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dc8d4f8e152028/!!Mes Documents/Documentation/Excel/Planning et FdeT/"/>
    </mc:Choice>
  </mc:AlternateContent>
  <xr:revisionPtr revIDLastSave="0" documentId="8_{108EC170-6B55-2A43-9C58-234DEC8A8FBD}" xr6:coauthVersionLast="47" xr6:coauthVersionMax="47" xr10:uidLastSave="{00000000-0000-0000-0000-000000000000}"/>
  <bookViews>
    <workbookView xWindow="-34000" yWindow="-1660" windowWidth="32440" windowHeight="20860" xr2:uid="{A9B648BF-2117-43AB-9A90-D3D6857B8834}"/>
  </bookViews>
  <sheets>
    <sheet name="Collaborateurs" sheetId="1" r:id="rId1"/>
  </sheets>
  <externalReferences>
    <externalReference r:id="rId2"/>
  </externalReferences>
  <definedNames>
    <definedName name="_xlnm._FilterDatabase" localSheetId="0" hidden="1">Collaborateurs!$A$2:$XCM$347</definedName>
    <definedName name="années">#REF!</definedName>
    <definedName name="AP">[1]Data!$M$2:$M$34</definedName>
    <definedName name="code_départements">#REF!</definedName>
    <definedName name="liste_code_DP">[1]Data!$A$2:$A$8</definedName>
    <definedName name="liste_départements">[1]Data!$B$2:$B$8</definedName>
    <definedName name="liste_départements_ept">[1]Data!$E$56:$E$60</definedName>
    <definedName name="liste_équipe">[1]Data!$E$2:$E$39</definedName>
    <definedName name="liste_équipes">#REF!</definedName>
    <definedName name="liste_motifs_départ">[1]Data!$K$2:$K$15</definedName>
    <definedName name="NOMPRENOM">Collaborateurs!#REF!</definedName>
    <definedName name="_xlnm.Print_Area" localSheetId="0">Collaborateurs!#REF!</definedName>
    <definedName name="select_code_DP">[1]Data!$A$13</definedName>
    <definedName name="select_equipe">[1]Data!$E$45</definedName>
    <definedName name="taux_rotation_FP">[1]!Tableau26[#All]</definedName>
    <definedName name="turnover">#REF!</definedName>
    <definedName name="type_départ">#REF!</definedName>
    <definedName name="Z_0323425D_DEFF_4F9B_94D1_FCF0D7B43DE4_.wvu.FilterData" localSheetId="0" hidden="1">Collaborateurs!$A$5:$C$343</definedName>
    <definedName name="Z_095D0299_4470_44C9_862A_F027FBDF54BE_.wvu.FilterData" localSheetId="0" hidden="1">Collaborateurs!$A$5:$C$343</definedName>
    <definedName name="Z_0BFAAB68_E4FF_46C7_9C69_EB0E453EAC6F_.wvu.FilterData" localSheetId="0" hidden="1">Collaborateurs!$A$5:$C$343</definedName>
    <definedName name="Z_0C23BC4E_4D5C_4CDD_AD00_86F6771C91EF_.wvu.FilterData" localSheetId="0" hidden="1">Collaborateurs!$A$5:$C$343</definedName>
    <definedName name="Z_0EC4F8D5_C822_4095_8F49_8EC0D8DBFAFE_.wvu.FilterData" localSheetId="0" hidden="1">Collaborateurs!$A$5:$C$345</definedName>
    <definedName name="Z_142FAF79_DC43_4241_9F94_5772F9C8A224_.wvu.FilterData" localSheetId="0" hidden="1">Collaborateurs!$A$5:$C$343</definedName>
    <definedName name="Z_2234E54C_6FE7_400F_A9EA_5637341827B8_.wvu.FilterData" localSheetId="0" hidden="1">Collaborateurs!$A$5:$C$343</definedName>
    <definedName name="Z_231CC740_0006_440F_B279_EDB4BFB05B50_.wvu.Cols" localSheetId="0" hidden="1">Collaborateurs!#REF!</definedName>
    <definedName name="Z_231CC740_0006_440F_B279_EDB4BFB05B50_.wvu.FilterData" localSheetId="0" hidden="1">Collaborateurs!$A$5:$C$343</definedName>
    <definedName name="Z_231CC740_0006_440F_B279_EDB4BFB05B50_.wvu.PrintArea" localSheetId="0" hidden="1">Collaborateurs!#REF!</definedName>
    <definedName name="Z_322252B0_413E_4EEB_9F61_3769FB0DE9EC_.wvu.FilterData" localSheetId="0" hidden="1">Collaborateurs!$A$5:$C$343</definedName>
    <definedName name="Z_339EF51D_3AE9_456C_802A_126E67F11213_.wvu.FilterData" localSheetId="0" hidden="1">Collaborateurs!$A$5:$C$343</definedName>
    <definedName name="Z_3A514236_BFE2_438A_8F6F_1C269F45F100_.wvu.Cols" localSheetId="0" hidden="1">Collaborateurs!#REF!</definedName>
    <definedName name="Z_3A514236_BFE2_438A_8F6F_1C269F45F100_.wvu.FilterData" localSheetId="0" hidden="1">Collaborateurs!$A$5:$C$343</definedName>
    <definedName name="Z_3D194EDB_02D3_4BFD_BDF3_A0EDE6C1C07A_.wvu.FilterData" localSheetId="0" hidden="1">Collaborateurs!$A$5:$C$343</definedName>
    <definedName name="Z_436F0281_2F24_471F_86A9_F019939C735E_.wvu.FilterData" localSheetId="0" hidden="1">Collaborateurs!#REF!</definedName>
    <definedName name="Z_44AFDFE9_C570_4624_A9DD_477B92712DC9_.wvu.Cols" localSheetId="0" hidden="1">Collaborateurs!#REF!</definedName>
    <definedName name="Z_44AFDFE9_C570_4624_A9DD_477B92712DC9_.wvu.FilterData" localSheetId="0" hidden="1">Collaborateurs!$A$5:$C$343</definedName>
    <definedName name="Z_49846D6D_6599_4966_AD19_A6215FCC936C_.wvu.FilterData" localSheetId="0" hidden="1">Collaborateurs!$A$5:$C$343</definedName>
    <definedName name="Z_4F5ED6F6_2C8F_4CD4_8F58_772A497A26FA_.wvu.FilterData" localSheetId="0" hidden="1">Collaborateurs!$A$5:$C$343</definedName>
    <definedName name="Z_549DCA08_62E0_4942_A9B4_4583A4C95CEE_.wvu.FilterData" localSheetId="0" hidden="1">Collaborateurs!$A$5:$C$343</definedName>
    <definedName name="Z_60C76FBB_3629_4BFE_9D41_C9801C4D9B47_.wvu.Cols" localSheetId="0" hidden="1">Collaborateurs!#REF!</definedName>
    <definedName name="Z_60C76FBB_3629_4BFE_9D41_C9801C4D9B47_.wvu.FilterData" localSheetId="0" hidden="1">Collaborateurs!$A$5:$C$343</definedName>
    <definedName name="Z_627BBA2C_763E_4594_BF6B_29549AC9F743_.wvu.FilterData" localSheetId="0" hidden="1">Collaborateurs!$A$5:$C$343</definedName>
    <definedName name="Z_627FC021_2A51_4E63_B142_41065AFDDF62_.wvu.FilterData" localSheetId="0" hidden="1">Collaborateurs!$A$5:$C$343</definedName>
    <definedName name="Z_64BD442C_1CAD_4A81_B0C9_4DE396BA0A43_.wvu.Cols" localSheetId="0" hidden="1">Collaborateurs!#REF!</definedName>
    <definedName name="Z_64BD442C_1CAD_4A81_B0C9_4DE396BA0A43_.wvu.FilterData" localSheetId="0" hidden="1">Collaborateurs!$A$5:$C$343</definedName>
    <definedName name="Z_6A025FC5_450F_43BF_8F2A_BBBCBF7CBA50_.wvu.FilterData" localSheetId="0" hidden="1">Collaborateurs!$A$5:$C$343</definedName>
    <definedName name="Z_6EB039C8_4D4A_449B_9EA6_D9C9E989D9DA_.wvu.FilterData" localSheetId="0" hidden="1">Collaborateurs!$A$5:$C$343</definedName>
    <definedName name="Z_734763C4_DD29_4728_A91E_AC1A84486CD5_.wvu.FilterData" localSheetId="0" hidden="1">Collaborateurs!$A$5:$C$343</definedName>
    <definedName name="Z_7F431618_E740_4BCE_9C0E_209E8913E161_.wvu.FilterData" localSheetId="0" hidden="1">Collaborateurs!$A$5:$C$343</definedName>
    <definedName name="Z_800F5401_7E07_462B_B7B4_56793A4434A8_.wvu.FilterData" localSheetId="0" hidden="1">Collaborateurs!$A$5:$C$343</definedName>
    <definedName name="Z_82981389_1F9B_42EE_BE6B_84C4BFA4B818_.wvu.FilterData" localSheetId="0" hidden="1">Collaborateurs!$A$5:$C$343</definedName>
    <definedName name="Z_856A1747_8236_4DF0_8467_700B8900D316_.wvu.FilterData" localSheetId="0" hidden="1">Collaborateurs!$A$5:$C$345</definedName>
    <definedName name="Z_856A1747_8236_4DF0_8467_700B8900D316_.wvu.PrintArea" localSheetId="0" hidden="1">Collaborateurs!#REF!</definedName>
    <definedName name="Z_8D254F10_4337_4D38_9CEA_307D608DBB7D_.wvu.FilterData" localSheetId="0" hidden="1">Collaborateurs!$A$5:$C$343</definedName>
    <definedName name="Z_94E8E3F0_BED0_4578_A2CA_CBE4FEDD5245_.wvu.Cols" localSheetId="0" hidden="1">Collaborateurs!#REF!</definedName>
    <definedName name="Z_94E8E3F0_BED0_4578_A2CA_CBE4FEDD5245_.wvu.FilterData" localSheetId="0" hidden="1">Collaborateurs!$A$5:$C$343</definedName>
    <definedName name="Z_96194656_3B7C_43DD_9FFB_47A39E42A9B3_.wvu.FilterData" localSheetId="0" hidden="1">Collaborateurs!$A$5:$C$343</definedName>
    <definedName name="Z_9823D35D_5FD3_4473_8824_A34CC058F376_.wvu.Cols" localSheetId="0" hidden="1">Collaborateurs!#REF!</definedName>
    <definedName name="Z_9823D35D_5FD3_4473_8824_A34CC058F376_.wvu.FilterData" localSheetId="0" hidden="1">Collaborateurs!$A$5:$C$343</definedName>
    <definedName name="Z_9FA6124F_2803_4DDD_83C2_DBB6397CA6B5_.wvu.FilterData" localSheetId="0" hidden="1">Collaborateurs!$A$5:$C$343</definedName>
    <definedName name="Z_A29A2DFD_5D54_4E24_B9B7_AEC75602E8BC_.wvu.FilterData" localSheetId="0" hidden="1">Collaborateurs!$A$5:$C$343</definedName>
    <definedName name="Z_A43A5C5D_78B3_472B_A282_F556028AF10F_.wvu.FilterData" localSheetId="0" hidden="1">Collaborateurs!$A$5:$C$343</definedName>
    <definedName name="Z_AC19F895_674D_4AD9_AA42_9DF2FB2F9BA2_.wvu.FilterData" localSheetId="0" hidden="1">Collaborateurs!$A$5:$C$343</definedName>
    <definedName name="Z_AC19F895_674D_4AD9_AA42_9DF2FB2F9BA2_.wvu.PrintArea" localSheetId="0" hidden="1">Collaborateurs!#REF!</definedName>
    <definedName name="Z_AC793677_2D3E_4882_AAC8_772A9C64EFA4_.wvu.FilterData" localSheetId="0" hidden="1">Collaborateurs!$A$5:$C$343</definedName>
    <definedName name="Z_ACD9C89A_2451_49A3_8756_F84A384022D2_.wvu.Cols" localSheetId="0" hidden="1">Collaborateurs!#REF!</definedName>
    <definedName name="Z_ACD9C89A_2451_49A3_8756_F84A384022D2_.wvu.FilterData" localSheetId="0" hidden="1">Collaborateurs!$A$5:$C$343</definedName>
    <definedName name="Z_AFEED01D_A8EE_4E6F_A49A_FE93BFD6CC52_.wvu.FilterData" localSheetId="0" hidden="1">Collaborateurs!$A$5:$C$343</definedName>
    <definedName name="Z_B3F4DC12_6EE0_4374_AD37_B756B233EB8C_.wvu.FilterData" localSheetId="0" hidden="1">Collaborateurs!$A$5:$C$343</definedName>
    <definedName name="Z_B4634639_CE34_444F_A1EE_5A403F1C7DCF_.wvu.FilterData" localSheetId="0" hidden="1">Collaborateurs!$A$5:$C$343</definedName>
    <definedName name="Z_B4A2C108_CF8B_4906_A917_4CCD4C749F53_.wvu.FilterData" localSheetId="0" hidden="1">Collaborateurs!$A$5:$C$343</definedName>
    <definedName name="Z_B64803A9_04A9_46EE_9123_122EE5A7756C_.wvu.FilterData" localSheetId="0" hidden="1">Collaborateurs!$A$5:$C$343</definedName>
    <definedName name="Z_B8DA3996_40DF_40E8_8B6A_CA32B083E9BA_.wvu.FilterData" localSheetId="0" hidden="1">Collaborateurs!$A$5:$C$343</definedName>
    <definedName name="Z_BDC13F41_A305_43E7_8F07_594745B6C36E_.wvu.FilterData" localSheetId="0" hidden="1">Collaborateurs!$A$5:$C$343</definedName>
    <definedName name="Z_BDEBF50F_BAF2_45DA_A3E1_D99F7E8CAB2C_.wvu.Cols" localSheetId="0" hidden="1">Collaborateurs!#REF!</definedName>
    <definedName name="Z_BDEBF50F_BAF2_45DA_A3E1_D99F7E8CAB2C_.wvu.FilterData" localSheetId="0" hidden="1">Collaborateurs!$A$5:$C$343</definedName>
    <definedName name="Z_C3E9DC0C_BA73_497E_97A6_2857AD390FA9_.wvu.FilterData" localSheetId="0" hidden="1">Collaborateurs!$A$5:$C$343</definedName>
    <definedName name="Z_C4724016_2D55_43CB_8477_35BBC350E937_.wvu.FilterData" localSheetId="0" hidden="1">Collaborateurs!$A$5:$C$343</definedName>
    <definedName name="Z_C629A74D_3961_4E2C_8A60_8452311CAB14_.wvu.FilterData" localSheetId="0" hidden="1">Collaborateurs!$A$5:$C$343</definedName>
    <definedName name="Z_C8AF5F39_E260_49D6_A8FF_2E2B97C0E317_.wvu.FilterData" localSheetId="0" hidden="1">Collaborateurs!$A$5:$C$343</definedName>
    <definedName name="Z_CFE7B52D_5B68_4AE5_A7BF_C95F913EDF63_.wvu.FilterData" localSheetId="0" hidden="1">Collaborateurs!$A$5:$C$343</definedName>
    <definedName name="Z_D17CDE5A_13E8_4CDA_8322_B32CBFE1F545_.wvu.FilterData" localSheetId="0" hidden="1">Collaborateurs!$A$5:$C$343</definedName>
    <definedName name="Z_D7E83BB7_244B_4A9F_B46C_B6B644F81D06_.wvu.FilterData" localSheetId="0" hidden="1">Collaborateurs!$A$5:$C$343</definedName>
    <definedName name="Z_DB3FDACB_F0BE_43D7_BA89_C0EA39A5B7BB_.wvu.FilterData" localSheetId="0" hidden="1">Collaborateurs!$A$5:$C$343</definedName>
    <definedName name="Z_F9669B55_AC52_472C_B4F9_0AF01989734B_.wvu.FilterData" localSheetId="0" hidden="1">Collaborateurs!$A$5:$C$343</definedName>
    <definedName name="Z_FBE2CFAC_8096_4DE7_B3F5_836D9E467999_.wvu.Cols" localSheetId="0" hidden="1">Collaborateurs!#REF!</definedName>
    <definedName name="Z_FBE2CFAC_8096_4DE7_B3F5_836D9E467999_.wvu.FilterData" localSheetId="0" hidden="1">Collaborateurs!$A$5:$C$343</definedName>
    <definedName name="Z_FDAB56B1_693D_47B3_8B10_48DFC73A5F2A_.wvu.FilterData" localSheetId="0" hidden="1">Collaborateurs!$A$5:$C$343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P1" i="1" l="1"/>
  <c r="O1" i="1"/>
  <c r="N1" i="1"/>
  <c r="M1" i="1"/>
  <c r="L1" i="1"/>
  <c r="K1" i="1"/>
  <c r="J1" i="1"/>
  <c r="I1" i="1"/>
  <c r="H1" i="1"/>
  <c r="G1" i="1"/>
  <c r="F1" i="1"/>
  <c r="E1" i="1"/>
  <c r="G18" i="1" l="1"/>
  <c r="G28" i="1"/>
  <c r="G178" i="1"/>
  <c r="G308" i="1"/>
  <c r="G318" i="1"/>
  <c r="G49" i="1"/>
  <c r="G69" i="1"/>
  <c r="G159" i="1"/>
  <c r="G209" i="1"/>
  <c r="G259" i="1"/>
  <c r="G269" i="1"/>
  <c r="G50" i="1"/>
  <c r="G230" i="1"/>
  <c r="G260" i="1"/>
  <c r="G270" i="1"/>
  <c r="G310" i="1"/>
  <c r="G340" i="1"/>
  <c r="G21" i="1"/>
  <c r="G31" i="1"/>
  <c r="G71" i="1"/>
  <c r="G91" i="1"/>
  <c r="G101" i="1"/>
  <c r="G201" i="1"/>
  <c r="G241" i="1"/>
  <c r="G261" i="1"/>
  <c r="G42" i="1"/>
  <c r="G52" i="1"/>
  <c r="G13" i="1"/>
  <c r="G43" i="1"/>
  <c r="G53" i="1"/>
  <c r="G93" i="1"/>
  <c r="G103" i="1"/>
  <c r="G143" i="1"/>
  <c r="G183" i="1"/>
  <c r="G4" i="1"/>
  <c r="G24" i="1"/>
  <c r="G114" i="1"/>
  <c r="G134" i="1"/>
  <c r="G164" i="1"/>
  <c r="G234" i="1"/>
  <c r="G244" i="1"/>
  <c r="G254" i="1"/>
  <c r="G87" i="1"/>
  <c r="G117" i="1"/>
  <c r="G277" i="1"/>
  <c r="G414" i="1"/>
  <c r="G146" i="1"/>
  <c r="G222" i="1"/>
  <c r="G415" i="1"/>
  <c r="G425" i="1"/>
  <c r="G445" i="1"/>
  <c r="G475" i="1"/>
  <c r="G5" i="1"/>
  <c r="G105" i="1"/>
  <c r="G396" i="1"/>
  <c r="G426" i="1"/>
  <c r="G195" i="1"/>
  <c r="G357" i="1"/>
  <c r="G417" i="1"/>
  <c r="G447" i="1"/>
  <c r="G15" i="1"/>
  <c r="G368" i="1"/>
  <c r="G388" i="1"/>
  <c r="G408" i="1"/>
  <c r="G438" i="1"/>
  <c r="G468" i="1"/>
  <c r="G359" i="1"/>
  <c r="G459" i="1"/>
  <c r="G205" i="1"/>
  <c r="G360" i="1"/>
  <c r="G430" i="1"/>
  <c r="G460" i="1"/>
  <c r="G470" i="1"/>
  <c r="G480" i="1"/>
  <c r="G322" i="1"/>
  <c r="G351" i="1"/>
  <c r="G411" i="1"/>
  <c r="G481" i="1"/>
  <c r="G491" i="1"/>
  <c r="G35" i="1"/>
  <c r="G212" i="1"/>
  <c r="G305" i="1"/>
  <c r="G362" i="1"/>
  <c r="G482" i="1"/>
  <c r="G453" i="1"/>
  <c r="G86" i="1"/>
  <c r="G136" i="1"/>
  <c r="G373" i="1"/>
  <c r="J87" i="1"/>
  <c r="J117" i="1"/>
  <c r="J49" i="1"/>
  <c r="J69" i="1"/>
  <c r="J50" i="1"/>
  <c r="J21" i="1"/>
  <c r="J31" i="1"/>
  <c r="J71" i="1"/>
  <c r="J91" i="1"/>
  <c r="J101" i="1"/>
  <c r="J13" i="1"/>
  <c r="J43" i="1"/>
  <c r="J53" i="1"/>
  <c r="J5" i="1"/>
  <c r="J15" i="1"/>
  <c r="J35" i="1"/>
  <c r="J105" i="1"/>
  <c r="J136" i="1"/>
  <c r="J178" i="1"/>
  <c r="J308" i="1"/>
  <c r="J318" i="1"/>
  <c r="J368" i="1"/>
  <c r="J388" i="1"/>
  <c r="J408" i="1"/>
  <c r="J438" i="1"/>
  <c r="J468" i="1"/>
  <c r="J159" i="1"/>
  <c r="J209" i="1"/>
  <c r="J259" i="1"/>
  <c r="J269" i="1"/>
  <c r="J359" i="1"/>
  <c r="J459" i="1"/>
  <c r="J114" i="1"/>
  <c r="J201" i="1"/>
  <c r="J241" i="1"/>
  <c r="J261" i="1"/>
  <c r="J351" i="1"/>
  <c r="J411" i="1"/>
  <c r="J481" i="1"/>
  <c r="J491" i="1"/>
  <c r="J42" i="1"/>
  <c r="J86" i="1"/>
  <c r="J103" i="1"/>
  <c r="J212" i="1"/>
  <c r="J222" i="1"/>
  <c r="J18" i="1"/>
  <c r="J143" i="1"/>
  <c r="J183" i="1"/>
  <c r="J373" i="1"/>
  <c r="J453" i="1"/>
  <c r="J164" i="1"/>
  <c r="J234" i="1"/>
  <c r="J244" i="1"/>
  <c r="J254" i="1"/>
  <c r="J414" i="1"/>
  <c r="J24" i="1"/>
  <c r="J195" i="1"/>
  <c r="J205" i="1"/>
  <c r="J305" i="1"/>
  <c r="J415" i="1"/>
  <c r="J425" i="1"/>
  <c r="J445" i="1"/>
  <c r="J475" i="1"/>
  <c r="J52" i="1"/>
  <c r="J93" i="1"/>
  <c r="J134" i="1"/>
  <c r="J146" i="1"/>
  <c r="J4" i="1"/>
  <c r="J28" i="1"/>
  <c r="J277" i="1"/>
  <c r="J357" i="1"/>
  <c r="J417" i="1"/>
  <c r="J470" i="1"/>
  <c r="J322" i="1"/>
  <c r="J447" i="1"/>
  <c r="J260" i="1"/>
  <c r="J360" i="1"/>
  <c r="J426" i="1"/>
  <c r="J362" i="1"/>
  <c r="J396" i="1"/>
  <c r="J430" i="1"/>
  <c r="J480" i="1"/>
  <c r="J230" i="1"/>
  <c r="J270" i="1"/>
  <c r="J482" i="1"/>
  <c r="J340" i="1"/>
  <c r="J460" i="1"/>
  <c r="J310" i="1"/>
  <c r="L49" i="1"/>
  <c r="L69" i="1"/>
  <c r="L159" i="1"/>
  <c r="L209" i="1"/>
  <c r="L259" i="1"/>
  <c r="L269" i="1"/>
  <c r="L359" i="1"/>
  <c r="L459" i="1"/>
  <c r="L50" i="1"/>
  <c r="L230" i="1"/>
  <c r="L260" i="1"/>
  <c r="L270" i="1"/>
  <c r="L310" i="1"/>
  <c r="L340" i="1"/>
  <c r="L360" i="1"/>
  <c r="L430" i="1"/>
  <c r="L460" i="1"/>
  <c r="L470" i="1"/>
  <c r="L480" i="1"/>
  <c r="L21" i="1"/>
  <c r="L31" i="1"/>
  <c r="L71" i="1"/>
  <c r="L91" i="1"/>
  <c r="L101" i="1"/>
  <c r="L201" i="1"/>
  <c r="L241" i="1"/>
  <c r="L261" i="1"/>
  <c r="L351" i="1"/>
  <c r="L411" i="1"/>
  <c r="L42" i="1"/>
  <c r="L52" i="1"/>
  <c r="L212" i="1"/>
  <c r="L222" i="1"/>
  <c r="L322" i="1"/>
  <c r="L362" i="1"/>
  <c r="L13" i="1"/>
  <c r="L43" i="1"/>
  <c r="L53" i="1"/>
  <c r="L93" i="1"/>
  <c r="L103" i="1"/>
  <c r="L143" i="1"/>
  <c r="L183" i="1"/>
  <c r="L373" i="1"/>
  <c r="L453" i="1"/>
  <c r="L4" i="1"/>
  <c r="L24" i="1"/>
  <c r="L114" i="1"/>
  <c r="L134" i="1"/>
  <c r="L164" i="1"/>
  <c r="L234" i="1"/>
  <c r="L244" i="1"/>
  <c r="L254" i="1"/>
  <c r="L414" i="1"/>
  <c r="L5" i="1"/>
  <c r="L15" i="1"/>
  <c r="L35" i="1"/>
  <c r="L105" i="1"/>
  <c r="L195" i="1"/>
  <c r="L205" i="1"/>
  <c r="L305" i="1"/>
  <c r="L415" i="1"/>
  <c r="L425" i="1"/>
  <c r="L87" i="1"/>
  <c r="L117" i="1"/>
  <c r="L277" i="1"/>
  <c r="L357" i="1"/>
  <c r="L417" i="1"/>
  <c r="L18" i="1"/>
  <c r="L28" i="1"/>
  <c r="L178" i="1"/>
  <c r="L136" i="1"/>
  <c r="L388" i="1"/>
  <c r="L426" i="1"/>
  <c r="L445" i="1"/>
  <c r="L475" i="1"/>
  <c r="L146" i="1"/>
  <c r="L396" i="1"/>
  <c r="L491" i="1"/>
  <c r="L86" i="1"/>
  <c r="L447" i="1"/>
  <c r="L308" i="1"/>
  <c r="L481" i="1"/>
  <c r="L408" i="1"/>
  <c r="L482" i="1"/>
  <c r="L318" i="1"/>
  <c r="L368" i="1"/>
  <c r="L468" i="1"/>
  <c r="L438" i="1"/>
  <c r="N21" i="1"/>
  <c r="N31" i="1"/>
  <c r="N71" i="1"/>
  <c r="N91" i="1"/>
  <c r="N101" i="1"/>
  <c r="N201" i="1"/>
  <c r="N241" i="1"/>
  <c r="N261" i="1"/>
  <c r="N351" i="1"/>
  <c r="N411" i="1"/>
  <c r="N481" i="1"/>
  <c r="N491" i="1"/>
  <c r="N13" i="1"/>
  <c r="N43" i="1"/>
  <c r="N53" i="1"/>
  <c r="N93" i="1"/>
  <c r="N103" i="1"/>
  <c r="N143" i="1"/>
  <c r="N183" i="1"/>
  <c r="N373" i="1"/>
  <c r="N453" i="1"/>
  <c r="N86" i="1"/>
  <c r="N136" i="1"/>
  <c r="N146" i="1"/>
  <c r="N117" i="1"/>
  <c r="N159" i="1"/>
  <c r="N230" i="1"/>
  <c r="N270" i="1"/>
  <c r="N308" i="1"/>
  <c r="N396" i="1"/>
  <c r="N408" i="1"/>
  <c r="N470" i="1"/>
  <c r="N4" i="1"/>
  <c r="N18" i="1"/>
  <c r="N259" i="1"/>
  <c r="N322" i="1"/>
  <c r="N359" i="1"/>
  <c r="N447" i="1"/>
  <c r="N459" i="1"/>
  <c r="N5" i="1"/>
  <c r="N105" i="1"/>
  <c r="N134" i="1"/>
  <c r="N205" i="1"/>
  <c r="N234" i="1"/>
  <c r="N260" i="1"/>
  <c r="N310" i="1"/>
  <c r="N360" i="1"/>
  <c r="N460" i="1"/>
  <c r="N35" i="1"/>
  <c r="N49" i="1"/>
  <c r="N164" i="1"/>
  <c r="N178" i="1"/>
  <c r="N362" i="1"/>
  <c r="N425" i="1"/>
  <c r="N475" i="1"/>
  <c r="N50" i="1"/>
  <c r="N222" i="1"/>
  <c r="N24" i="1"/>
  <c r="N52" i="1"/>
  <c r="N195" i="1"/>
  <c r="N209" i="1"/>
  <c r="N277" i="1"/>
  <c r="N415" i="1"/>
  <c r="N254" i="1"/>
  <c r="N340" i="1"/>
  <c r="N69" i="1"/>
  <c r="N212" i="1"/>
  <c r="N305" i="1"/>
  <c r="N417" i="1"/>
  <c r="N28" i="1"/>
  <c r="N42" i="1"/>
  <c r="N15" i="1"/>
  <c r="N87" i="1"/>
  <c r="N426" i="1"/>
  <c r="N468" i="1"/>
  <c r="N388" i="1"/>
  <c r="N430" i="1"/>
  <c r="N114" i="1"/>
  <c r="N269" i="1"/>
  <c r="N438" i="1"/>
  <c r="N480" i="1"/>
  <c r="N318" i="1"/>
  <c r="N357" i="1"/>
  <c r="N482" i="1"/>
  <c r="N445" i="1"/>
  <c r="N368" i="1"/>
  <c r="N414" i="1"/>
  <c r="N244" i="1"/>
  <c r="O87" i="1"/>
  <c r="O49" i="1"/>
  <c r="O69" i="1"/>
  <c r="O52" i="1"/>
  <c r="O101" i="1"/>
  <c r="O201" i="1"/>
  <c r="O241" i="1"/>
  <c r="O261" i="1"/>
  <c r="O351" i="1"/>
  <c r="O411" i="1"/>
  <c r="O481" i="1"/>
  <c r="O491" i="1"/>
  <c r="O15" i="1"/>
  <c r="O28" i="1"/>
  <c r="O53" i="1"/>
  <c r="O91" i="1"/>
  <c r="O212" i="1"/>
  <c r="O222" i="1"/>
  <c r="O322" i="1"/>
  <c r="O362" i="1"/>
  <c r="O5" i="1"/>
  <c r="O18" i="1"/>
  <c r="O31" i="1"/>
  <c r="O43" i="1"/>
  <c r="O93" i="1"/>
  <c r="O114" i="1"/>
  <c r="O134" i="1"/>
  <c r="O164" i="1"/>
  <c r="O234" i="1"/>
  <c r="O244" i="1"/>
  <c r="O254" i="1"/>
  <c r="O21" i="1"/>
  <c r="O71" i="1"/>
  <c r="O136" i="1"/>
  <c r="O146" i="1"/>
  <c r="O117" i="1"/>
  <c r="O277" i="1"/>
  <c r="O35" i="1"/>
  <c r="O178" i="1"/>
  <c r="O4" i="1"/>
  <c r="O259" i="1"/>
  <c r="O417" i="1"/>
  <c r="O260" i="1"/>
  <c r="O430" i="1"/>
  <c r="O468" i="1"/>
  <c r="O480" i="1"/>
  <c r="O42" i="1"/>
  <c r="O103" i="1"/>
  <c r="O445" i="1"/>
  <c r="O482" i="1"/>
  <c r="O13" i="1"/>
  <c r="O105" i="1"/>
  <c r="O205" i="1"/>
  <c r="O305" i="1"/>
  <c r="O368" i="1"/>
  <c r="O396" i="1"/>
  <c r="O408" i="1"/>
  <c r="O470" i="1"/>
  <c r="O50" i="1"/>
  <c r="O159" i="1"/>
  <c r="O183" i="1"/>
  <c r="O308" i="1"/>
  <c r="O340" i="1"/>
  <c r="O447" i="1"/>
  <c r="O459" i="1"/>
  <c r="O209" i="1"/>
  <c r="O269" i="1"/>
  <c r="O357" i="1"/>
  <c r="O460" i="1"/>
  <c r="O24" i="1"/>
  <c r="O86" i="1"/>
  <c r="O230" i="1"/>
  <c r="O270" i="1"/>
  <c r="O310" i="1"/>
  <c r="O373" i="1"/>
  <c r="O425" i="1"/>
  <c r="O475" i="1"/>
  <c r="O359" i="1"/>
  <c r="O388" i="1"/>
  <c r="O414" i="1"/>
  <c r="O426" i="1"/>
  <c r="O438" i="1"/>
  <c r="O143" i="1"/>
  <c r="O360" i="1"/>
  <c r="O415" i="1"/>
  <c r="O453" i="1"/>
  <c r="O195" i="1"/>
  <c r="O318" i="1"/>
  <c r="H50" i="1"/>
  <c r="H230" i="1"/>
  <c r="H260" i="1"/>
  <c r="H270" i="1"/>
  <c r="H310" i="1"/>
  <c r="H340" i="1"/>
  <c r="H360" i="1"/>
  <c r="H430" i="1"/>
  <c r="H460" i="1"/>
  <c r="H470" i="1"/>
  <c r="H480" i="1"/>
  <c r="H21" i="1"/>
  <c r="H31" i="1"/>
  <c r="H71" i="1"/>
  <c r="H91" i="1"/>
  <c r="H101" i="1"/>
  <c r="H201" i="1"/>
  <c r="H241" i="1"/>
  <c r="H261" i="1"/>
  <c r="H351" i="1"/>
  <c r="H411" i="1"/>
  <c r="H481" i="1"/>
  <c r="H491" i="1"/>
  <c r="H13" i="1"/>
  <c r="H43" i="1"/>
  <c r="H53" i="1"/>
  <c r="H93" i="1"/>
  <c r="H103" i="1"/>
  <c r="H143" i="1"/>
  <c r="H183" i="1"/>
  <c r="H4" i="1"/>
  <c r="H24" i="1"/>
  <c r="H114" i="1"/>
  <c r="H134" i="1"/>
  <c r="H5" i="1"/>
  <c r="H15" i="1"/>
  <c r="H35" i="1"/>
  <c r="H105" i="1"/>
  <c r="H195" i="1"/>
  <c r="H205" i="1"/>
  <c r="H305" i="1"/>
  <c r="H86" i="1"/>
  <c r="H136" i="1"/>
  <c r="H146" i="1"/>
  <c r="H87" i="1"/>
  <c r="H18" i="1"/>
  <c r="H28" i="1"/>
  <c r="H178" i="1"/>
  <c r="H308" i="1"/>
  <c r="H318" i="1"/>
  <c r="H368" i="1"/>
  <c r="H388" i="1"/>
  <c r="H408" i="1"/>
  <c r="H42" i="1"/>
  <c r="H254" i="1"/>
  <c r="H357" i="1"/>
  <c r="H373" i="1"/>
  <c r="H415" i="1"/>
  <c r="H49" i="1"/>
  <c r="H359" i="1"/>
  <c r="H468" i="1"/>
  <c r="H482" i="1"/>
  <c r="H52" i="1"/>
  <c r="H159" i="1"/>
  <c r="H209" i="1"/>
  <c r="H234" i="1"/>
  <c r="H259" i="1"/>
  <c r="H362" i="1"/>
  <c r="H417" i="1"/>
  <c r="H445" i="1"/>
  <c r="H212" i="1"/>
  <c r="H164" i="1"/>
  <c r="H447" i="1"/>
  <c r="H459" i="1"/>
  <c r="H69" i="1"/>
  <c r="H244" i="1"/>
  <c r="H269" i="1"/>
  <c r="H475" i="1"/>
  <c r="H117" i="1"/>
  <c r="H222" i="1"/>
  <c r="H396" i="1"/>
  <c r="H425" i="1"/>
  <c r="H438" i="1"/>
  <c r="H322" i="1"/>
  <c r="H426" i="1"/>
  <c r="H453" i="1"/>
  <c r="H277" i="1"/>
  <c r="H414" i="1"/>
  <c r="I35" i="1"/>
  <c r="I49" i="1"/>
  <c r="I71" i="1"/>
  <c r="I91" i="1"/>
  <c r="I101" i="1"/>
  <c r="I201" i="1"/>
  <c r="I241" i="1"/>
  <c r="I261" i="1"/>
  <c r="I351" i="1"/>
  <c r="I411" i="1"/>
  <c r="I481" i="1"/>
  <c r="I491" i="1"/>
  <c r="I24" i="1"/>
  <c r="I50" i="1"/>
  <c r="I212" i="1"/>
  <c r="I222" i="1"/>
  <c r="I13" i="1"/>
  <c r="I93" i="1"/>
  <c r="I103" i="1"/>
  <c r="I143" i="1"/>
  <c r="I183" i="1"/>
  <c r="I373" i="1"/>
  <c r="I453" i="1"/>
  <c r="I28" i="1"/>
  <c r="I52" i="1"/>
  <c r="I114" i="1"/>
  <c r="I134" i="1"/>
  <c r="I164" i="1"/>
  <c r="I234" i="1"/>
  <c r="I244" i="1"/>
  <c r="I254" i="1"/>
  <c r="I414" i="1"/>
  <c r="I15" i="1"/>
  <c r="I53" i="1"/>
  <c r="I105" i="1"/>
  <c r="I195" i="1"/>
  <c r="I205" i="1"/>
  <c r="I305" i="1"/>
  <c r="I415" i="1"/>
  <c r="I425" i="1"/>
  <c r="I445" i="1"/>
  <c r="I475" i="1"/>
  <c r="I4" i="1"/>
  <c r="I18" i="1"/>
  <c r="I42" i="1"/>
  <c r="I86" i="1"/>
  <c r="I136" i="1"/>
  <c r="I146" i="1"/>
  <c r="I396" i="1"/>
  <c r="I426" i="1"/>
  <c r="I5" i="1"/>
  <c r="I31" i="1"/>
  <c r="I43" i="1"/>
  <c r="I87" i="1"/>
  <c r="I117" i="1"/>
  <c r="I277" i="1"/>
  <c r="I357" i="1"/>
  <c r="I417" i="1"/>
  <c r="I447" i="1"/>
  <c r="I178" i="1"/>
  <c r="I21" i="1"/>
  <c r="I69" i="1"/>
  <c r="I159" i="1"/>
  <c r="I209" i="1"/>
  <c r="I259" i="1"/>
  <c r="I269" i="1"/>
  <c r="I359" i="1"/>
  <c r="I459" i="1"/>
  <c r="I438" i="1"/>
  <c r="I470" i="1"/>
  <c r="I270" i="1"/>
  <c r="I308" i="1"/>
  <c r="I340" i="1"/>
  <c r="I408" i="1"/>
  <c r="I310" i="1"/>
  <c r="I230" i="1"/>
  <c r="I480" i="1"/>
  <c r="I318" i="1"/>
  <c r="I482" i="1"/>
  <c r="I388" i="1"/>
  <c r="I322" i="1"/>
  <c r="I360" i="1"/>
  <c r="I460" i="1"/>
  <c r="I362" i="1"/>
  <c r="I430" i="1"/>
  <c r="I260" i="1"/>
  <c r="I368" i="1"/>
  <c r="I468" i="1"/>
  <c r="K4" i="1"/>
  <c r="K24" i="1"/>
  <c r="K114" i="1"/>
  <c r="K134" i="1"/>
  <c r="K164" i="1"/>
  <c r="K234" i="1"/>
  <c r="K244" i="1"/>
  <c r="K254" i="1"/>
  <c r="K5" i="1"/>
  <c r="K15" i="1"/>
  <c r="K35" i="1"/>
  <c r="K105" i="1"/>
  <c r="K195" i="1"/>
  <c r="K205" i="1"/>
  <c r="K305" i="1"/>
  <c r="K87" i="1"/>
  <c r="K117" i="1"/>
  <c r="K277" i="1"/>
  <c r="K49" i="1"/>
  <c r="K69" i="1"/>
  <c r="K159" i="1"/>
  <c r="K209" i="1"/>
  <c r="K259" i="1"/>
  <c r="K269" i="1"/>
  <c r="K50" i="1"/>
  <c r="K230" i="1"/>
  <c r="K260" i="1"/>
  <c r="K270" i="1"/>
  <c r="K21" i="1"/>
  <c r="K31" i="1"/>
  <c r="K71" i="1"/>
  <c r="K91" i="1"/>
  <c r="K101" i="1"/>
  <c r="K146" i="1"/>
  <c r="K373" i="1"/>
  <c r="K453" i="1"/>
  <c r="K52" i="1"/>
  <c r="K310" i="1"/>
  <c r="K322" i="1"/>
  <c r="K414" i="1"/>
  <c r="K28" i="1"/>
  <c r="K53" i="1"/>
  <c r="K103" i="1"/>
  <c r="K415" i="1"/>
  <c r="K425" i="1"/>
  <c r="K445" i="1"/>
  <c r="K475" i="1"/>
  <c r="K212" i="1"/>
  <c r="K396" i="1"/>
  <c r="K426" i="1"/>
  <c r="K357" i="1"/>
  <c r="K417" i="1"/>
  <c r="K447" i="1"/>
  <c r="K86" i="1"/>
  <c r="K136" i="1"/>
  <c r="K368" i="1"/>
  <c r="K388" i="1"/>
  <c r="K408" i="1"/>
  <c r="K438" i="1"/>
  <c r="K468" i="1"/>
  <c r="K13" i="1"/>
  <c r="K178" i="1"/>
  <c r="K359" i="1"/>
  <c r="K459" i="1"/>
  <c r="K42" i="1"/>
  <c r="K201" i="1"/>
  <c r="K241" i="1"/>
  <c r="K261" i="1"/>
  <c r="K318" i="1"/>
  <c r="K340" i="1"/>
  <c r="K360" i="1"/>
  <c r="K430" i="1"/>
  <c r="K460" i="1"/>
  <c r="K470" i="1"/>
  <c r="K480" i="1"/>
  <c r="K18" i="1"/>
  <c r="K43" i="1"/>
  <c r="K93" i="1"/>
  <c r="K222" i="1"/>
  <c r="K351" i="1"/>
  <c r="K411" i="1"/>
  <c r="K481" i="1"/>
  <c r="K491" i="1"/>
  <c r="K143" i="1"/>
  <c r="K183" i="1"/>
  <c r="K308" i="1"/>
  <c r="K362" i="1"/>
  <c r="K482" i="1"/>
  <c r="M5" i="1"/>
  <c r="M15" i="1"/>
  <c r="M35" i="1"/>
  <c r="M18" i="1"/>
  <c r="M114" i="1"/>
  <c r="M134" i="1"/>
  <c r="M164" i="1"/>
  <c r="M234" i="1"/>
  <c r="M244" i="1"/>
  <c r="M254" i="1"/>
  <c r="M52" i="1"/>
  <c r="M105" i="1"/>
  <c r="M195" i="1"/>
  <c r="M205" i="1"/>
  <c r="M305" i="1"/>
  <c r="M415" i="1"/>
  <c r="M425" i="1"/>
  <c r="M445" i="1"/>
  <c r="M475" i="1"/>
  <c r="M31" i="1"/>
  <c r="M42" i="1"/>
  <c r="M53" i="1"/>
  <c r="M86" i="1"/>
  <c r="M136" i="1"/>
  <c r="M146" i="1"/>
  <c r="M396" i="1"/>
  <c r="M21" i="1"/>
  <c r="M43" i="1"/>
  <c r="M87" i="1"/>
  <c r="M117" i="1"/>
  <c r="M277" i="1"/>
  <c r="M357" i="1"/>
  <c r="M417" i="1"/>
  <c r="M447" i="1"/>
  <c r="M178" i="1"/>
  <c r="M308" i="1"/>
  <c r="M318" i="1"/>
  <c r="M368" i="1"/>
  <c r="M388" i="1"/>
  <c r="M408" i="1"/>
  <c r="M159" i="1"/>
  <c r="M209" i="1"/>
  <c r="M259" i="1"/>
  <c r="M269" i="1"/>
  <c r="M359" i="1"/>
  <c r="M13" i="1"/>
  <c r="M24" i="1"/>
  <c r="M69" i="1"/>
  <c r="M230" i="1"/>
  <c r="M260" i="1"/>
  <c r="M270" i="1"/>
  <c r="M310" i="1"/>
  <c r="M340" i="1"/>
  <c r="M360" i="1"/>
  <c r="M430" i="1"/>
  <c r="M460" i="1"/>
  <c r="M470" i="1"/>
  <c r="M480" i="1"/>
  <c r="M91" i="1"/>
  <c r="M101" i="1"/>
  <c r="M201" i="1"/>
  <c r="M4" i="1"/>
  <c r="M212" i="1"/>
  <c r="M453" i="1"/>
  <c r="M468" i="1"/>
  <c r="M482" i="1"/>
  <c r="M71" i="1"/>
  <c r="M362" i="1"/>
  <c r="M411" i="1"/>
  <c r="M426" i="1"/>
  <c r="M222" i="1"/>
  <c r="M28" i="1"/>
  <c r="M183" i="1"/>
  <c r="M261" i="1"/>
  <c r="M414" i="1"/>
  <c r="M459" i="1"/>
  <c r="M322" i="1"/>
  <c r="M93" i="1"/>
  <c r="M143" i="1"/>
  <c r="M351" i="1"/>
  <c r="M373" i="1"/>
  <c r="M491" i="1"/>
  <c r="M49" i="1"/>
  <c r="M50" i="1"/>
  <c r="M103" i="1"/>
  <c r="M241" i="1"/>
  <c r="M438" i="1"/>
  <c r="M481" i="1"/>
  <c r="F12" i="1"/>
  <c r="F22" i="1"/>
  <c r="F32" i="1"/>
  <c r="F62" i="1"/>
  <c r="F72" i="1"/>
  <c r="F82" i="1"/>
  <c r="F92" i="1"/>
  <c r="F102" i="1"/>
  <c r="F112" i="1"/>
  <c r="F122" i="1"/>
  <c r="F132" i="1"/>
  <c r="F142" i="1"/>
  <c r="F152" i="1"/>
  <c r="F162" i="1"/>
  <c r="F172" i="1"/>
  <c r="F182" i="1"/>
  <c r="F192" i="1"/>
  <c r="F202" i="1"/>
  <c r="F232" i="1"/>
  <c r="F242" i="1"/>
  <c r="F252" i="1"/>
  <c r="F262" i="1"/>
  <c r="F272" i="1"/>
  <c r="F282" i="1"/>
  <c r="F292" i="1"/>
  <c r="F302" i="1"/>
  <c r="F312" i="1"/>
  <c r="F332" i="1"/>
  <c r="F342" i="1"/>
  <c r="F352" i="1"/>
  <c r="F372" i="1"/>
  <c r="F382" i="1"/>
  <c r="F392" i="1"/>
  <c r="F402" i="1"/>
  <c r="F412" i="1"/>
  <c r="F422" i="1"/>
  <c r="F432" i="1"/>
  <c r="F442" i="1"/>
  <c r="F452" i="1"/>
  <c r="F462" i="1"/>
  <c r="F472" i="1"/>
  <c r="F492" i="1"/>
  <c r="G8" i="1"/>
  <c r="G38" i="1"/>
  <c r="G48" i="1"/>
  <c r="G58" i="1"/>
  <c r="G68" i="1"/>
  <c r="G78" i="1"/>
  <c r="G88" i="1"/>
  <c r="G98" i="1"/>
  <c r="G108" i="1"/>
  <c r="G118" i="1"/>
  <c r="G128" i="1"/>
  <c r="G138" i="1"/>
  <c r="G148" i="1"/>
  <c r="G158" i="1"/>
  <c r="G168" i="1"/>
  <c r="G188" i="1"/>
  <c r="G198" i="1"/>
  <c r="G208" i="1"/>
  <c r="G218" i="1"/>
  <c r="G228" i="1"/>
  <c r="G238" i="1"/>
  <c r="G248" i="1"/>
  <c r="G258" i="1"/>
  <c r="G268" i="1"/>
  <c r="G278" i="1"/>
  <c r="G288" i="1"/>
  <c r="G298" i="1"/>
  <c r="G328" i="1"/>
  <c r="G338" i="1"/>
  <c r="G348" i="1"/>
  <c r="F3" i="1"/>
  <c r="F23" i="1"/>
  <c r="F33" i="1"/>
  <c r="F63" i="1"/>
  <c r="F73" i="1"/>
  <c r="F83" i="1"/>
  <c r="F113" i="1"/>
  <c r="F123" i="1"/>
  <c r="F133" i="1"/>
  <c r="F153" i="1"/>
  <c r="F163" i="1"/>
  <c r="F173" i="1"/>
  <c r="F193" i="1"/>
  <c r="F203" i="1"/>
  <c r="F213" i="1"/>
  <c r="F223" i="1"/>
  <c r="F233" i="1"/>
  <c r="F243" i="1"/>
  <c r="F253" i="1"/>
  <c r="F263" i="1"/>
  <c r="F273" i="1"/>
  <c r="F283" i="1"/>
  <c r="F293" i="1"/>
  <c r="F303" i="1"/>
  <c r="F313" i="1"/>
  <c r="F323" i="1"/>
  <c r="F333" i="1"/>
  <c r="F343" i="1"/>
  <c r="F353" i="1"/>
  <c r="F363" i="1"/>
  <c r="F383" i="1"/>
  <c r="F393" i="1"/>
  <c r="F403" i="1"/>
  <c r="F413" i="1"/>
  <c r="F423" i="1"/>
  <c r="F433" i="1"/>
  <c r="F443" i="1"/>
  <c r="F463" i="1"/>
  <c r="F473" i="1"/>
  <c r="F483" i="1"/>
  <c r="F493" i="1"/>
  <c r="G9" i="1"/>
  <c r="G19" i="1"/>
  <c r="G29" i="1"/>
  <c r="G39" i="1"/>
  <c r="G59" i="1"/>
  <c r="G79" i="1"/>
  <c r="G89" i="1"/>
  <c r="G99" i="1"/>
  <c r="G109" i="1"/>
  <c r="G119" i="1"/>
  <c r="G129" i="1"/>
  <c r="G139" i="1"/>
  <c r="G149" i="1"/>
  <c r="G169" i="1"/>
  <c r="G179" i="1"/>
  <c r="G189" i="1"/>
  <c r="G199" i="1"/>
  <c r="G219" i="1"/>
  <c r="G229" i="1"/>
  <c r="G239" i="1"/>
  <c r="G249" i="1"/>
  <c r="G279" i="1"/>
  <c r="G289" i="1"/>
  <c r="G299" i="1"/>
  <c r="G309" i="1"/>
  <c r="G319" i="1"/>
  <c r="G329" i="1"/>
  <c r="G339" i="1"/>
  <c r="G349" i="1"/>
  <c r="F14" i="1"/>
  <c r="F34" i="1"/>
  <c r="F44" i="1"/>
  <c r="F54" i="1"/>
  <c r="F64" i="1"/>
  <c r="F74" i="1"/>
  <c r="F84" i="1"/>
  <c r="F94" i="1"/>
  <c r="F104" i="1"/>
  <c r="F124" i="1"/>
  <c r="F144" i="1"/>
  <c r="F154" i="1"/>
  <c r="F174" i="1"/>
  <c r="F184" i="1"/>
  <c r="F194" i="1"/>
  <c r="F204" i="1"/>
  <c r="F214" i="1"/>
  <c r="F224" i="1"/>
  <c r="F264" i="1"/>
  <c r="F274" i="1"/>
  <c r="F284" i="1"/>
  <c r="F294" i="1"/>
  <c r="F304" i="1"/>
  <c r="F314" i="1"/>
  <c r="F324" i="1"/>
  <c r="F334" i="1"/>
  <c r="F344" i="1"/>
  <c r="F354" i="1"/>
  <c r="F364" i="1"/>
  <c r="F374" i="1"/>
  <c r="F384" i="1"/>
  <c r="F394" i="1"/>
  <c r="F404" i="1"/>
  <c r="F424" i="1"/>
  <c r="F434" i="1"/>
  <c r="F444" i="1"/>
  <c r="F454" i="1"/>
  <c r="F464" i="1"/>
  <c r="F474" i="1"/>
  <c r="F484" i="1"/>
  <c r="F494" i="1"/>
  <c r="G10" i="1"/>
  <c r="G20" i="1"/>
  <c r="G30" i="1"/>
  <c r="G40" i="1"/>
  <c r="G60" i="1"/>
  <c r="G70" i="1"/>
  <c r="G80" i="1"/>
  <c r="G90" i="1"/>
  <c r="G100" i="1"/>
  <c r="G110" i="1"/>
  <c r="G120" i="1"/>
  <c r="G130" i="1"/>
  <c r="G140" i="1"/>
  <c r="G150" i="1"/>
  <c r="G160" i="1"/>
  <c r="G170" i="1"/>
  <c r="G180" i="1"/>
  <c r="G190" i="1"/>
  <c r="G200" i="1"/>
  <c r="G210" i="1"/>
  <c r="G220" i="1"/>
  <c r="G240" i="1"/>
  <c r="G250" i="1"/>
  <c r="G280" i="1"/>
  <c r="G290" i="1"/>
  <c r="G300" i="1"/>
  <c r="G320" i="1"/>
  <c r="G330" i="1"/>
  <c r="G350" i="1"/>
  <c r="F25" i="1"/>
  <c r="F45" i="1"/>
  <c r="F55" i="1"/>
  <c r="F65" i="1"/>
  <c r="F75" i="1"/>
  <c r="F85" i="1"/>
  <c r="F95" i="1"/>
  <c r="F115" i="1"/>
  <c r="F125" i="1"/>
  <c r="F135" i="1"/>
  <c r="F145" i="1"/>
  <c r="F155" i="1"/>
  <c r="F165" i="1"/>
  <c r="F175" i="1"/>
  <c r="F185" i="1"/>
  <c r="F215" i="1"/>
  <c r="F225" i="1"/>
  <c r="F235" i="1"/>
  <c r="F245" i="1"/>
  <c r="F255" i="1"/>
  <c r="F265" i="1"/>
  <c r="F275" i="1"/>
  <c r="F285" i="1"/>
  <c r="F295" i="1"/>
  <c r="F315" i="1"/>
  <c r="F325" i="1"/>
  <c r="F335" i="1"/>
  <c r="F345" i="1"/>
  <c r="F355" i="1"/>
  <c r="F365" i="1"/>
  <c r="F375" i="1"/>
  <c r="F385" i="1"/>
  <c r="F395" i="1"/>
  <c r="F405" i="1"/>
  <c r="F435" i="1"/>
  <c r="F455" i="1"/>
  <c r="F465" i="1"/>
  <c r="F485" i="1"/>
  <c r="F495" i="1"/>
  <c r="G11" i="1"/>
  <c r="G41" i="1"/>
  <c r="G51" i="1"/>
  <c r="G61" i="1"/>
  <c r="G81" i="1"/>
  <c r="G111" i="1"/>
  <c r="G121" i="1"/>
  <c r="G131" i="1"/>
  <c r="G141" i="1"/>
  <c r="G151" i="1"/>
  <c r="G161" i="1"/>
  <c r="G171" i="1"/>
  <c r="G181" i="1"/>
  <c r="G191" i="1"/>
  <c r="G211" i="1"/>
  <c r="G221" i="1"/>
  <c r="G231" i="1"/>
  <c r="G251" i="1"/>
  <c r="G271" i="1"/>
  <c r="G281" i="1"/>
  <c r="G291" i="1"/>
  <c r="G301" i="1"/>
  <c r="F6" i="1"/>
  <c r="F16" i="1"/>
  <c r="F26" i="1"/>
  <c r="F36" i="1"/>
  <c r="F46" i="1"/>
  <c r="F56" i="1"/>
  <c r="F66" i="1"/>
  <c r="F76" i="1"/>
  <c r="F96" i="1"/>
  <c r="F106" i="1"/>
  <c r="F116" i="1"/>
  <c r="F126" i="1"/>
  <c r="F156" i="1"/>
  <c r="F166" i="1"/>
  <c r="F176" i="1"/>
  <c r="F186" i="1"/>
  <c r="F196" i="1"/>
  <c r="F206" i="1"/>
  <c r="F216" i="1"/>
  <c r="F226" i="1"/>
  <c r="F236" i="1"/>
  <c r="F246" i="1"/>
  <c r="F256" i="1"/>
  <c r="F266" i="1"/>
  <c r="F276" i="1"/>
  <c r="F286" i="1"/>
  <c r="F296" i="1"/>
  <c r="F306" i="1"/>
  <c r="F316" i="1"/>
  <c r="F326" i="1"/>
  <c r="F336" i="1"/>
  <c r="F346" i="1"/>
  <c r="F356" i="1"/>
  <c r="F366" i="1"/>
  <c r="F376" i="1"/>
  <c r="F386" i="1"/>
  <c r="F406" i="1"/>
  <c r="F416" i="1"/>
  <c r="F436" i="1"/>
  <c r="F446" i="1"/>
  <c r="F456" i="1"/>
  <c r="F466" i="1"/>
  <c r="F476" i="1"/>
  <c r="F486" i="1"/>
  <c r="F496" i="1"/>
  <c r="G12" i="1"/>
  <c r="G22" i="1"/>
  <c r="G32" i="1"/>
  <c r="G62" i="1"/>
  <c r="G72" i="1"/>
  <c r="G82" i="1"/>
  <c r="G92" i="1"/>
  <c r="G102" i="1"/>
  <c r="G112" i="1"/>
  <c r="G122" i="1"/>
  <c r="G132" i="1"/>
  <c r="G142" i="1"/>
  <c r="G152" i="1"/>
  <c r="G162" i="1"/>
  <c r="F7" i="1"/>
  <c r="F17" i="1"/>
  <c r="F27" i="1"/>
  <c r="F37" i="1"/>
  <c r="F47" i="1"/>
  <c r="F57" i="1"/>
  <c r="F67" i="1"/>
  <c r="F77" i="1"/>
  <c r="F97" i="1"/>
  <c r="F107" i="1"/>
  <c r="F127" i="1"/>
  <c r="F137" i="1"/>
  <c r="F147" i="1"/>
  <c r="F157" i="1"/>
  <c r="F167" i="1"/>
  <c r="F177" i="1"/>
  <c r="F187" i="1"/>
  <c r="F197" i="1"/>
  <c r="F207" i="1"/>
  <c r="F217" i="1"/>
  <c r="F227" i="1"/>
  <c r="F237" i="1"/>
  <c r="F247" i="1"/>
  <c r="F257" i="1"/>
  <c r="F267" i="1"/>
  <c r="F287" i="1"/>
  <c r="F297" i="1"/>
  <c r="F307" i="1"/>
  <c r="F317" i="1"/>
  <c r="F327" i="1"/>
  <c r="F337" i="1"/>
  <c r="F347" i="1"/>
  <c r="F367" i="1"/>
  <c r="F377" i="1"/>
  <c r="F387" i="1"/>
  <c r="F397" i="1"/>
  <c r="F407" i="1"/>
  <c r="F427" i="1"/>
  <c r="F437" i="1"/>
  <c r="F457" i="1"/>
  <c r="F467" i="1"/>
  <c r="F477" i="1"/>
  <c r="F487" i="1"/>
  <c r="G3" i="1"/>
  <c r="G23" i="1"/>
  <c r="G33" i="1"/>
  <c r="G63" i="1"/>
  <c r="G73" i="1"/>
  <c r="G83" i="1"/>
  <c r="G113" i="1"/>
  <c r="G123" i="1"/>
  <c r="G133" i="1"/>
  <c r="G153" i="1"/>
  <c r="G163" i="1"/>
  <c r="G173" i="1"/>
  <c r="G193" i="1"/>
  <c r="G203" i="1"/>
  <c r="G213" i="1"/>
  <c r="G223" i="1"/>
  <c r="G233" i="1"/>
  <c r="G243" i="1"/>
  <c r="G253" i="1"/>
  <c r="G263" i="1"/>
  <c r="G273" i="1"/>
  <c r="G283" i="1"/>
  <c r="G293" i="1"/>
  <c r="F8" i="1"/>
  <c r="F38" i="1"/>
  <c r="F48" i="1"/>
  <c r="F58" i="1"/>
  <c r="F68" i="1"/>
  <c r="F78" i="1"/>
  <c r="F88" i="1"/>
  <c r="F98" i="1"/>
  <c r="F108" i="1"/>
  <c r="F118" i="1"/>
  <c r="F128" i="1"/>
  <c r="F138" i="1"/>
  <c r="F148" i="1"/>
  <c r="F158" i="1"/>
  <c r="F168" i="1"/>
  <c r="F188" i="1"/>
  <c r="F198" i="1"/>
  <c r="F208" i="1"/>
  <c r="F218" i="1"/>
  <c r="F228" i="1"/>
  <c r="F238" i="1"/>
  <c r="F248" i="1"/>
  <c r="F258" i="1"/>
  <c r="F268" i="1"/>
  <c r="F278" i="1"/>
  <c r="F288" i="1"/>
  <c r="F298" i="1"/>
  <c r="F328" i="1"/>
  <c r="F338" i="1"/>
  <c r="F348" i="1"/>
  <c r="F358" i="1"/>
  <c r="F378" i="1"/>
  <c r="F398" i="1"/>
  <c r="F418" i="1"/>
  <c r="F428" i="1"/>
  <c r="F448" i="1"/>
  <c r="F458" i="1"/>
  <c r="F478" i="1"/>
  <c r="F488" i="1"/>
  <c r="G14" i="1"/>
  <c r="G34" i="1"/>
  <c r="G44" i="1"/>
  <c r="G54" i="1"/>
  <c r="G64" i="1"/>
  <c r="G74" i="1"/>
  <c r="G84" i="1"/>
  <c r="G94" i="1"/>
  <c r="G104" i="1"/>
  <c r="G124" i="1"/>
  <c r="G144" i="1"/>
  <c r="G154" i="1"/>
  <c r="G174" i="1"/>
  <c r="G184" i="1"/>
  <c r="G194" i="1"/>
  <c r="G204" i="1"/>
  <c r="G214" i="1"/>
  <c r="G224" i="1"/>
  <c r="G264" i="1"/>
  <c r="G274" i="1"/>
  <c r="G284" i="1"/>
  <c r="G294" i="1"/>
  <c r="F9" i="1"/>
  <c r="F19" i="1"/>
  <c r="F29" i="1"/>
  <c r="F39" i="1"/>
  <c r="F59" i="1"/>
  <c r="F79" i="1"/>
  <c r="F89" i="1"/>
  <c r="F99" i="1"/>
  <c r="F109" i="1"/>
  <c r="F119" i="1"/>
  <c r="F129" i="1"/>
  <c r="F139" i="1"/>
  <c r="F149" i="1"/>
  <c r="F169" i="1"/>
  <c r="F179" i="1"/>
  <c r="F10" i="1"/>
  <c r="F20" i="1"/>
  <c r="F30" i="1"/>
  <c r="F40" i="1"/>
  <c r="F60" i="1"/>
  <c r="F70" i="1"/>
  <c r="F80" i="1"/>
  <c r="F90" i="1"/>
  <c r="F100" i="1"/>
  <c r="F110" i="1"/>
  <c r="F120" i="1"/>
  <c r="F130" i="1"/>
  <c r="F140" i="1"/>
  <c r="F150" i="1"/>
  <c r="F160" i="1"/>
  <c r="F170" i="1"/>
  <c r="F180" i="1"/>
  <c r="F190" i="1"/>
  <c r="F200" i="1"/>
  <c r="F210" i="1"/>
  <c r="F220" i="1"/>
  <c r="F240" i="1"/>
  <c r="F250" i="1"/>
  <c r="F280" i="1"/>
  <c r="F290" i="1"/>
  <c r="F300" i="1"/>
  <c r="F320" i="1"/>
  <c r="F330" i="1"/>
  <c r="F350" i="1"/>
  <c r="F370" i="1"/>
  <c r="F380" i="1"/>
  <c r="F390" i="1"/>
  <c r="F11" i="1"/>
  <c r="F41" i="1"/>
  <c r="F51" i="1"/>
  <c r="F61" i="1"/>
  <c r="F81" i="1"/>
  <c r="F111" i="1"/>
  <c r="F121" i="1"/>
  <c r="F131" i="1"/>
  <c r="F141" i="1"/>
  <c r="F151" i="1"/>
  <c r="F161" i="1"/>
  <c r="F171" i="1"/>
  <c r="F181" i="1"/>
  <c r="F191" i="1"/>
  <c r="F211" i="1"/>
  <c r="F221" i="1"/>
  <c r="F231" i="1"/>
  <c r="F251" i="1"/>
  <c r="F271" i="1"/>
  <c r="F281" i="1"/>
  <c r="F291" i="1"/>
  <c r="F301" i="1"/>
  <c r="F311" i="1"/>
  <c r="F321" i="1"/>
  <c r="F331" i="1"/>
  <c r="F341" i="1"/>
  <c r="F361" i="1"/>
  <c r="F371" i="1"/>
  <c r="F381" i="1"/>
  <c r="F391" i="1"/>
  <c r="F401" i="1"/>
  <c r="F421" i="1"/>
  <c r="F431" i="1"/>
  <c r="F441" i="1"/>
  <c r="F451" i="1"/>
  <c r="F461" i="1"/>
  <c r="F471" i="1"/>
  <c r="G7" i="1"/>
  <c r="G17" i="1"/>
  <c r="G27" i="1"/>
  <c r="G37" i="1"/>
  <c r="G47" i="1"/>
  <c r="G57" i="1"/>
  <c r="G67" i="1"/>
  <c r="G77" i="1"/>
  <c r="G97" i="1"/>
  <c r="G107" i="1"/>
  <c r="G127" i="1"/>
  <c r="G137" i="1"/>
  <c r="G147" i="1"/>
  <c r="G157" i="1"/>
  <c r="G167" i="1"/>
  <c r="G177" i="1"/>
  <c r="G187" i="1"/>
  <c r="G197" i="1"/>
  <c r="G207" i="1"/>
  <c r="G217" i="1"/>
  <c r="G227" i="1"/>
  <c r="G237" i="1"/>
  <c r="G247" i="1"/>
  <c r="G257" i="1"/>
  <c r="G267" i="1"/>
  <c r="G287" i="1"/>
  <c r="G297" i="1"/>
  <c r="G307" i="1"/>
  <c r="G317" i="1"/>
  <c r="F279" i="1"/>
  <c r="F379" i="1"/>
  <c r="F439" i="1"/>
  <c r="F489" i="1"/>
  <c r="G45" i="1"/>
  <c r="G95" i="1"/>
  <c r="G145" i="1"/>
  <c r="G185" i="1"/>
  <c r="G216" i="1"/>
  <c r="G252" i="1"/>
  <c r="G285" i="1"/>
  <c r="G311" i="1"/>
  <c r="G325" i="1"/>
  <c r="G341" i="1"/>
  <c r="G354" i="1"/>
  <c r="G364" i="1"/>
  <c r="G374" i="1"/>
  <c r="G384" i="1"/>
  <c r="G394" i="1"/>
  <c r="G404" i="1"/>
  <c r="G424" i="1"/>
  <c r="G434" i="1"/>
  <c r="G444" i="1"/>
  <c r="G454" i="1"/>
  <c r="G464" i="1"/>
  <c r="G474" i="1"/>
  <c r="G484" i="1"/>
  <c r="G494" i="1"/>
  <c r="H10" i="1"/>
  <c r="H20" i="1"/>
  <c r="H30" i="1"/>
  <c r="H40" i="1"/>
  <c r="H60" i="1"/>
  <c r="H70" i="1"/>
  <c r="H80" i="1"/>
  <c r="H90" i="1"/>
  <c r="H100" i="1"/>
  <c r="H110" i="1"/>
  <c r="H120" i="1"/>
  <c r="H130" i="1"/>
  <c r="H140" i="1"/>
  <c r="H150" i="1"/>
  <c r="H160" i="1"/>
  <c r="H170" i="1"/>
  <c r="H180" i="1"/>
  <c r="H190" i="1"/>
  <c r="H200" i="1"/>
  <c r="H210" i="1"/>
  <c r="H220" i="1"/>
  <c r="H240" i="1"/>
  <c r="H250" i="1"/>
  <c r="H280" i="1"/>
  <c r="H290" i="1"/>
  <c r="H300" i="1"/>
  <c r="H320" i="1"/>
  <c r="H330" i="1"/>
  <c r="H350" i="1"/>
  <c r="H370" i="1"/>
  <c r="H380" i="1"/>
  <c r="H390" i="1"/>
  <c r="H400" i="1"/>
  <c r="H410" i="1"/>
  <c r="H420" i="1"/>
  <c r="H440" i="1"/>
  <c r="H450" i="1"/>
  <c r="H490" i="1"/>
  <c r="I6" i="1"/>
  <c r="I16" i="1"/>
  <c r="I26" i="1"/>
  <c r="I36" i="1"/>
  <c r="I46" i="1"/>
  <c r="I56" i="1"/>
  <c r="I66" i="1"/>
  <c r="F189" i="1"/>
  <c r="F289" i="1"/>
  <c r="F389" i="1"/>
  <c r="F440" i="1"/>
  <c r="F490" i="1"/>
  <c r="G46" i="1"/>
  <c r="G96" i="1"/>
  <c r="G186" i="1"/>
  <c r="G255" i="1"/>
  <c r="G286" i="1"/>
  <c r="G312" i="1"/>
  <c r="G326" i="1"/>
  <c r="G342" i="1"/>
  <c r="G355" i="1"/>
  <c r="G365" i="1"/>
  <c r="G375" i="1"/>
  <c r="G385" i="1"/>
  <c r="G395" i="1"/>
  <c r="G405" i="1"/>
  <c r="G435" i="1"/>
  <c r="G455" i="1"/>
  <c r="G465" i="1"/>
  <c r="G485" i="1"/>
  <c r="G495" i="1"/>
  <c r="H11" i="1"/>
  <c r="H41" i="1"/>
  <c r="H51" i="1"/>
  <c r="H61" i="1"/>
  <c r="H81" i="1"/>
  <c r="H111" i="1"/>
  <c r="H121" i="1"/>
  <c r="H131" i="1"/>
  <c r="H141" i="1"/>
  <c r="H151" i="1"/>
  <c r="H161" i="1"/>
  <c r="H171" i="1"/>
  <c r="H181" i="1"/>
  <c r="H191" i="1"/>
  <c r="H211" i="1"/>
  <c r="H221" i="1"/>
  <c r="H231" i="1"/>
  <c r="H251" i="1"/>
  <c r="H271" i="1"/>
  <c r="H281" i="1"/>
  <c r="H291" i="1"/>
  <c r="H301" i="1"/>
  <c r="H311" i="1"/>
  <c r="H321" i="1"/>
  <c r="H331" i="1"/>
  <c r="H341" i="1"/>
  <c r="H361" i="1"/>
  <c r="H371" i="1"/>
  <c r="H381" i="1"/>
  <c r="H391" i="1"/>
  <c r="H401" i="1"/>
  <c r="H421" i="1"/>
  <c r="H431" i="1"/>
  <c r="H441" i="1"/>
  <c r="H451" i="1"/>
  <c r="H461" i="1"/>
  <c r="H471" i="1"/>
  <c r="I7" i="1"/>
  <c r="I17" i="1"/>
  <c r="I27" i="1"/>
  <c r="I37" i="1"/>
  <c r="I47" i="1"/>
  <c r="F199" i="1"/>
  <c r="F299" i="1"/>
  <c r="F399" i="1"/>
  <c r="F449" i="1"/>
  <c r="G55" i="1"/>
  <c r="G155" i="1"/>
  <c r="G192" i="1"/>
  <c r="G225" i="1"/>
  <c r="G256" i="1"/>
  <c r="G292" i="1"/>
  <c r="G313" i="1"/>
  <c r="G327" i="1"/>
  <c r="G343" i="1"/>
  <c r="G356" i="1"/>
  <c r="G366" i="1"/>
  <c r="G376" i="1"/>
  <c r="G386" i="1"/>
  <c r="G406" i="1"/>
  <c r="G416" i="1"/>
  <c r="G436" i="1"/>
  <c r="G446" i="1"/>
  <c r="F309" i="1"/>
  <c r="F400" i="1"/>
  <c r="F450" i="1"/>
  <c r="G6" i="1"/>
  <c r="G56" i="1"/>
  <c r="G106" i="1"/>
  <c r="G156" i="1"/>
  <c r="G226" i="1"/>
  <c r="G262" i="1"/>
  <c r="G295" i="1"/>
  <c r="G314" i="1"/>
  <c r="G331" i="1"/>
  <c r="G344" i="1"/>
  <c r="G367" i="1"/>
  <c r="G377" i="1"/>
  <c r="G387" i="1"/>
  <c r="G397" i="1"/>
  <c r="G407" i="1"/>
  <c r="G427" i="1"/>
  <c r="G437" i="1"/>
  <c r="G457" i="1"/>
  <c r="G467" i="1"/>
  <c r="G477" i="1"/>
  <c r="G487" i="1"/>
  <c r="H3" i="1"/>
  <c r="H23" i="1"/>
  <c r="H33" i="1"/>
  <c r="H63" i="1"/>
  <c r="H73" i="1"/>
  <c r="H83" i="1"/>
  <c r="H113" i="1"/>
  <c r="H123" i="1"/>
  <c r="H133" i="1"/>
  <c r="H153" i="1"/>
  <c r="H163" i="1"/>
  <c r="H173" i="1"/>
  <c r="H193" i="1"/>
  <c r="H203" i="1"/>
  <c r="H213" i="1"/>
  <c r="H223" i="1"/>
  <c r="H233" i="1"/>
  <c r="H243" i="1"/>
  <c r="H253" i="1"/>
  <c r="H263" i="1"/>
  <c r="H273" i="1"/>
  <c r="H283" i="1"/>
  <c r="H293" i="1"/>
  <c r="H303" i="1"/>
  <c r="H313" i="1"/>
  <c r="F219" i="1"/>
  <c r="F319" i="1"/>
  <c r="F409" i="1"/>
  <c r="G65" i="1"/>
  <c r="G115" i="1"/>
  <c r="G165" i="1"/>
  <c r="G196" i="1"/>
  <c r="G232" i="1"/>
  <c r="G265" i="1"/>
  <c r="G296" i="1"/>
  <c r="G315" i="1"/>
  <c r="G332" i="1"/>
  <c r="G345" i="1"/>
  <c r="G358" i="1"/>
  <c r="G378" i="1"/>
  <c r="G398" i="1"/>
  <c r="G418" i="1"/>
  <c r="G428" i="1"/>
  <c r="G448" i="1"/>
  <c r="G458" i="1"/>
  <c r="G478" i="1"/>
  <c r="G488" i="1"/>
  <c r="H14" i="1"/>
  <c r="H34" i="1"/>
  <c r="H44" i="1"/>
  <c r="H54" i="1"/>
  <c r="H64" i="1"/>
  <c r="H74" i="1"/>
  <c r="H84" i="1"/>
  <c r="H94" i="1"/>
  <c r="H104" i="1"/>
  <c r="H124" i="1"/>
  <c r="F229" i="1"/>
  <c r="F329" i="1"/>
  <c r="F410" i="1"/>
  <c r="G16" i="1"/>
  <c r="G66" i="1"/>
  <c r="G116" i="1"/>
  <c r="G166" i="1"/>
  <c r="G202" i="1"/>
  <c r="G235" i="1"/>
  <c r="G266" i="1"/>
  <c r="G302" i="1"/>
  <c r="G316" i="1"/>
  <c r="G333" i="1"/>
  <c r="G346" i="1"/>
  <c r="G369" i="1"/>
  <c r="G379" i="1"/>
  <c r="G389" i="1"/>
  <c r="G399" i="1"/>
  <c r="G409" i="1"/>
  <c r="G419" i="1"/>
  <c r="G429" i="1"/>
  <c r="G439" i="1"/>
  <c r="G449" i="1"/>
  <c r="G469" i="1"/>
  <c r="G479" i="1"/>
  <c r="G489" i="1"/>
  <c r="H25" i="1"/>
  <c r="H45" i="1"/>
  <c r="H55" i="1"/>
  <c r="H65" i="1"/>
  <c r="H75" i="1"/>
  <c r="H85" i="1"/>
  <c r="H95" i="1"/>
  <c r="H115" i="1"/>
  <c r="H125" i="1"/>
  <c r="H135" i="1"/>
  <c r="H145" i="1"/>
  <c r="H155" i="1"/>
  <c r="H165" i="1"/>
  <c r="H175" i="1"/>
  <c r="H185" i="1"/>
  <c r="H215" i="1"/>
  <c r="H225" i="1"/>
  <c r="H235" i="1"/>
  <c r="H245" i="1"/>
  <c r="H255" i="1"/>
  <c r="H265" i="1"/>
  <c r="H275" i="1"/>
  <c r="H285" i="1"/>
  <c r="H295" i="1"/>
  <c r="H315" i="1"/>
  <c r="H325" i="1"/>
  <c r="H335" i="1"/>
  <c r="H345" i="1"/>
  <c r="H355" i="1"/>
  <c r="F239" i="1"/>
  <c r="F339" i="1"/>
  <c r="F419" i="1"/>
  <c r="F469" i="1"/>
  <c r="G25" i="1"/>
  <c r="G75" i="1"/>
  <c r="G125" i="1"/>
  <c r="G172" i="1"/>
  <c r="G236" i="1"/>
  <c r="G272" i="1"/>
  <c r="G303" i="1"/>
  <c r="G321" i="1"/>
  <c r="G334" i="1"/>
  <c r="G347" i="1"/>
  <c r="G370" i="1"/>
  <c r="G380" i="1"/>
  <c r="G390" i="1"/>
  <c r="G400" i="1"/>
  <c r="G410" i="1"/>
  <c r="G420" i="1"/>
  <c r="G440" i="1"/>
  <c r="G450" i="1"/>
  <c r="G490" i="1"/>
  <c r="H6" i="1"/>
  <c r="H16" i="1"/>
  <c r="H26" i="1"/>
  <c r="H36" i="1"/>
  <c r="H46" i="1"/>
  <c r="H56" i="1"/>
  <c r="H66" i="1"/>
  <c r="H76" i="1"/>
  <c r="H96" i="1"/>
  <c r="H106" i="1"/>
  <c r="H116" i="1"/>
  <c r="H126" i="1"/>
  <c r="H156" i="1"/>
  <c r="H166" i="1"/>
  <c r="H176" i="1"/>
  <c r="H186" i="1"/>
  <c r="H196" i="1"/>
  <c r="H206" i="1"/>
  <c r="H216" i="1"/>
  <c r="H226" i="1"/>
  <c r="H236" i="1"/>
  <c r="H246" i="1"/>
  <c r="H256" i="1"/>
  <c r="H266" i="1"/>
  <c r="H276" i="1"/>
  <c r="H286" i="1"/>
  <c r="H296" i="1"/>
  <c r="H306" i="1"/>
  <c r="F249" i="1"/>
  <c r="F349" i="1"/>
  <c r="F420" i="1"/>
  <c r="G26" i="1"/>
  <c r="G76" i="1"/>
  <c r="G126" i="1"/>
  <c r="G175" i="1"/>
  <c r="G206" i="1"/>
  <c r="G242" i="1"/>
  <c r="G275" i="1"/>
  <c r="G304" i="1"/>
  <c r="G335" i="1"/>
  <c r="G361" i="1"/>
  <c r="G371" i="1"/>
  <c r="G381" i="1"/>
  <c r="G391" i="1"/>
  <c r="G401" i="1"/>
  <c r="G421" i="1"/>
  <c r="G431" i="1"/>
  <c r="G441" i="1"/>
  <c r="G451" i="1"/>
  <c r="G461" i="1"/>
  <c r="G471" i="1"/>
  <c r="H7" i="1"/>
  <c r="H17" i="1"/>
  <c r="H27" i="1"/>
  <c r="H37" i="1"/>
  <c r="H47" i="1"/>
  <c r="H57" i="1"/>
  <c r="H67" i="1"/>
  <c r="H77" i="1"/>
  <c r="F429" i="1"/>
  <c r="F479" i="1"/>
  <c r="G85" i="1"/>
  <c r="G135" i="1"/>
  <c r="G176" i="1"/>
  <c r="G245" i="1"/>
  <c r="G276" i="1"/>
  <c r="G323" i="1"/>
  <c r="G336" i="1"/>
  <c r="G352" i="1"/>
  <c r="G372" i="1"/>
  <c r="G382" i="1"/>
  <c r="G392" i="1"/>
  <c r="G402" i="1"/>
  <c r="G412" i="1"/>
  <c r="G422" i="1"/>
  <c r="G432" i="1"/>
  <c r="G442" i="1"/>
  <c r="G452" i="1"/>
  <c r="G462" i="1"/>
  <c r="G472" i="1"/>
  <c r="G492" i="1"/>
  <c r="H8" i="1"/>
  <c r="H38" i="1"/>
  <c r="H48" i="1"/>
  <c r="H58" i="1"/>
  <c r="H68" i="1"/>
  <c r="H78" i="1"/>
  <c r="H88" i="1"/>
  <c r="H98" i="1"/>
  <c r="H108" i="1"/>
  <c r="H118" i="1"/>
  <c r="H128" i="1"/>
  <c r="H138" i="1"/>
  <c r="H148" i="1"/>
  <c r="H158" i="1"/>
  <c r="H168" i="1"/>
  <c r="H188" i="1"/>
  <c r="H198" i="1"/>
  <c r="H208" i="1"/>
  <c r="H218" i="1"/>
  <c r="H228" i="1"/>
  <c r="H238" i="1"/>
  <c r="H248" i="1"/>
  <c r="H258" i="1"/>
  <c r="H268" i="1"/>
  <c r="H278" i="1"/>
  <c r="H288" i="1"/>
  <c r="H298" i="1"/>
  <c r="H328" i="1"/>
  <c r="H338" i="1"/>
  <c r="H348" i="1"/>
  <c r="H358" i="1"/>
  <c r="H378" i="1"/>
  <c r="H398" i="1"/>
  <c r="H418" i="1"/>
  <c r="H428" i="1"/>
  <c r="F369" i="1"/>
  <c r="G306" i="1"/>
  <c r="G423" i="1"/>
  <c r="G486" i="1"/>
  <c r="H92" i="1"/>
  <c r="H127" i="1"/>
  <c r="H154" i="1"/>
  <c r="H179" i="1"/>
  <c r="H204" i="1"/>
  <c r="H229" i="1"/>
  <c r="H279" i="1"/>
  <c r="H304" i="1"/>
  <c r="H324" i="1"/>
  <c r="H342" i="1"/>
  <c r="H386" i="1"/>
  <c r="H402" i="1"/>
  <c r="H429" i="1"/>
  <c r="H443" i="1"/>
  <c r="H455" i="1"/>
  <c r="H467" i="1"/>
  <c r="H479" i="1"/>
  <c r="H493" i="1"/>
  <c r="I11" i="1"/>
  <c r="I23" i="1"/>
  <c r="I60" i="1"/>
  <c r="I81" i="1"/>
  <c r="I111" i="1"/>
  <c r="I121" i="1"/>
  <c r="I131" i="1"/>
  <c r="I141" i="1"/>
  <c r="I151" i="1"/>
  <c r="I161" i="1"/>
  <c r="I171" i="1"/>
  <c r="I181" i="1"/>
  <c r="I191" i="1"/>
  <c r="I211" i="1"/>
  <c r="I221" i="1"/>
  <c r="I231" i="1"/>
  <c r="I251" i="1"/>
  <c r="I271" i="1"/>
  <c r="I281" i="1"/>
  <c r="I291" i="1"/>
  <c r="I301" i="1"/>
  <c r="I311" i="1"/>
  <c r="I321" i="1"/>
  <c r="I331" i="1"/>
  <c r="I341" i="1"/>
  <c r="I361" i="1"/>
  <c r="I371" i="1"/>
  <c r="I381" i="1"/>
  <c r="I391" i="1"/>
  <c r="I401" i="1"/>
  <c r="I421" i="1"/>
  <c r="I431" i="1"/>
  <c r="I441" i="1"/>
  <c r="I451" i="1"/>
  <c r="I461" i="1"/>
  <c r="I471" i="1"/>
  <c r="J7" i="1"/>
  <c r="J17" i="1"/>
  <c r="J27" i="1"/>
  <c r="J37" i="1"/>
  <c r="J47" i="1"/>
  <c r="J57" i="1"/>
  <c r="J67" i="1"/>
  <c r="J77" i="1"/>
  <c r="J97" i="1"/>
  <c r="J107" i="1"/>
  <c r="J127" i="1"/>
  <c r="J137" i="1"/>
  <c r="G324" i="1"/>
  <c r="G433" i="1"/>
  <c r="G493" i="1"/>
  <c r="H97" i="1"/>
  <c r="H129" i="1"/>
  <c r="H157" i="1"/>
  <c r="H182" i="1"/>
  <c r="H207" i="1"/>
  <c r="H232" i="1"/>
  <c r="H257" i="1"/>
  <c r="H282" i="1"/>
  <c r="H307" i="1"/>
  <c r="H326" i="1"/>
  <c r="H343" i="1"/>
  <c r="H374" i="1"/>
  <c r="H387" i="1"/>
  <c r="H403" i="1"/>
  <c r="H416" i="1"/>
  <c r="H432" i="1"/>
  <c r="H444" i="1"/>
  <c r="H456" i="1"/>
  <c r="H494" i="1"/>
  <c r="I12" i="1"/>
  <c r="I38" i="1"/>
  <c r="I61" i="1"/>
  <c r="I72" i="1"/>
  <c r="I82" i="1"/>
  <c r="I92" i="1"/>
  <c r="I102" i="1"/>
  <c r="I112" i="1"/>
  <c r="I122" i="1"/>
  <c r="I132" i="1"/>
  <c r="I142" i="1"/>
  <c r="I152" i="1"/>
  <c r="I162" i="1"/>
  <c r="I172" i="1"/>
  <c r="I182" i="1"/>
  <c r="I192" i="1"/>
  <c r="I202" i="1"/>
  <c r="I232" i="1"/>
  <c r="I242" i="1"/>
  <c r="I252" i="1"/>
  <c r="I262" i="1"/>
  <c r="I272" i="1"/>
  <c r="G337" i="1"/>
  <c r="G443" i="1"/>
  <c r="G496" i="1"/>
  <c r="H99" i="1"/>
  <c r="H132" i="1"/>
  <c r="H184" i="1"/>
  <c r="H284" i="1"/>
  <c r="H309" i="1"/>
  <c r="H327" i="1"/>
  <c r="H344" i="1"/>
  <c r="H375" i="1"/>
  <c r="H389" i="1"/>
  <c r="H404" i="1"/>
  <c r="H433" i="1"/>
  <c r="H457" i="1"/>
  <c r="H469" i="1"/>
  <c r="H483" i="1"/>
  <c r="H495" i="1"/>
  <c r="I25" i="1"/>
  <c r="I39" i="1"/>
  <c r="I51" i="1"/>
  <c r="I62" i="1"/>
  <c r="I73" i="1"/>
  <c r="I83" i="1"/>
  <c r="I113" i="1"/>
  <c r="I123" i="1"/>
  <c r="I133" i="1"/>
  <c r="I153" i="1"/>
  <c r="I163" i="1"/>
  <c r="I173" i="1"/>
  <c r="I193" i="1"/>
  <c r="I203" i="1"/>
  <c r="I213" i="1"/>
  <c r="I223" i="1"/>
  <c r="I233" i="1"/>
  <c r="I243" i="1"/>
  <c r="I253" i="1"/>
  <c r="I263" i="1"/>
  <c r="I273" i="1"/>
  <c r="I283" i="1"/>
  <c r="I293" i="1"/>
  <c r="I303" i="1"/>
  <c r="I313" i="1"/>
  <c r="I323" i="1"/>
  <c r="I333" i="1"/>
  <c r="I343" i="1"/>
  <c r="I353" i="1"/>
  <c r="I363" i="1"/>
  <c r="I383" i="1"/>
  <c r="I393" i="1"/>
  <c r="I403" i="1"/>
  <c r="I413" i="1"/>
  <c r="I423" i="1"/>
  <c r="I433" i="1"/>
  <c r="I443" i="1"/>
  <c r="I463" i="1"/>
  <c r="I473" i="1"/>
  <c r="I483" i="1"/>
  <c r="I493" i="1"/>
  <c r="J9" i="1"/>
  <c r="J19" i="1"/>
  <c r="J29" i="1"/>
  <c r="J39" i="1"/>
  <c r="J59" i="1"/>
  <c r="J79" i="1"/>
  <c r="J89" i="1"/>
  <c r="J99" i="1"/>
  <c r="J109" i="1"/>
  <c r="J119" i="1"/>
  <c r="J129" i="1"/>
  <c r="J139" i="1"/>
  <c r="G36" i="1"/>
  <c r="G353" i="1"/>
  <c r="H9" i="1"/>
  <c r="H59" i="1"/>
  <c r="H102" i="1"/>
  <c r="H137" i="1"/>
  <c r="H162" i="1"/>
  <c r="H187" i="1"/>
  <c r="H237" i="1"/>
  <c r="H262" i="1"/>
  <c r="H287" i="1"/>
  <c r="H312" i="1"/>
  <c r="H329" i="1"/>
  <c r="H346" i="1"/>
  <c r="H363" i="1"/>
  <c r="H376" i="1"/>
  <c r="H392" i="1"/>
  <c r="H405" i="1"/>
  <c r="H419" i="1"/>
  <c r="H434" i="1"/>
  <c r="H446" i="1"/>
  <c r="H458" i="1"/>
  <c r="H472" i="1"/>
  <c r="H484" i="1"/>
  <c r="H496" i="1"/>
  <c r="I14" i="1"/>
  <c r="I40" i="1"/>
  <c r="I63" i="1"/>
  <c r="I74" i="1"/>
  <c r="I84" i="1"/>
  <c r="I94" i="1"/>
  <c r="I104" i="1"/>
  <c r="I124" i="1"/>
  <c r="I144" i="1"/>
  <c r="I154" i="1"/>
  <c r="I174" i="1"/>
  <c r="I184" i="1"/>
  <c r="I194" i="1"/>
  <c r="I204" i="1"/>
  <c r="I214" i="1"/>
  <c r="I224" i="1"/>
  <c r="I264" i="1"/>
  <c r="I274" i="1"/>
  <c r="I284" i="1"/>
  <c r="I294" i="1"/>
  <c r="I304" i="1"/>
  <c r="I314" i="1"/>
  <c r="I324" i="1"/>
  <c r="I334" i="1"/>
  <c r="I344" i="1"/>
  <c r="I354" i="1"/>
  <c r="I364" i="1"/>
  <c r="I374" i="1"/>
  <c r="I384" i="1"/>
  <c r="I394" i="1"/>
  <c r="I404" i="1"/>
  <c r="I424" i="1"/>
  <c r="I434" i="1"/>
  <c r="I444" i="1"/>
  <c r="I454" i="1"/>
  <c r="I464" i="1"/>
  <c r="I474" i="1"/>
  <c r="I484" i="1"/>
  <c r="I494" i="1"/>
  <c r="J10" i="1"/>
  <c r="J20" i="1"/>
  <c r="J30" i="1"/>
  <c r="J40" i="1"/>
  <c r="J60" i="1"/>
  <c r="G363" i="1"/>
  <c r="G456" i="1"/>
  <c r="H12" i="1"/>
  <c r="H62" i="1"/>
  <c r="H107" i="1"/>
  <c r="H139" i="1"/>
  <c r="H189" i="1"/>
  <c r="H214" i="1"/>
  <c r="H239" i="1"/>
  <c r="H264" i="1"/>
  <c r="H289" i="1"/>
  <c r="H314" i="1"/>
  <c r="H332" i="1"/>
  <c r="H347" i="1"/>
  <c r="H364" i="1"/>
  <c r="H377" i="1"/>
  <c r="H393" i="1"/>
  <c r="H406" i="1"/>
  <c r="H422" i="1"/>
  <c r="H435" i="1"/>
  <c r="H473" i="1"/>
  <c r="H485" i="1"/>
  <c r="I3" i="1"/>
  <c r="I29" i="1"/>
  <c r="I41" i="1"/>
  <c r="I64" i="1"/>
  <c r="I75" i="1"/>
  <c r="I85" i="1"/>
  <c r="I95" i="1"/>
  <c r="I115" i="1"/>
  <c r="I125" i="1"/>
  <c r="I135" i="1"/>
  <c r="I145" i="1"/>
  <c r="I155" i="1"/>
  <c r="I165" i="1"/>
  <c r="I175" i="1"/>
  <c r="I185" i="1"/>
  <c r="I215" i="1"/>
  <c r="I225" i="1"/>
  <c r="I235" i="1"/>
  <c r="I245" i="1"/>
  <c r="I255" i="1"/>
  <c r="I265" i="1"/>
  <c r="I275" i="1"/>
  <c r="I285" i="1"/>
  <c r="I295" i="1"/>
  <c r="I315" i="1"/>
  <c r="I325" i="1"/>
  <c r="I335" i="1"/>
  <c r="I345" i="1"/>
  <c r="I355" i="1"/>
  <c r="I365" i="1"/>
  <c r="I375" i="1"/>
  <c r="I385" i="1"/>
  <c r="I395" i="1"/>
  <c r="I405" i="1"/>
  <c r="I435" i="1"/>
  <c r="I455" i="1"/>
  <c r="I465" i="1"/>
  <c r="I485" i="1"/>
  <c r="I495" i="1"/>
  <c r="J11" i="1"/>
  <c r="J41" i="1"/>
  <c r="J51" i="1"/>
  <c r="J61" i="1"/>
  <c r="J81" i="1"/>
  <c r="G463" i="1"/>
  <c r="H19" i="1"/>
  <c r="H109" i="1"/>
  <c r="H142" i="1"/>
  <c r="H167" i="1"/>
  <c r="H192" i="1"/>
  <c r="H217" i="1"/>
  <c r="H242" i="1"/>
  <c r="H267" i="1"/>
  <c r="H292" i="1"/>
  <c r="H316" i="1"/>
  <c r="H333" i="1"/>
  <c r="H349" i="1"/>
  <c r="H365" i="1"/>
  <c r="H379" i="1"/>
  <c r="H394" i="1"/>
  <c r="H407" i="1"/>
  <c r="H423" i="1"/>
  <c r="H436" i="1"/>
  <c r="H448" i="1"/>
  <c r="H462" i="1"/>
  <c r="H474" i="1"/>
  <c r="H486" i="1"/>
  <c r="I30" i="1"/>
  <c r="I54" i="1"/>
  <c r="I65" i="1"/>
  <c r="I76" i="1"/>
  <c r="I96" i="1"/>
  <c r="I106" i="1"/>
  <c r="I116" i="1"/>
  <c r="I126" i="1"/>
  <c r="I156" i="1"/>
  <c r="I166" i="1"/>
  <c r="I176" i="1"/>
  <c r="I186" i="1"/>
  <c r="I196" i="1"/>
  <c r="I206" i="1"/>
  <c r="I216" i="1"/>
  <c r="I226" i="1"/>
  <c r="I236" i="1"/>
  <c r="I246" i="1"/>
  <c r="I256" i="1"/>
  <c r="I266" i="1"/>
  <c r="I276" i="1"/>
  <c r="I286" i="1"/>
  <c r="I296" i="1"/>
  <c r="I306" i="1"/>
  <c r="I316" i="1"/>
  <c r="I326" i="1"/>
  <c r="I336" i="1"/>
  <c r="I346" i="1"/>
  <c r="I356" i="1"/>
  <c r="I366" i="1"/>
  <c r="I376" i="1"/>
  <c r="I386" i="1"/>
  <c r="I406" i="1"/>
  <c r="I416" i="1"/>
  <c r="I436" i="1"/>
  <c r="I446" i="1"/>
  <c r="I456" i="1"/>
  <c r="I466" i="1"/>
  <c r="I476" i="1"/>
  <c r="I486" i="1"/>
  <c r="G182" i="1"/>
  <c r="G383" i="1"/>
  <c r="G466" i="1"/>
  <c r="H22" i="1"/>
  <c r="H72" i="1"/>
  <c r="H112" i="1"/>
  <c r="H144" i="1"/>
  <c r="H169" i="1"/>
  <c r="H194" i="1"/>
  <c r="H219" i="1"/>
  <c r="H294" i="1"/>
  <c r="H317" i="1"/>
  <c r="H334" i="1"/>
  <c r="H352" i="1"/>
  <c r="H366" i="1"/>
  <c r="H382" i="1"/>
  <c r="H395" i="1"/>
  <c r="H409" i="1"/>
  <c r="H424" i="1"/>
  <c r="H437" i="1"/>
  <c r="H449" i="1"/>
  <c r="H463" i="1"/>
  <c r="H487" i="1"/>
  <c r="I19" i="1"/>
  <c r="I55" i="1"/>
  <c r="I67" i="1"/>
  <c r="I77" i="1"/>
  <c r="I97" i="1"/>
  <c r="I107" i="1"/>
  <c r="I127" i="1"/>
  <c r="I137" i="1"/>
  <c r="I147" i="1"/>
  <c r="I157" i="1"/>
  <c r="I167" i="1"/>
  <c r="I177" i="1"/>
  <c r="I187" i="1"/>
  <c r="I197" i="1"/>
  <c r="I207" i="1"/>
  <c r="I217" i="1"/>
  <c r="I227" i="1"/>
  <c r="I237" i="1"/>
  <c r="I247" i="1"/>
  <c r="I257" i="1"/>
  <c r="I267" i="1"/>
  <c r="I287" i="1"/>
  <c r="I297" i="1"/>
  <c r="I307" i="1"/>
  <c r="I317" i="1"/>
  <c r="I327" i="1"/>
  <c r="I337" i="1"/>
  <c r="I347" i="1"/>
  <c r="I367" i="1"/>
  <c r="I377" i="1"/>
  <c r="I387" i="1"/>
  <c r="I397" i="1"/>
  <c r="I407" i="1"/>
  <c r="I427" i="1"/>
  <c r="I437" i="1"/>
  <c r="I457" i="1"/>
  <c r="I467" i="1"/>
  <c r="I477" i="1"/>
  <c r="I487" i="1"/>
  <c r="J3" i="1"/>
  <c r="J23" i="1"/>
  <c r="J33" i="1"/>
  <c r="J63" i="1"/>
  <c r="J73" i="1"/>
  <c r="J83" i="1"/>
  <c r="G215" i="1"/>
  <c r="G393" i="1"/>
  <c r="G473" i="1"/>
  <c r="H29" i="1"/>
  <c r="H79" i="1"/>
  <c r="H147" i="1"/>
  <c r="H172" i="1"/>
  <c r="H197" i="1"/>
  <c r="H247" i="1"/>
  <c r="H272" i="1"/>
  <c r="H297" i="1"/>
  <c r="H319" i="1"/>
  <c r="H336" i="1"/>
  <c r="H353" i="1"/>
  <c r="H367" i="1"/>
  <c r="H383" i="1"/>
  <c r="H412" i="1"/>
  <c r="H452" i="1"/>
  <c r="H464" i="1"/>
  <c r="H476" i="1"/>
  <c r="H488" i="1"/>
  <c r="I8" i="1"/>
  <c r="I20" i="1"/>
  <c r="I32" i="1"/>
  <c r="I44" i="1"/>
  <c r="I57" i="1"/>
  <c r="I68" i="1"/>
  <c r="I78" i="1"/>
  <c r="I88" i="1"/>
  <c r="I98" i="1"/>
  <c r="I108" i="1"/>
  <c r="I118" i="1"/>
  <c r="I128" i="1"/>
  <c r="I138" i="1"/>
  <c r="I148" i="1"/>
  <c r="I158" i="1"/>
  <c r="I168" i="1"/>
  <c r="I188" i="1"/>
  <c r="I198" i="1"/>
  <c r="G246" i="1"/>
  <c r="G403" i="1"/>
  <c r="G476" i="1"/>
  <c r="H32" i="1"/>
  <c r="H82" i="1"/>
  <c r="H119" i="1"/>
  <c r="H149" i="1"/>
  <c r="H174" i="1"/>
  <c r="H199" i="1"/>
  <c r="H224" i="1"/>
  <c r="H249" i="1"/>
  <c r="H274" i="1"/>
  <c r="H299" i="1"/>
  <c r="H337" i="1"/>
  <c r="H354" i="1"/>
  <c r="H369" i="1"/>
  <c r="H384" i="1"/>
  <c r="H397" i="1"/>
  <c r="H413" i="1"/>
  <c r="H439" i="1"/>
  <c r="H465" i="1"/>
  <c r="H477" i="1"/>
  <c r="H489" i="1"/>
  <c r="I9" i="1"/>
  <c r="I33" i="1"/>
  <c r="I45" i="1"/>
  <c r="I58" i="1"/>
  <c r="I79" i="1"/>
  <c r="I89" i="1"/>
  <c r="I99" i="1"/>
  <c r="I109" i="1"/>
  <c r="I119" i="1"/>
  <c r="I129" i="1"/>
  <c r="I139" i="1"/>
  <c r="I149" i="1"/>
  <c r="I169" i="1"/>
  <c r="I179" i="1"/>
  <c r="I189" i="1"/>
  <c r="I199" i="1"/>
  <c r="I219" i="1"/>
  <c r="I229" i="1"/>
  <c r="I239" i="1"/>
  <c r="I249" i="1"/>
  <c r="I279" i="1"/>
  <c r="I289" i="1"/>
  <c r="I299" i="1"/>
  <c r="I309" i="1"/>
  <c r="I319" i="1"/>
  <c r="I329" i="1"/>
  <c r="I339" i="1"/>
  <c r="I349" i="1"/>
  <c r="I369" i="1"/>
  <c r="I379" i="1"/>
  <c r="I389" i="1"/>
  <c r="I399" i="1"/>
  <c r="I409" i="1"/>
  <c r="I419" i="1"/>
  <c r="I429" i="1"/>
  <c r="I439" i="1"/>
  <c r="I449" i="1"/>
  <c r="I469" i="1"/>
  <c r="I479" i="1"/>
  <c r="I489" i="1"/>
  <c r="J25" i="1"/>
  <c r="J45" i="1"/>
  <c r="J55" i="1"/>
  <c r="J65" i="1"/>
  <c r="J75" i="1"/>
  <c r="J85" i="1"/>
  <c r="J95" i="1"/>
  <c r="G282" i="1"/>
  <c r="G413" i="1"/>
  <c r="G483" i="1"/>
  <c r="H39" i="1"/>
  <c r="H89" i="1"/>
  <c r="H122" i="1"/>
  <c r="H152" i="1"/>
  <c r="H177" i="1"/>
  <c r="H202" i="1"/>
  <c r="H227" i="1"/>
  <c r="H252" i="1"/>
  <c r="H302" i="1"/>
  <c r="H323" i="1"/>
  <c r="H339" i="1"/>
  <c r="H356" i="1"/>
  <c r="H372" i="1"/>
  <c r="H385" i="1"/>
  <c r="H399" i="1"/>
  <c r="H427" i="1"/>
  <c r="H442" i="1"/>
  <c r="H454" i="1"/>
  <c r="H466" i="1"/>
  <c r="H478" i="1"/>
  <c r="H492" i="1"/>
  <c r="I10" i="1"/>
  <c r="I22" i="1"/>
  <c r="I130" i="1"/>
  <c r="I218" i="1"/>
  <c r="I268" i="1"/>
  <c r="I302" i="1"/>
  <c r="I338" i="1"/>
  <c r="I370" i="1"/>
  <c r="I402" i="1"/>
  <c r="J6" i="1"/>
  <c r="J32" i="1"/>
  <c r="J56" i="1"/>
  <c r="J78" i="1"/>
  <c r="J96" i="1"/>
  <c r="J112" i="1"/>
  <c r="J124" i="1"/>
  <c r="J148" i="1"/>
  <c r="J158" i="1"/>
  <c r="J168" i="1"/>
  <c r="J188" i="1"/>
  <c r="J198" i="1"/>
  <c r="J208" i="1"/>
  <c r="J218" i="1"/>
  <c r="J228" i="1"/>
  <c r="J238" i="1"/>
  <c r="J248" i="1"/>
  <c r="J258" i="1"/>
  <c r="J268" i="1"/>
  <c r="J278" i="1"/>
  <c r="J288" i="1"/>
  <c r="J298" i="1"/>
  <c r="J328" i="1"/>
  <c r="J338" i="1"/>
  <c r="J348" i="1"/>
  <c r="J358" i="1"/>
  <c r="J378" i="1"/>
  <c r="J398" i="1"/>
  <c r="J418" i="1"/>
  <c r="J428" i="1"/>
  <c r="J448" i="1"/>
  <c r="J458" i="1"/>
  <c r="J478" i="1"/>
  <c r="J488" i="1"/>
  <c r="K14" i="1"/>
  <c r="K34" i="1"/>
  <c r="K44" i="1"/>
  <c r="K54" i="1"/>
  <c r="K64" i="1"/>
  <c r="K74" i="1"/>
  <c r="K84" i="1"/>
  <c r="K94" i="1"/>
  <c r="K104" i="1"/>
  <c r="K124" i="1"/>
  <c r="K144" i="1"/>
  <c r="K154" i="1"/>
  <c r="K174" i="1"/>
  <c r="K184" i="1"/>
  <c r="K194" i="1"/>
  <c r="K204" i="1"/>
  <c r="K214" i="1"/>
  <c r="K224" i="1"/>
  <c r="K264" i="1"/>
  <c r="I34" i="1"/>
  <c r="I140" i="1"/>
  <c r="I220" i="1"/>
  <c r="I372" i="1"/>
  <c r="I440" i="1"/>
  <c r="I472" i="1"/>
  <c r="J8" i="1"/>
  <c r="J34" i="1"/>
  <c r="J58" i="1"/>
  <c r="J80" i="1"/>
  <c r="J98" i="1"/>
  <c r="J113" i="1"/>
  <c r="J125" i="1"/>
  <c r="J138" i="1"/>
  <c r="J149" i="1"/>
  <c r="J169" i="1"/>
  <c r="J179" i="1"/>
  <c r="J189" i="1"/>
  <c r="J199" i="1"/>
  <c r="J219" i="1"/>
  <c r="J229" i="1"/>
  <c r="J239" i="1"/>
  <c r="J249" i="1"/>
  <c r="J279" i="1"/>
  <c r="J289" i="1"/>
  <c r="J299" i="1"/>
  <c r="J309" i="1"/>
  <c r="J319" i="1"/>
  <c r="J329" i="1"/>
  <c r="J339" i="1"/>
  <c r="J349" i="1"/>
  <c r="J369" i="1"/>
  <c r="J379" i="1"/>
  <c r="J389" i="1"/>
  <c r="J399" i="1"/>
  <c r="J409" i="1"/>
  <c r="J419" i="1"/>
  <c r="J429" i="1"/>
  <c r="J439" i="1"/>
  <c r="J449" i="1"/>
  <c r="J469" i="1"/>
  <c r="J479" i="1"/>
  <c r="J489" i="1"/>
  <c r="K25" i="1"/>
  <c r="K45" i="1"/>
  <c r="K55" i="1"/>
  <c r="K65" i="1"/>
  <c r="K75" i="1"/>
  <c r="K85" i="1"/>
  <c r="K95" i="1"/>
  <c r="K115" i="1"/>
  <c r="K125" i="1"/>
  <c r="K135" i="1"/>
  <c r="K145" i="1"/>
  <c r="K155" i="1"/>
  <c r="K165" i="1"/>
  <c r="K175" i="1"/>
  <c r="K185" i="1"/>
  <c r="K215" i="1"/>
  <c r="K225" i="1"/>
  <c r="K235" i="1"/>
  <c r="K245" i="1"/>
  <c r="K255" i="1"/>
  <c r="K265" i="1"/>
  <c r="K275" i="1"/>
  <c r="K285" i="1"/>
  <c r="K295" i="1"/>
  <c r="K315" i="1"/>
  <c r="K325" i="1"/>
  <c r="K335" i="1"/>
  <c r="I48" i="1"/>
  <c r="I150" i="1"/>
  <c r="I228" i="1"/>
  <c r="I278" i="1"/>
  <c r="I342" i="1"/>
  <c r="I378" i="1"/>
  <c r="I410" i="1"/>
  <c r="I442" i="1"/>
  <c r="I478" i="1"/>
  <c r="J12" i="1"/>
  <c r="J36" i="1"/>
  <c r="J62" i="1"/>
  <c r="J82" i="1"/>
  <c r="J100" i="1"/>
  <c r="J126" i="1"/>
  <c r="J140" i="1"/>
  <c r="J150" i="1"/>
  <c r="J160" i="1"/>
  <c r="J170" i="1"/>
  <c r="I59" i="1"/>
  <c r="I160" i="1"/>
  <c r="I280" i="1"/>
  <c r="I312" i="1"/>
  <c r="I348" i="1"/>
  <c r="I380" i="1"/>
  <c r="I412" i="1"/>
  <c r="I448" i="1"/>
  <c r="J14" i="1"/>
  <c r="J38" i="1"/>
  <c r="J64" i="1"/>
  <c r="J84" i="1"/>
  <c r="J102" i="1"/>
  <c r="J115" i="1"/>
  <c r="J128" i="1"/>
  <c r="J141" i="1"/>
  <c r="J151" i="1"/>
  <c r="J161" i="1"/>
  <c r="J171" i="1"/>
  <c r="J181" i="1"/>
  <c r="J191" i="1"/>
  <c r="J211" i="1"/>
  <c r="J221" i="1"/>
  <c r="J231" i="1"/>
  <c r="J251" i="1"/>
  <c r="J271" i="1"/>
  <c r="J281" i="1"/>
  <c r="J291" i="1"/>
  <c r="J301" i="1"/>
  <c r="J311" i="1"/>
  <c r="J321" i="1"/>
  <c r="J331" i="1"/>
  <c r="J341" i="1"/>
  <c r="J361" i="1"/>
  <c r="J371" i="1"/>
  <c r="J381" i="1"/>
  <c r="J391" i="1"/>
  <c r="J401" i="1"/>
  <c r="J421" i="1"/>
  <c r="J431" i="1"/>
  <c r="J441" i="1"/>
  <c r="J451" i="1"/>
  <c r="J461" i="1"/>
  <c r="J471" i="1"/>
  <c r="K7" i="1"/>
  <c r="K17" i="1"/>
  <c r="K27" i="1"/>
  <c r="K37" i="1"/>
  <c r="K47" i="1"/>
  <c r="K57" i="1"/>
  <c r="K67" i="1"/>
  <c r="K77" i="1"/>
  <c r="K97" i="1"/>
  <c r="K107" i="1"/>
  <c r="K127" i="1"/>
  <c r="K137" i="1"/>
  <c r="K147" i="1"/>
  <c r="K157" i="1"/>
  <c r="K167" i="1"/>
  <c r="K177" i="1"/>
  <c r="K187" i="1"/>
  <c r="K197" i="1"/>
  <c r="K207" i="1"/>
  <c r="K217" i="1"/>
  <c r="K227" i="1"/>
  <c r="K237" i="1"/>
  <c r="K247" i="1"/>
  <c r="K257" i="1"/>
  <c r="K267" i="1"/>
  <c r="K287" i="1"/>
  <c r="K297" i="1"/>
  <c r="K307" i="1"/>
  <c r="K317" i="1"/>
  <c r="I70" i="1"/>
  <c r="I170" i="1"/>
  <c r="I238" i="1"/>
  <c r="I282" i="1"/>
  <c r="I350" i="1"/>
  <c r="I382" i="1"/>
  <c r="I418" i="1"/>
  <c r="I450" i="1"/>
  <c r="J16" i="1"/>
  <c r="J66" i="1"/>
  <c r="J116" i="1"/>
  <c r="J130" i="1"/>
  <c r="J142" i="1"/>
  <c r="J152" i="1"/>
  <c r="J162" i="1"/>
  <c r="J172" i="1"/>
  <c r="J182" i="1"/>
  <c r="J192" i="1"/>
  <c r="J202" i="1"/>
  <c r="J232" i="1"/>
  <c r="J242" i="1"/>
  <c r="I80" i="1"/>
  <c r="I180" i="1"/>
  <c r="I240" i="1"/>
  <c r="I288" i="1"/>
  <c r="I320" i="1"/>
  <c r="I352" i="1"/>
  <c r="I420" i="1"/>
  <c r="I452" i="1"/>
  <c r="I488" i="1"/>
  <c r="J44" i="1"/>
  <c r="J68" i="1"/>
  <c r="J88" i="1"/>
  <c r="J104" i="1"/>
  <c r="J118" i="1"/>
  <c r="J131" i="1"/>
  <c r="J153" i="1"/>
  <c r="J163" i="1"/>
  <c r="J173" i="1"/>
  <c r="J193" i="1"/>
  <c r="J203" i="1"/>
  <c r="J213" i="1"/>
  <c r="J223" i="1"/>
  <c r="J233" i="1"/>
  <c r="J243" i="1"/>
  <c r="J253" i="1"/>
  <c r="J263" i="1"/>
  <c r="J273" i="1"/>
  <c r="J283" i="1"/>
  <c r="J293" i="1"/>
  <c r="J303" i="1"/>
  <c r="J313" i="1"/>
  <c r="J323" i="1"/>
  <c r="J333" i="1"/>
  <c r="J343" i="1"/>
  <c r="J353" i="1"/>
  <c r="J363" i="1"/>
  <c r="J383" i="1"/>
  <c r="J393" i="1"/>
  <c r="J403" i="1"/>
  <c r="J413" i="1"/>
  <c r="J423" i="1"/>
  <c r="J433" i="1"/>
  <c r="J443" i="1"/>
  <c r="J463" i="1"/>
  <c r="J473" i="1"/>
  <c r="J483" i="1"/>
  <c r="J493" i="1"/>
  <c r="K9" i="1"/>
  <c r="K19" i="1"/>
  <c r="K29" i="1"/>
  <c r="K39" i="1"/>
  <c r="K59" i="1"/>
  <c r="K79" i="1"/>
  <c r="K89" i="1"/>
  <c r="K99" i="1"/>
  <c r="K109" i="1"/>
  <c r="K119" i="1"/>
  <c r="K129" i="1"/>
  <c r="K139" i="1"/>
  <c r="K149" i="1"/>
  <c r="K169" i="1"/>
  <c r="K179" i="1"/>
  <c r="K189" i="1"/>
  <c r="K199" i="1"/>
  <c r="K219" i="1"/>
  <c r="K229" i="1"/>
  <c r="K239" i="1"/>
  <c r="K249" i="1"/>
  <c r="K279" i="1"/>
  <c r="K289" i="1"/>
  <c r="I90" i="1"/>
  <c r="I190" i="1"/>
  <c r="I248" i="1"/>
  <c r="I290" i="1"/>
  <c r="I358" i="1"/>
  <c r="I390" i="1"/>
  <c r="I422" i="1"/>
  <c r="I458" i="1"/>
  <c r="I490" i="1"/>
  <c r="J22" i="1"/>
  <c r="J46" i="1"/>
  <c r="J70" i="1"/>
  <c r="J90" i="1"/>
  <c r="J106" i="1"/>
  <c r="J120" i="1"/>
  <c r="J132" i="1"/>
  <c r="J144" i="1"/>
  <c r="J154" i="1"/>
  <c r="J174" i="1"/>
  <c r="J184" i="1"/>
  <c r="J194" i="1"/>
  <c r="J204" i="1"/>
  <c r="J214" i="1"/>
  <c r="J224" i="1"/>
  <c r="J264" i="1"/>
  <c r="J274" i="1"/>
  <c r="J284" i="1"/>
  <c r="J294" i="1"/>
  <c r="J304" i="1"/>
  <c r="J314" i="1"/>
  <c r="J324" i="1"/>
  <c r="J334" i="1"/>
  <c r="J344" i="1"/>
  <c r="J354" i="1"/>
  <c r="J364" i="1"/>
  <c r="J374" i="1"/>
  <c r="J384" i="1"/>
  <c r="J394" i="1"/>
  <c r="J404" i="1"/>
  <c r="J424" i="1"/>
  <c r="J434" i="1"/>
  <c r="J444" i="1"/>
  <c r="J454" i="1"/>
  <c r="J464" i="1"/>
  <c r="J474" i="1"/>
  <c r="J484" i="1"/>
  <c r="J494" i="1"/>
  <c r="K10" i="1"/>
  <c r="K20" i="1"/>
  <c r="K30" i="1"/>
  <c r="K40" i="1"/>
  <c r="K60" i="1"/>
  <c r="K70" i="1"/>
  <c r="K80" i="1"/>
  <c r="K90" i="1"/>
  <c r="K100" i="1"/>
  <c r="K110" i="1"/>
  <c r="K120" i="1"/>
  <c r="K130" i="1"/>
  <c r="K140" i="1"/>
  <c r="K150" i="1"/>
  <c r="K160" i="1"/>
  <c r="K170" i="1"/>
  <c r="K180" i="1"/>
  <c r="K190" i="1"/>
  <c r="K200" i="1"/>
  <c r="K210" i="1"/>
  <c r="K220" i="1"/>
  <c r="K240" i="1"/>
  <c r="K250" i="1"/>
  <c r="I100" i="1"/>
  <c r="I200" i="1"/>
  <c r="I250" i="1"/>
  <c r="I292" i="1"/>
  <c r="I328" i="1"/>
  <c r="I392" i="1"/>
  <c r="I428" i="1"/>
  <c r="I492" i="1"/>
  <c r="J48" i="1"/>
  <c r="J72" i="1"/>
  <c r="J92" i="1"/>
  <c r="J108" i="1"/>
  <c r="J121" i="1"/>
  <c r="J133" i="1"/>
  <c r="J145" i="1"/>
  <c r="J155" i="1"/>
  <c r="J165" i="1"/>
  <c r="J175" i="1"/>
  <c r="J185" i="1"/>
  <c r="J215" i="1"/>
  <c r="J225" i="1"/>
  <c r="J235" i="1"/>
  <c r="J245" i="1"/>
  <c r="J255" i="1"/>
  <c r="J265" i="1"/>
  <c r="J275" i="1"/>
  <c r="J285" i="1"/>
  <c r="J295" i="1"/>
  <c r="J315" i="1"/>
  <c r="J325" i="1"/>
  <c r="J335" i="1"/>
  <c r="J345" i="1"/>
  <c r="J355" i="1"/>
  <c r="J365" i="1"/>
  <c r="J375" i="1"/>
  <c r="J385" i="1"/>
  <c r="J395" i="1"/>
  <c r="J405" i="1"/>
  <c r="J435" i="1"/>
  <c r="J455" i="1"/>
  <c r="J465" i="1"/>
  <c r="J485" i="1"/>
  <c r="J495" i="1"/>
  <c r="K11" i="1"/>
  <c r="K41" i="1"/>
  <c r="K51" i="1"/>
  <c r="K61" i="1"/>
  <c r="K81" i="1"/>
  <c r="K111" i="1"/>
  <c r="K121" i="1"/>
  <c r="K131" i="1"/>
  <c r="I110" i="1"/>
  <c r="I208" i="1"/>
  <c r="I258" i="1"/>
  <c r="I298" i="1"/>
  <c r="I330" i="1"/>
  <c r="I398" i="1"/>
  <c r="I462" i="1"/>
  <c r="I496" i="1"/>
  <c r="J26" i="1"/>
  <c r="J74" i="1"/>
  <c r="J110" i="1"/>
  <c r="J122" i="1"/>
  <c r="J156" i="1"/>
  <c r="J166" i="1"/>
  <c r="J176" i="1"/>
  <c r="J186" i="1"/>
  <c r="J196" i="1"/>
  <c r="J206" i="1"/>
  <c r="J216" i="1"/>
  <c r="J226" i="1"/>
  <c r="I120" i="1"/>
  <c r="I210" i="1"/>
  <c r="I300" i="1"/>
  <c r="I332" i="1"/>
  <c r="I400" i="1"/>
  <c r="I432" i="1"/>
  <c r="J54" i="1"/>
  <c r="J76" i="1"/>
  <c r="J94" i="1"/>
  <c r="J111" i="1"/>
  <c r="J123" i="1"/>
  <c r="J135" i="1"/>
  <c r="J147" i="1"/>
  <c r="J157" i="1"/>
  <c r="J167" i="1"/>
  <c r="J177" i="1"/>
  <c r="J187" i="1"/>
  <c r="J197" i="1"/>
  <c r="J207" i="1"/>
  <c r="J217" i="1"/>
  <c r="J227" i="1"/>
  <c r="J237" i="1"/>
  <c r="J247" i="1"/>
  <c r="J257" i="1"/>
  <c r="J267" i="1"/>
  <c r="J287" i="1"/>
  <c r="J297" i="1"/>
  <c r="J307" i="1"/>
  <c r="J317" i="1"/>
  <c r="J327" i="1"/>
  <c r="J337" i="1"/>
  <c r="J347" i="1"/>
  <c r="J367" i="1"/>
  <c r="J377" i="1"/>
  <c r="J387" i="1"/>
  <c r="J397" i="1"/>
  <c r="J407" i="1"/>
  <c r="J250" i="1"/>
  <c r="J282" i="1"/>
  <c r="J316" i="1"/>
  <c r="J350" i="1"/>
  <c r="J382" i="1"/>
  <c r="J416" i="1"/>
  <c r="J442" i="1"/>
  <c r="J467" i="1"/>
  <c r="J492" i="1"/>
  <c r="K23" i="1"/>
  <c r="K48" i="1"/>
  <c r="K73" i="1"/>
  <c r="K98" i="1"/>
  <c r="K123" i="1"/>
  <c r="K166" i="1"/>
  <c r="K186" i="1"/>
  <c r="K206" i="1"/>
  <c r="K226" i="1"/>
  <c r="K246" i="1"/>
  <c r="K266" i="1"/>
  <c r="K282" i="1"/>
  <c r="K296" i="1"/>
  <c r="K309" i="1"/>
  <c r="K321" i="1"/>
  <c r="K332" i="1"/>
  <c r="K343" i="1"/>
  <c r="K353" i="1"/>
  <c r="K363" i="1"/>
  <c r="K383" i="1"/>
  <c r="K393" i="1"/>
  <c r="K403" i="1"/>
  <c r="K413" i="1"/>
  <c r="K423" i="1"/>
  <c r="K433" i="1"/>
  <c r="K443" i="1"/>
  <c r="K463" i="1"/>
  <c r="K473" i="1"/>
  <c r="K483" i="1"/>
  <c r="K493" i="1"/>
  <c r="L9" i="1"/>
  <c r="L19" i="1"/>
  <c r="L29" i="1"/>
  <c r="L39" i="1"/>
  <c r="L59" i="1"/>
  <c r="L79" i="1"/>
  <c r="L89" i="1"/>
  <c r="L99" i="1"/>
  <c r="L109" i="1"/>
  <c r="L119" i="1"/>
  <c r="L129" i="1"/>
  <c r="L139" i="1"/>
  <c r="L149" i="1"/>
  <c r="L169" i="1"/>
  <c r="L179" i="1"/>
  <c r="L189" i="1"/>
  <c r="L199" i="1"/>
  <c r="L219" i="1"/>
  <c r="L229" i="1"/>
  <c r="L239" i="1"/>
  <c r="L249" i="1"/>
  <c r="L279" i="1"/>
  <c r="L289" i="1"/>
  <c r="L299" i="1"/>
  <c r="L309" i="1"/>
  <c r="L319" i="1"/>
  <c r="L329" i="1"/>
  <c r="L339" i="1"/>
  <c r="L349" i="1"/>
  <c r="L369" i="1"/>
  <c r="L379" i="1"/>
  <c r="L389" i="1"/>
  <c r="L399" i="1"/>
  <c r="L409" i="1"/>
  <c r="L419" i="1"/>
  <c r="L429" i="1"/>
  <c r="L439" i="1"/>
  <c r="L449" i="1"/>
  <c r="L469" i="1"/>
  <c r="L479" i="1"/>
  <c r="L489" i="1"/>
  <c r="M25" i="1"/>
  <c r="M45" i="1"/>
  <c r="M55" i="1"/>
  <c r="M65" i="1"/>
  <c r="M75" i="1"/>
  <c r="J180" i="1"/>
  <c r="J252" i="1"/>
  <c r="J286" i="1"/>
  <c r="J320" i="1"/>
  <c r="J352" i="1"/>
  <c r="J386" i="1"/>
  <c r="J420" i="1"/>
  <c r="J446" i="1"/>
  <c r="J496" i="1"/>
  <c r="K26" i="1"/>
  <c r="K76" i="1"/>
  <c r="K102" i="1"/>
  <c r="K126" i="1"/>
  <c r="K148" i="1"/>
  <c r="K168" i="1"/>
  <c r="K188" i="1"/>
  <c r="K208" i="1"/>
  <c r="K228" i="1"/>
  <c r="K248" i="1"/>
  <c r="K268" i="1"/>
  <c r="K283" i="1"/>
  <c r="K298" i="1"/>
  <c r="K333" i="1"/>
  <c r="K344" i="1"/>
  <c r="K354" i="1"/>
  <c r="K364" i="1"/>
  <c r="K374" i="1"/>
  <c r="K384" i="1"/>
  <c r="K394" i="1"/>
  <c r="K404" i="1"/>
  <c r="K424" i="1"/>
  <c r="K434" i="1"/>
  <c r="K444" i="1"/>
  <c r="K454" i="1"/>
  <c r="K464" i="1"/>
  <c r="K474" i="1"/>
  <c r="K484" i="1"/>
  <c r="K494" i="1"/>
  <c r="L10" i="1"/>
  <c r="L20" i="1"/>
  <c r="L30" i="1"/>
  <c r="L40" i="1"/>
  <c r="L60" i="1"/>
  <c r="L70" i="1"/>
  <c r="L80" i="1"/>
  <c r="L90" i="1"/>
  <c r="L100" i="1"/>
  <c r="L110" i="1"/>
  <c r="L120" i="1"/>
  <c r="L130" i="1"/>
  <c r="L140" i="1"/>
  <c r="L150" i="1"/>
  <c r="L160" i="1"/>
  <c r="L170" i="1"/>
  <c r="L180" i="1"/>
  <c r="L190" i="1"/>
  <c r="L200" i="1"/>
  <c r="L210" i="1"/>
  <c r="L220" i="1"/>
  <c r="L240" i="1"/>
  <c r="L250" i="1"/>
  <c r="L280" i="1"/>
  <c r="L290" i="1"/>
  <c r="L300" i="1"/>
  <c r="L320" i="1"/>
  <c r="L330" i="1"/>
  <c r="L350" i="1"/>
  <c r="L370" i="1"/>
  <c r="L380" i="1"/>
  <c r="L390" i="1"/>
  <c r="L400" i="1"/>
  <c r="L410" i="1"/>
  <c r="L420" i="1"/>
  <c r="L440" i="1"/>
  <c r="L450" i="1"/>
  <c r="L490" i="1"/>
  <c r="M6" i="1"/>
  <c r="J190" i="1"/>
  <c r="J256" i="1"/>
  <c r="J290" i="1"/>
  <c r="J356" i="1"/>
  <c r="J390" i="1"/>
  <c r="J422" i="1"/>
  <c r="J472" i="1"/>
  <c r="K3" i="1"/>
  <c r="K78" i="1"/>
  <c r="K128" i="1"/>
  <c r="K151" i="1"/>
  <c r="K171" i="1"/>
  <c r="K191" i="1"/>
  <c r="K211" i="1"/>
  <c r="K231" i="1"/>
  <c r="K251" i="1"/>
  <c r="K271" i="1"/>
  <c r="K284" i="1"/>
  <c r="K299" i="1"/>
  <c r="K311" i="1"/>
  <c r="K323" i="1"/>
  <c r="K334" i="1"/>
  <c r="K345" i="1"/>
  <c r="K355" i="1"/>
  <c r="K365" i="1"/>
  <c r="K375" i="1"/>
  <c r="K385" i="1"/>
  <c r="K395" i="1"/>
  <c r="K405" i="1"/>
  <c r="K435" i="1"/>
  <c r="K455" i="1"/>
  <c r="K465" i="1"/>
  <c r="K485" i="1"/>
  <c r="K495" i="1"/>
  <c r="L11" i="1"/>
  <c r="L41" i="1"/>
  <c r="L51" i="1"/>
  <c r="L61" i="1"/>
  <c r="L81" i="1"/>
  <c r="L111" i="1"/>
  <c r="L121" i="1"/>
  <c r="L131" i="1"/>
  <c r="L141" i="1"/>
  <c r="L151" i="1"/>
  <c r="L161" i="1"/>
  <c r="L171" i="1"/>
  <c r="L181" i="1"/>
  <c r="L191" i="1"/>
  <c r="L211" i="1"/>
  <c r="L221" i="1"/>
  <c r="L231" i="1"/>
  <c r="L251" i="1"/>
  <c r="L271" i="1"/>
  <c r="L281" i="1"/>
  <c r="L291" i="1"/>
  <c r="L301" i="1"/>
  <c r="L311" i="1"/>
  <c r="L321" i="1"/>
  <c r="L331" i="1"/>
  <c r="L341" i="1"/>
  <c r="L361" i="1"/>
  <c r="L371" i="1"/>
  <c r="L381" i="1"/>
  <c r="L391" i="1"/>
  <c r="L401" i="1"/>
  <c r="L421" i="1"/>
  <c r="L431" i="1"/>
  <c r="L441" i="1"/>
  <c r="L451" i="1"/>
  <c r="J200" i="1"/>
  <c r="J292" i="1"/>
  <c r="J326" i="1"/>
  <c r="J392" i="1"/>
  <c r="J450" i="1"/>
  <c r="J476" i="1"/>
  <c r="K6" i="1"/>
  <c r="K32" i="1"/>
  <c r="K56" i="1"/>
  <c r="K82" i="1"/>
  <c r="K106" i="1"/>
  <c r="K132" i="1"/>
  <c r="K152" i="1"/>
  <c r="K172" i="1"/>
  <c r="K192" i="1"/>
  <c r="K232" i="1"/>
  <c r="K252" i="1"/>
  <c r="K272" i="1"/>
  <c r="K286" i="1"/>
  <c r="K300" i="1"/>
  <c r="K312" i="1"/>
  <c r="K324" i="1"/>
  <c r="K336" i="1"/>
  <c r="K346" i="1"/>
  <c r="K356" i="1"/>
  <c r="K366" i="1"/>
  <c r="K376" i="1"/>
  <c r="K386" i="1"/>
  <c r="K406" i="1"/>
  <c r="K416" i="1"/>
  <c r="K436" i="1"/>
  <c r="K446" i="1"/>
  <c r="K456" i="1"/>
  <c r="K466" i="1"/>
  <c r="K476" i="1"/>
  <c r="K486" i="1"/>
  <c r="K496" i="1"/>
  <c r="L12" i="1"/>
  <c r="L22" i="1"/>
  <c r="L32" i="1"/>
  <c r="L62" i="1"/>
  <c r="L72" i="1"/>
  <c r="L82" i="1"/>
  <c r="L92" i="1"/>
  <c r="L102" i="1"/>
  <c r="L112" i="1"/>
  <c r="L122" i="1"/>
  <c r="L132" i="1"/>
  <c r="L142" i="1"/>
  <c r="L152" i="1"/>
  <c r="L162" i="1"/>
  <c r="L172" i="1"/>
  <c r="L182" i="1"/>
  <c r="L192" i="1"/>
  <c r="L202" i="1"/>
  <c r="L232" i="1"/>
  <c r="L242" i="1"/>
  <c r="L252" i="1"/>
  <c r="L262" i="1"/>
  <c r="L272" i="1"/>
  <c r="L282" i="1"/>
  <c r="L292" i="1"/>
  <c r="L302" i="1"/>
  <c r="L312" i="1"/>
  <c r="L332" i="1"/>
  <c r="L342" i="1"/>
  <c r="L352" i="1"/>
  <c r="L372" i="1"/>
  <c r="L382" i="1"/>
  <c r="L392" i="1"/>
  <c r="J210" i="1"/>
  <c r="J262" i="1"/>
  <c r="J296" i="1"/>
  <c r="J330" i="1"/>
  <c r="J427" i="1"/>
  <c r="J452" i="1"/>
  <c r="J477" i="1"/>
  <c r="K8" i="1"/>
  <c r="K33" i="1"/>
  <c r="K58" i="1"/>
  <c r="K83" i="1"/>
  <c r="K108" i="1"/>
  <c r="K133" i="1"/>
  <c r="K153" i="1"/>
  <c r="K173" i="1"/>
  <c r="K193" i="1"/>
  <c r="K213" i="1"/>
  <c r="K233" i="1"/>
  <c r="K253" i="1"/>
  <c r="K273" i="1"/>
  <c r="K288" i="1"/>
  <c r="K301" i="1"/>
  <c r="K313" i="1"/>
  <c r="K326" i="1"/>
  <c r="K337" i="1"/>
  <c r="K347" i="1"/>
  <c r="K367" i="1"/>
  <c r="K377" i="1"/>
  <c r="K387" i="1"/>
  <c r="K397" i="1"/>
  <c r="K407" i="1"/>
  <c r="K427" i="1"/>
  <c r="K437" i="1"/>
  <c r="K457" i="1"/>
  <c r="K467" i="1"/>
  <c r="K477" i="1"/>
  <c r="K487" i="1"/>
  <c r="L3" i="1"/>
  <c r="L23" i="1"/>
  <c r="L33" i="1"/>
  <c r="L63" i="1"/>
  <c r="L73" i="1"/>
  <c r="L83" i="1"/>
  <c r="L113" i="1"/>
  <c r="L123" i="1"/>
  <c r="L133" i="1"/>
  <c r="L153" i="1"/>
  <c r="L163" i="1"/>
  <c r="L173" i="1"/>
  <c r="L193" i="1"/>
  <c r="L203" i="1"/>
  <c r="L213" i="1"/>
  <c r="L223" i="1"/>
  <c r="L233" i="1"/>
  <c r="L243" i="1"/>
  <c r="L253" i="1"/>
  <c r="L263" i="1"/>
  <c r="L273" i="1"/>
  <c r="L283" i="1"/>
  <c r="L293" i="1"/>
  <c r="L303" i="1"/>
  <c r="L313" i="1"/>
  <c r="L323" i="1"/>
  <c r="L333" i="1"/>
  <c r="L343" i="1"/>
  <c r="L353" i="1"/>
  <c r="L363" i="1"/>
  <c r="L383" i="1"/>
  <c r="L393" i="1"/>
  <c r="L403" i="1"/>
  <c r="L413" i="1"/>
  <c r="L423" i="1"/>
  <c r="L433" i="1"/>
  <c r="L443" i="1"/>
  <c r="L463" i="1"/>
  <c r="L473" i="1"/>
  <c r="L483" i="1"/>
  <c r="J220" i="1"/>
  <c r="J266" i="1"/>
  <c r="J300" i="1"/>
  <c r="J332" i="1"/>
  <c r="J366" i="1"/>
  <c r="J400" i="1"/>
  <c r="J456" i="1"/>
  <c r="K12" i="1"/>
  <c r="K36" i="1"/>
  <c r="K62" i="1"/>
  <c r="K112" i="1"/>
  <c r="K156" i="1"/>
  <c r="K176" i="1"/>
  <c r="K196" i="1"/>
  <c r="K216" i="1"/>
  <c r="K236" i="1"/>
  <c r="K256" i="1"/>
  <c r="K274" i="1"/>
  <c r="K290" i="1"/>
  <c r="K302" i="1"/>
  <c r="K314" i="1"/>
  <c r="K327" i="1"/>
  <c r="K338" i="1"/>
  <c r="K348" i="1"/>
  <c r="K358" i="1"/>
  <c r="K378" i="1"/>
  <c r="K398" i="1"/>
  <c r="K418" i="1"/>
  <c r="K428" i="1"/>
  <c r="K448" i="1"/>
  <c r="K458" i="1"/>
  <c r="K478" i="1"/>
  <c r="K488" i="1"/>
  <c r="L14" i="1"/>
  <c r="L34" i="1"/>
  <c r="L44" i="1"/>
  <c r="L54" i="1"/>
  <c r="L64" i="1"/>
  <c r="L74" i="1"/>
  <c r="L84" i="1"/>
  <c r="L94" i="1"/>
  <c r="L104" i="1"/>
  <c r="L124" i="1"/>
  <c r="L144" i="1"/>
  <c r="L154" i="1"/>
  <c r="L174" i="1"/>
  <c r="L184" i="1"/>
  <c r="L194" i="1"/>
  <c r="L204" i="1"/>
  <c r="L214" i="1"/>
  <c r="L224" i="1"/>
  <c r="L264" i="1"/>
  <c r="L274" i="1"/>
  <c r="L284" i="1"/>
  <c r="L294" i="1"/>
  <c r="L304" i="1"/>
  <c r="L314" i="1"/>
  <c r="L324" i="1"/>
  <c r="L334" i="1"/>
  <c r="L344" i="1"/>
  <c r="L354" i="1"/>
  <c r="L364" i="1"/>
  <c r="L374" i="1"/>
  <c r="L384" i="1"/>
  <c r="L394" i="1"/>
  <c r="L404" i="1"/>
  <c r="L424" i="1"/>
  <c r="J302" i="1"/>
  <c r="J336" i="1"/>
  <c r="J370" i="1"/>
  <c r="J402" i="1"/>
  <c r="J432" i="1"/>
  <c r="J457" i="1"/>
  <c r="K38" i="1"/>
  <c r="K63" i="1"/>
  <c r="K88" i="1"/>
  <c r="K113" i="1"/>
  <c r="K138" i="1"/>
  <c r="K158" i="1"/>
  <c r="K198" i="1"/>
  <c r="K218" i="1"/>
  <c r="K238" i="1"/>
  <c r="K258" i="1"/>
  <c r="K276" i="1"/>
  <c r="K291" i="1"/>
  <c r="K303" i="1"/>
  <c r="K316" i="1"/>
  <c r="K328" i="1"/>
  <c r="K339" i="1"/>
  <c r="K349" i="1"/>
  <c r="K369" i="1"/>
  <c r="K379" i="1"/>
  <c r="K389" i="1"/>
  <c r="K399" i="1"/>
  <c r="K409" i="1"/>
  <c r="K419" i="1"/>
  <c r="K429" i="1"/>
  <c r="K439" i="1"/>
  <c r="K449" i="1"/>
  <c r="K469" i="1"/>
  <c r="K479" i="1"/>
  <c r="K489" i="1"/>
  <c r="L25" i="1"/>
  <c r="L45" i="1"/>
  <c r="L55" i="1"/>
  <c r="L65" i="1"/>
  <c r="L75" i="1"/>
  <c r="L85" i="1"/>
  <c r="L95" i="1"/>
  <c r="L115" i="1"/>
  <c r="L125" i="1"/>
  <c r="L135" i="1"/>
  <c r="L145" i="1"/>
  <c r="L155" i="1"/>
  <c r="L165" i="1"/>
  <c r="L175" i="1"/>
  <c r="L185" i="1"/>
  <c r="L215" i="1"/>
  <c r="L225" i="1"/>
  <c r="L235" i="1"/>
  <c r="L245" i="1"/>
  <c r="L255" i="1"/>
  <c r="L265" i="1"/>
  <c r="L275" i="1"/>
  <c r="L285" i="1"/>
  <c r="L295" i="1"/>
  <c r="L315" i="1"/>
  <c r="L325" i="1"/>
  <c r="L335" i="1"/>
  <c r="L345" i="1"/>
  <c r="L355" i="1"/>
  <c r="L365" i="1"/>
  <c r="L375" i="1"/>
  <c r="L385" i="1"/>
  <c r="L395" i="1"/>
  <c r="L405" i="1"/>
  <c r="J236" i="1"/>
  <c r="J272" i="1"/>
  <c r="J306" i="1"/>
  <c r="J372" i="1"/>
  <c r="J406" i="1"/>
  <c r="J436" i="1"/>
  <c r="J486" i="1"/>
  <c r="K16" i="1"/>
  <c r="K66" i="1"/>
  <c r="K92" i="1"/>
  <c r="K116" i="1"/>
  <c r="K141" i="1"/>
  <c r="K161" i="1"/>
  <c r="K181" i="1"/>
  <c r="K221" i="1"/>
  <c r="K278" i="1"/>
  <c r="K292" i="1"/>
  <c r="K304" i="1"/>
  <c r="K329" i="1"/>
  <c r="K350" i="1"/>
  <c r="K370" i="1"/>
  <c r="K380" i="1"/>
  <c r="K390" i="1"/>
  <c r="K400" i="1"/>
  <c r="K410" i="1"/>
  <c r="K420" i="1"/>
  <c r="K440" i="1"/>
  <c r="K450" i="1"/>
  <c r="K490" i="1"/>
  <c r="L6" i="1"/>
  <c r="L16" i="1"/>
  <c r="L26" i="1"/>
  <c r="L36" i="1"/>
  <c r="L46" i="1"/>
  <c r="J240" i="1"/>
  <c r="J276" i="1"/>
  <c r="J342" i="1"/>
  <c r="J376" i="1"/>
  <c r="J410" i="1"/>
  <c r="J437" i="1"/>
  <c r="J462" i="1"/>
  <c r="J487" i="1"/>
  <c r="K68" i="1"/>
  <c r="K118" i="1"/>
  <c r="K142" i="1"/>
  <c r="K162" i="1"/>
  <c r="K182" i="1"/>
  <c r="K202" i="1"/>
  <c r="K242" i="1"/>
  <c r="K262" i="1"/>
  <c r="K280" i="1"/>
  <c r="K293" i="1"/>
  <c r="K306" i="1"/>
  <c r="K319" i="1"/>
  <c r="K330" i="1"/>
  <c r="K341" i="1"/>
  <c r="K361" i="1"/>
  <c r="K371" i="1"/>
  <c r="K381" i="1"/>
  <c r="K391" i="1"/>
  <c r="K401" i="1"/>
  <c r="K421" i="1"/>
  <c r="K431" i="1"/>
  <c r="K441" i="1"/>
  <c r="K451" i="1"/>
  <c r="K461" i="1"/>
  <c r="K471" i="1"/>
  <c r="L7" i="1"/>
  <c r="L17" i="1"/>
  <c r="L27" i="1"/>
  <c r="L37" i="1"/>
  <c r="L47" i="1"/>
  <c r="L57" i="1"/>
  <c r="L67" i="1"/>
  <c r="L77" i="1"/>
  <c r="L97" i="1"/>
  <c r="L107" i="1"/>
  <c r="L127" i="1"/>
  <c r="L137" i="1"/>
  <c r="L147" i="1"/>
  <c r="L157" i="1"/>
  <c r="L167" i="1"/>
  <c r="L177" i="1"/>
  <c r="L187" i="1"/>
  <c r="L197" i="1"/>
  <c r="L207" i="1"/>
  <c r="L217" i="1"/>
  <c r="L227" i="1"/>
  <c r="L237" i="1"/>
  <c r="L247" i="1"/>
  <c r="L257" i="1"/>
  <c r="L267" i="1"/>
  <c r="L287" i="1"/>
  <c r="L297" i="1"/>
  <c r="L307" i="1"/>
  <c r="L317" i="1"/>
  <c r="L327" i="1"/>
  <c r="L337" i="1"/>
  <c r="L347" i="1"/>
  <c r="L367" i="1"/>
  <c r="L377" i="1"/>
  <c r="L387" i="1"/>
  <c r="L397" i="1"/>
  <c r="L407" i="1"/>
  <c r="L427" i="1"/>
  <c r="J246" i="1"/>
  <c r="J280" i="1"/>
  <c r="J312" i="1"/>
  <c r="J346" i="1"/>
  <c r="J380" i="1"/>
  <c r="J412" i="1"/>
  <c r="J440" i="1"/>
  <c r="J466" i="1"/>
  <c r="J490" i="1"/>
  <c r="K22" i="1"/>
  <c r="K46" i="1"/>
  <c r="K72" i="1"/>
  <c r="K96" i="1"/>
  <c r="K122" i="1"/>
  <c r="K163" i="1"/>
  <c r="K203" i="1"/>
  <c r="K223" i="1"/>
  <c r="K243" i="1"/>
  <c r="K263" i="1"/>
  <c r="K281" i="1"/>
  <c r="K294" i="1"/>
  <c r="K320" i="1"/>
  <c r="K331" i="1"/>
  <c r="K342" i="1"/>
  <c r="K352" i="1"/>
  <c r="K372" i="1"/>
  <c r="K382" i="1"/>
  <c r="K392" i="1"/>
  <c r="K402" i="1"/>
  <c r="K412" i="1"/>
  <c r="K422" i="1"/>
  <c r="K432" i="1"/>
  <c r="K442" i="1"/>
  <c r="K452" i="1"/>
  <c r="K462" i="1"/>
  <c r="K472" i="1"/>
  <c r="K492" i="1"/>
  <c r="L8" i="1"/>
  <c r="L38" i="1"/>
  <c r="L48" i="1"/>
  <c r="L58" i="1"/>
  <c r="L68" i="1"/>
  <c r="L78" i="1"/>
  <c r="L88" i="1"/>
  <c r="L98" i="1"/>
  <c r="L108" i="1"/>
  <c r="L128" i="1"/>
  <c r="L228" i="1"/>
  <c r="L278" i="1"/>
  <c r="L328" i="1"/>
  <c r="L56" i="1"/>
  <c r="L186" i="1"/>
  <c r="L236" i="1"/>
  <c r="L286" i="1"/>
  <c r="L336" i="1"/>
  <c r="L386" i="1"/>
  <c r="L422" i="1"/>
  <c r="L444" i="1"/>
  <c r="L458" i="1"/>
  <c r="L474" i="1"/>
  <c r="L487" i="1"/>
  <c r="M7" i="1"/>
  <c r="M29" i="1"/>
  <c r="M40" i="1"/>
  <c r="M51" i="1"/>
  <c r="M62" i="1"/>
  <c r="M73" i="1"/>
  <c r="M84" i="1"/>
  <c r="M94" i="1"/>
  <c r="M104" i="1"/>
  <c r="M124" i="1"/>
  <c r="M144" i="1"/>
  <c r="M154" i="1"/>
  <c r="M174" i="1"/>
  <c r="M184" i="1"/>
  <c r="M194" i="1"/>
  <c r="M204" i="1"/>
  <c r="M214" i="1"/>
  <c r="M224" i="1"/>
  <c r="M264" i="1"/>
  <c r="M274" i="1"/>
  <c r="M284" i="1"/>
  <c r="M294" i="1"/>
  <c r="L66" i="1"/>
  <c r="L138" i="1"/>
  <c r="L188" i="1"/>
  <c r="L238" i="1"/>
  <c r="L288" i="1"/>
  <c r="L338" i="1"/>
  <c r="L461" i="1"/>
  <c r="L488" i="1"/>
  <c r="M8" i="1"/>
  <c r="M19" i="1"/>
  <c r="M30" i="1"/>
  <c r="M41" i="1"/>
  <c r="M63" i="1"/>
  <c r="M74" i="1"/>
  <c r="M85" i="1"/>
  <c r="M95" i="1"/>
  <c r="M115" i="1"/>
  <c r="M125" i="1"/>
  <c r="M135" i="1"/>
  <c r="M145" i="1"/>
  <c r="M155" i="1"/>
  <c r="M165" i="1"/>
  <c r="M175" i="1"/>
  <c r="M185" i="1"/>
  <c r="M215" i="1"/>
  <c r="M225" i="1"/>
  <c r="M235" i="1"/>
  <c r="M245" i="1"/>
  <c r="M255" i="1"/>
  <c r="M265" i="1"/>
  <c r="M275" i="1"/>
  <c r="M285" i="1"/>
  <c r="M295" i="1"/>
  <c r="M315" i="1"/>
  <c r="M325" i="1"/>
  <c r="M335" i="1"/>
  <c r="M345" i="1"/>
  <c r="M355" i="1"/>
  <c r="M365" i="1"/>
  <c r="M375" i="1"/>
  <c r="M385" i="1"/>
  <c r="M395" i="1"/>
  <c r="M405" i="1"/>
  <c r="M435" i="1"/>
  <c r="M455" i="1"/>
  <c r="M465" i="1"/>
  <c r="M485" i="1"/>
  <c r="M495" i="1"/>
  <c r="N11" i="1"/>
  <c r="N41" i="1"/>
  <c r="N51" i="1"/>
  <c r="N61" i="1"/>
  <c r="N81" i="1"/>
  <c r="N111" i="1"/>
  <c r="N121" i="1"/>
  <c r="N131" i="1"/>
  <c r="N141" i="1"/>
  <c r="N151" i="1"/>
  <c r="N161" i="1"/>
  <c r="N171" i="1"/>
  <c r="N181" i="1"/>
  <c r="N191" i="1"/>
  <c r="N211" i="1"/>
  <c r="N221" i="1"/>
  <c r="N231" i="1"/>
  <c r="N251" i="1"/>
  <c r="N271" i="1"/>
  <c r="N281" i="1"/>
  <c r="N291" i="1"/>
  <c r="N301" i="1"/>
  <c r="N311" i="1"/>
  <c r="N321" i="1"/>
  <c r="N331" i="1"/>
  <c r="N341" i="1"/>
  <c r="N361" i="1"/>
  <c r="N371" i="1"/>
  <c r="N381" i="1"/>
  <c r="N391" i="1"/>
  <c r="N401" i="1"/>
  <c r="N421" i="1"/>
  <c r="N431" i="1"/>
  <c r="N441" i="1"/>
  <c r="N451" i="1"/>
  <c r="N461" i="1"/>
  <c r="N471" i="1"/>
  <c r="O7" i="1"/>
  <c r="O17" i="1"/>
  <c r="O27" i="1"/>
  <c r="O37" i="1"/>
  <c r="O47" i="1"/>
  <c r="O57" i="1"/>
  <c r="O67" i="1"/>
  <c r="O77" i="1"/>
  <c r="L76" i="1"/>
  <c r="L196" i="1"/>
  <c r="L246" i="1"/>
  <c r="L296" i="1"/>
  <c r="L346" i="1"/>
  <c r="L428" i="1"/>
  <c r="L446" i="1"/>
  <c r="L462" i="1"/>
  <c r="L476" i="1"/>
  <c r="M9" i="1"/>
  <c r="M20" i="1"/>
  <c r="M64" i="1"/>
  <c r="M76" i="1"/>
  <c r="M96" i="1"/>
  <c r="M106" i="1"/>
  <c r="M116" i="1"/>
  <c r="M126" i="1"/>
  <c r="M156" i="1"/>
  <c r="M166" i="1"/>
  <c r="M176" i="1"/>
  <c r="M186" i="1"/>
  <c r="M196" i="1"/>
  <c r="M206" i="1"/>
  <c r="M216" i="1"/>
  <c r="M226" i="1"/>
  <c r="M236" i="1"/>
  <c r="M246" i="1"/>
  <c r="M256" i="1"/>
  <c r="M266" i="1"/>
  <c r="M276" i="1"/>
  <c r="M286" i="1"/>
  <c r="M296" i="1"/>
  <c r="M306" i="1"/>
  <c r="M316" i="1"/>
  <c r="M326" i="1"/>
  <c r="M336" i="1"/>
  <c r="M346" i="1"/>
  <c r="M356" i="1"/>
  <c r="M366" i="1"/>
  <c r="M376" i="1"/>
  <c r="M386" i="1"/>
  <c r="L148" i="1"/>
  <c r="L198" i="1"/>
  <c r="L248" i="1"/>
  <c r="L298" i="1"/>
  <c r="L348" i="1"/>
  <c r="L398" i="1"/>
  <c r="L432" i="1"/>
  <c r="L464" i="1"/>
  <c r="L477" i="1"/>
  <c r="L492" i="1"/>
  <c r="M10" i="1"/>
  <c r="M32" i="1"/>
  <c r="M54" i="1"/>
  <c r="M66" i="1"/>
  <c r="M77" i="1"/>
  <c r="M97" i="1"/>
  <c r="M107" i="1"/>
  <c r="M127" i="1"/>
  <c r="M137" i="1"/>
  <c r="M147" i="1"/>
  <c r="M157" i="1"/>
  <c r="M167" i="1"/>
  <c r="M177" i="1"/>
  <c r="M187" i="1"/>
  <c r="M197" i="1"/>
  <c r="M207" i="1"/>
  <c r="M217" i="1"/>
  <c r="M227" i="1"/>
  <c r="M237" i="1"/>
  <c r="M247" i="1"/>
  <c r="M257" i="1"/>
  <c r="M267" i="1"/>
  <c r="M287" i="1"/>
  <c r="M297" i="1"/>
  <c r="M307" i="1"/>
  <c r="M317" i="1"/>
  <c r="M327" i="1"/>
  <c r="M337" i="1"/>
  <c r="M347" i="1"/>
  <c r="M367" i="1"/>
  <c r="M377" i="1"/>
  <c r="M387" i="1"/>
  <c r="M397" i="1"/>
  <c r="M407" i="1"/>
  <c r="M427" i="1"/>
  <c r="M437" i="1"/>
  <c r="M457" i="1"/>
  <c r="M467" i="1"/>
  <c r="M477" i="1"/>
  <c r="M487" i="1"/>
  <c r="N3" i="1"/>
  <c r="N23" i="1"/>
  <c r="N33" i="1"/>
  <c r="N63" i="1"/>
  <c r="N73" i="1"/>
  <c r="N83" i="1"/>
  <c r="N113" i="1"/>
  <c r="N123" i="1"/>
  <c r="N133" i="1"/>
  <c r="N153" i="1"/>
  <c r="N163" i="1"/>
  <c r="N173" i="1"/>
  <c r="N193" i="1"/>
  <c r="N203" i="1"/>
  <c r="N213" i="1"/>
  <c r="N223" i="1"/>
  <c r="N233" i="1"/>
  <c r="N243" i="1"/>
  <c r="N253" i="1"/>
  <c r="N263" i="1"/>
  <c r="N273" i="1"/>
  <c r="N283" i="1"/>
  <c r="N293" i="1"/>
  <c r="N303" i="1"/>
  <c r="N313" i="1"/>
  <c r="N323" i="1"/>
  <c r="N333" i="1"/>
  <c r="N343" i="1"/>
  <c r="N353" i="1"/>
  <c r="N363" i="1"/>
  <c r="N383" i="1"/>
  <c r="N393" i="1"/>
  <c r="N403" i="1"/>
  <c r="N413" i="1"/>
  <c r="N423" i="1"/>
  <c r="N433" i="1"/>
  <c r="N443" i="1"/>
  <c r="N463" i="1"/>
  <c r="N473" i="1"/>
  <c r="N483" i="1"/>
  <c r="N493" i="1"/>
  <c r="O9" i="1"/>
  <c r="O19" i="1"/>
  <c r="O29" i="1"/>
  <c r="O39" i="1"/>
  <c r="O59" i="1"/>
  <c r="O79" i="1"/>
  <c r="O89" i="1"/>
  <c r="O99" i="1"/>
  <c r="L96" i="1"/>
  <c r="L156" i="1"/>
  <c r="L206" i="1"/>
  <c r="L256" i="1"/>
  <c r="L306" i="1"/>
  <c r="L356" i="1"/>
  <c r="L402" i="1"/>
  <c r="L434" i="1"/>
  <c r="L448" i="1"/>
  <c r="L465" i="1"/>
  <c r="L478" i="1"/>
  <c r="L493" i="1"/>
  <c r="M11" i="1"/>
  <c r="M22" i="1"/>
  <c r="M33" i="1"/>
  <c r="M44" i="1"/>
  <c r="M56" i="1"/>
  <c r="M67" i="1"/>
  <c r="M78" i="1"/>
  <c r="M88" i="1"/>
  <c r="M98" i="1"/>
  <c r="M108" i="1"/>
  <c r="M118" i="1"/>
  <c r="M128" i="1"/>
  <c r="M138" i="1"/>
  <c r="M148" i="1"/>
  <c r="M158" i="1"/>
  <c r="M168" i="1"/>
  <c r="M188" i="1"/>
  <c r="M198" i="1"/>
  <c r="M208" i="1"/>
  <c r="M218" i="1"/>
  <c r="M228" i="1"/>
  <c r="M238" i="1"/>
  <c r="M248" i="1"/>
  <c r="M258" i="1"/>
  <c r="M268" i="1"/>
  <c r="M278" i="1"/>
  <c r="M288" i="1"/>
  <c r="M298" i="1"/>
  <c r="M328" i="1"/>
  <c r="M338" i="1"/>
  <c r="M348" i="1"/>
  <c r="M358" i="1"/>
  <c r="M378" i="1"/>
  <c r="M398" i="1"/>
  <c r="L106" i="1"/>
  <c r="L158" i="1"/>
  <c r="L208" i="1"/>
  <c r="L258" i="1"/>
  <c r="L358" i="1"/>
  <c r="L406" i="1"/>
  <c r="L435" i="1"/>
  <c r="L452" i="1"/>
  <c r="L466" i="1"/>
  <c r="L494" i="1"/>
  <c r="M12" i="1"/>
  <c r="M23" i="1"/>
  <c r="M34" i="1"/>
  <c r="M46" i="1"/>
  <c r="M57" i="1"/>
  <c r="M68" i="1"/>
  <c r="M79" i="1"/>
  <c r="M89" i="1"/>
  <c r="M99" i="1"/>
  <c r="M109" i="1"/>
  <c r="M119" i="1"/>
  <c r="M129" i="1"/>
  <c r="M139" i="1"/>
  <c r="M149" i="1"/>
  <c r="M169" i="1"/>
  <c r="M179" i="1"/>
  <c r="M189" i="1"/>
  <c r="M199" i="1"/>
  <c r="M219" i="1"/>
  <c r="M229" i="1"/>
  <c r="M239" i="1"/>
  <c r="M249" i="1"/>
  <c r="M279" i="1"/>
  <c r="M289" i="1"/>
  <c r="M299" i="1"/>
  <c r="M309" i="1"/>
  <c r="M319" i="1"/>
  <c r="M329" i="1"/>
  <c r="M339" i="1"/>
  <c r="M349" i="1"/>
  <c r="M369" i="1"/>
  <c r="M379" i="1"/>
  <c r="M389" i="1"/>
  <c r="M399" i="1"/>
  <c r="M409" i="1"/>
  <c r="M419" i="1"/>
  <c r="L116" i="1"/>
  <c r="L166" i="1"/>
  <c r="L216" i="1"/>
  <c r="L266" i="1"/>
  <c r="L316" i="1"/>
  <c r="L366" i="1"/>
  <c r="L436" i="1"/>
  <c r="L454" i="1"/>
  <c r="L467" i="1"/>
  <c r="L495" i="1"/>
  <c r="M36" i="1"/>
  <c r="M47" i="1"/>
  <c r="M58" i="1"/>
  <c r="M80" i="1"/>
  <c r="M90" i="1"/>
  <c r="M100" i="1"/>
  <c r="M110" i="1"/>
  <c r="M120" i="1"/>
  <c r="M130" i="1"/>
  <c r="M140" i="1"/>
  <c r="M150" i="1"/>
  <c r="M160" i="1"/>
  <c r="M170" i="1"/>
  <c r="M180" i="1"/>
  <c r="M190" i="1"/>
  <c r="M200" i="1"/>
  <c r="M210" i="1"/>
  <c r="M220" i="1"/>
  <c r="M240" i="1"/>
  <c r="M250" i="1"/>
  <c r="M280" i="1"/>
  <c r="M290" i="1"/>
  <c r="M300" i="1"/>
  <c r="M320" i="1"/>
  <c r="M330" i="1"/>
  <c r="M350" i="1"/>
  <c r="M370" i="1"/>
  <c r="M380" i="1"/>
  <c r="M390" i="1"/>
  <c r="M400" i="1"/>
  <c r="M410" i="1"/>
  <c r="M420" i="1"/>
  <c r="M440" i="1"/>
  <c r="M450" i="1"/>
  <c r="M490" i="1"/>
  <c r="N6" i="1"/>
  <c r="N16" i="1"/>
  <c r="N26" i="1"/>
  <c r="N36" i="1"/>
  <c r="N46" i="1"/>
  <c r="N56" i="1"/>
  <c r="N66" i="1"/>
  <c r="N76" i="1"/>
  <c r="N96" i="1"/>
  <c r="N106" i="1"/>
  <c r="N116" i="1"/>
  <c r="N126" i="1"/>
  <c r="N156" i="1"/>
  <c r="N166" i="1"/>
  <c r="N176" i="1"/>
  <c r="N186" i="1"/>
  <c r="N196" i="1"/>
  <c r="N206" i="1"/>
  <c r="N216" i="1"/>
  <c r="N226" i="1"/>
  <c r="N236" i="1"/>
  <c r="N246" i="1"/>
  <c r="L118" i="1"/>
  <c r="L168" i="1"/>
  <c r="L218" i="1"/>
  <c r="L268" i="1"/>
  <c r="L412" i="1"/>
  <c r="L437" i="1"/>
  <c r="L455" i="1"/>
  <c r="L484" i="1"/>
  <c r="L496" i="1"/>
  <c r="M14" i="1"/>
  <c r="M26" i="1"/>
  <c r="M37" i="1"/>
  <c r="M48" i="1"/>
  <c r="M59" i="1"/>
  <c r="M70" i="1"/>
  <c r="M81" i="1"/>
  <c r="M111" i="1"/>
  <c r="M121" i="1"/>
  <c r="M131" i="1"/>
  <c r="M141" i="1"/>
  <c r="M151" i="1"/>
  <c r="M161" i="1"/>
  <c r="M171" i="1"/>
  <c r="M181" i="1"/>
  <c r="M191" i="1"/>
  <c r="L126" i="1"/>
  <c r="L176" i="1"/>
  <c r="L226" i="1"/>
  <c r="L276" i="1"/>
  <c r="L326" i="1"/>
  <c r="L376" i="1"/>
  <c r="L416" i="1"/>
  <c r="L456" i="1"/>
  <c r="M61" i="1"/>
  <c r="M113" i="1"/>
  <c r="M163" i="1"/>
  <c r="M243" i="1"/>
  <c r="M281" i="1"/>
  <c r="M311" i="1"/>
  <c r="M333" i="1"/>
  <c r="M361" i="1"/>
  <c r="M383" i="1"/>
  <c r="M406" i="1"/>
  <c r="M424" i="1"/>
  <c r="M439" i="1"/>
  <c r="M496" i="1"/>
  <c r="N17" i="1"/>
  <c r="N30" i="1"/>
  <c r="N45" i="1"/>
  <c r="N59" i="1"/>
  <c r="N74" i="1"/>
  <c r="N88" i="1"/>
  <c r="N102" i="1"/>
  <c r="N130" i="1"/>
  <c r="N145" i="1"/>
  <c r="N174" i="1"/>
  <c r="N188" i="1"/>
  <c r="N202" i="1"/>
  <c r="N217" i="1"/>
  <c r="N245" i="1"/>
  <c r="N258" i="1"/>
  <c r="N284" i="1"/>
  <c r="N296" i="1"/>
  <c r="N320" i="1"/>
  <c r="N334" i="1"/>
  <c r="N346" i="1"/>
  <c r="N358" i="1"/>
  <c r="N370" i="1"/>
  <c r="N384" i="1"/>
  <c r="N420" i="1"/>
  <c r="N434" i="1"/>
  <c r="N446" i="1"/>
  <c r="N458" i="1"/>
  <c r="N484" i="1"/>
  <c r="N496" i="1"/>
  <c r="O14" i="1"/>
  <c r="O26" i="1"/>
  <c r="O40" i="1"/>
  <c r="O64" i="1"/>
  <c r="O76" i="1"/>
  <c r="O90" i="1"/>
  <c r="O111" i="1"/>
  <c r="O121" i="1"/>
  <c r="O131" i="1"/>
  <c r="O141" i="1"/>
  <c r="O151" i="1"/>
  <c r="O161" i="1"/>
  <c r="O171" i="1"/>
  <c r="O181" i="1"/>
  <c r="O191" i="1"/>
  <c r="O211" i="1"/>
  <c r="O221" i="1"/>
  <c r="O231" i="1"/>
  <c r="O251" i="1"/>
  <c r="O271" i="1"/>
  <c r="O281" i="1"/>
  <c r="O291" i="1"/>
  <c r="O301" i="1"/>
  <c r="O311" i="1"/>
  <c r="O321" i="1"/>
  <c r="O331" i="1"/>
  <c r="O341" i="1"/>
  <c r="O361" i="1"/>
  <c r="O371" i="1"/>
  <c r="O381" i="1"/>
  <c r="O391" i="1"/>
  <c r="O401" i="1"/>
  <c r="O421" i="1"/>
  <c r="O431" i="1"/>
  <c r="O441" i="1"/>
  <c r="O451" i="1"/>
  <c r="O461" i="1"/>
  <c r="O471" i="1"/>
  <c r="P7" i="1"/>
  <c r="P17" i="1"/>
  <c r="P27" i="1"/>
  <c r="P37" i="1"/>
  <c r="P47" i="1"/>
  <c r="P57" i="1"/>
  <c r="P67" i="1"/>
  <c r="L378" i="1"/>
  <c r="M16" i="1"/>
  <c r="M122" i="1"/>
  <c r="M172" i="1"/>
  <c r="M213" i="1"/>
  <c r="M251" i="1"/>
  <c r="M282" i="1"/>
  <c r="M312" i="1"/>
  <c r="M334" i="1"/>
  <c r="M384" i="1"/>
  <c r="M441" i="1"/>
  <c r="M454" i="1"/>
  <c r="M469" i="1"/>
  <c r="M483" i="1"/>
  <c r="N32" i="1"/>
  <c r="N47" i="1"/>
  <c r="N60" i="1"/>
  <c r="N75" i="1"/>
  <c r="N89" i="1"/>
  <c r="N104" i="1"/>
  <c r="N118" i="1"/>
  <c r="N132" i="1"/>
  <c r="N147" i="1"/>
  <c r="N160" i="1"/>
  <c r="N175" i="1"/>
  <c r="N189" i="1"/>
  <c r="N204" i="1"/>
  <c r="N218" i="1"/>
  <c r="N232" i="1"/>
  <c r="N247" i="1"/>
  <c r="N272" i="1"/>
  <c r="N285" i="1"/>
  <c r="N297" i="1"/>
  <c r="N309" i="1"/>
  <c r="N335" i="1"/>
  <c r="N347" i="1"/>
  <c r="N372" i="1"/>
  <c r="N385" i="1"/>
  <c r="N397" i="1"/>
  <c r="N409" i="1"/>
  <c r="N422" i="1"/>
  <c r="N435" i="1"/>
  <c r="N472" i="1"/>
  <c r="N485" i="1"/>
  <c r="O3" i="1"/>
  <c r="O41" i="1"/>
  <c r="O65" i="1"/>
  <c r="O78" i="1"/>
  <c r="O102" i="1"/>
  <c r="O112" i="1"/>
  <c r="O122" i="1"/>
  <c r="O132" i="1"/>
  <c r="O142" i="1"/>
  <c r="O152" i="1"/>
  <c r="O162" i="1"/>
  <c r="O172" i="1"/>
  <c r="O182" i="1"/>
  <c r="O192" i="1"/>
  <c r="O202" i="1"/>
  <c r="O232" i="1"/>
  <c r="O242" i="1"/>
  <c r="O252" i="1"/>
  <c r="O262" i="1"/>
  <c r="O272" i="1"/>
  <c r="O282" i="1"/>
  <c r="O292" i="1"/>
  <c r="O302" i="1"/>
  <c r="O312" i="1"/>
  <c r="O332" i="1"/>
  <c r="O342" i="1"/>
  <c r="O352" i="1"/>
  <c r="O372" i="1"/>
  <c r="O382" i="1"/>
  <c r="O392" i="1"/>
  <c r="O402" i="1"/>
  <c r="O412" i="1"/>
  <c r="O422" i="1"/>
  <c r="O432" i="1"/>
  <c r="O442" i="1"/>
  <c r="O452" i="1"/>
  <c r="O462" i="1"/>
  <c r="O472" i="1"/>
  <c r="L418" i="1"/>
  <c r="M17" i="1"/>
  <c r="M72" i="1"/>
  <c r="M123" i="1"/>
  <c r="M173" i="1"/>
  <c r="M221" i="1"/>
  <c r="M252" i="1"/>
  <c r="M283" i="1"/>
  <c r="M313" i="1"/>
  <c r="M341" i="1"/>
  <c r="M363" i="1"/>
  <c r="M391" i="1"/>
  <c r="M412" i="1"/>
  <c r="M428" i="1"/>
  <c r="M442" i="1"/>
  <c r="M456" i="1"/>
  <c r="M471" i="1"/>
  <c r="M484" i="1"/>
  <c r="N19" i="1"/>
  <c r="N34" i="1"/>
  <c r="N48" i="1"/>
  <c r="N62" i="1"/>
  <c r="N77" i="1"/>
  <c r="N90" i="1"/>
  <c r="N119" i="1"/>
  <c r="N148" i="1"/>
  <c r="N162" i="1"/>
  <c r="N177" i="1"/>
  <c r="N190" i="1"/>
  <c r="N219" i="1"/>
  <c r="N248" i="1"/>
  <c r="N274" i="1"/>
  <c r="N286" i="1"/>
  <c r="N298" i="1"/>
  <c r="N324" i="1"/>
  <c r="N336" i="1"/>
  <c r="N348" i="1"/>
  <c r="N374" i="1"/>
  <c r="N386" i="1"/>
  <c r="N398" i="1"/>
  <c r="N410" i="1"/>
  <c r="N424" i="1"/>
  <c r="N436" i="1"/>
  <c r="N448" i="1"/>
  <c r="N474" i="1"/>
  <c r="L442" i="1"/>
  <c r="M27" i="1"/>
  <c r="M82" i="1"/>
  <c r="M132" i="1"/>
  <c r="M182" i="1"/>
  <c r="M253" i="1"/>
  <c r="M291" i="1"/>
  <c r="M314" i="1"/>
  <c r="M342" i="1"/>
  <c r="M364" i="1"/>
  <c r="M392" i="1"/>
  <c r="M413" i="1"/>
  <c r="M429" i="1"/>
  <c r="M443" i="1"/>
  <c r="M458" i="1"/>
  <c r="M472" i="1"/>
  <c r="M486" i="1"/>
  <c r="N7" i="1"/>
  <c r="N20" i="1"/>
  <c r="N64" i="1"/>
  <c r="N78" i="1"/>
  <c r="N92" i="1"/>
  <c r="N107" i="1"/>
  <c r="N120" i="1"/>
  <c r="N135" i="1"/>
  <c r="N149" i="1"/>
  <c r="N192" i="1"/>
  <c r="N207" i="1"/>
  <c r="N220" i="1"/>
  <c r="N235" i="1"/>
  <c r="N249" i="1"/>
  <c r="N262" i="1"/>
  <c r="N275" i="1"/>
  <c r="N287" i="1"/>
  <c r="N299" i="1"/>
  <c r="N312" i="1"/>
  <c r="N325" i="1"/>
  <c r="N337" i="1"/>
  <c r="N349" i="1"/>
  <c r="N375" i="1"/>
  <c r="N387" i="1"/>
  <c r="N399" i="1"/>
  <c r="N412" i="1"/>
  <c r="N437" i="1"/>
  <c r="N449" i="1"/>
  <c r="N462" i="1"/>
  <c r="N487" i="1"/>
  <c r="O55" i="1"/>
  <c r="O68" i="1"/>
  <c r="O81" i="1"/>
  <c r="O104" i="1"/>
  <c r="O124" i="1"/>
  <c r="O144" i="1"/>
  <c r="O154" i="1"/>
  <c r="O174" i="1"/>
  <c r="O184" i="1"/>
  <c r="O194" i="1"/>
  <c r="O204" i="1"/>
  <c r="O214" i="1"/>
  <c r="O224" i="1"/>
  <c r="O264" i="1"/>
  <c r="O274" i="1"/>
  <c r="O284" i="1"/>
  <c r="O294" i="1"/>
  <c r="O304" i="1"/>
  <c r="O314" i="1"/>
  <c r="O324" i="1"/>
  <c r="O334" i="1"/>
  <c r="O344" i="1"/>
  <c r="O354" i="1"/>
  <c r="O364" i="1"/>
  <c r="O374" i="1"/>
  <c r="O384" i="1"/>
  <c r="L457" i="1"/>
  <c r="M83" i="1"/>
  <c r="M133" i="1"/>
  <c r="M223" i="1"/>
  <c r="M292" i="1"/>
  <c r="M321" i="1"/>
  <c r="M343" i="1"/>
  <c r="M371" i="1"/>
  <c r="M393" i="1"/>
  <c r="M431" i="1"/>
  <c r="M444" i="1"/>
  <c r="M473" i="1"/>
  <c r="M488" i="1"/>
  <c r="N8" i="1"/>
  <c r="N22" i="1"/>
  <c r="N37" i="1"/>
  <c r="N65" i="1"/>
  <c r="N79" i="1"/>
  <c r="N94" i="1"/>
  <c r="N108" i="1"/>
  <c r="N122" i="1"/>
  <c r="N137" i="1"/>
  <c r="N150" i="1"/>
  <c r="N165" i="1"/>
  <c r="N179" i="1"/>
  <c r="N194" i="1"/>
  <c r="N208" i="1"/>
  <c r="N237" i="1"/>
  <c r="N250" i="1"/>
  <c r="L471" i="1"/>
  <c r="M38" i="1"/>
  <c r="M92" i="1"/>
  <c r="M142" i="1"/>
  <c r="M192" i="1"/>
  <c r="M231" i="1"/>
  <c r="M262" i="1"/>
  <c r="M293" i="1"/>
  <c r="M344" i="1"/>
  <c r="M372" i="1"/>
  <c r="M394" i="1"/>
  <c r="M416" i="1"/>
  <c r="M432" i="1"/>
  <c r="M446" i="1"/>
  <c r="M461" i="1"/>
  <c r="M474" i="1"/>
  <c r="M489" i="1"/>
  <c r="N9" i="1"/>
  <c r="N38" i="1"/>
  <c r="N67" i="1"/>
  <c r="N80" i="1"/>
  <c r="N95" i="1"/>
  <c r="N109" i="1"/>
  <c r="N124" i="1"/>
  <c r="N138" i="1"/>
  <c r="N152" i="1"/>
  <c r="N167" i="1"/>
  <c r="N180" i="1"/>
  <c r="N224" i="1"/>
  <c r="N238" i="1"/>
  <c r="N252" i="1"/>
  <c r="N265" i="1"/>
  <c r="N289" i="1"/>
  <c r="N302" i="1"/>
  <c r="N315" i="1"/>
  <c r="N327" i="1"/>
  <c r="N339" i="1"/>
  <c r="N352" i="1"/>
  <c r="N365" i="1"/>
  <c r="N377" i="1"/>
  <c r="N389" i="1"/>
  <c r="N402" i="1"/>
  <c r="N427" i="1"/>
  <c r="N439" i="1"/>
  <c r="N452" i="1"/>
  <c r="N465" i="1"/>
  <c r="N477" i="1"/>
  <c r="N489" i="1"/>
  <c r="O8" i="1"/>
  <c r="O33" i="1"/>
  <c r="O45" i="1"/>
  <c r="O58" i="1"/>
  <c r="O83" i="1"/>
  <c r="O95" i="1"/>
  <c r="O106" i="1"/>
  <c r="O116" i="1"/>
  <c r="O126" i="1"/>
  <c r="O156" i="1"/>
  <c r="O166" i="1"/>
  <c r="O176" i="1"/>
  <c r="O186" i="1"/>
  <c r="O196" i="1"/>
  <c r="O206" i="1"/>
  <c r="O216" i="1"/>
  <c r="O226" i="1"/>
  <c r="O236" i="1"/>
  <c r="O246" i="1"/>
  <c r="O256" i="1"/>
  <c r="O266" i="1"/>
  <c r="O276" i="1"/>
  <c r="O286" i="1"/>
  <c r="O296" i="1"/>
  <c r="O306" i="1"/>
  <c r="O316" i="1"/>
  <c r="O326" i="1"/>
  <c r="L472" i="1"/>
  <c r="M39" i="1"/>
  <c r="M193" i="1"/>
  <c r="M232" i="1"/>
  <c r="M263" i="1"/>
  <c r="M301" i="1"/>
  <c r="M323" i="1"/>
  <c r="M401" i="1"/>
  <c r="M418" i="1"/>
  <c r="M433" i="1"/>
  <c r="M448" i="1"/>
  <c r="M462" i="1"/>
  <c r="M476" i="1"/>
  <c r="N10" i="1"/>
  <c r="N25" i="1"/>
  <c r="N39" i="1"/>
  <c r="N54" i="1"/>
  <c r="N68" i="1"/>
  <c r="N82" i="1"/>
  <c r="N97" i="1"/>
  <c r="N110" i="1"/>
  <c r="N125" i="1"/>
  <c r="N139" i="1"/>
  <c r="N154" i="1"/>
  <c r="N168" i="1"/>
  <c r="N182" i="1"/>
  <c r="N197" i="1"/>
  <c r="N210" i="1"/>
  <c r="N225" i="1"/>
  <c r="N239" i="1"/>
  <c r="N266" i="1"/>
  <c r="N278" i="1"/>
  <c r="N290" i="1"/>
  <c r="N304" i="1"/>
  <c r="N316" i="1"/>
  <c r="N328" i="1"/>
  <c r="N354" i="1"/>
  <c r="N366" i="1"/>
  <c r="N378" i="1"/>
  <c r="N390" i="1"/>
  <c r="N404" i="1"/>
  <c r="N416" i="1"/>
  <c r="N428" i="1"/>
  <c r="N440" i="1"/>
  <c r="N454" i="1"/>
  <c r="N466" i="1"/>
  <c r="N478" i="1"/>
  <c r="N490" i="1"/>
  <c r="O10" i="1"/>
  <c r="O22" i="1"/>
  <c r="O34" i="1"/>
  <c r="O46" i="1"/>
  <c r="O60" i="1"/>
  <c r="O72" i="1"/>
  <c r="O84" i="1"/>
  <c r="O96" i="1"/>
  <c r="O107" i="1"/>
  <c r="O127" i="1"/>
  <c r="O137" i="1"/>
  <c r="O147" i="1"/>
  <c r="O157" i="1"/>
  <c r="O167" i="1"/>
  <c r="O177" i="1"/>
  <c r="O187" i="1"/>
  <c r="O197" i="1"/>
  <c r="O207" i="1"/>
  <c r="O217" i="1"/>
  <c r="O227" i="1"/>
  <c r="O237" i="1"/>
  <c r="O247" i="1"/>
  <c r="O257" i="1"/>
  <c r="O267" i="1"/>
  <c r="O287" i="1"/>
  <c r="O297" i="1"/>
  <c r="O307" i="1"/>
  <c r="O317" i="1"/>
  <c r="L485" i="1"/>
  <c r="M102" i="1"/>
  <c r="M152" i="1"/>
  <c r="M202" i="1"/>
  <c r="M233" i="1"/>
  <c r="M271" i="1"/>
  <c r="M302" i="1"/>
  <c r="M324" i="1"/>
  <c r="M352" i="1"/>
  <c r="M374" i="1"/>
  <c r="M402" i="1"/>
  <c r="M421" i="1"/>
  <c r="M434" i="1"/>
  <c r="M449" i="1"/>
  <c r="M463" i="1"/>
  <c r="M478" i="1"/>
  <c r="M492" i="1"/>
  <c r="N12" i="1"/>
  <c r="N27" i="1"/>
  <c r="N40" i="1"/>
  <c r="N55" i="1"/>
  <c r="N84" i="1"/>
  <c r="N98" i="1"/>
  <c r="N112" i="1"/>
  <c r="N127" i="1"/>
  <c r="N140" i="1"/>
  <c r="N155" i="1"/>
  <c r="N169" i="1"/>
  <c r="N184" i="1"/>
  <c r="N198" i="1"/>
  <c r="N227" i="1"/>
  <c r="N240" i="1"/>
  <c r="N255" i="1"/>
  <c r="N267" i="1"/>
  <c r="N279" i="1"/>
  <c r="N292" i="1"/>
  <c r="N317" i="1"/>
  <c r="N329" i="1"/>
  <c r="N342" i="1"/>
  <c r="N355" i="1"/>
  <c r="N367" i="1"/>
  <c r="N379" i="1"/>
  <c r="N392" i="1"/>
  <c r="N405" i="1"/>
  <c r="N429" i="1"/>
  <c r="N442" i="1"/>
  <c r="N455" i="1"/>
  <c r="N467" i="1"/>
  <c r="N479" i="1"/>
  <c r="N492" i="1"/>
  <c r="O11" i="1"/>
  <c r="O23" i="1"/>
  <c r="O48" i="1"/>
  <c r="O61" i="1"/>
  <c r="O73" i="1"/>
  <c r="O85" i="1"/>
  <c r="O97" i="1"/>
  <c r="O108" i="1"/>
  <c r="O118" i="1"/>
  <c r="O128" i="1"/>
  <c r="O138" i="1"/>
  <c r="O148" i="1"/>
  <c r="O158" i="1"/>
  <c r="O168" i="1"/>
  <c r="O188" i="1"/>
  <c r="O198" i="1"/>
  <c r="L486" i="1"/>
  <c r="M153" i="1"/>
  <c r="M203" i="1"/>
  <c r="M272" i="1"/>
  <c r="M303" i="1"/>
  <c r="M331" i="1"/>
  <c r="M353" i="1"/>
  <c r="M381" i="1"/>
  <c r="M403" i="1"/>
  <c r="M422" i="1"/>
  <c r="M436" i="1"/>
  <c r="M451" i="1"/>
  <c r="M464" i="1"/>
  <c r="M479" i="1"/>
  <c r="M493" i="1"/>
  <c r="N14" i="1"/>
  <c r="N57" i="1"/>
  <c r="N70" i="1"/>
  <c r="M3" i="1"/>
  <c r="M60" i="1"/>
  <c r="M112" i="1"/>
  <c r="M162" i="1"/>
  <c r="M211" i="1"/>
  <c r="M242" i="1"/>
  <c r="M273" i="1"/>
  <c r="M304" i="1"/>
  <c r="M332" i="1"/>
  <c r="M354" i="1"/>
  <c r="M382" i="1"/>
  <c r="M404" i="1"/>
  <c r="M423" i="1"/>
  <c r="M452" i="1"/>
  <c r="M466" i="1"/>
  <c r="M494" i="1"/>
  <c r="N29" i="1"/>
  <c r="N44" i="1"/>
  <c r="N58" i="1"/>
  <c r="N72" i="1"/>
  <c r="N100" i="1"/>
  <c r="N115" i="1"/>
  <c r="N129" i="1"/>
  <c r="N144" i="1"/>
  <c r="N185" i="1"/>
  <c r="N256" i="1"/>
  <c r="N295" i="1"/>
  <c r="N338" i="1"/>
  <c r="N380" i="1"/>
  <c r="N419" i="1"/>
  <c r="N464" i="1"/>
  <c r="O36" i="1"/>
  <c r="O66" i="1"/>
  <c r="O98" i="1"/>
  <c r="O123" i="1"/>
  <c r="O149" i="1"/>
  <c r="O173" i="1"/>
  <c r="O199" i="1"/>
  <c r="O219" i="1"/>
  <c r="O239" i="1"/>
  <c r="O279" i="1"/>
  <c r="O299" i="1"/>
  <c r="O319" i="1"/>
  <c r="O336" i="1"/>
  <c r="O349" i="1"/>
  <c r="O365" i="1"/>
  <c r="O378" i="1"/>
  <c r="O393" i="1"/>
  <c r="O405" i="1"/>
  <c r="O429" i="1"/>
  <c r="O443" i="1"/>
  <c r="O455" i="1"/>
  <c r="O467" i="1"/>
  <c r="O479" i="1"/>
  <c r="O490" i="1"/>
  <c r="P8" i="1"/>
  <c r="P19" i="1"/>
  <c r="P30" i="1"/>
  <c r="P41" i="1"/>
  <c r="P63" i="1"/>
  <c r="P74" i="1"/>
  <c r="P84" i="1"/>
  <c r="P94" i="1"/>
  <c r="P104" i="1"/>
  <c r="P124" i="1"/>
  <c r="P144" i="1"/>
  <c r="P154" i="1"/>
  <c r="P174" i="1"/>
  <c r="P184" i="1"/>
  <c r="P194" i="1"/>
  <c r="P204" i="1"/>
  <c r="P214" i="1"/>
  <c r="P224" i="1"/>
  <c r="P264" i="1"/>
  <c r="P274" i="1"/>
  <c r="P284" i="1"/>
  <c r="P294" i="1"/>
  <c r="P304" i="1"/>
  <c r="P314" i="1"/>
  <c r="P324" i="1"/>
  <c r="P334" i="1"/>
  <c r="P344" i="1"/>
  <c r="P354" i="1"/>
  <c r="P364" i="1"/>
  <c r="P374" i="1"/>
  <c r="P384" i="1"/>
  <c r="P394" i="1"/>
  <c r="P404" i="1"/>
  <c r="P424" i="1"/>
  <c r="P434" i="1"/>
  <c r="P444" i="1"/>
  <c r="P454" i="1"/>
  <c r="P464" i="1"/>
  <c r="P474" i="1"/>
  <c r="P484" i="1"/>
  <c r="P494" i="1"/>
  <c r="E10" i="1"/>
  <c r="E20" i="1"/>
  <c r="E30" i="1"/>
  <c r="E40" i="1"/>
  <c r="E50" i="1"/>
  <c r="E60" i="1"/>
  <c r="E70" i="1"/>
  <c r="E80" i="1"/>
  <c r="E90" i="1"/>
  <c r="E100" i="1"/>
  <c r="E110" i="1"/>
  <c r="E120" i="1"/>
  <c r="E130" i="1"/>
  <c r="E140" i="1"/>
  <c r="E150" i="1"/>
  <c r="E160" i="1"/>
  <c r="E170" i="1"/>
  <c r="E180" i="1"/>
  <c r="E190" i="1"/>
  <c r="E200" i="1"/>
  <c r="E210" i="1"/>
  <c r="E220" i="1"/>
  <c r="E230" i="1"/>
  <c r="E240" i="1"/>
  <c r="E250" i="1"/>
  <c r="E260" i="1"/>
  <c r="E270" i="1"/>
  <c r="E280" i="1"/>
  <c r="E290" i="1"/>
  <c r="E300" i="1"/>
  <c r="E310" i="1"/>
  <c r="N85" i="1"/>
  <c r="N187" i="1"/>
  <c r="N257" i="1"/>
  <c r="N300" i="1"/>
  <c r="N344" i="1"/>
  <c r="N382" i="1"/>
  <c r="O6" i="1"/>
  <c r="O38" i="1"/>
  <c r="O70" i="1"/>
  <c r="O100" i="1"/>
  <c r="O125" i="1"/>
  <c r="O150" i="1"/>
  <c r="O175" i="1"/>
  <c r="O200" i="1"/>
  <c r="O220" i="1"/>
  <c r="O240" i="1"/>
  <c r="O280" i="1"/>
  <c r="O300" i="1"/>
  <c r="O320" i="1"/>
  <c r="O337" i="1"/>
  <c r="O350" i="1"/>
  <c r="O366" i="1"/>
  <c r="O379" i="1"/>
  <c r="O394" i="1"/>
  <c r="O406" i="1"/>
  <c r="O418" i="1"/>
  <c r="O444" i="1"/>
  <c r="O456" i="1"/>
  <c r="O492" i="1"/>
  <c r="P9" i="1"/>
  <c r="P20" i="1"/>
  <c r="P64" i="1"/>
  <c r="P75" i="1"/>
  <c r="P85" i="1"/>
  <c r="P95" i="1"/>
  <c r="P115" i="1"/>
  <c r="P125" i="1"/>
  <c r="P135" i="1"/>
  <c r="P145" i="1"/>
  <c r="P155" i="1"/>
  <c r="P165" i="1"/>
  <c r="P175" i="1"/>
  <c r="P185" i="1"/>
  <c r="P215" i="1"/>
  <c r="P225" i="1"/>
  <c r="P235" i="1"/>
  <c r="P245" i="1"/>
  <c r="P255" i="1"/>
  <c r="P265" i="1"/>
  <c r="P275" i="1"/>
  <c r="P285" i="1"/>
  <c r="P295" i="1"/>
  <c r="P315" i="1"/>
  <c r="P325" i="1"/>
  <c r="P335" i="1"/>
  <c r="P345" i="1"/>
  <c r="P355" i="1"/>
  <c r="P365" i="1"/>
  <c r="P375" i="1"/>
  <c r="P385" i="1"/>
  <c r="P395" i="1"/>
  <c r="P405" i="1"/>
  <c r="P435" i="1"/>
  <c r="P455" i="1"/>
  <c r="P465" i="1"/>
  <c r="P485" i="1"/>
  <c r="P495" i="1"/>
  <c r="E11" i="1"/>
  <c r="E21" i="1"/>
  <c r="E31" i="1"/>
  <c r="E41" i="1"/>
  <c r="E51" i="1"/>
  <c r="E61" i="1"/>
  <c r="E71" i="1"/>
  <c r="E81" i="1"/>
  <c r="E91" i="1"/>
  <c r="E101" i="1"/>
  <c r="E111" i="1"/>
  <c r="E121" i="1"/>
  <c r="E131" i="1"/>
  <c r="E141" i="1"/>
  <c r="E151" i="1"/>
  <c r="E161" i="1"/>
  <c r="E171" i="1"/>
  <c r="E181" i="1"/>
  <c r="E191" i="1"/>
  <c r="E201" i="1"/>
  <c r="E211" i="1"/>
  <c r="N99" i="1"/>
  <c r="N199" i="1"/>
  <c r="N264" i="1"/>
  <c r="N306" i="1"/>
  <c r="N345" i="1"/>
  <c r="N469" i="1"/>
  <c r="O12" i="1"/>
  <c r="O74" i="1"/>
  <c r="O129" i="1"/>
  <c r="O153" i="1"/>
  <c r="O179" i="1"/>
  <c r="O203" i="1"/>
  <c r="O223" i="1"/>
  <c r="O243" i="1"/>
  <c r="O263" i="1"/>
  <c r="O283" i="1"/>
  <c r="O303" i="1"/>
  <c r="O323" i="1"/>
  <c r="O338" i="1"/>
  <c r="O353" i="1"/>
  <c r="O367" i="1"/>
  <c r="O380" i="1"/>
  <c r="O395" i="1"/>
  <c r="O407" i="1"/>
  <c r="O419" i="1"/>
  <c r="O433" i="1"/>
  <c r="O457" i="1"/>
  <c r="O469" i="1"/>
  <c r="O493" i="1"/>
  <c r="P10" i="1"/>
  <c r="P32" i="1"/>
  <c r="P54" i="1"/>
  <c r="P65" i="1"/>
  <c r="P76" i="1"/>
  <c r="P96" i="1"/>
  <c r="P106" i="1"/>
  <c r="P116" i="1"/>
  <c r="P126" i="1"/>
  <c r="P156" i="1"/>
  <c r="P166" i="1"/>
  <c r="P176" i="1"/>
  <c r="P186" i="1"/>
  <c r="P196" i="1"/>
  <c r="P206" i="1"/>
  <c r="P216" i="1"/>
  <c r="P226" i="1"/>
  <c r="P236" i="1"/>
  <c r="P246" i="1"/>
  <c r="P256" i="1"/>
  <c r="P266" i="1"/>
  <c r="P276" i="1"/>
  <c r="P286" i="1"/>
  <c r="P296" i="1"/>
  <c r="P306" i="1"/>
  <c r="P316" i="1"/>
  <c r="P326" i="1"/>
  <c r="P336" i="1"/>
  <c r="P346" i="1"/>
  <c r="P356" i="1"/>
  <c r="P366" i="1"/>
  <c r="P376" i="1"/>
  <c r="P386" i="1"/>
  <c r="P406" i="1"/>
  <c r="P416" i="1"/>
  <c r="P436" i="1"/>
  <c r="P446" i="1"/>
  <c r="P456" i="1"/>
  <c r="P466" i="1"/>
  <c r="P476" i="1"/>
  <c r="P486" i="1"/>
  <c r="P496" i="1"/>
  <c r="E12" i="1"/>
  <c r="E22" i="1"/>
  <c r="E32" i="1"/>
  <c r="E42" i="1"/>
  <c r="E52" i="1"/>
  <c r="E62" i="1"/>
  <c r="E72" i="1"/>
  <c r="E82" i="1"/>
  <c r="E92" i="1"/>
  <c r="E102" i="1"/>
  <c r="E112" i="1"/>
  <c r="E122" i="1"/>
  <c r="E132" i="1"/>
  <c r="E142" i="1"/>
  <c r="E152" i="1"/>
  <c r="E162" i="1"/>
  <c r="E172" i="1"/>
  <c r="E182" i="1"/>
  <c r="E192" i="1"/>
  <c r="E202" i="1"/>
  <c r="E212" i="1"/>
  <c r="E222" i="1"/>
  <c r="N200" i="1"/>
  <c r="N268" i="1"/>
  <c r="N307" i="1"/>
  <c r="N350" i="1"/>
  <c r="N394" i="1"/>
  <c r="N432" i="1"/>
  <c r="N476" i="1"/>
  <c r="O44" i="1"/>
  <c r="O75" i="1"/>
  <c r="O130" i="1"/>
  <c r="O155" i="1"/>
  <c r="O180" i="1"/>
  <c r="O225" i="1"/>
  <c r="O245" i="1"/>
  <c r="O265" i="1"/>
  <c r="O285" i="1"/>
  <c r="O325" i="1"/>
  <c r="O339" i="1"/>
  <c r="O355" i="1"/>
  <c r="O383" i="1"/>
  <c r="O420" i="1"/>
  <c r="O434" i="1"/>
  <c r="O446" i="1"/>
  <c r="O458" i="1"/>
  <c r="O483" i="1"/>
  <c r="O494" i="1"/>
  <c r="P11" i="1"/>
  <c r="P22" i="1"/>
  <c r="P33" i="1"/>
  <c r="P44" i="1"/>
  <c r="P55" i="1"/>
  <c r="P66" i="1"/>
  <c r="P77" i="1"/>
  <c r="P97" i="1"/>
  <c r="P107" i="1"/>
  <c r="P127" i="1"/>
  <c r="P137" i="1"/>
  <c r="P147" i="1"/>
  <c r="P157" i="1"/>
  <c r="P167" i="1"/>
  <c r="P177" i="1"/>
  <c r="P187" i="1"/>
  <c r="P197" i="1"/>
  <c r="P207" i="1"/>
  <c r="P217" i="1"/>
  <c r="P227" i="1"/>
  <c r="P237" i="1"/>
  <c r="P247" i="1"/>
  <c r="P257" i="1"/>
  <c r="P267" i="1"/>
  <c r="P287" i="1"/>
  <c r="P297" i="1"/>
  <c r="P307" i="1"/>
  <c r="P317" i="1"/>
  <c r="P327" i="1"/>
  <c r="P337" i="1"/>
  <c r="P347" i="1"/>
  <c r="P367" i="1"/>
  <c r="P377" i="1"/>
  <c r="P387" i="1"/>
  <c r="P397" i="1"/>
  <c r="P407" i="1"/>
  <c r="P427" i="1"/>
  <c r="P437" i="1"/>
  <c r="P457" i="1"/>
  <c r="P467" i="1"/>
  <c r="P477" i="1"/>
  <c r="P487" i="1"/>
  <c r="E3" i="1"/>
  <c r="E13" i="1"/>
  <c r="E23" i="1"/>
  <c r="E33" i="1"/>
  <c r="E43" i="1"/>
  <c r="E53" i="1"/>
  <c r="E63" i="1"/>
  <c r="E73" i="1"/>
  <c r="E83" i="1"/>
  <c r="E93" i="1"/>
  <c r="E103" i="1"/>
  <c r="E113" i="1"/>
  <c r="E123" i="1"/>
  <c r="E133" i="1"/>
  <c r="E143" i="1"/>
  <c r="E153" i="1"/>
  <c r="E163" i="1"/>
  <c r="E173" i="1"/>
  <c r="E183" i="1"/>
  <c r="E193" i="1"/>
  <c r="E203" i="1"/>
  <c r="E213" i="1"/>
  <c r="E223" i="1"/>
  <c r="E233" i="1"/>
  <c r="E243" i="1"/>
  <c r="N128" i="1"/>
  <c r="N214" i="1"/>
  <c r="N314" i="1"/>
  <c r="N356" i="1"/>
  <c r="N395" i="1"/>
  <c r="O16" i="1"/>
  <c r="O80" i="1"/>
  <c r="O109" i="1"/>
  <c r="O133" i="1"/>
  <c r="O208" i="1"/>
  <c r="O228" i="1"/>
  <c r="O248" i="1"/>
  <c r="O268" i="1"/>
  <c r="O288" i="1"/>
  <c r="O327" i="1"/>
  <c r="O356" i="1"/>
  <c r="O369" i="1"/>
  <c r="O385" i="1"/>
  <c r="O397" i="1"/>
  <c r="O409" i="1"/>
  <c r="O423" i="1"/>
  <c r="O435" i="1"/>
  <c r="O473" i="1"/>
  <c r="O484" i="1"/>
  <c r="O495" i="1"/>
  <c r="P12" i="1"/>
  <c r="P23" i="1"/>
  <c r="P34" i="1"/>
  <c r="P45" i="1"/>
  <c r="P56" i="1"/>
  <c r="P68" i="1"/>
  <c r="P78" i="1"/>
  <c r="P88" i="1"/>
  <c r="P98" i="1"/>
  <c r="P108" i="1"/>
  <c r="P118" i="1"/>
  <c r="P128" i="1"/>
  <c r="P138" i="1"/>
  <c r="P148" i="1"/>
  <c r="P158" i="1"/>
  <c r="P168" i="1"/>
  <c r="P188" i="1"/>
  <c r="P198" i="1"/>
  <c r="P208" i="1"/>
  <c r="P218" i="1"/>
  <c r="P228" i="1"/>
  <c r="P238" i="1"/>
  <c r="P248" i="1"/>
  <c r="P258" i="1"/>
  <c r="P268" i="1"/>
  <c r="P278" i="1"/>
  <c r="P288" i="1"/>
  <c r="P298" i="1"/>
  <c r="P328" i="1"/>
  <c r="P338" i="1"/>
  <c r="P348" i="1"/>
  <c r="P358" i="1"/>
  <c r="P378" i="1"/>
  <c r="P398" i="1"/>
  <c r="P418" i="1"/>
  <c r="P428" i="1"/>
  <c r="P448" i="1"/>
  <c r="P458" i="1"/>
  <c r="P478" i="1"/>
  <c r="P488" i="1"/>
  <c r="E4" i="1"/>
  <c r="E14" i="1"/>
  <c r="E24" i="1"/>
  <c r="E34" i="1"/>
  <c r="E44" i="1"/>
  <c r="E54" i="1"/>
  <c r="E64" i="1"/>
  <c r="E74" i="1"/>
  <c r="E84" i="1"/>
  <c r="E94" i="1"/>
  <c r="E104" i="1"/>
  <c r="E114" i="1"/>
  <c r="E124" i="1"/>
  <c r="E134" i="1"/>
  <c r="E144" i="1"/>
  <c r="E154" i="1"/>
  <c r="E164" i="1"/>
  <c r="E174" i="1"/>
  <c r="E184" i="1"/>
  <c r="E194" i="1"/>
  <c r="E204" i="1"/>
  <c r="E214" i="1"/>
  <c r="E224" i="1"/>
  <c r="E234" i="1"/>
  <c r="E244" i="1"/>
  <c r="E254" i="1"/>
  <c r="E264" i="1"/>
  <c r="E274" i="1"/>
  <c r="E284" i="1"/>
  <c r="E294" i="1"/>
  <c r="N142" i="1"/>
  <c r="N215" i="1"/>
  <c r="N276" i="1"/>
  <c r="N400" i="1"/>
  <c r="N444" i="1"/>
  <c r="O20" i="1"/>
  <c r="O51" i="1"/>
  <c r="O82" i="1"/>
  <c r="O110" i="1"/>
  <c r="O135" i="1"/>
  <c r="O160" i="1"/>
  <c r="O185" i="1"/>
  <c r="O229" i="1"/>
  <c r="O249" i="1"/>
  <c r="O289" i="1"/>
  <c r="O309" i="1"/>
  <c r="O328" i="1"/>
  <c r="O343" i="1"/>
  <c r="O370" i="1"/>
  <c r="O386" i="1"/>
  <c r="O398" i="1"/>
  <c r="O410" i="1"/>
  <c r="O424" i="1"/>
  <c r="O436" i="1"/>
  <c r="O448" i="1"/>
  <c r="O474" i="1"/>
  <c r="O485" i="1"/>
  <c r="O496" i="1"/>
  <c r="P46" i="1"/>
  <c r="P58" i="1"/>
  <c r="P79" i="1"/>
  <c r="P89" i="1"/>
  <c r="P99" i="1"/>
  <c r="P109" i="1"/>
  <c r="P119" i="1"/>
  <c r="P129" i="1"/>
  <c r="P139" i="1"/>
  <c r="P149" i="1"/>
  <c r="P169" i="1"/>
  <c r="P179" i="1"/>
  <c r="P189" i="1"/>
  <c r="P199" i="1"/>
  <c r="P219" i="1"/>
  <c r="P229" i="1"/>
  <c r="P239" i="1"/>
  <c r="P249" i="1"/>
  <c r="P279" i="1"/>
  <c r="P289" i="1"/>
  <c r="P299" i="1"/>
  <c r="P309" i="1"/>
  <c r="P319" i="1"/>
  <c r="P329" i="1"/>
  <c r="P339" i="1"/>
  <c r="P349" i="1"/>
  <c r="P369" i="1"/>
  <c r="P379" i="1"/>
  <c r="P389" i="1"/>
  <c r="P399" i="1"/>
  <c r="P409" i="1"/>
  <c r="P419" i="1"/>
  <c r="P429" i="1"/>
  <c r="P439" i="1"/>
  <c r="P449" i="1"/>
  <c r="P469" i="1"/>
  <c r="P479" i="1"/>
  <c r="P489" i="1"/>
  <c r="E5" i="1"/>
  <c r="E15" i="1"/>
  <c r="E25" i="1"/>
  <c r="E35" i="1"/>
  <c r="E45" i="1"/>
  <c r="E55" i="1"/>
  <c r="E65" i="1"/>
  <c r="E75" i="1"/>
  <c r="E85" i="1"/>
  <c r="E95" i="1"/>
  <c r="E105" i="1"/>
  <c r="E115" i="1"/>
  <c r="E125" i="1"/>
  <c r="E135" i="1"/>
  <c r="E145" i="1"/>
  <c r="E155" i="1"/>
  <c r="E165" i="1"/>
  <c r="N157" i="1"/>
  <c r="N228" i="1"/>
  <c r="N280" i="1"/>
  <c r="N319" i="1"/>
  <c r="N364" i="1"/>
  <c r="N406" i="1"/>
  <c r="N486" i="1"/>
  <c r="O54" i="1"/>
  <c r="O113" i="1"/>
  <c r="O139" i="1"/>
  <c r="O163" i="1"/>
  <c r="O189" i="1"/>
  <c r="O210" i="1"/>
  <c r="O250" i="1"/>
  <c r="O290" i="1"/>
  <c r="O329" i="1"/>
  <c r="O345" i="1"/>
  <c r="O358" i="1"/>
  <c r="O387" i="1"/>
  <c r="O399" i="1"/>
  <c r="O413" i="1"/>
  <c r="O437" i="1"/>
  <c r="O449" i="1"/>
  <c r="O463" i="1"/>
  <c r="O486" i="1"/>
  <c r="P3" i="1"/>
  <c r="P14" i="1"/>
  <c r="P25" i="1"/>
  <c r="P36" i="1"/>
  <c r="P48" i="1"/>
  <c r="P59" i="1"/>
  <c r="P70" i="1"/>
  <c r="P80" i="1"/>
  <c r="P90" i="1"/>
  <c r="P100" i="1"/>
  <c r="P110" i="1"/>
  <c r="P120" i="1"/>
  <c r="P130" i="1"/>
  <c r="P140" i="1"/>
  <c r="P150" i="1"/>
  <c r="P160" i="1"/>
  <c r="P170" i="1"/>
  <c r="P180" i="1"/>
  <c r="P190" i="1"/>
  <c r="P200" i="1"/>
  <c r="P210" i="1"/>
  <c r="P220" i="1"/>
  <c r="P240" i="1"/>
  <c r="P250" i="1"/>
  <c r="P280" i="1"/>
  <c r="P290" i="1"/>
  <c r="P300" i="1"/>
  <c r="P320" i="1"/>
  <c r="P330" i="1"/>
  <c r="P350" i="1"/>
  <c r="P370" i="1"/>
  <c r="P380" i="1"/>
  <c r="P390" i="1"/>
  <c r="P400" i="1"/>
  <c r="P410" i="1"/>
  <c r="P420" i="1"/>
  <c r="P440" i="1"/>
  <c r="P450" i="1"/>
  <c r="P490" i="1"/>
  <c r="E6" i="1"/>
  <c r="E16" i="1"/>
  <c r="E26" i="1"/>
  <c r="E36" i="1"/>
  <c r="E46" i="1"/>
  <c r="E56" i="1"/>
  <c r="E66" i="1"/>
  <c r="E76" i="1"/>
  <c r="E86" i="1"/>
  <c r="E96" i="1"/>
  <c r="E106" i="1"/>
  <c r="E116" i="1"/>
  <c r="E126" i="1"/>
  <c r="E136" i="1"/>
  <c r="E146" i="1"/>
  <c r="E156" i="1"/>
  <c r="E166" i="1"/>
  <c r="N158" i="1"/>
  <c r="N229" i="1"/>
  <c r="N282" i="1"/>
  <c r="N326" i="1"/>
  <c r="N407" i="1"/>
  <c r="N450" i="1"/>
  <c r="N488" i="1"/>
  <c r="O25" i="1"/>
  <c r="O56" i="1"/>
  <c r="O88" i="1"/>
  <c r="O115" i="1"/>
  <c r="O140" i="1"/>
  <c r="O165" i="1"/>
  <c r="O190" i="1"/>
  <c r="O213" i="1"/>
  <c r="O233" i="1"/>
  <c r="O253" i="1"/>
  <c r="O273" i="1"/>
  <c r="O293" i="1"/>
  <c r="O313" i="1"/>
  <c r="O330" i="1"/>
  <c r="O346" i="1"/>
  <c r="O375" i="1"/>
  <c r="O400" i="1"/>
  <c r="O450" i="1"/>
  <c r="O464" i="1"/>
  <c r="O476" i="1"/>
  <c r="O487" i="1"/>
  <c r="P26" i="1"/>
  <c r="P38" i="1"/>
  <c r="P60" i="1"/>
  <c r="P81" i="1"/>
  <c r="N170" i="1"/>
  <c r="N242" i="1"/>
  <c r="N288" i="1"/>
  <c r="N330" i="1"/>
  <c r="N369" i="1"/>
  <c r="N456" i="1"/>
  <c r="N494" i="1"/>
  <c r="O30" i="1"/>
  <c r="O62" i="1"/>
  <c r="O92" i="1"/>
  <c r="O119" i="1"/>
  <c r="O169" i="1"/>
  <c r="O193" i="1"/>
  <c r="O215" i="1"/>
  <c r="O235" i="1"/>
  <c r="O255" i="1"/>
  <c r="O275" i="1"/>
  <c r="O295" i="1"/>
  <c r="O315" i="1"/>
  <c r="O333" i="1"/>
  <c r="O347" i="1"/>
  <c r="O376" i="1"/>
  <c r="O389" i="1"/>
  <c r="O403" i="1"/>
  <c r="O427" i="1"/>
  <c r="O439" i="1"/>
  <c r="O465" i="1"/>
  <c r="O477" i="1"/>
  <c r="O488" i="1"/>
  <c r="P16" i="1"/>
  <c r="P39" i="1"/>
  <c r="P61" i="1"/>
  <c r="P72" i="1"/>
  <c r="P82" i="1"/>
  <c r="P92" i="1"/>
  <c r="P102" i="1"/>
  <c r="P112" i="1"/>
  <c r="N172" i="1"/>
  <c r="N294" i="1"/>
  <c r="N332" i="1"/>
  <c r="N376" i="1"/>
  <c r="N418" i="1"/>
  <c r="N457" i="1"/>
  <c r="N495" i="1"/>
  <c r="O32" i="1"/>
  <c r="O63" i="1"/>
  <c r="O94" i="1"/>
  <c r="O120" i="1"/>
  <c r="O145" i="1"/>
  <c r="O170" i="1"/>
  <c r="O218" i="1"/>
  <c r="O238" i="1"/>
  <c r="O258" i="1"/>
  <c r="O278" i="1"/>
  <c r="O298" i="1"/>
  <c r="O335" i="1"/>
  <c r="O348" i="1"/>
  <c r="O363" i="1"/>
  <c r="O377" i="1"/>
  <c r="O390" i="1"/>
  <c r="O404" i="1"/>
  <c r="O416" i="1"/>
  <c r="O428" i="1"/>
  <c r="O440" i="1"/>
  <c r="O454" i="1"/>
  <c r="O466" i="1"/>
  <c r="O478" i="1"/>
  <c r="O489" i="1"/>
  <c r="P6" i="1"/>
  <c r="P29" i="1"/>
  <c r="P40" i="1"/>
  <c r="P51" i="1"/>
  <c r="P62" i="1"/>
  <c r="P73" i="1"/>
  <c r="P83" i="1"/>
  <c r="P113" i="1"/>
  <c r="P123" i="1"/>
  <c r="P133" i="1"/>
  <c r="P153" i="1"/>
  <c r="P163" i="1"/>
  <c r="P173" i="1"/>
  <c r="P193" i="1"/>
  <c r="P203" i="1"/>
  <c r="P213" i="1"/>
  <c r="P223" i="1"/>
  <c r="P233" i="1"/>
  <c r="P243" i="1"/>
  <c r="P253" i="1"/>
  <c r="P263" i="1"/>
  <c r="P273" i="1"/>
  <c r="P283" i="1"/>
  <c r="P293" i="1"/>
  <c r="P303" i="1"/>
  <c r="P313" i="1"/>
  <c r="P323" i="1"/>
  <c r="P333" i="1"/>
  <c r="P343" i="1"/>
  <c r="P353" i="1"/>
  <c r="P363" i="1"/>
  <c r="P383" i="1"/>
  <c r="P393" i="1"/>
  <c r="P403" i="1"/>
  <c r="P413" i="1"/>
  <c r="P423" i="1"/>
  <c r="P433" i="1"/>
  <c r="P443" i="1"/>
  <c r="P463" i="1"/>
  <c r="P473" i="1"/>
  <c r="P483" i="1"/>
  <c r="P493" i="1"/>
  <c r="E9" i="1"/>
  <c r="E19" i="1"/>
  <c r="P152" i="1"/>
  <c r="P202" i="1"/>
  <c r="P252" i="1"/>
  <c r="P302" i="1"/>
  <c r="P352" i="1"/>
  <c r="P402" i="1"/>
  <c r="P452" i="1"/>
  <c r="E8" i="1"/>
  <c r="E48" i="1"/>
  <c r="E79" i="1"/>
  <c r="E117" i="1"/>
  <c r="E148" i="1"/>
  <c r="E177" i="1"/>
  <c r="E197" i="1"/>
  <c r="E217" i="1"/>
  <c r="E232" i="1"/>
  <c r="E247" i="1"/>
  <c r="E259" i="1"/>
  <c r="E272" i="1"/>
  <c r="E285" i="1"/>
  <c r="E297" i="1"/>
  <c r="E308" i="1"/>
  <c r="E319" i="1"/>
  <c r="E329" i="1"/>
  <c r="E339" i="1"/>
  <c r="E349" i="1"/>
  <c r="E359" i="1"/>
  <c r="E369" i="1"/>
  <c r="E379" i="1"/>
  <c r="E389" i="1"/>
  <c r="E399" i="1"/>
  <c r="E409" i="1"/>
  <c r="E419" i="1"/>
  <c r="E429" i="1"/>
  <c r="E439" i="1"/>
  <c r="E449" i="1"/>
  <c r="E459" i="1"/>
  <c r="E469" i="1"/>
  <c r="E479" i="1"/>
  <c r="E489" i="1"/>
  <c r="E461" i="1"/>
  <c r="E482" i="1"/>
  <c r="E474" i="1"/>
  <c r="E416" i="1"/>
  <c r="E476" i="1"/>
  <c r="E487" i="1"/>
  <c r="P161" i="1"/>
  <c r="P211" i="1"/>
  <c r="P311" i="1"/>
  <c r="P361" i="1"/>
  <c r="P461" i="1"/>
  <c r="E17" i="1"/>
  <c r="E49" i="1"/>
  <c r="E87" i="1"/>
  <c r="E118" i="1"/>
  <c r="E149" i="1"/>
  <c r="E178" i="1"/>
  <c r="E198" i="1"/>
  <c r="E218" i="1"/>
  <c r="E235" i="1"/>
  <c r="E248" i="1"/>
  <c r="E261" i="1"/>
  <c r="E273" i="1"/>
  <c r="E286" i="1"/>
  <c r="E298" i="1"/>
  <c r="E309" i="1"/>
  <c r="E320" i="1"/>
  <c r="E330" i="1"/>
  <c r="E340" i="1"/>
  <c r="E350" i="1"/>
  <c r="E360" i="1"/>
  <c r="E370" i="1"/>
  <c r="E380" i="1"/>
  <c r="E390" i="1"/>
  <c r="E400" i="1"/>
  <c r="E410" i="1"/>
  <c r="E420" i="1"/>
  <c r="E430" i="1"/>
  <c r="E440" i="1"/>
  <c r="E450" i="1"/>
  <c r="E460" i="1"/>
  <c r="E470" i="1"/>
  <c r="E480" i="1"/>
  <c r="E490" i="1"/>
  <c r="E481" i="1"/>
  <c r="E454" i="1"/>
  <c r="E426" i="1"/>
  <c r="E496" i="1"/>
  <c r="E447" i="1"/>
  <c r="P111" i="1"/>
  <c r="P162" i="1"/>
  <c r="P262" i="1"/>
  <c r="P312" i="1"/>
  <c r="P412" i="1"/>
  <c r="P462" i="1"/>
  <c r="E18" i="1"/>
  <c r="E57" i="1"/>
  <c r="E88" i="1"/>
  <c r="E119" i="1"/>
  <c r="E157" i="1"/>
  <c r="E179" i="1"/>
  <c r="E199" i="1"/>
  <c r="E219" i="1"/>
  <c r="E236" i="1"/>
  <c r="E249" i="1"/>
  <c r="E262" i="1"/>
  <c r="E275" i="1"/>
  <c r="E287" i="1"/>
  <c r="E299" i="1"/>
  <c r="E311" i="1"/>
  <c r="E321" i="1"/>
  <c r="E331" i="1"/>
  <c r="E341" i="1"/>
  <c r="E351" i="1"/>
  <c r="E361" i="1"/>
  <c r="E371" i="1"/>
  <c r="E381" i="1"/>
  <c r="E391" i="1"/>
  <c r="E401" i="1"/>
  <c r="E411" i="1"/>
  <c r="E421" i="1"/>
  <c r="E431" i="1"/>
  <c r="E441" i="1"/>
  <c r="E451" i="1"/>
  <c r="E471" i="1"/>
  <c r="E491" i="1"/>
  <c r="E464" i="1"/>
  <c r="E366" i="1"/>
  <c r="E467" i="1"/>
  <c r="P121" i="1"/>
  <c r="P171" i="1"/>
  <c r="P221" i="1"/>
  <c r="P271" i="1"/>
  <c r="P321" i="1"/>
  <c r="P371" i="1"/>
  <c r="P421" i="1"/>
  <c r="P471" i="1"/>
  <c r="E27" i="1"/>
  <c r="E58" i="1"/>
  <c r="E89" i="1"/>
  <c r="E127" i="1"/>
  <c r="E158" i="1"/>
  <c r="E185" i="1"/>
  <c r="E205" i="1"/>
  <c r="E221" i="1"/>
  <c r="E237" i="1"/>
  <c r="E251" i="1"/>
  <c r="E263" i="1"/>
  <c r="E276" i="1"/>
  <c r="E288" i="1"/>
  <c r="E301" i="1"/>
  <c r="E312" i="1"/>
  <c r="E322" i="1"/>
  <c r="E332" i="1"/>
  <c r="E342" i="1"/>
  <c r="E352" i="1"/>
  <c r="E362" i="1"/>
  <c r="E372" i="1"/>
  <c r="E382" i="1"/>
  <c r="E392" i="1"/>
  <c r="E402" i="1"/>
  <c r="E412" i="1"/>
  <c r="E422" i="1"/>
  <c r="E432" i="1"/>
  <c r="E442" i="1"/>
  <c r="E452" i="1"/>
  <c r="E462" i="1"/>
  <c r="E472" i="1"/>
  <c r="E492" i="1"/>
  <c r="E494" i="1"/>
  <c r="E495" i="1"/>
  <c r="E406" i="1"/>
  <c r="E457" i="1"/>
  <c r="P122" i="1"/>
  <c r="P172" i="1"/>
  <c r="P272" i="1"/>
  <c r="P372" i="1"/>
  <c r="P422" i="1"/>
  <c r="P472" i="1"/>
  <c r="E28" i="1"/>
  <c r="E59" i="1"/>
  <c r="E97" i="1"/>
  <c r="E128" i="1"/>
  <c r="E159" i="1"/>
  <c r="E186" i="1"/>
  <c r="E206" i="1"/>
  <c r="E225" i="1"/>
  <c r="E238" i="1"/>
  <c r="E252" i="1"/>
  <c r="E265" i="1"/>
  <c r="E277" i="1"/>
  <c r="E289" i="1"/>
  <c r="E302" i="1"/>
  <c r="E313" i="1"/>
  <c r="E323" i="1"/>
  <c r="E333" i="1"/>
  <c r="E343" i="1"/>
  <c r="E353" i="1"/>
  <c r="E363" i="1"/>
  <c r="E373" i="1"/>
  <c r="E383" i="1"/>
  <c r="E393" i="1"/>
  <c r="E403" i="1"/>
  <c r="E413" i="1"/>
  <c r="E423" i="1"/>
  <c r="E433" i="1"/>
  <c r="E443" i="1"/>
  <c r="E453" i="1"/>
  <c r="E463" i="1"/>
  <c r="E473" i="1"/>
  <c r="E483" i="1"/>
  <c r="E493" i="1"/>
  <c r="E484" i="1"/>
  <c r="E356" i="1"/>
  <c r="E486" i="1"/>
  <c r="E437" i="1"/>
  <c r="P131" i="1"/>
  <c r="P181" i="1"/>
  <c r="P231" i="1"/>
  <c r="P281" i="1"/>
  <c r="P331" i="1"/>
  <c r="P381" i="1"/>
  <c r="P431" i="1"/>
  <c r="E29" i="1"/>
  <c r="E67" i="1"/>
  <c r="E98" i="1"/>
  <c r="E129" i="1"/>
  <c r="E167" i="1"/>
  <c r="E187" i="1"/>
  <c r="E207" i="1"/>
  <c r="E226" i="1"/>
  <c r="E239" i="1"/>
  <c r="E253" i="1"/>
  <c r="E266" i="1"/>
  <c r="E278" i="1"/>
  <c r="E291" i="1"/>
  <c r="E303" i="1"/>
  <c r="E314" i="1"/>
  <c r="E324" i="1"/>
  <c r="E334" i="1"/>
  <c r="E344" i="1"/>
  <c r="E354" i="1"/>
  <c r="E364" i="1"/>
  <c r="E374" i="1"/>
  <c r="E384" i="1"/>
  <c r="E394" i="1"/>
  <c r="E404" i="1"/>
  <c r="E414" i="1"/>
  <c r="E424" i="1"/>
  <c r="E434" i="1"/>
  <c r="E444" i="1"/>
  <c r="E386" i="1"/>
  <c r="E456" i="1"/>
  <c r="E427" i="1"/>
  <c r="P132" i="1"/>
  <c r="P182" i="1"/>
  <c r="P232" i="1"/>
  <c r="P282" i="1"/>
  <c r="P332" i="1"/>
  <c r="P382" i="1"/>
  <c r="P432" i="1"/>
  <c r="E37" i="1"/>
  <c r="E68" i="1"/>
  <c r="E99" i="1"/>
  <c r="E137" i="1"/>
  <c r="E168" i="1"/>
  <c r="E188" i="1"/>
  <c r="E208" i="1"/>
  <c r="E227" i="1"/>
  <c r="E241" i="1"/>
  <c r="E255" i="1"/>
  <c r="E267" i="1"/>
  <c r="E279" i="1"/>
  <c r="E292" i="1"/>
  <c r="E304" i="1"/>
  <c r="E315" i="1"/>
  <c r="E325" i="1"/>
  <c r="E335" i="1"/>
  <c r="E345" i="1"/>
  <c r="E355" i="1"/>
  <c r="E365" i="1"/>
  <c r="E375" i="1"/>
  <c r="E385" i="1"/>
  <c r="E395" i="1"/>
  <c r="E405" i="1"/>
  <c r="E415" i="1"/>
  <c r="E425" i="1"/>
  <c r="E435" i="1"/>
  <c r="E445" i="1"/>
  <c r="E455" i="1"/>
  <c r="E465" i="1"/>
  <c r="E475" i="1"/>
  <c r="E485" i="1"/>
  <c r="E376" i="1"/>
  <c r="E446" i="1"/>
  <c r="E417" i="1"/>
  <c r="P141" i="1"/>
  <c r="P191" i="1"/>
  <c r="P291" i="1"/>
  <c r="P341" i="1"/>
  <c r="P391" i="1"/>
  <c r="P441" i="1"/>
  <c r="E38" i="1"/>
  <c r="E69" i="1"/>
  <c r="E107" i="1"/>
  <c r="E138" i="1"/>
  <c r="E169" i="1"/>
  <c r="E189" i="1"/>
  <c r="E209" i="1"/>
  <c r="E228" i="1"/>
  <c r="E242" i="1"/>
  <c r="E256" i="1"/>
  <c r="E268" i="1"/>
  <c r="E281" i="1"/>
  <c r="E293" i="1"/>
  <c r="E305" i="1"/>
  <c r="E316" i="1"/>
  <c r="E326" i="1"/>
  <c r="E336" i="1"/>
  <c r="E346" i="1"/>
  <c r="E436" i="1"/>
  <c r="P142" i="1"/>
  <c r="P192" i="1"/>
  <c r="P242" i="1"/>
  <c r="P292" i="1"/>
  <c r="P342" i="1"/>
  <c r="P392" i="1"/>
  <c r="P442" i="1"/>
  <c r="P492" i="1"/>
  <c r="E39" i="1"/>
  <c r="E77" i="1"/>
  <c r="E108" i="1"/>
  <c r="E139" i="1"/>
  <c r="E175" i="1"/>
  <c r="E195" i="1"/>
  <c r="E215" i="1"/>
  <c r="E229" i="1"/>
  <c r="E245" i="1"/>
  <c r="E257" i="1"/>
  <c r="E269" i="1"/>
  <c r="E282" i="1"/>
  <c r="E295" i="1"/>
  <c r="E306" i="1"/>
  <c r="E317" i="1"/>
  <c r="E327" i="1"/>
  <c r="E337" i="1"/>
  <c r="E347" i="1"/>
  <c r="E357" i="1"/>
  <c r="E367" i="1"/>
  <c r="E377" i="1"/>
  <c r="E387" i="1"/>
  <c r="E397" i="1"/>
  <c r="E407" i="1"/>
  <c r="P151" i="1"/>
  <c r="P251" i="1"/>
  <c r="P301" i="1"/>
  <c r="P401" i="1"/>
  <c r="P451" i="1"/>
  <c r="E7" i="1"/>
  <c r="E47" i="1"/>
  <c r="E78" i="1"/>
  <c r="E109" i="1"/>
  <c r="E147" i="1"/>
  <c r="E176" i="1"/>
  <c r="E196" i="1"/>
  <c r="E216" i="1"/>
  <c r="E231" i="1"/>
  <c r="E246" i="1"/>
  <c r="E258" i="1"/>
  <c r="E271" i="1"/>
  <c r="E283" i="1"/>
  <c r="E296" i="1"/>
  <c r="E307" i="1"/>
  <c r="E318" i="1"/>
  <c r="E328" i="1"/>
  <c r="E338" i="1"/>
  <c r="E348" i="1"/>
  <c r="E358" i="1"/>
  <c r="E368" i="1"/>
  <c r="E378" i="1"/>
  <c r="E388" i="1"/>
  <c r="E398" i="1"/>
  <c r="E408" i="1"/>
  <c r="E418" i="1"/>
  <c r="E428" i="1"/>
  <c r="E438" i="1"/>
  <c r="E448" i="1"/>
  <c r="E458" i="1"/>
  <c r="E468" i="1"/>
  <c r="E478" i="1"/>
  <c r="E488" i="1"/>
  <c r="E396" i="1"/>
  <c r="E466" i="1"/>
  <c r="E477" i="1"/>
  <c r="F42" i="1"/>
  <c r="F52" i="1"/>
  <c r="F212" i="1"/>
  <c r="F222" i="1"/>
  <c r="F322" i="1"/>
  <c r="F362" i="1"/>
  <c r="F482" i="1"/>
  <c r="F13" i="1"/>
  <c r="F43" i="1"/>
  <c r="F53" i="1"/>
  <c r="F93" i="1"/>
  <c r="F103" i="1"/>
  <c r="F143" i="1"/>
  <c r="F183" i="1"/>
  <c r="F373" i="1"/>
  <c r="F453" i="1"/>
  <c r="F4" i="1"/>
  <c r="F24" i="1"/>
  <c r="F114" i="1"/>
  <c r="F134" i="1"/>
  <c r="F164" i="1"/>
  <c r="F234" i="1"/>
  <c r="F244" i="1"/>
  <c r="F254" i="1"/>
  <c r="F414" i="1"/>
  <c r="F5" i="1"/>
  <c r="F15" i="1"/>
  <c r="F35" i="1"/>
  <c r="F105" i="1"/>
  <c r="F195" i="1"/>
  <c r="F205" i="1"/>
  <c r="F305" i="1"/>
  <c r="F415" i="1"/>
  <c r="F425" i="1"/>
  <c r="F445" i="1"/>
  <c r="F475" i="1"/>
  <c r="F86" i="1"/>
  <c r="F136" i="1"/>
  <c r="F146" i="1"/>
  <c r="F396" i="1"/>
  <c r="F426" i="1"/>
  <c r="F87" i="1"/>
  <c r="F117" i="1"/>
  <c r="F277" i="1"/>
  <c r="F357" i="1"/>
  <c r="F417" i="1"/>
  <c r="F447" i="1"/>
  <c r="F18" i="1"/>
  <c r="F28" i="1"/>
  <c r="F178" i="1"/>
  <c r="F308" i="1"/>
  <c r="F318" i="1"/>
  <c r="F368" i="1"/>
  <c r="F388" i="1"/>
  <c r="F408" i="1"/>
  <c r="F438" i="1"/>
  <c r="F468" i="1"/>
  <c r="F49" i="1"/>
  <c r="F69" i="1"/>
  <c r="F159" i="1"/>
  <c r="F50" i="1"/>
  <c r="F230" i="1"/>
  <c r="F260" i="1"/>
  <c r="F270" i="1"/>
  <c r="F310" i="1"/>
  <c r="F340" i="1"/>
  <c r="F360" i="1"/>
  <c r="F21" i="1"/>
  <c r="F31" i="1"/>
  <c r="F71" i="1"/>
  <c r="F91" i="1"/>
  <c r="F101" i="1"/>
  <c r="F201" i="1"/>
  <c r="F241" i="1"/>
  <c r="F261" i="1"/>
  <c r="F351" i="1"/>
  <c r="F411" i="1"/>
  <c r="F481" i="1"/>
  <c r="F491" i="1"/>
  <c r="F209" i="1"/>
  <c r="F459" i="1"/>
  <c r="F460" i="1"/>
  <c r="F470" i="1"/>
  <c r="F259" i="1"/>
  <c r="F359" i="1"/>
  <c r="F269" i="1"/>
  <c r="F430" i="1"/>
  <c r="F480" i="1"/>
  <c r="P52" i="1"/>
  <c r="P114" i="1"/>
  <c r="P134" i="1"/>
  <c r="P164" i="1"/>
  <c r="P234" i="1"/>
  <c r="P244" i="1"/>
  <c r="P254" i="1"/>
  <c r="P414" i="1"/>
  <c r="P31" i="1"/>
  <c r="P42" i="1"/>
  <c r="P53" i="1"/>
  <c r="P105" i="1"/>
  <c r="P195" i="1"/>
  <c r="P205" i="1"/>
  <c r="P305" i="1"/>
  <c r="P415" i="1"/>
  <c r="P425" i="1"/>
  <c r="P445" i="1"/>
  <c r="P475" i="1"/>
  <c r="P21" i="1"/>
  <c r="P43" i="1"/>
  <c r="P86" i="1"/>
  <c r="P136" i="1"/>
  <c r="P146" i="1"/>
  <c r="P396" i="1"/>
  <c r="P426" i="1"/>
  <c r="P87" i="1"/>
  <c r="P117" i="1"/>
  <c r="P277" i="1"/>
  <c r="P357" i="1"/>
  <c r="P417" i="1"/>
  <c r="P447" i="1"/>
  <c r="P178" i="1"/>
  <c r="P308" i="1"/>
  <c r="P318" i="1"/>
  <c r="P368" i="1"/>
  <c r="P388" i="1"/>
  <c r="P408" i="1"/>
  <c r="P438" i="1"/>
  <c r="P468" i="1"/>
  <c r="P13" i="1"/>
  <c r="P24" i="1"/>
  <c r="P35" i="1"/>
  <c r="P69" i="1"/>
  <c r="P159" i="1"/>
  <c r="P209" i="1"/>
  <c r="P259" i="1"/>
  <c r="P269" i="1"/>
  <c r="P359" i="1"/>
  <c r="P459" i="1"/>
  <c r="P230" i="1"/>
  <c r="P260" i="1"/>
  <c r="P270" i="1"/>
  <c r="P310" i="1"/>
  <c r="P340" i="1"/>
  <c r="P360" i="1"/>
  <c r="P430" i="1"/>
  <c r="P460" i="1"/>
  <c r="P470" i="1"/>
  <c r="P480" i="1"/>
  <c r="P4" i="1"/>
  <c r="P15" i="1"/>
  <c r="P49" i="1"/>
  <c r="P71" i="1"/>
  <c r="P91" i="1"/>
  <c r="P5" i="1"/>
  <c r="P28" i="1"/>
  <c r="P50" i="1"/>
  <c r="P18" i="1"/>
  <c r="P93" i="1"/>
  <c r="P103" i="1"/>
  <c r="P143" i="1"/>
  <c r="P183" i="1"/>
  <c r="P373" i="1"/>
  <c r="P453" i="1"/>
  <c r="P101" i="1"/>
  <c r="P261" i="1"/>
  <c r="P411" i="1"/>
  <c r="P212" i="1"/>
  <c r="P362" i="1"/>
  <c r="P222" i="1"/>
  <c r="P322" i="1"/>
  <c r="P481" i="1"/>
  <c r="P482" i="1"/>
  <c r="P241" i="1"/>
  <c r="P491" i="1"/>
  <c r="P201" i="1"/>
  <c r="P351" i="1"/>
  <c r="D49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Vuffray Carole</author>
  </authors>
  <commentList>
    <comment ref="B100" authorId="0" shapeId="0" xr:uid="{0D4435C3-62E1-497D-BB5F-0E53806EE4A0}">
      <text>
        <r>
          <rPr>
            <b/>
            <sz val="9"/>
            <color indexed="81"/>
            <rFont val="Tahoma"/>
            <family val="2"/>
          </rPr>
          <t>Vuffray Carole:</t>
        </r>
        <r>
          <rPr>
            <sz val="9"/>
            <color indexed="81"/>
            <rFont val="Tahoma"/>
            <family val="2"/>
          </rPr>
          <t xml:space="preserve">
A modifier dès le 01.08.2026 passé</t>
        </r>
      </text>
    </comment>
  </commentList>
</comments>
</file>

<file path=xl/sharedStrings.xml><?xml version="1.0" encoding="utf-8"?>
<sst xmlns="http://schemas.openxmlformats.org/spreadsheetml/2006/main" count="16" uniqueCount="16">
  <si>
    <t>Taux d'activité</t>
  </si>
  <si>
    <t>Date d'entrée</t>
  </si>
  <si>
    <t>Date de sortie</t>
  </si>
  <si>
    <t>Taux projeté</t>
  </si>
  <si>
    <t>janv.</t>
  </si>
  <si>
    <t>févr.</t>
  </si>
  <si>
    <t>mars</t>
  </si>
  <si>
    <t>avri.</t>
  </si>
  <si>
    <t>mai</t>
  </si>
  <si>
    <t>juin</t>
  </si>
  <si>
    <t>juil.</t>
  </si>
  <si>
    <t>août</t>
  </si>
  <si>
    <t>sept.</t>
  </si>
  <si>
    <t>nov.</t>
  </si>
  <si>
    <t>déc.</t>
  </si>
  <si>
    <t>oct.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</si>
</sst>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100C]d\ mmm\ yy;@"/>
    <numFmt numFmtId="165" formatCode="dd/mm/yyyy;@"/>
  </numFmts>
  <fonts count="8" x14ac:knownFonts="1">
    <font>
      <sz val="10"/>
      <name val="Arial"/>
    </font>
    <font>
      <sz val="10"/>
      <name val="Arial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2"/>
      <name val="Arial"/>
      <family val="2"/>
    </font>
    <font>
      <sz val="12"/>
      <name val="Arial Narrow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left" wrapText="1"/>
    </xf>
    <xf numFmtId="14" fontId="1" fillId="0" borderId="0" xfId="0" applyNumberFormat="1" applyFont="1"/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49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9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9" fontId="3" fillId="0" borderId="0" xfId="0" applyNumberFormat="1" applyFont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165" fontId="5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35"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9" formatCode="yyyy/mm/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numFmt numFmtId="2" formatCode="0.00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>
          <bgColor theme="5" tint="0.79998168889431442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3" formatCode="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/RESSOURCES%20HUMAINES/Collaborateurs%202026.xlsx" TargetMode="External"/><Relationship Id="rId1" Type="http://schemas.openxmlformats.org/officeDocument/2006/relationships/externalLinkPath" Target="file:///G:/RESSOURCES%20HUMAINES/Collaborateurs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shboard RH"/>
      <sheetName val="Dasboard RH 2"/>
      <sheetName val="Collaborateurs"/>
      <sheetName val="Collaborateurs externes"/>
      <sheetName val="Absentésime"/>
      <sheetName val="Calculs"/>
      <sheetName val="Data"/>
      <sheetName val="Historique turnover FP"/>
      <sheetName val="Data turnover"/>
      <sheetName val="Historique turnover par dep"/>
      <sheetName val="Turnover FP"/>
      <sheetName val="Historique turnover par section"/>
      <sheetName val="Turnover détails"/>
      <sheetName val="Modèle turnover département"/>
      <sheetName val="Modèle turnover équipe"/>
      <sheetName val="DIR"/>
      <sheetName val="DA"/>
      <sheetName val="DEA"/>
      <sheetName val="DSS"/>
      <sheetName val="DAFI"/>
      <sheetName val="CD"/>
      <sheetName val="CODIR"/>
      <sheetName val="ECO"/>
      <sheetName val="ADJ"/>
      <sheetName val="BLA"/>
      <sheetName val="CHA"/>
      <sheetName val="FRA"/>
      <sheetName val="LUS"/>
      <sheetName val="PP"/>
      <sheetName val="PKE"/>
      <sheetName val="PKS"/>
      <sheetName val="PES"/>
      <sheetName val="BIO"/>
      <sheetName val="COU"/>
      <sheetName val="ERA"/>
      <sheetName val="HES"/>
      <sheetName val="ROM"/>
      <sheetName val="MEL"/>
      <sheetName val="LAV"/>
      <sheetName val="SPO"/>
      <sheetName val="TOU"/>
      <sheetName val="Ateliers"/>
      <sheetName val="AT Centres de jour"/>
      <sheetName val="AT Glapin"/>
      <sheetName val="AT agri"/>
      <sheetName val="SMI"/>
      <sheetName val="Thérapeuthes"/>
      <sheetName val="Personnel de nuit"/>
      <sheetName val="Pool de jour"/>
      <sheetName val="MDJ"/>
      <sheetName val="INT"/>
      <sheetName val="TECH"/>
      <sheetName val="INFO"/>
      <sheetName val="RH"/>
      <sheetName val="COMPTA"/>
      <sheetName val="Collaborateurs 2026"/>
    </sheetNames>
    <sheetDataSet>
      <sheetData sheetId="0">
        <row r="1">
          <cell r="Z1">
            <v>2026</v>
          </cell>
        </row>
      </sheetData>
      <sheetData sheetId="1"/>
      <sheetData sheetId="2"/>
      <sheetData sheetId="3"/>
      <sheetData sheetId="4"/>
      <sheetData sheetId="5"/>
      <sheetData sheetId="6">
        <row r="2">
          <cell r="A2" t="str">
            <v>DAFI</v>
          </cell>
          <cell r="B2" t="str">
            <v>Finances, administration et infrastructure</v>
          </cell>
          <cell r="E2" t="str">
            <v>Accueil de jour</v>
          </cell>
          <cell r="K2" t="str">
            <v>Fin CDD</v>
          </cell>
          <cell r="M2" t="str">
            <v>-</v>
          </cell>
        </row>
        <row r="3">
          <cell r="A3" t="str">
            <v>DEA</v>
          </cell>
          <cell r="B3" t="str">
            <v>Adultes</v>
          </cell>
          <cell r="E3" t="str">
            <v>Administration générale</v>
          </cell>
          <cell r="K3" t="str">
            <v>Fin formation</v>
          </cell>
          <cell r="M3" t="str">
            <v>A demander</v>
          </cell>
        </row>
        <row r="4">
          <cell r="A4" t="str">
            <v>DA</v>
          </cell>
          <cell r="B4" t="str">
            <v>Enfants &amp; Adolescents</v>
          </cell>
          <cell r="E4" t="str">
            <v>Ateliers agricoles et services</v>
          </cell>
          <cell r="K4" t="str">
            <v>Démission avant fin CDD/CDM</v>
          </cell>
          <cell r="M4" t="str">
            <v>Dossier en cours de constitution</v>
          </cell>
        </row>
        <row r="5">
          <cell r="A5" t="str">
            <v>DSS</v>
          </cell>
          <cell r="B5" t="str">
            <v>Soins et santé</v>
          </cell>
          <cell r="E5" t="str">
            <v>Ateliers artisanaux du Glapin</v>
          </cell>
          <cell r="K5" t="str">
            <v>Démission durant le temps d'essai</v>
          </cell>
          <cell r="M5" t="str">
            <v>Dossier envoyé au sesaf</v>
          </cell>
        </row>
        <row r="6">
          <cell r="A6" t="str">
            <v>POOL</v>
          </cell>
          <cell r="B6" t="str">
            <v>Pool de jour</v>
          </cell>
          <cell r="E6" t="str">
            <v>Ateliers Centre de jour</v>
          </cell>
          <cell r="K6" t="str">
            <v>Démission durant la 1ère année</v>
          </cell>
          <cell r="M6" t="str">
            <v>Art-Thérapeute</v>
          </cell>
        </row>
        <row r="7">
          <cell r="A7" t="str">
            <v>NUIT</v>
          </cell>
          <cell r="B7" t="str">
            <v>Secteur de nuit</v>
          </cell>
          <cell r="E7" t="str">
            <v>Blanchefleur</v>
          </cell>
          <cell r="K7" t="str">
            <v>Démission après la 1ère année</v>
          </cell>
          <cell r="M7" t="str">
            <v>Adjoint-e de direction</v>
          </cell>
        </row>
        <row r="8">
          <cell r="A8" t="str">
            <v>CD</v>
          </cell>
          <cell r="B8" t="str">
            <v>Comité de direction</v>
          </cell>
          <cell r="E8" t="str">
            <v>Chantecler-seren</v>
          </cell>
          <cell r="K8" t="str">
            <v>Retraite</v>
          </cell>
        </row>
        <row r="9">
          <cell r="E9" t="str">
            <v>Commission de direction</v>
          </cell>
          <cell r="K9" t="str">
            <v>Licenciement durant le temps d'essai</v>
          </cell>
          <cell r="M9" t="str">
            <v>ASE</v>
          </cell>
        </row>
        <row r="10">
          <cell r="E10" t="str">
            <v>Comité de direction</v>
          </cell>
          <cell r="K10" t="str">
            <v>Licenciement ordinaire</v>
          </cell>
          <cell r="M10" t="str">
            <v>ASE non-formé</v>
          </cell>
        </row>
        <row r="11">
          <cell r="E11" t="str">
            <v>Cuisine Maison du Jardin</v>
          </cell>
          <cell r="K11" t="str">
            <v>Licenciement maladie/accident</v>
          </cell>
          <cell r="M11" t="str">
            <v>ASSC</v>
          </cell>
        </row>
        <row r="12">
          <cell r="E12" t="str">
            <v>Ecole</v>
          </cell>
          <cell r="K12" t="str">
            <v>Licenciement justes motifs</v>
          </cell>
          <cell r="M12" t="str">
            <v>Auxiliaire de soins</v>
          </cell>
        </row>
        <row r="13">
          <cell r="A13" t="str">
            <v>DEA</v>
          </cell>
          <cell r="E13" t="str">
            <v>Erable</v>
          </cell>
          <cell r="K13" t="str">
            <v>Résiliation</v>
          </cell>
          <cell r="M13" t="str">
            <v>Conseiller pédagogique</v>
          </cell>
        </row>
        <row r="14">
          <cell r="E14" t="str">
            <v>Finances &amp; comptabilité</v>
          </cell>
          <cell r="K14" t="str">
            <v>Décès</v>
          </cell>
          <cell r="M14" t="str">
            <v>Educateur-trice</v>
          </cell>
        </row>
        <row r="15">
          <cell r="E15" t="str">
            <v>Formation</v>
          </cell>
          <cell r="K15" t="str">
            <v>Transfert</v>
          </cell>
          <cell r="M15" t="str">
            <v>Educateur-trice non-formé-e</v>
          </cell>
        </row>
        <row r="16">
          <cell r="E16" t="str">
            <v>François</v>
          </cell>
          <cell r="M16" t="str">
            <v>Educateur-trice pratiquant l'eutonie</v>
          </cell>
        </row>
        <row r="17">
          <cell r="E17" t="str">
            <v>Hestia</v>
          </cell>
          <cell r="M17" t="str">
            <v>Educateur-trice social-e</v>
          </cell>
        </row>
        <row r="18">
          <cell r="E18" t="str">
            <v>Informatique</v>
          </cell>
          <cell r="M18" t="str">
            <v>Educateur-trice social-e en formation</v>
          </cell>
        </row>
        <row r="19">
          <cell r="E19" t="str">
            <v>Intendance</v>
          </cell>
          <cell r="M19" t="str">
            <v>Educateur-trice spécialisé-e</v>
          </cell>
        </row>
        <row r="20">
          <cell r="E20" t="str">
            <v>La Coudraie &amp; Les Hêtres</v>
          </cell>
          <cell r="M20" t="str">
            <v>Ens. spé. pour élèves "éducables sur le plan pratique" ou polyhandicapés</v>
          </cell>
        </row>
        <row r="21">
          <cell r="E21" t="str">
            <v>Lavande</v>
          </cell>
          <cell r="M21" t="str">
            <v>Enseignant en activité physique adaptée</v>
          </cell>
        </row>
        <row r="22">
          <cell r="E22" t="str">
            <v>Les Biolles</v>
          </cell>
          <cell r="M22" t="str">
            <v>Enseignant-e en activité physique adaptée</v>
          </cell>
        </row>
        <row r="23">
          <cell r="E23" t="str">
            <v>Lusseyran</v>
          </cell>
          <cell r="M23" t="str">
            <v>Enseignant-e spécialisé-e</v>
          </cell>
        </row>
        <row r="24">
          <cell r="E24" t="str">
            <v>Mélisse</v>
          </cell>
          <cell r="M24" t="str">
            <v>Enseignant-e spécialisé-e en formation</v>
          </cell>
        </row>
        <row r="25">
          <cell r="E25" t="str">
            <v>Peronnik Etoile</v>
          </cell>
          <cell r="M25" t="str">
            <v>Infirmier-ère</v>
          </cell>
        </row>
        <row r="26">
          <cell r="E26" t="str">
            <v>Peronnik Soleil</v>
          </cell>
          <cell r="M26" t="str">
            <v>Infirmier-ère en psychiatrie</v>
          </cell>
        </row>
        <row r="27">
          <cell r="E27" t="str">
            <v>Personnel de nuit sect. Adulte</v>
          </cell>
          <cell r="M27" t="str">
            <v>Logopédiste</v>
          </cell>
        </row>
        <row r="28">
          <cell r="E28" t="str">
            <v>Personnel de nuit sect. Mineur</v>
          </cell>
          <cell r="M28" t="str">
            <v>MSP</v>
          </cell>
        </row>
        <row r="29">
          <cell r="E29" t="str">
            <v>Pestalozzi</v>
          </cell>
          <cell r="M29" t="str">
            <v>Psychologue</v>
          </cell>
        </row>
        <row r="30">
          <cell r="E30" t="str">
            <v>Petit Prince</v>
          </cell>
          <cell r="M30" t="str">
            <v>Thérapeute</v>
          </cell>
        </row>
        <row r="31">
          <cell r="E31" t="str">
            <v>Pool de remplacement de jour intersecteur</v>
          </cell>
        </row>
        <row r="32">
          <cell r="E32" t="str">
            <v>Pool de remplacement de nuit intersecteur</v>
          </cell>
        </row>
        <row r="33">
          <cell r="E33" t="str">
            <v>Ressources Humaines</v>
          </cell>
        </row>
        <row r="34">
          <cell r="E34" t="str">
            <v>Romarin</v>
          </cell>
        </row>
        <row r="35">
          <cell r="E35" t="str">
            <v>Service technique</v>
          </cell>
        </row>
        <row r="36">
          <cell r="E36" t="str">
            <v>SMI</v>
          </cell>
        </row>
        <row r="37">
          <cell r="E37" t="str">
            <v>Sports &amp; loisirs</v>
          </cell>
        </row>
        <row r="38">
          <cell r="E38" t="str">
            <v>Thérapeutique</v>
          </cell>
        </row>
        <row r="39">
          <cell r="E39" t="str">
            <v>Tourmaline &amp; La Source</v>
          </cell>
        </row>
        <row r="45">
          <cell r="E45" t="str">
            <v>Accueil de jour</v>
          </cell>
        </row>
        <row r="56">
          <cell r="E56" t="str">
            <v>Finances, administration et infrastructure</v>
          </cell>
        </row>
        <row r="57">
          <cell r="E57" t="str">
            <v>Adultes</v>
          </cell>
        </row>
        <row r="58">
          <cell r="E58" t="str">
            <v>Enfants &amp; Adolescents</v>
          </cell>
        </row>
        <row r="59">
          <cell r="E59" t="str">
            <v>Soins et santé</v>
          </cell>
        </row>
        <row r="60">
          <cell r="E60" t="str">
            <v>Direction général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FD1B32-701A-4523-A80C-DF40F361ECE4}" name="tableau_liste_collaborateurs" displayName="tableau_liste_collaborateurs" ref="A2:P497" totalsRowCount="1" headerRowDxfId="34" dataDxfId="33">
  <autoFilter ref="A2:P496" xr:uid="{70EA05B8-7482-4350-9075-EC7026DD93D9}"/>
  <tableColumns count="16">
    <tableColumn id="45" xr3:uid="{7219D569-8F8D-406D-A784-0B4AE247453F}" name="Taux d'activité" dataDxfId="32" totalsRowDxfId="26"/>
    <tableColumn id="11" xr3:uid="{03FF91EA-8D98-4B26-86D9-6E24533D5787}" name="Date d'entrée" dataDxfId="31" totalsRowDxfId="25"/>
    <tableColumn id="12" xr3:uid="{C78D1DDB-8438-46CC-9659-2BC6CB463AFE}" name="Date de sortie" dataDxfId="30" totalsRowDxfId="24"/>
    <tableColumn id="20" xr3:uid="{F9D75446-708D-4F6F-B98F-76C55D50FB14}" name="Taux projeté" totalsRowFunction="sum" dataDxfId="28" totalsRowDxfId="23">
      <calculatedColumnFormula>tableau_liste_collaborateurs[[#This Row],[Taux d''activité]]/12*100</calculatedColumnFormula>
    </tableColumn>
    <tableColumn id="22" xr3:uid="{9CB8BAE6-4DE7-42BD-8D76-88CE886FD2BF}" name="janv." dataDxfId="27" totalsRowDxfId="22">
      <calculatedColumnFormula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calculatedColumnFormula>
    </tableColumn>
    <tableColumn id="34" xr3:uid="{0BE44FCA-1FAE-4583-AEAA-B1B1820B0497}" name="févr." dataDxfId="10" totalsRowDxfId="21">
      <calculatedColumnFormula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calculatedColumnFormula>
    </tableColumn>
    <tableColumn id="35" xr3:uid="{71B7CD9F-4CEA-4963-B9A1-1A08252A2DBD}" name="mars" dataDxfId="9" totalsRowDxfId="20">
      <calculatedColumnFormula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calculatedColumnFormula>
    </tableColumn>
    <tableColumn id="36" xr3:uid="{853C1105-6EA1-455A-8FE9-8BFD23DD47A1}" name="avri." dataDxfId="8" totalsRowDxfId="19">
      <calculatedColumnFormula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calculatedColumnFormula>
    </tableColumn>
    <tableColumn id="37" xr3:uid="{173687F8-0719-4388-9279-9F0B91246CA4}" name="mai" dataDxfId="7" totalsRowDxfId="18">
      <calculatedColumnFormula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calculatedColumnFormula>
    </tableColumn>
    <tableColumn id="38" xr3:uid="{539FC697-1032-4903-91F9-ED40D6046C83}" name="juin" dataDxfId="6" totalsRowDxfId="17">
      <calculatedColumnFormula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calculatedColumnFormula>
    </tableColumn>
    <tableColumn id="39" xr3:uid="{6B110AF7-B40B-48CC-A321-300D755D2464}" name="juil." dataDxfId="5" totalsRowDxfId="16">
      <calculatedColumnFormula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calculatedColumnFormula>
    </tableColumn>
    <tableColumn id="40" xr3:uid="{5C6DF418-45C3-4F02-8E20-11A6F765A8B3}" name="août" dataDxfId="4" totalsRowDxfId="15">
      <calculatedColumnFormula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calculatedColumnFormula>
    </tableColumn>
    <tableColumn id="41" xr3:uid="{D4DB6048-A2A9-4FC2-818D-94B4CFBAD92A}" name="sept." dataDxfId="3" totalsRowDxfId="14">
      <calculatedColumnFormula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calculatedColumnFormula>
    </tableColumn>
    <tableColumn id="42" xr3:uid="{AFD30EDF-8E1D-4313-B8A9-18EC6EA32072}" name="oct." dataDxfId="2" totalsRowDxfId="13">
      <calculatedColumnFormula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calculatedColumnFormula>
    </tableColumn>
    <tableColumn id="43" xr3:uid="{5ECC3826-88B5-4E14-B77D-6A3E6DE46880}" name="nov." dataDxfId="1" totalsRowDxfId="12">
      <calculatedColumnFormula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calculatedColumnFormula>
    </tableColumn>
    <tableColumn id="44" xr3:uid="{946A1EEB-7DE8-491F-912C-B2B122CD0502}" name="déc." dataDxfId="0" totalsRowDxfId="11">
      <calculatedColumnFormula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255CC-6863-41AA-80AB-A93A26BF9166}">
  <sheetPr>
    <tabColor theme="5" tint="-0.249977111117893"/>
    <pageSetUpPr fitToPage="1"/>
  </sheetPr>
  <dimension ref="A1:U497"/>
  <sheetViews>
    <sheetView tabSelected="1" zoomScaleNormal="100" workbookViewId="0">
      <pane xSplit="1" ySplit="2" topLeftCell="B3" activePane="bottomRight" state="frozen"/>
      <selection pane="topRight" activeCell="E1" sqref="E1"/>
      <selection pane="bottomLeft" activeCell="A2" sqref="A2"/>
      <selection pane="bottomRight" activeCell="H4" sqref="H4"/>
    </sheetView>
  </sheetViews>
  <sheetFormatPr baseColWidth="10" defaultColWidth="11.5" defaultRowHeight="13" x14ac:dyDescent="0.15"/>
  <cols>
    <col min="1" max="1" width="14" style="2" customWidth="1"/>
    <col min="2" max="2" width="12" style="3" customWidth="1"/>
    <col min="3" max="3" width="19.5" style="1" customWidth="1"/>
    <col min="4" max="16" width="10.33203125" style="2" customWidth="1"/>
    <col min="17" max="20" width="11.5" style="2"/>
    <col min="21" max="21" width="21.6640625" style="2" customWidth="1"/>
    <col min="22" max="16384" width="11.5" style="2"/>
  </cols>
  <sheetData>
    <row r="1" spans="1:21" x14ac:dyDescent="0.15">
      <c r="E1" s="4">
        <f>DATE('[1]Dashboard RH'!$Z$1,1,1)</f>
        <v>46023</v>
      </c>
      <c r="F1" s="4">
        <f>DATE('[1]Dashboard RH'!$Z$1,2,1)</f>
        <v>46054</v>
      </c>
      <c r="G1" s="4">
        <f>DATE('[1]Dashboard RH'!$Z$1,3,1)</f>
        <v>46082</v>
      </c>
      <c r="H1" s="4">
        <f>DATE('[1]Dashboard RH'!$Z$1,4,1)</f>
        <v>46113</v>
      </c>
      <c r="I1" s="4">
        <f>DATE('[1]Dashboard RH'!$Z$1,5,1)</f>
        <v>46143</v>
      </c>
      <c r="J1" s="4">
        <f>DATE('[1]Dashboard RH'!$Z$1,6,1)</f>
        <v>46174</v>
      </c>
      <c r="K1" s="4">
        <f>DATE('[1]Dashboard RH'!$Z$1,7,1)</f>
        <v>46204</v>
      </c>
      <c r="L1" s="4">
        <f>DATE('[1]Dashboard RH'!$Z$1,8,1)</f>
        <v>46235</v>
      </c>
      <c r="M1" s="4">
        <f>DATE('[1]Dashboard RH'!$Z$1,9,1)</f>
        <v>46266</v>
      </c>
      <c r="N1" s="4">
        <f>DATE('[1]Dashboard RH'!$Z$1,10,1)</f>
        <v>46296</v>
      </c>
      <c r="O1" s="4">
        <f>DATE('[1]Dashboard RH'!$Z$1,11,1)</f>
        <v>46327</v>
      </c>
      <c r="P1" s="4">
        <f>DATE('[1]Dashboard RH'!$Z$1,12,1)</f>
        <v>46357</v>
      </c>
    </row>
    <row r="2" spans="1:21" s="10" customFormat="1" ht="50" customHeight="1" x14ac:dyDescent="0.15">
      <c r="A2" s="7" t="s">
        <v>0</v>
      </c>
      <c r="B2" s="6" t="s">
        <v>1</v>
      </c>
      <c r="C2" s="5" t="s">
        <v>2</v>
      </c>
      <c r="D2" s="8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15</v>
      </c>
      <c r="O2" s="9" t="s">
        <v>13</v>
      </c>
      <c r="P2" s="9" t="s">
        <v>14</v>
      </c>
    </row>
    <row r="3" spans="1:21" s="19" customFormat="1" ht="36" customHeight="1" x14ac:dyDescent="0.15">
      <c r="A3" s="14">
        <v>0.6</v>
      </c>
      <c r="B3" s="15">
        <v>45962</v>
      </c>
      <c r="C3" s="15"/>
      <c r="D3" s="18">
        <f>tableau_liste_collaborateurs[[#This Row],[Taux d''activité]]/12*100</f>
        <v>5</v>
      </c>
      <c r="E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  <c r="S3" s="10"/>
      <c r="T3" s="10"/>
      <c r="U3" s="10"/>
    </row>
    <row r="4" spans="1:21" s="19" customFormat="1" ht="36" customHeight="1" x14ac:dyDescent="0.15">
      <c r="A4" s="21">
        <v>0.7</v>
      </c>
      <c r="B4" s="22">
        <v>46023</v>
      </c>
      <c r="C4" s="22">
        <v>46125</v>
      </c>
      <c r="D4" s="18">
        <f>tableau_liste_collaborateurs[[#This Row],[Taux d''activité]]/12*100</f>
        <v>5.833333333333333</v>
      </c>
      <c r="E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2.5277777777777781</v>
      </c>
      <c r="I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  <c r="S4" s="10"/>
      <c r="T4" s="10"/>
      <c r="U4" s="10"/>
    </row>
    <row r="5" spans="1:21" s="19" customFormat="1" ht="36" customHeight="1" x14ac:dyDescent="0.15">
      <c r="A5" s="21">
        <v>1</v>
      </c>
      <c r="B5" s="22">
        <v>46235</v>
      </c>
      <c r="C5" s="22">
        <v>46599</v>
      </c>
      <c r="D5" s="18">
        <f>tableau_liste_collaborateurs[[#This Row],[Taux d''activité]]/12*100</f>
        <v>8.3333333333333321</v>
      </c>
      <c r="E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  <c r="S5" s="10"/>
      <c r="T5" s="10"/>
      <c r="U5" s="10"/>
    </row>
    <row r="6" spans="1:21" s="19" customFormat="1" ht="36" customHeight="1" x14ac:dyDescent="0.15">
      <c r="A6" s="14">
        <v>0.5</v>
      </c>
      <c r="B6" s="15">
        <v>45870</v>
      </c>
      <c r="C6" s="15"/>
      <c r="D6" s="18">
        <f>tableau_liste_collaborateurs[[#This Row],[Taux d''activité]]/12*100</f>
        <v>4.1666666666666661</v>
      </c>
      <c r="E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7" spans="1:21" s="19" customFormat="1" ht="36" customHeight="1" x14ac:dyDescent="0.15">
      <c r="A7" s="14">
        <v>0.7</v>
      </c>
      <c r="B7" s="15">
        <v>43405</v>
      </c>
      <c r="C7" s="13"/>
      <c r="D7" s="18">
        <f>tableau_liste_collaborateurs[[#This Row],[Taux d''activité]]/12*100</f>
        <v>5.833333333333333</v>
      </c>
      <c r="E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8" spans="1:21" s="19" customFormat="1" ht="36" customHeight="1" x14ac:dyDescent="0.15">
      <c r="A8" s="14">
        <v>0.8</v>
      </c>
      <c r="B8" s="15">
        <v>41730</v>
      </c>
      <c r="C8" s="13"/>
      <c r="D8" s="18">
        <f>tableau_liste_collaborateurs[[#This Row],[Taux d''activité]]/12*100</f>
        <v>6.666666666666667</v>
      </c>
      <c r="E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9" spans="1:21" s="19" customFormat="1" ht="36" customHeight="1" x14ac:dyDescent="0.15">
      <c r="A9" s="14">
        <v>0.9</v>
      </c>
      <c r="B9" s="15">
        <v>44958</v>
      </c>
      <c r="C9" s="13"/>
      <c r="D9" s="18">
        <f>tableau_liste_collaborateurs[[#This Row],[Taux d''activité]]/12*100</f>
        <v>7.5</v>
      </c>
      <c r="E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0" spans="1:21" s="19" customFormat="1" ht="36" customHeight="1" x14ac:dyDescent="0.15">
      <c r="A10" s="14">
        <v>0.8</v>
      </c>
      <c r="B10" s="15">
        <v>43983</v>
      </c>
      <c r="C10" s="15"/>
      <c r="D10" s="18">
        <f>tableau_liste_collaborateurs[[#This Row],[Taux d''activité]]/12*100</f>
        <v>6.666666666666667</v>
      </c>
      <c r="E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1" spans="1:21" s="19" customFormat="1" ht="36" customHeight="1" x14ac:dyDescent="0.15">
      <c r="A11" s="14">
        <v>0.9</v>
      </c>
      <c r="B11" s="15">
        <v>45139</v>
      </c>
      <c r="C11" s="13"/>
      <c r="D11" s="18">
        <f>tableau_liste_collaborateurs[[#This Row],[Taux d''activité]]/12*100</f>
        <v>7.5</v>
      </c>
      <c r="E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2" spans="1:21" s="19" customFormat="1" ht="36" customHeight="1" x14ac:dyDescent="0.15">
      <c r="A12" s="14">
        <v>0.9</v>
      </c>
      <c r="B12" s="15">
        <v>40603</v>
      </c>
      <c r="C12" s="13"/>
      <c r="D12" s="18">
        <f>tableau_liste_collaborateurs[[#This Row],[Taux d''activité]]/12*100</f>
        <v>7.5</v>
      </c>
      <c r="E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3" spans="1:21" s="19" customFormat="1" ht="36" customHeight="1" x14ac:dyDescent="0.15">
      <c r="A13" s="14">
        <v>0</v>
      </c>
      <c r="B13" s="15">
        <v>45505</v>
      </c>
      <c r="C13" s="15">
        <v>46112</v>
      </c>
      <c r="D13" s="18">
        <f>tableau_liste_collaborateurs[[#This Row],[Taux d''activité]]/12*100</f>
        <v>0</v>
      </c>
      <c r="E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4" spans="1:21" s="19" customFormat="1" ht="36" customHeight="1" x14ac:dyDescent="0.15">
      <c r="A14" s="14">
        <v>0.7</v>
      </c>
      <c r="B14" s="15">
        <v>44058</v>
      </c>
      <c r="C14" s="15"/>
      <c r="D14" s="18">
        <f>tableau_liste_collaborateurs[[#This Row],[Taux d''activité]]/12*100</f>
        <v>5.833333333333333</v>
      </c>
      <c r="E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5" spans="1:21" s="19" customFormat="1" ht="36" customHeight="1" x14ac:dyDescent="0.15">
      <c r="A15" s="14">
        <v>1</v>
      </c>
      <c r="B15" s="15">
        <v>46023</v>
      </c>
      <c r="C15" s="15">
        <v>46326</v>
      </c>
      <c r="D15" s="18">
        <f>tableau_liste_collaborateurs[[#This Row],[Taux d''activité]]/12*100</f>
        <v>8.3333333333333321</v>
      </c>
      <c r="E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6" spans="1:21" s="19" customFormat="1" ht="36" customHeight="1" x14ac:dyDescent="0.15">
      <c r="A16" s="14">
        <v>0</v>
      </c>
      <c r="B16" s="15">
        <v>45139</v>
      </c>
      <c r="C16" s="13"/>
      <c r="D16" s="18">
        <f>tableau_liste_collaborateurs[[#This Row],[Taux d''activité]]/12*100</f>
        <v>0</v>
      </c>
      <c r="E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7" spans="1:16" s="19" customFormat="1" ht="36" customHeight="1" x14ac:dyDescent="0.15">
      <c r="A17" s="14">
        <v>0.85</v>
      </c>
      <c r="B17" s="15">
        <v>44788</v>
      </c>
      <c r="C17" s="13"/>
      <c r="D17" s="18">
        <f>tableau_liste_collaborateurs[[#This Row],[Taux d''activité]]/12*100</f>
        <v>7.083333333333333</v>
      </c>
      <c r="E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7.083333333333333</v>
      </c>
      <c r="F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18" spans="1:16" s="19" customFormat="1" ht="36" customHeight="1" x14ac:dyDescent="0.15">
      <c r="A18" s="14">
        <v>0.6</v>
      </c>
      <c r="B18" s="15">
        <v>45870</v>
      </c>
      <c r="C18" s="15">
        <v>46053</v>
      </c>
      <c r="D18" s="18">
        <f>tableau_liste_collaborateurs[[#This Row],[Taux d''activité]]/12*100</f>
        <v>5</v>
      </c>
      <c r="E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9" spans="1:16" s="19" customFormat="1" ht="36" customHeight="1" x14ac:dyDescent="0.15">
      <c r="A19" s="14">
        <v>0.8</v>
      </c>
      <c r="B19" s="15">
        <v>44044</v>
      </c>
      <c r="C19" s="13"/>
      <c r="D19" s="18">
        <f>tableau_liste_collaborateurs[[#This Row],[Taux d''activité]]/12*100</f>
        <v>6.666666666666667</v>
      </c>
      <c r="E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0" spans="1:16" s="19" customFormat="1" ht="36" customHeight="1" x14ac:dyDescent="0.15">
      <c r="A20" s="14">
        <v>0.8</v>
      </c>
      <c r="B20" s="15">
        <v>45566</v>
      </c>
      <c r="C20" s="15"/>
      <c r="D20" s="18">
        <f>tableau_liste_collaborateurs[[#This Row],[Taux d''activité]]/12*100</f>
        <v>6.666666666666667</v>
      </c>
      <c r="E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1" spans="1:16" s="24" customFormat="1" ht="36" customHeight="1" x14ac:dyDescent="0.15">
      <c r="A21" s="14">
        <v>0</v>
      </c>
      <c r="B21" s="15">
        <v>45566</v>
      </c>
      <c r="C21" s="15">
        <v>46112</v>
      </c>
      <c r="D21" s="18">
        <f>tableau_liste_collaborateurs[[#This Row],[Taux d''activité]]/12*100</f>
        <v>0</v>
      </c>
      <c r="E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2" spans="1:16" s="24" customFormat="1" ht="36" customHeight="1" x14ac:dyDescent="0.15">
      <c r="A22" s="14">
        <v>0.8</v>
      </c>
      <c r="B22" s="15">
        <v>43600</v>
      </c>
      <c r="C22" s="13"/>
      <c r="D22" s="18">
        <f>tableau_liste_collaborateurs[[#This Row],[Taux d''activité]]/12*100</f>
        <v>6.666666666666667</v>
      </c>
      <c r="E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3" spans="1:16" s="24" customFormat="1" ht="36" customHeight="1" x14ac:dyDescent="0.15">
      <c r="A23" s="14">
        <v>0.6</v>
      </c>
      <c r="B23" s="15">
        <v>43770</v>
      </c>
      <c r="C23" s="13"/>
      <c r="D23" s="18">
        <f>tableau_liste_collaborateurs[[#This Row],[Taux d''activité]]/12*100</f>
        <v>5</v>
      </c>
      <c r="E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4" spans="1:16" s="24" customFormat="1" ht="36.75" customHeight="1" x14ac:dyDescent="0.15">
      <c r="A24" s="14">
        <v>0.85</v>
      </c>
      <c r="B24" s="15">
        <v>46054</v>
      </c>
      <c r="C24" s="15">
        <v>46203</v>
      </c>
      <c r="D24" s="18">
        <f>tableau_liste_collaborateurs[[#This Row],[Taux d''activité]]/12*100</f>
        <v>7.083333333333333</v>
      </c>
      <c r="E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5" spans="1:16" s="24" customFormat="1" ht="36" customHeight="1" x14ac:dyDescent="0.15">
      <c r="A25" s="14">
        <v>1</v>
      </c>
      <c r="B25" s="15">
        <v>44935</v>
      </c>
      <c r="C25" s="13"/>
      <c r="D25" s="18">
        <f>tableau_liste_collaborateurs[[#This Row],[Taux d''activité]]/12*100</f>
        <v>8.3333333333333321</v>
      </c>
      <c r="E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6" spans="1:16" s="24" customFormat="1" ht="36" customHeight="1" x14ac:dyDescent="0.15">
      <c r="A26" s="14">
        <v>0.6</v>
      </c>
      <c r="B26" s="15">
        <v>44621</v>
      </c>
      <c r="C26" s="15"/>
      <c r="D26" s="18">
        <f>tableau_liste_collaborateurs[[#This Row],[Taux d''activité]]/12*100</f>
        <v>5</v>
      </c>
      <c r="E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7" spans="1:16" s="24" customFormat="1" ht="36" customHeight="1" x14ac:dyDescent="0.15">
      <c r="A27" s="14">
        <v>0.9</v>
      </c>
      <c r="B27" s="15">
        <v>45444</v>
      </c>
      <c r="C27" s="13"/>
      <c r="D27" s="18">
        <f>tableau_liste_collaborateurs[[#This Row],[Taux d''activité]]/12*100</f>
        <v>7.5</v>
      </c>
      <c r="E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8" spans="1:16" s="24" customFormat="1" ht="36" customHeight="1" x14ac:dyDescent="0.15">
      <c r="A28" s="14">
        <v>1</v>
      </c>
      <c r="B28" s="15">
        <v>45505</v>
      </c>
      <c r="C28" s="15">
        <v>46599</v>
      </c>
      <c r="D28" s="18">
        <f>tableau_liste_collaborateurs[[#This Row],[Taux d''activité]]/12*100</f>
        <v>8.3333333333333321</v>
      </c>
      <c r="E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9" spans="1:16" s="24" customFormat="1" ht="36" customHeight="1" x14ac:dyDescent="0.15">
      <c r="A29" s="14">
        <v>0</v>
      </c>
      <c r="B29" s="15">
        <v>45292</v>
      </c>
      <c r="C29" s="13"/>
      <c r="D29" s="18">
        <f>tableau_liste_collaborateurs[[#This Row],[Taux d''activité]]/12*100</f>
        <v>0</v>
      </c>
      <c r="E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0" spans="1:16" s="24" customFormat="1" ht="36" customHeight="1" x14ac:dyDescent="0.15">
      <c r="A30" s="14">
        <v>0.8</v>
      </c>
      <c r="B30" s="15">
        <v>43831</v>
      </c>
      <c r="C30" s="13"/>
      <c r="D30" s="18">
        <f>tableau_liste_collaborateurs[[#This Row],[Taux d''activité]]/12*100</f>
        <v>6.666666666666667</v>
      </c>
      <c r="E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1" spans="1:16" s="24" customFormat="1" ht="36" customHeight="1" x14ac:dyDescent="0.15">
      <c r="A31" s="14">
        <v>0.9</v>
      </c>
      <c r="B31" s="15">
        <v>44440</v>
      </c>
      <c r="C31" s="15">
        <v>46112</v>
      </c>
      <c r="D31" s="18">
        <f>tableau_liste_collaborateurs[[#This Row],[Taux d''activité]]/12*100</f>
        <v>7.5</v>
      </c>
      <c r="E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2" spans="1:16" s="19" customFormat="1" ht="36" customHeight="1" x14ac:dyDescent="0.15">
      <c r="A32" s="14">
        <v>0.6</v>
      </c>
      <c r="B32" s="15">
        <v>44607</v>
      </c>
      <c r="C32" s="13"/>
      <c r="D32" s="18">
        <f>tableau_liste_collaborateurs[[#This Row],[Taux d''activité]]/12*100</f>
        <v>5</v>
      </c>
      <c r="E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3" spans="1:16" s="19" customFormat="1" ht="36" customHeight="1" x14ac:dyDescent="0.15">
      <c r="A33" s="14">
        <v>0.7</v>
      </c>
      <c r="B33" s="15">
        <v>43327</v>
      </c>
      <c r="C33" s="13"/>
      <c r="D33" s="18">
        <f>tableau_liste_collaborateurs[[#This Row],[Taux d''activité]]/12*100</f>
        <v>5.833333333333333</v>
      </c>
      <c r="E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4" spans="1:16" s="24" customFormat="1" ht="36.75" customHeight="1" x14ac:dyDescent="0.15">
      <c r="A34" s="14">
        <v>0.8</v>
      </c>
      <c r="B34" s="15">
        <v>44256</v>
      </c>
      <c r="C34" s="13"/>
      <c r="D34" s="18">
        <f>tableau_liste_collaborateurs[[#This Row],[Taux d''activité]]/12*100</f>
        <v>6.666666666666667</v>
      </c>
      <c r="E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5" spans="1:16" s="24" customFormat="1" ht="36" customHeight="1" x14ac:dyDescent="0.15">
      <c r="A35" s="14">
        <v>1</v>
      </c>
      <c r="B35" s="15">
        <v>45505</v>
      </c>
      <c r="C35" s="15">
        <v>46599</v>
      </c>
      <c r="D35" s="18">
        <f>tableau_liste_collaborateurs[[#This Row],[Taux d''activité]]/12*100</f>
        <v>8.3333333333333321</v>
      </c>
      <c r="E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6" spans="1:16" s="19" customFormat="1" ht="36" customHeight="1" x14ac:dyDescent="0.15">
      <c r="A36" s="14">
        <v>0.6</v>
      </c>
      <c r="B36" s="15">
        <v>45139</v>
      </c>
      <c r="C36" s="13"/>
      <c r="D36" s="18">
        <f>tableau_liste_collaborateurs[[#This Row],[Taux d''activité]]/12*100</f>
        <v>5</v>
      </c>
      <c r="E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7" spans="1:16" s="19" customFormat="1" ht="36" customHeight="1" x14ac:dyDescent="0.15">
      <c r="A37" s="25">
        <v>0</v>
      </c>
      <c r="B37" s="15">
        <v>44440</v>
      </c>
      <c r="C37" s="15"/>
      <c r="D37" s="18">
        <f>tableau_liste_collaborateurs[[#This Row],[Taux d''activité]]/12*100</f>
        <v>0</v>
      </c>
      <c r="E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8" spans="1:16" s="19" customFormat="1" ht="36" customHeight="1" x14ac:dyDescent="0.15">
      <c r="A38" s="14">
        <v>0.7</v>
      </c>
      <c r="B38" s="15">
        <v>45976</v>
      </c>
      <c r="C38" s="13"/>
      <c r="D38" s="18">
        <f>tableau_liste_collaborateurs[[#This Row],[Taux d''activité]]/12*100</f>
        <v>5.833333333333333</v>
      </c>
      <c r="E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9" spans="1:16" s="24" customFormat="1" ht="36" customHeight="1" x14ac:dyDescent="0.15">
      <c r="A39" s="14">
        <v>0.8</v>
      </c>
      <c r="B39" s="15">
        <v>41699</v>
      </c>
      <c r="C39" s="13"/>
      <c r="D39" s="18">
        <f>tableau_liste_collaborateurs[[#This Row],[Taux d''activité]]/12*100</f>
        <v>6.666666666666667</v>
      </c>
      <c r="E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0" spans="1:16" s="19" customFormat="1" ht="36" customHeight="1" x14ac:dyDescent="0.15">
      <c r="A40" s="14">
        <v>0.7</v>
      </c>
      <c r="B40" s="15">
        <v>45870</v>
      </c>
      <c r="C40" s="15"/>
      <c r="D40" s="18">
        <f>tableau_liste_collaborateurs[[#This Row],[Taux d''activité]]/12*100</f>
        <v>5.833333333333333</v>
      </c>
      <c r="E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1" spans="1:16" s="24" customFormat="1" ht="36" customHeight="1" x14ac:dyDescent="0.15">
      <c r="A41" s="14">
        <v>0.6</v>
      </c>
      <c r="B41" s="15">
        <v>39312</v>
      </c>
      <c r="C41" s="13"/>
      <c r="D41" s="18">
        <f>tableau_liste_collaborateurs[[#This Row],[Taux d''activité]]/12*100</f>
        <v>5</v>
      </c>
      <c r="E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2" spans="1:16" s="24" customFormat="1" ht="36" customHeight="1" x14ac:dyDescent="0.15">
      <c r="A42" s="14">
        <v>0.8</v>
      </c>
      <c r="B42" s="15">
        <v>45292</v>
      </c>
      <c r="C42" s="15">
        <v>46142</v>
      </c>
      <c r="D42" s="18">
        <f>tableau_liste_collaborateurs[[#This Row],[Taux d''activité]]/12*100</f>
        <v>6.666666666666667</v>
      </c>
      <c r="E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3" spans="1:16" s="24" customFormat="1" ht="36" customHeight="1" x14ac:dyDescent="0.15">
      <c r="A43" s="14">
        <v>1</v>
      </c>
      <c r="B43" s="15">
        <v>45505</v>
      </c>
      <c r="C43" s="15">
        <v>46599</v>
      </c>
      <c r="D43" s="18">
        <f>tableau_liste_collaborateurs[[#This Row],[Taux d''activité]]/12*100</f>
        <v>8.3333333333333321</v>
      </c>
      <c r="E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4" spans="1:16" s="24" customFormat="1" ht="36" customHeight="1" x14ac:dyDescent="0.15">
      <c r="A44" s="14">
        <v>0</v>
      </c>
      <c r="B44" s="15">
        <v>45139</v>
      </c>
      <c r="C44" s="13"/>
      <c r="D44" s="18">
        <f>tableau_liste_collaborateurs[[#This Row],[Taux d''activité]]/12*100</f>
        <v>0</v>
      </c>
      <c r="E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5" spans="1:16" s="24" customFormat="1" ht="36" customHeight="1" x14ac:dyDescent="0.15">
      <c r="A45" s="14">
        <v>0.4</v>
      </c>
      <c r="B45" s="15">
        <v>45505</v>
      </c>
      <c r="C45" s="13"/>
      <c r="D45" s="18">
        <f>tableau_liste_collaborateurs[[#This Row],[Taux d''activité]]/12*100</f>
        <v>3.3333333333333335</v>
      </c>
      <c r="E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46" spans="1:16" s="19" customFormat="1" ht="36" customHeight="1" x14ac:dyDescent="0.15">
      <c r="A46" s="14">
        <v>0</v>
      </c>
      <c r="B46" s="15">
        <v>45839</v>
      </c>
      <c r="C46" s="15"/>
      <c r="D46" s="18">
        <f>tableau_liste_collaborateurs[[#This Row],[Taux d''activité]]/12*100</f>
        <v>0</v>
      </c>
      <c r="E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7" spans="1:16" s="19" customFormat="1" ht="36" customHeight="1" x14ac:dyDescent="0.15">
      <c r="A47" s="14">
        <v>0.9</v>
      </c>
      <c r="B47" s="15">
        <v>44270</v>
      </c>
      <c r="C47" s="15"/>
      <c r="D47" s="18">
        <f>tableau_liste_collaborateurs[[#This Row],[Taux d''activité]]/12*100</f>
        <v>7.5</v>
      </c>
      <c r="E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8" spans="1:16" s="24" customFormat="1" ht="36" customHeight="1" x14ac:dyDescent="0.15">
      <c r="A48" s="14">
        <v>0.75</v>
      </c>
      <c r="B48" s="15">
        <v>38950</v>
      </c>
      <c r="C48" s="13"/>
      <c r="D48" s="18">
        <f>tableau_liste_collaborateurs[[#This Row],[Taux d''activité]]/12*100</f>
        <v>6.25</v>
      </c>
      <c r="E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6.25</v>
      </c>
      <c r="F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6.25</v>
      </c>
      <c r="G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6.25</v>
      </c>
      <c r="H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6.25</v>
      </c>
      <c r="I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6.25</v>
      </c>
      <c r="J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6.25</v>
      </c>
      <c r="K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6.25</v>
      </c>
      <c r="L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6.25</v>
      </c>
      <c r="M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6.25</v>
      </c>
      <c r="N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6.25</v>
      </c>
      <c r="O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6.25</v>
      </c>
      <c r="P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6.25</v>
      </c>
    </row>
    <row r="49" spans="1:16" s="24" customFormat="1" ht="36" customHeight="1" x14ac:dyDescent="0.15">
      <c r="A49" s="14">
        <v>0</v>
      </c>
      <c r="B49" s="15">
        <v>44927</v>
      </c>
      <c r="C49" s="15">
        <v>46065</v>
      </c>
      <c r="D49" s="18">
        <f>tableau_liste_collaborateurs[[#This Row],[Taux d''activité]]/12*100</f>
        <v>0</v>
      </c>
      <c r="E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0" spans="1:16" s="24" customFormat="1" ht="36" customHeight="1" x14ac:dyDescent="0.15">
      <c r="A50" s="21">
        <v>1</v>
      </c>
      <c r="B50" s="22">
        <v>46082</v>
      </c>
      <c r="C50" s="22">
        <v>46265</v>
      </c>
      <c r="D50" s="18">
        <f>tableau_liste_collaborateurs[[#This Row],[Taux d''activité]]/12*100</f>
        <v>8.3333333333333321</v>
      </c>
      <c r="E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1" spans="1:16" s="19" customFormat="1" ht="36" customHeight="1" x14ac:dyDescent="0.15">
      <c r="A51" s="14">
        <v>0.9</v>
      </c>
      <c r="B51" s="15">
        <v>45231</v>
      </c>
      <c r="C51" s="13"/>
      <c r="D51" s="18">
        <f>tableau_liste_collaborateurs[[#This Row],[Taux d''activité]]/12*100</f>
        <v>7.5</v>
      </c>
      <c r="E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52" spans="1:16" s="19" customFormat="1" ht="36.75" customHeight="1" x14ac:dyDescent="0.15">
      <c r="A52" s="14">
        <v>0.8</v>
      </c>
      <c r="B52" s="15">
        <v>45658</v>
      </c>
      <c r="C52" s="15">
        <v>46053</v>
      </c>
      <c r="D52" s="18">
        <f>tableau_liste_collaborateurs[[#This Row],[Taux d''activité]]/12*100</f>
        <v>6.666666666666667</v>
      </c>
      <c r="E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3" spans="1:16" s="19" customFormat="1" ht="36" customHeight="1" x14ac:dyDescent="0.15">
      <c r="A53" s="14">
        <v>0.9</v>
      </c>
      <c r="B53" s="15">
        <v>42767</v>
      </c>
      <c r="C53" s="15">
        <v>46081</v>
      </c>
      <c r="D53" s="18">
        <f>tableau_liste_collaborateurs[[#This Row],[Taux d''activité]]/12*100</f>
        <v>7.5</v>
      </c>
      <c r="E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4" spans="1:16" s="24" customFormat="1" ht="36" customHeight="1" x14ac:dyDescent="0.15">
      <c r="A54" s="21"/>
      <c r="B54" s="22">
        <v>46143</v>
      </c>
      <c r="C54" s="20"/>
      <c r="D54" s="18">
        <f>tableau_liste_collaborateurs[[#This Row],[Taux d''activité]]/12*100</f>
        <v>0</v>
      </c>
      <c r="E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5" spans="1:16" s="19" customFormat="1" ht="36" customHeight="1" x14ac:dyDescent="0.15">
      <c r="A55" s="14">
        <v>0</v>
      </c>
      <c r="B55" s="15">
        <v>45550</v>
      </c>
      <c r="C55" s="15"/>
      <c r="D55" s="18">
        <f>tableau_liste_collaborateurs[[#This Row],[Taux d''activité]]/12*100</f>
        <v>0</v>
      </c>
      <c r="E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6" spans="1:16" s="19" customFormat="1" ht="36" customHeight="1" x14ac:dyDescent="0.15">
      <c r="A56" s="14">
        <v>0.8</v>
      </c>
      <c r="B56" s="23">
        <v>45536</v>
      </c>
      <c r="C56" s="15"/>
      <c r="D56" s="18">
        <f>tableau_liste_collaborateurs[[#This Row],[Taux d''activité]]/12*100</f>
        <v>6.666666666666667</v>
      </c>
      <c r="E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57" spans="1:16" s="19" customFormat="1" ht="36" customHeight="1" x14ac:dyDescent="0.15">
      <c r="A57" s="14">
        <v>0</v>
      </c>
      <c r="B57" s="15">
        <v>45078</v>
      </c>
      <c r="C57" s="13"/>
      <c r="D57" s="18">
        <f>tableau_liste_collaborateurs[[#This Row],[Taux d''activité]]/12*100</f>
        <v>0</v>
      </c>
      <c r="E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58" spans="1:16" s="24" customFormat="1" ht="36" customHeight="1" x14ac:dyDescent="0.15">
      <c r="A58" s="14">
        <v>0.75</v>
      </c>
      <c r="B58" s="11">
        <v>45536</v>
      </c>
      <c r="C58" s="11"/>
      <c r="D58" s="18">
        <f>tableau_liste_collaborateurs[[#This Row],[Taux d''activité]]/12*100</f>
        <v>6.25</v>
      </c>
      <c r="E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6.25</v>
      </c>
      <c r="F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6.25</v>
      </c>
      <c r="G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6.25</v>
      </c>
      <c r="H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6.25</v>
      </c>
      <c r="I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6.25</v>
      </c>
      <c r="J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6.25</v>
      </c>
      <c r="K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6.25</v>
      </c>
      <c r="L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6.25</v>
      </c>
      <c r="M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6.25</v>
      </c>
      <c r="N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6.25</v>
      </c>
      <c r="O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6.25</v>
      </c>
      <c r="P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6.25</v>
      </c>
    </row>
    <row r="59" spans="1:16" s="24" customFormat="1" ht="36" customHeight="1" x14ac:dyDescent="0.15">
      <c r="A59" s="14">
        <v>1</v>
      </c>
      <c r="B59" s="15">
        <v>43678</v>
      </c>
      <c r="C59" s="13"/>
      <c r="D59" s="18">
        <f>tableau_liste_collaborateurs[[#This Row],[Taux d''activité]]/12*100</f>
        <v>8.3333333333333321</v>
      </c>
      <c r="E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60" spans="1:16" s="24" customFormat="1" ht="36" customHeight="1" x14ac:dyDescent="0.15">
      <c r="A60" s="14">
        <v>0.9</v>
      </c>
      <c r="B60" s="15">
        <v>44757</v>
      </c>
      <c r="C60" s="15"/>
      <c r="D60" s="18">
        <f>tableau_liste_collaborateurs[[#This Row],[Taux d''activité]]/12*100</f>
        <v>7.5</v>
      </c>
      <c r="E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61" spans="1:16" s="24" customFormat="1" ht="36" customHeight="1" x14ac:dyDescent="0.15">
      <c r="A61" s="14">
        <v>0.8</v>
      </c>
      <c r="B61" s="15">
        <v>45474</v>
      </c>
      <c r="C61" s="13"/>
      <c r="D61" s="18">
        <f>tableau_liste_collaborateurs[[#This Row],[Taux d''activité]]/12*100</f>
        <v>6.666666666666667</v>
      </c>
      <c r="E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62" spans="1:16" s="24" customFormat="1" ht="36" customHeight="1" x14ac:dyDescent="0.15">
      <c r="A62" s="14">
        <v>0.6</v>
      </c>
      <c r="B62" s="15">
        <v>44621</v>
      </c>
      <c r="C62" s="13"/>
      <c r="D62" s="18">
        <f>tableau_liste_collaborateurs[[#This Row],[Taux d''activité]]/12*100</f>
        <v>5</v>
      </c>
      <c r="E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63" spans="1:16" s="19" customFormat="1" ht="36" customHeight="1" x14ac:dyDescent="0.15">
      <c r="A63" s="14">
        <v>0.6</v>
      </c>
      <c r="B63" s="15">
        <v>45658</v>
      </c>
      <c r="C63" s="13"/>
      <c r="D63" s="18">
        <f>tableau_liste_collaborateurs[[#This Row],[Taux d''activité]]/12*100</f>
        <v>5</v>
      </c>
      <c r="E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64" spans="1:16" s="24" customFormat="1" ht="36.75" customHeight="1" x14ac:dyDescent="0.15">
      <c r="A64" s="14">
        <v>0.8</v>
      </c>
      <c r="B64" s="15">
        <v>43115</v>
      </c>
      <c r="C64" s="13"/>
      <c r="D64" s="18">
        <f>tableau_liste_collaborateurs[[#This Row],[Taux d''activité]]/12*100</f>
        <v>6.666666666666667</v>
      </c>
      <c r="E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65" spans="1:16" s="24" customFormat="1" ht="36.75" customHeight="1" x14ac:dyDescent="0.15">
      <c r="A65" s="14">
        <v>0.6</v>
      </c>
      <c r="B65" s="15">
        <v>45809</v>
      </c>
      <c r="C65" s="13"/>
      <c r="D65" s="18">
        <f>tableau_liste_collaborateurs[[#This Row],[Taux d''activité]]/12*100</f>
        <v>5</v>
      </c>
      <c r="E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66" spans="1:16" s="24" customFormat="1" ht="36.75" customHeight="1" x14ac:dyDescent="0.15">
      <c r="A66" s="14">
        <v>0.5</v>
      </c>
      <c r="B66" s="15">
        <v>45566</v>
      </c>
      <c r="C66" s="15"/>
      <c r="D66" s="18">
        <f>tableau_liste_collaborateurs[[#This Row],[Taux d''activité]]/12*100</f>
        <v>4.1666666666666661</v>
      </c>
      <c r="E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67" spans="1:16" s="24" customFormat="1" ht="36.75" customHeight="1" x14ac:dyDescent="0.15">
      <c r="A67" s="14">
        <v>0.7</v>
      </c>
      <c r="B67" s="15">
        <v>45231</v>
      </c>
      <c r="C67" s="13"/>
      <c r="D67" s="18">
        <f>tableau_liste_collaborateurs[[#This Row],[Taux d''activité]]/12*100</f>
        <v>5.833333333333333</v>
      </c>
      <c r="E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68" spans="1:16" s="24" customFormat="1" ht="36" customHeight="1" x14ac:dyDescent="0.15">
      <c r="A68" s="14">
        <v>0</v>
      </c>
      <c r="B68" s="23">
        <v>45597</v>
      </c>
      <c r="C68" s="15"/>
      <c r="D68" s="18">
        <f>tableau_liste_collaborateurs[[#This Row],[Taux d''activité]]/12*100</f>
        <v>0</v>
      </c>
      <c r="E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69" spans="1:16" s="24" customFormat="1" ht="36" customHeight="1" x14ac:dyDescent="0.15">
      <c r="A69" s="14">
        <v>0.7</v>
      </c>
      <c r="B69" s="15">
        <v>44470</v>
      </c>
      <c r="C69" s="15">
        <v>46053</v>
      </c>
      <c r="D69" s="18">
        <f>tableau_liste_collaborateurs[[#This Row],[Taux d''activité]]/12*100</f>
        <v>5.833333333333333</v>
      </c>
      <c r="E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70" spans="1:16" s="19" customFormat="1" ht="36" customHeight="1" x14ac:dyDescent="0.15">
      <c r="A70" s="14">
        <v>0.8</v>
      </c>
      <c r="B70" s="15">
        <v>43709</v>
      </c>
      <c r="C70" s="13"/>
      <c r="D70" s="18">
        <f>tableau_liste_collaborateurs[[#This Row],[Taux d''activité]]/12*100</f>
        <v>6.666666666666667</v>
      </c>
      <c r="E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71" spans="1:16" s="19" customFormat="1" ht="36" customHeight="1" x14ac:dyDescent="0.15">
      <c r="A71" s="14">
        <v>0</v>
      </c>
      <c r="B71" s="15">
        <v>45717</v>
      </c>
      <c r="C71" s="15">
        <v>46053</v>
      </c>
      <c r="D71" s="18">
        <f>tableau_liste_collaborateurs[[#This Row],[Taux d''activité]]/12*100</f>
        <v>0</v>
      </c>
      <c r="E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72" spans="1:16" s="19" customFormat="1" ht="36" customHeight="1" x14ac:dyDescent="0.15">
      <c r="A72" s="14">
        <v>0.7</v>
      </c>
      <c r="B72" s="15">
        <v>44835</v>
      </c>
      <c r="C72" s="15"/>
      <c r="D72" s="18">
        <f>tableau_liste_collaborateurs[[#This Row],[Taux d''activité]]/12*100</f>
        <v>5.833333333333333</v>
      </c>
      <c r="E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73" spans="1:16" s="19" customFormat="1" ht="36" customHeight="1" x14ac:dyDescent="0.15">
      <c r="A73" s="14">
        <v>0</v>
      </c>
      <c r="B73" s="15">
        <v>45474</v>
      </c>
      <c r="C73" s="13"/>
      <c r="D73" s="18">
        <f>tableau_liste_collaborateurs[[#This Row],[Taux d''activité]]/12*100</f>
        <v>0</v>
      </c>
      <c r="E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74" spans="1:16" s="24" customFormat="1" ht="36.75" customHeight="1" x14ac:dyDescent="0.15">
      <c r="A74" s="21">
        <v>0.8</v>
      </c>
      <c r="B74" s="22">
        <v>46082</v>
      </c>
      <c r="C74" s="22"/>
      <c r="D74" s="18">
        <f>tableau_liste_collaborateurs[[#This Row],[Taux d''activité]]/12*100</f>
        <v>6.666666666666667</v>
      </c>
      <c r="E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75" spans="1:16" s="24" customFormat="1" ht="36.75" customHeight="1" x14ac:dyDescent="0.15">
      <c r="A75" s="21"/>
      <c r="B75" s="22">
        <v>46143</v>
      </c>
      <c r="C75" s="22"/>
      <c r="D75" s="18">
        <f>tableau_liste_collaborateurs[[#This Row],[Taux d''activité]]/12*100</f>
        <v>0</v>
      </c>
      <c r="E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76" spans="1:16" s="24" customFormat="1" ht="36.75" customHeight="1" x14ac:dyDescent="0.15">
      <c r="A76" s="14">
        <v>0.8</v>
      </c>
      <c r="B76" s="15">
        <v>46023</v>
      </c>
      <c r="C76" s="15"/>
      <c r="D76" s="18">
        <f>tableau_liste_collaborateurs[[#This Row],[Taux d''activité]]/12*100</f>
        <v>6.666666666666667</v>
      </c>
      <c r="E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77" spans="1:16" s="24" customFormat="1" ht="36.75" customHeight="1" x14ac:dyDescent="0.15">
      <c r="A77" s="25">
        <v>0</v>
      </c>
      <c r="B77" s="15">
        <v>44287</v>
      </c>
      <c r="C77" s="13"/>
      <c r="D77" s="18">
        <f>tableau_liste_collaborateurs[[#This Row],[Taux d''activité]]/12*100</f>
        <v>0</v>
      </c>
      <c r="E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78" spans="1:16" s="24" customFormat="1" ht="36.75" customHeight="1" x14ac:dyDescent="0.15">
      <c r="A78" s="14">
        <v>0.7</v>
      </c>
      <c r="B78" s="23">
        <v>45809</v>
      </c>
      <c r="C78" s="15"/>
      <c r="D78" s="18">
        <f>tableau_liste_collaborateurs[[#This Row],[Taux d''activité]]/12*100</f>
        <v>5.833333333333333</v>
      </c>
      <c r="E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79" spans="1:16" s="24" customFormat="1" ht="36.75" customHeight="1" x14ac:dyDescent="0.15">
      <c r="A79" s="14">
        <v>0.9</v>
      </c>
      <c r="B79" s="15">
        <v>42036</v>
      </c>
      <c r="C79" s="13"/>
      <c r="D79" s="18">
        <f>tableau_liste_collaborateurs[[#This Row],[Taux d''activité]]/12*100</f>
        <v>7.5</v>
      </c>
      <c r="E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80" spans="1:16" s="24" customFormat="1" ht="36.75" customHeight="1" x14ac:dyDescent="0.15">
      <c r="A80" s="14">
        <v>0.7</v>
      </c>
      <c r="B80" s="15">
        <v>45292</v>
      </c>
      <c r="C80" s="13"/>
      <c r="D80" s="18">
        <f>tableau_liste_collaborateurs[[#This Row],[Taux d''activité]]/12*100</f>
        <v>5.833333333333333</v>
      </c>
      <c r="E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81" spans="1:16" s="24" customFormat="1" ht="36.75" customHeight="1" x14ac:dyDescent="0.15">
      <c r="A81" s="14">
        <v>1</v>
      </c>
      <c r="B81" s="15">
        <v>45231</v>
      </c>
      <c r="C81" s="13"/>
      <c r="D81" s="18">
        <f>tableau_liste_collaborateurs[[#This Row],[Taux d''activité]]/12*100</f>
        <v>8.3333333333333321</v>
      </c>
      <c r="E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82" spans="1:16" s="24" customFormat="1" ht="36.75" customHeight="1" x14ac:dyDescent="0.15">
      <c r="A82" s="14">
        <v>0.8</v>
      </c>
      <c r="B82" s="15">
        <v>45748</v>
      </c>
      <c r="C82" s="15"/>
      <c r="D82" s="18">
        <f>tableau_liste_collaborateurs[[#This Row],[Taux d''activité]]/12*100</f>
        <v>6.666666666666667</v>
      </c>
      <c r="E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83" spans="1:16" s="24" customFormat="1" ht="36.75" customHeight="1" x14ac:dyDescent="0.15">
      <c r="A83" s="14">
        <v>1</v>
      </c>
      <c r="B83" s="15">
        <v>43723</v>
      </c>
      <c r="C83" s="15"/>
      <c r="D83" s="18">
        <f>tableau_liste_collaborateurs[[#This Row],[Taux d''activité]]/12*100</f>
        <v>8.3333333333333321</v>
      </c>
      <c r="E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84" spans="1:16" s="24" customFormat="1" ht="36.75" customHeight="1" x14ac:dyDescent="0.15">
      <c r="A84" s="14">
        <v>0</v>
      </c>
      <c r="B84" s="15">
        <v>45231</v>
      </c>
      <c r="C84" s="13"/>
      <c r="D84" s="18">
        <f>tableau_liste_collaborateurs[[#This Row],[Taux d''activité]]/12*100</f>
        <v>0</v>
      </c>
      <c r="E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85" spans="1:16" s="24" customFormat="1" ht="36.75" customHeight="1" x14ac:dyDescent="0.15">
      <c r="A85" s="14">
        <v>1</v>
      </c>
      <c r="B85" s="15">
        <v>38261</v>
      </c>
      <c r="C85" s="13"/>
      <c r="D85" s="18">
        <f>tableau_liste_collaborateurs[[#This Row],[Taux d''activité]]/12*100</f>
        <v>8.3333333333333321</v>
      </c>
      <c r="E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86" spans="1:16" s="24" customFormat="1" ht="36.75" customHeight="1" x14ac:dyDescent="0.15">
      <c r="A86" s="14">
        <v>0.96430000000000005</v>
      </c>
      <c r="B86" s="15">
        <v>37118</v>
      </c>
      <c r="C86" s="15">
        <v>46295</v>
      </c>
      <c r="D86" s="18">
        <f>tableau_liste_collaborateurs[[#This Row],[Taux d''activité]]/12*100</f>
        <v>8.0358333333333345</v>
      </c>
      <c r="E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8.0358333333333345</v>
      </c>
      <c r="F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8.0358333333333345</v>
      </c>
      <c r="G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8.0358333333333345</v>
      </c>
      <c r="H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8.0358333333333345</v>
      </c>
      <c r="I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8.0358333333333345</v>
      </c>
      <c r="J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8.0358333333333345</v>
      </c>
      <c r="K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8.0358333333333345</v>
      </c>
      <c r="L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8.0358333333333345</v>
      </c>
      <c r="M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8.0358333333333345</v>
      </c>
      <c r="N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87" spans="1:16" s="24" customFormat="1" ht="36.75" customHeight="1" x14ac:dyDescent="0.15">
      <c r="A87" s="14">
        <v>0.8</v>
      </c>
      <c r="B87" s="15">
        <v>45870</v>
      </c>
      <c r="C87" s="15">
        <v>46234</v>
      </c>
      <c r="D87" s="18">
        <f>tableau_liste_collaborateurs[[#This Row],[Taux d''activité]]/12*100</f>
        <v>6.666666666666667</v>
      </c>
      <c r="E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88" spans="1:16" s="24" customFormat="1" ht="36" customHeight="1" x14ac:dyDescent="0.15">
      <c r="A88" s="14">
        <v>0.8</v>
      </c>
      <c r="B88" s="15">
        <v>43891</v>
      </c>
      <c r="C88" s="13"/>
      <c r="D88" s="18">
        <f>tableau_liste_collaborateurs[[#This Row],[Taux d''activité]]/12*100</f>
        <v>6.666666666666667</v>
      </c>
      <c r="E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89" spans="1:16" s="19" customFormat="1" ht="36" customHeight="1" x14ac:dyDescent="0.15">
      <c r="A89" s="14">
        <v>0.3</v>
      </c>
      <c r="B89" s="15">
        <v>45323</v>
      </c>
      <c r="C89" s="13"/>
      <c r="D89" s="18">
        <f>tableau_liste_collaborateurs[[#This Row],[Taux d''activité]]/12*100</f>
        <v>2.5</v>
      </c>
      <c r="E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2.5</v>
      </c>
      <c r="F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2.5</v>
      </c>
      <c r="G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2.5</v>
      </c>
      <c r="H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2.5</v>
      </c>
      <c r="I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2.5</v>
      </c>
      <c r="J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2.5</v>
      </c>
      <c r="K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2.5</v>
      </c>
      <c r="L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2.5</v>
      </c>
      <c r="M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2.5</v>
      </c>
      <c r="N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2.5</v>
      </c>
      <c r="O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2.5</v>
      </c>
      <c r="P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2.5</v>
      </c>
    </row>
    <row r="90" spans="1:16" s="19" customFormat="1" ht="36" customHeight="1" x14ac:dyDescent="0.15">
      <c r="A90" s="14">
        <v>0</v>
      </c>
      <c r="B90" s="15">
        <v>45536</v>
      </c>
      <c r="C90" s="15"/>
      <c r="D90" s="18">
        <f>tableau_liste_collaborateurs[[#This Row],[Taux d''activité]]/12*100</f>
        <v>0</v>
      </c>
      <c r="E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1" spans="1:16" s="19" customFormat="1" ht="36" customHeight="1" x14ac:dyDescent="0.15">
      <c r="A91" s="14">
        <v>0.8</v>
      </c>
      <c r="B91" s="15">
        <v>45870</v>
      </c>
      <c r="C91" s="15">
        <v>46234</v>
      </c>
      <c r="D91" s="18">
        <f>tableau_liste_collaborateurs[[#This Row],[Taux d''activité]]/12*100</f>
        <v>6.666666666666667</v>
      </c>
      <c r="E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2" spans="1:16" s="19" customFormat="1" ht="36" customHeight="1" x14ac:dyDescent="0.15">
      <c r="A92" s="14">
        <v>0.8</v>
      </c>
      <c r="B92" s="15">
        <v>44378</v>
      </c>
      <c r="C92" s="13"/>
      <c r="D92" s="18">
        <f>tableau_liste_collaborateurs[[#This Row],[Taux d''activité]]/12*100</f>
        <v>6.666666666666667</v>
      </c>
      <c r="E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93" spans="1:16" s="19" customFormat="1" ht="36" customHeight="1" x14ac:dyDescent="0.15">
      <c r="A93" s="14">
        <v>0</v>
      </c>
      <c r="B93" s="15">
        <v>45566</v>
      </c>
      <c r="C93" s="15">
        <v>46053</v>
      </c>
      <c r="D93" s="18">
        <f>tableau_liste_collaborateurs[[#This Row],[Taux d''activité]]/12*100</f>
        <v>0</v>
      </c>
      <c r="E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4" spans="1:16" s="19" customFormat="1" ht="36" customHeight="1" x14ac:dyDescent="0.15">
      <c r="A94" s="25">
        <v>0</v>
      </c>
      <c r="B94" s="15">
        <v>40405</v>
      </c>
      <c r="C94" s="13"/>
      <c r="D94" s="18">
        <f>tableau_liste_collaborateurs[[#This Row],[Taux d''activité]]/12*100</f>
        <v>0</v>
      </c>
      <c r="E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5" spans="1:16" s="24" customFormat="1" ht="36" customHeight="1" x14ac:dyDescent="0.15">
      <c r="A95" s="14">
        <v>0</v>
      </c>
      <c r="B95" s="15">
        <v>44896</v>
      </c>
      <c r="C95" s="13"/>
      <c r="D95" s="18">
        <f>tableau_liste_collaborateurs[[#This Row],[Taux d''activité]]/12*100</f>
        <v>0</v>
      </c>
      <c r="E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6" spans="1:16" s="24" customFormat="1" ht="36" customHeight="1" x14ac:dyDescent="0.15">
      <c r="A96" s="14">
        <v>0</v>
      </c>
      <c r="B96" s="15">
        <v>46023</v>
      </c>
      <c r="C96" s="13"/>
      <c r="D96" s="18">
        <f>tableau_liste_collaborateurs[[#This Row],[Taux d''activité]]/12*100</f>
        <v>0</v>
      </c>
      <c r="E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97" spans="1:16" s="24" customFormat="1" ht="36" customHeight="1" x14ac:dyDescent="0.15">
      <c r="A97" s="14">
        <v>0.4</v>
      </c>
      <c r="B97" s="15">
        <v>45870</v>
      </c>
      <c r="C97" s="13"/>
      <c r="D97" s="18">
        <f>tableau_liste_collaborateurs[[#This Row],[Taux d''activité]]/12*100</f>
        <v>3.3333333333333335</v>
      </c>
      <c r="E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98" spans="1:16" s="19" customFormat="1" ht="36" customHeight="1" x14ac:dyDescent="0.15">
      <c r="A98" s="14">
        <v>1</v>
      </c>
      <c r="B98" s="15">
        <v>42278</v>
      </c>
      <c r="C98" s="15"/>
      <c r="D98" s="18">
        <f>tableau_liste_collaborateurs[[#This Row],[Taux d''activité]]/12*100</f>
        <v>8.3333333333333321</v>
      </c>
      <c r="E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99" spans="1:16" s="19" customFormat="1" ht="36" customHeight="1" x14ac:dyDescent="0.15">
      <c r="A99" s="14">
        <v>1</v>
      </c>
      <c r="B99" s="15">
        <v>45108</v>
      </c>
      <c r="C99" s="13"/>
      <c r="D99" s="18">
        <f>tableau_liste_collaborateurs[[#This Row],[Taux d''activité]]/12*100</f>
        <v>8.3333333333333321</v>
      </c>
      <c r="E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00" spans="1:16" s="19" customFormat="1" ht="36" customHeight="1" x14ac:dyDescent="0.15">
      <c r="A100" s="14">
        <v>0.8</v>
      </c>
      <c r="B100" s="26">
        <v>46235</v>
      </c>
      <c r="C100" s="13"/>
      <c r="D100" s="18">
        <f>tableau_liste_collaborateurs[[#This Row],[Taux d''activité]]/12*100</f>
        <v>6.666666666666667</v>
      </c>
      <c r="E1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01" spans="1:16" s="19" customFormat="1" ht="36" customHeight="1" x14ac:dyDescent="0.15">
      <c r="A101" s="14">
        <v>0.6</v>
      </c>
      <c r="B101" s="15">
        <v>45139</v>
      </c>
      <c r="C101" s="15">
        <v>46234</v>
      </c>
      <c r="D101" s="18">
        <f>tableau_liste_collaborateurs[[#This Row],[Taux d''activité]]/12*100</f>
        <v>5</v>
      </c>
      <c r="E1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02" spans="1:16" s="24" customFormat="1" ht="36" customHeight="1" x14ac:dyDescent="0.15">
      <c r="A102" s="14">
        <v>0.2</v>
      </c>
      <c r="B102" s="15">
        <v>45017</v>
      </c>
      <c r="C102" s="13"/>
      <c r="D102" s="18">
        <f>tableau_liste_collaborateurs[[#This Row],[Taux d''activité]]/12*100</f>
        <v>1.6666666666666667</v>
      </c>
      <c r="E1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1.6666666666666667</v>
      </c>
      <c r="F1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1.6666666666666667</v>
      </c>
      <c r="G1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1.6666666666666667</v>
      </c>
      <c r="H1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1.6666666666666667</v>
      </c>
      <c r="I1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1.6666666666666667</v>
      </c>
      <c r="J1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1.6666666666666667</v>
      </c>
      <c r="K1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1.6666666666666667</v>
      </c>
      <c r="L1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1.6666666666666667</v>
      </c>
      <c r="M1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1.6666666666666667</v>
      </c>
      <c r="N1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1.6666666666666667</v>
      </c>
      <c r="O1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1.6666666666666667</v>
      </c>
      <c r="P1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1.6666666666666667</v>
      </c>
    </row>
    <row r="103" spans="1:16" s="24" customFormat="1" ht="36" customHeight="1" x14ac:dyDescent="0.15">
      <c r="A103" s="14">
        <v>0.8</v>
      </c>
      <c r="B103" s="15">
        <v>45823</v>
      </c>
      <c r="C103" s="15">
        <v>46053</v>
      </c>
      <c r="D103" s="18">
        <f>tableau_liste_collaborateurs[[#This Row],[Taux d''activité]]/12*100</f>
        <v>6.666666666666667</v>
      </c>
      <c r="E1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04" spans="1:16" s="24" customFormat="1" ht="36" customHeight="1" x14ac:dyDescent="0.15">
      <c r="A104" s="14">
        <v>0.8</v>
      </c>
      <c r="B104" s="15">
        <v>43784</v>
      </c>
      <c r="C104" s="13"/>
      <c r="D104" s="18">
        <f>tableau_liste_collaborateurs[[#This Row],[Taux d''activité]]/12*100</f>
        <v>6.666666666666667</v>
      </c>
      <c r="E1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05" spans="1:16" s="24" customFormat="1" ht="36" customHeight="1" x14ac:dyDescent="0.15">
      <c r="A105" s="14">
        <v>1</v>
      </c>
      <c r="B105" s="15">
        <v>46235</v>
      </c>
      <c r="C105" s="15">
        <v>46599</v>
      </c>
      <c r="D105" s="18">
        <f>tableau_liste_collaborateurs[[#This Row],[Taux d''activité]]/12*100</f>
        <v>8.3333333333333321</v>
      </c>
      <c r="E1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06" spans="1:16" s="24" customFormat="1" ht="36" customHeight="1" x14ac:dyDescent="0.15">
      <c r="A106" s="14">
        <v>0</v>
      </c>
      <c r="B106" s="15">
        <v>45352</v>
      </c>
      <c r="C106" s="15"/>
      <c r="D106" s="18">
        <f>tableau_liste_collaborateurs[[#This Row],[Taux d''activité]]/12*100</f>
        <v>0</v>
      </c>
      <c r="E1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07" spans="1:16" s="24" customFormat="1" ht="36" customHeight="1" x14ac:dyDescent="0.15">
      <c r="A107" s="14">
        <v>1</v>
      </c>
      <c r="B107" s="15">
        <v>38569</v>
      </c>
      <c r="C107" s="13"/>
      <c r="D107" s="18">
        <f>tableau_liste_collaborateurs[[#This Row],[Taux d''activité]]/12*100</f>
        <v>8.3333333333333321</v>
      </c>
      <c r="E1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08" spans="1:16" s="24" customFormat="1" ht="36" customHeight="1" x14ac:dyDescent="0.15">
      <c r="A108" s="14">
        <v>0.5</v>
      </c>
      <c r="B108" s="15">
        <v>43374</v>
      </c>
      <c r="C108" s="13"/>
      <c r="D108" s="18">
        <f>tableau_liste_collaborateurs[[#This Row],[Taux d''activité]]/12*100</f>
        <v>4.1666666666666661</v>
      </c>
      <c r="E1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1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1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1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1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1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1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1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1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1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1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1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109" spans="1:16" s="24" customFormat="1" ht="36" customHeight="1" x14ac:dyDescent="0.15">
      <c r="A109" s="14">
        <v>0.2</v>
      </c>
      <c r="B109" s="15">
        <v>43692</v>
      </c>
      <c r="C109" s="15"/>
      <c r="D109" s="18">
        <f>tableau_liste_collaborateurs[[#This Row],[Taux d''activité]]/12*100</f>
        <v>1.6666666666666667</v>
      </c>
      <c r="E1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1.6666666666666667</v>
      </c>
      <c r="F1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1.6666666666666667</v>
      </c>
      <c r="G1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1.6666666666666667</v>
      </c>
      <c r="H1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1.6666666666666667</v>
      </c>
      <c r="I1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1.6666666666666667</v>
      </c>
      <c r="J1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1.6666666666666667</v>
      </c>
      <c r="K1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1.6666666666666667</v>
      </c>
      <c r="L1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1.6666666666666667</v>
      </c>
      <c r="M1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1.6666666666666667</v>
      </c>
      <c r="N1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1.6666666666666667</v>
      </c>
      <c r="O1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1.6666666666666667</v>
      </c>
      <c r="P1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1.6666666666666667</v>
      </c>
    </row>
    <row r="110" spans="1:16" s="24" customFormat="1" ht="36" customHeight="1" x14ac:dyDescent="0.15">
      <c r="A110" s="14">
        <v>0.4</v>
      </c>
      <c r="B110" s="15">
        <v>45748</v>
      </c>
      <c r="C110" s="15"/>
      <c r="D110" s="18">
        <f>tableau_liste_collaborateurs[[#This Row],[Taux d''activité]]/12*100</f>
        <v>3.3333333333333335</v>
      </c>
      <c r="E1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1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1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1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1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1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1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1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1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1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1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1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111" spans="1:16" s="24" customFormat="1" ht="36" customHeight="1" x14ac:dyDescent="0.15">
      <c r="A111" s="14">
        <v>0.7</v>
      </c>
      <c r="B111" s="15">
        <v>38572</v>
      </c>
      <c r="C111" s="13"/>
      <c r="D111" s="18">
        <f>tableau_liste_collaborateurs[[#This Row],[Taux d''activité]]/12*100</f>
        <v>5.833333333333333</v>
      </c>
      <c r="E1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12" spans="1:16" s="24" customFormat="1" ht="36" customHeight="1" x14ac:dyDescent="0.15">
      <c r="A112" s="14">
        <v>0.6</v>
      </c>
      <c r="B112" s="11">
        <v>43101</v>
      </c>
      <c r="C112" s="13"/>
      <c r="D112" s="18">
        <f>tableau_liste_collaborateurs[[#This Row],[Taux d''activité]]/12*100</f>
        <v>5</v>
      </c>
      <c r="E1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13" spans="1:16" s="24" customFormat="1" ht="36" customHeight="1" x14ac:dyDescent="0.15">
      <c r="A113" s="14">
        <v>0.8</v>
      </c>
      <c r="B113" s="15">
        <v>38261</v>
      </c>
      <c r="C113" s="13"/>
      <c r="D113" s="18">
        <f>tableau_liste_collaborateurs[[#This Row],[Taux d''activité]]/12*100</f>
        <v>6.666666666666667</v>
      </c>
      <c r="E1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14" spans="1:16" s="24" customFormat="1" ht="36" customHeight="1" x14ac:dyDescent="0.15">
      <c r="A114" s="14">
        <v>0.8</v>
      </c>
      <c r="B114" s="15">
        <v>45870</v>
      </c>
      <c r="C114" s="15">
        <v>46173</v>
      </c>
      <c r="D114" s="18">
        <f>tableau_liste_collaborateurs[[#This Row],[Taux d''activité]]/12*100</f>
        <v>6.666666666666667</v>
      </c>
      <c r="E1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15" spans="1:16" s="24" customFormat="1" ht="36" customHeight="1" x14ac:dyDescent="0.15">
      <c r="A115" s="25">
        <v>0</v>
      </c>
      <c r="B115" s="15">
        <v>43556</v>
      </c>
      <c r="C115" s="13"/>
      <c r="D115" s="18">
        <f>tableau_liste_collaborateurs[[#This Row],[Taux d''activité]]/12*100</f>
        <v>0</v>
      </c>
      <c r="E1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16" spans="1:16" s="24" customFormat="1" ht="36" customHeight="1" x14ac:dyDescent="0.15">
      <c r="A116" s="14">
        <v>0.8</v>
      </c>
      <c r="B116" s="15">
        <v>44488</v>
      </c>
      <c r="C116" s="15"/>
      <c r="D116" s="18">
        <f>tableau_liste_collaborateurs[[#This Row],[Taux d''activité]]/12*100</f>
        <v>6.666666666666667</v>
      </c>
      <c r="E1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17" spans="1:16" s="24" customFormat="1" ht="36" customHeight="1" x14ac:dyDescent="0.15">
      <c r="A117" s="14">
        <v>0.8</v>
      </c>
      <c r="B117" s="15">
        <v>44743</v>
      </c>
      <c r="C117" s="15">
        <v>46142</v>
      </c>
      <c r="D117" s="18">
        <f>tableau_liste_collaborateurs[[#This Row],[Taux d''activité]]/12*100</f>
        <v>6.666666666666667</v>
      </c>
      <c r="E1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18" spans="1:16" s="19" customFormat="1" ht="36" customHeight="1" x14ac:dyDescent="0.15">
      <c r="A118" s="14">
        <v>0</v>
      </c>
      <c r="B118" s="15">
        <v>45870</v>
      </c>
      <c r="C118" s="13"/>
      <c r="D118" s="18">
        <f>tableau_liste_collaborateurs[[#This Row],[Taux d''activité]]/12*100</f>
        <v>0</v>
      </c>
      <c r="E1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19" spans="1:16" s="19" customFormat="1" ht="36" customHeight="1" x14ac:dyDescent="0.15">
      <c r="A119" s="14">
        <v>0.7</v>
      </c>
      <c r="B119" s="15">
        <v>45870</v>
      </c>
      <c r="C119" s="13"/>
      <c r="D119" s="18">
        <f>tableau_liste_collaborateurs[[#This Row],[Taux d''activité]]/12*100</f>
        <v>5.833333333333333</v>
      </c>
      <c r="E1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20" spans="1:16" s="19" customFormat="1" ht="36" customHeight="1" x14ac:dyDescent="0.15">
      <c r="A120" s="14">
        <v>1</v>
      </c>
      <c r="B120" s="15">
        <v>35217</v>
      </c>
      <c r="C120" s="13"/>
      <c r="D120" s="18">
        <f>tableau_liste_collaborateurs[[#This Row],[Taux d''activité]]/12*100</f>
        <v>8.3333333333333321</v>
      </c>
      <c r="E1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21" spans="1:16" s="19" customFormat="1" ht="36" customHeight="1" x14ac:dyDescent="0.15">
      <c r="A121" s="14">
        <v>0</v>
      </c>
      <c r="B121" s="15">
        <v>44866</v>
      </c>
      <c r="C121" s="15"/>
      <c r="D121" s="18">
        <f>tableau_liste_collaborateurs[[#This Row],[Taux d''activité]]/12*100</f>
        <v>0</v>
      </c>
      <c r="E1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22" spans="1:16" s="19" customFormat="1" ht="36" customHeight="1" x14ac:dyDescent="0.15">
      <c r="A122" s="14">
        <v>0</v>
      </c>
      <c r="B122" s="15">
        <v>45901</v>
      </c>
      <c r="C122" s="15"/>
      <c r="D122" s="18">
        <f>tableau_liste_collaborateurs[[#This Row],[Taux d''activité]]/12*100</f>
        <v>0</v>
      </c>
      <c r="E1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23" spans="1:16" s="19" customFormat="1" ht="36" customHeight="1" x14ac:dyDescent="0.15">
      <c r="A123" s="14">
        <v>0.8</v>
      </c>
      <c r="B123" s="15">
        <v>36647</v>
      </c>
      <c r="C123" s="13"/>
      <c r="D123" s="18">
        <f>tableau_liste_collaborateurs[[#This Row],[Taux d''activité]]/12*100</f>
        <v>6.666666666666667</v>
      </c>
      <c r="E1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24" spans="1:16" s="19" customFormat="1" ht="36" customHeight="1" x14ac:dyDescent="0.15">
      <c r="A124" s="14">
        <v>1</v>
      </c>
      <c r="B124" s="15">
        <v>35796</v>
      </c>
      <c r="C124" s="13"/>
      <c r="D124" s="18">
        <f>tableau_liste_collaborateurs[[#This Row],[Taux d''activité]]/12*100</f>
        <v>8.3333333333333321</v>
      </c>
      <c r="E1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25" spans="1:16" s="19" customFormat="1" ht="36" customHeight="1" x14ac:dyDescent="0.15">
      <c r="A125" s="14">
        <v>0.1</v>
      </c>
      <c r="B125" s="22">
        <v>43831</v>
      </c>
      <c r="C125" s="20"/>
      <c r="D125" s="27">
        <f>tableau_liste_collaborateurs[[#This Row],[Taux d''activité]]/12*100</f>
        <v>0.83333333333333337</v>
      </c>
      <c r="E1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0.83333333333333337</v>
      </c>
      <c r="F1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0.83333333333333337</v>
      </c>
      <c r="G1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0.83333333333333337</v>
      </c>
      <c r="H1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0.83333333333333337</v>
      </c>
      <c r="I1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0.83333333333333337</v>
      </c>
      <c r="J1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0.83333333333333337</v>
      </c>
      <c r="K1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0.83333333333333337</v>
      </c>
      <c r="L1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0.83333333333333337</v>
      </c>
      <c r="M1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0.83333333333333337</v>
      </c>
      <c r="N1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0.83333333333333337</v>
      </c>
      <c r="O1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0.83333333333333337</v>
      </c>
      <c r="P1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0.83333333333333337</v>
      </c>
    </row>
    <row r="126" spans="1:16" s="19" customFormat="1" ht="36" customHeight="1" x14ac:dyDescent="0.15">
      <c r="A126" s="14">
        <v>0.8</v>
      </c>
      <c r="B126" s="15">
        <v>42628</v>
      </c>
      <c r="C126" s="13"/>
      <c r="D126" s="18">
        <f>tableau_liste_collaborateurs[[#This Row],[Taux d''activité]]/12*100</f>
        <v>6.666666666666667</v>
      </c>
      <c r="E1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27" spans="1:16" s="19" customFormat="1" ht="36" customHeight="1" x14ac:dyDescent="0.15">
      <c r="A127" s="14">
        <v>0.6</v>
      </c>
      <c r="B127" s="15">
        <v>39573</v>
      </c>
      <c r="C127" s="13"/>
      <c r="D127" s="18">
        <f>tableau_liste_collaborateurs[[#This Row],[Taux d''activité]]/12*100</f>
        <v>5</v>
      </c>
      <c r="E1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28" spans="1:16" s="24" customFormat="1" ht="36" customHeight="1" x14ac:dyDescent="0.15">
      <c r="A128" s="14">
        <v>1</v>
      </c>
      <c r="B128" s="11">
        <v>45839</v>
      </c>
      <c r="C128" s="13"/>
      <c r="D128" s="18">
        <f>tableau_liste_collaborateurs[[#This Row],[Taux d''activité]]/12*100</f>
        <v>8.3333333333333321</v>
      </c>
      <c r="E1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29" spans="1:16" s="24" customFormat="1" ht="36" customHeight="1" x14ac:dyDescent="0.15">
      <c r="A129" s="14">
        <v>1</v>
      </c>
      <c r="B129" s="15">
        <v>45231</v>
      </c>
      <c r="C129" s="13"/>
      <c r="D129" s="18">
        <f>tableau_liste_collaborateurs[[#This Row],[Taux d''activité]]/12*100</f>
        <v>8.3333333333333321</v>
      </c>
      <c r="E1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30" spans="1:16" s="24" customFormat="1" ht="36" customHeight="1" x14ac:dyDescent="0.15">
      <c r="A130" s="14">
        <v>0</v>
      </c>
      <c r="B130" s="15">
        <v>45444</v>
      </c>
      <c r="C130" s="13"/>
      <c r="D130" s="18">
        <f>tableau_liste_collaborateurs[[#This Row],[Taux d''activité]]/12*100</f>
        <v>0</v>
      </c>
      <c r="E1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31" spans="1:16" s="24" customFormat="1" ht="36" customHeight="1" x14ac:dyDescent="0.15">
      <c r="A131" s="14">
        <v>0.7</v>
      </c>
      <c r="B131" s="15">
        <v>44409</v>
      </c>
      <c r="C131" s="13"/>
      <c r="D131" s="18">
        <f>tableau_liste_collaborateurs[[#This Row],[Taux d''activité]]/12*100</f>
        <v>5.833333333333333</v>
      </c>
      <c r="E1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32" spans="1:16" s="24" customFormat="1" ht="36" customHeight="1" x14ac:dyDescent="0.15">
      <c r="A132" s="14">
        <v>0.6</v>
      </c>
      <c r="B132" s="15">
        <v>45566</v>
      </c>
      <c r="C132" s="13"/>
      <c r="D132" s="18">
        <f>tableau_liste_collaborateurs[[#This Row],[Taux d''activité]]/12*100</f>
        <v>5</v>
      </c>
      <c r="E1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33" spans="1:16" s="24" customFormat="1" ht="36" customHeight="1" x14ac:dyDescent="0.15">
      <c r="A133" s="14">
        <v>1</v>
      </c>
      <c r="B133" s="15">
        <v>45505</v>
      </c>
      <c r="C133" s="13"/>
      <c r="D133" s="18">
        <f>tableau_liste_collaborateurs[[#This Row],[Taux d''activité]]/12*100</f>
        <v>8.3333333333333321</v>
      </c>
      <c r="E1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34" spans="1:16" s="24" customFormat="1" ht="36" customHeight="1" x14ac:dyDescent="0.15">
      <c r="A134" s="14">
        <v>0.6</v>
      </c>
      <c r="B134" s="15">
        <v>45962</v>
      </c>
      <c r="C134" s="15">
        <v>46142</v>
      </c>
      <c r="D134" s="18">
        <f>tableau_liste_collaborateurs[[#This Row],[Taux d''activité]]/12*100</f>
        <v>5</v>
      </c>
      <c r="E1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35" spans="1:16" s="24" customFormat="1" ht="36" customHeight="1" x14ac:dyDescent="0.15">
      <c r="A135" s="14">
        <v>0</v>
      </c>
      <c r="B135" s="15">
        <v>45505</v>
      </c>
      <c r="C135" s="15"/>
      <c r="D135" s="18">
        <f>tableau_liste_collaborateurs[[#This Row],[Taux d''activité]]/12*100</f>
        <v>0</v>
      </c>
      <c r="E1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36" spans="1:16" s="19" customFormat="1" ht="36.75" customHeight="1" x14ac:dyDescent="0.15">
      <c r="A136" s="14">
        <v>1</v>
      </c>
      <c r="B136" s="15">
        <v>45901</v>
      </c>
      <c r="C136" s="15">
        <v>46081</v>
      </c>
      <c r="D136" s="18">
        <f>tableau_liste_collaborateurs[[#This Row],[Taux d''activité]]/12*100</f>
        <v>8.3333333333333321</v>
      </c>
      <c r="E1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37" spans="1:16" s="19" customFormat="1" ht="36" customHeight="1" x14ac:dyDescent="0.15">
      <c r="A137" s="14">
        <v>0.9</v>
      </c>
      <c r="B137" s="15">
        <v>45870</v>
      </c>
      <c r="C137" s="13"/>
      <c r="D137" s="18">
        <f>tableau_liste_collaborateurs[[#This Row],[Taux d''activité]]/12*100</f>
        <v>7.5</v>
      </c>
      <c r="E1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38" spans="1:16" s="24" customFormat="1" ht="36.75" customHeight="1" x14ac:dyDescent="0.15">
      <c r="A138" s="14">
        <v>0.7</v>
      </c>
      <c r="B138" s="15">
        <v>37627</v>
      </c>
      <c r="C138" s="13"/>
      <c r="D138" s="18">
        <f>tableau_liste_collaborateurs[[#This Row],[Taux d''activité]]/12*100</f>
        <v>5.833333333333333</v>
      </c>
      <c r="E1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39" spans="1:16" s="24" customFormat="1" ht="36.75" customHeight="1" x14ac:dyDescent="0.15">
      <c r="A139" s="21"/>
      <c r="B139" s="22">
        <v>46235</v>
      </c>
      <c r="C139" s="22"/>
      <c r="D139" s="18">
        <f>tableau_liste_collaborateurs[[#This Row],[Taux d''activité]]/12*100</f>
        <v>0</v>
      </c>
      <c r="E1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40" spans="1:16" s="24" customFormat="1" ht="36" customHeight="1" x14ac:dyDescent="0.15">
      <c r="A140" s="14">
        <v>0.9</v>
      </c>
      <c r="B140" s="15">
        <v>44209</v>
      </c>
      <c r="C140" s="13"/>
      <c r="D140" s="18">
        <f>tableau_liste_collaborateurs[[#This Row],[Taux d''activité]]/12*100</f>
        <v>7.5</v>
      </c>
      <c r="E1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41" spans="1:16" s="24" customFormat="1" ht="36" customHeight="1" x14ac:dyDescent="0.15">
      <c r="A141" s="14">
        <v>0.3</v>
      </c>
      <c r="B141" s="15">
        <v>40575</v>
      </c>
      <c r="C141" s="13"/>
      <c r="D141" s="18">
        <f>tableau_liste_collaborateurs[[#This Row],[Taux d''activité]]/12*100</f>
        <v>2.5</v>
      </c>
      <c r="E1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2.5</v>
      </c>
      <c r="F1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2.5</v>
      </c>
      <c r="G1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2.5</v>
      </c>
      <c r="H1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2.5</v>
      </c>
      <c r="I1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2.5</v>
      </c>
      <c r="J1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2.5</v>
      </c>
      <c r="K1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2.5</v>
      </c>
      <c r="L1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2.5</v>
      </c>
      <c r="M1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2.5</v>
      </c>
      <c r="N1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2.5</v>
      </c>
      <c r="O1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2.5</v>
      </c>
      <c r="P1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2.5</v>
      </c>
    </row>
    <row r="142" spans="1:16" s="19" customFormat="1" ht="36" customHeight="1" x14ac:dyDescent="0.15">
      <c r="A142" s="14">
        <v>0.8</v>
      </c>
      <c r="B142" s="15">
        <v>40831</v>
      </c>
      <c r="C142" s="13"/>
      <c r="D142" s="18">
        <f>tableau_liste_collaborateurs[[#This Row],[Taux d''activité]]/12*100</f>
        <v>6.666666666666667</v>
      </c>
      <c r="E1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43" spans="1:16" s="24" customFormat="1" ht="36" customHeight="1" x14ac:dyDescent="0.15">
      <c r="A143" s="14">
        <v>1</v>
      </c>
      <c r="B143" s="15">
        <v>45505</v>
      </c>
      <c r="C143" s="15">
        <v>46599</v>
      </c>
      <c r="D143" s="18">
        <f>tableau_liste_collaborateurs[[#This Row],[Taux d''activité]]/12*100</f>
        <v>8.3333333333333321</v>
      </c>
      <c r="E1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44" spans="1:16" s="24" customFormat="1" ht="36" customHeight="1" x14ac:dyDescent="0.15">
      <c r="A144" s="21"/>
      <c r="B144" s="22">
        <v>46143</v>
      </c>
      <c r="C144" s="22"/>
      <c r="D144" s="18">
        <f>tableau_liste_collaborateurs[[#This Row],[Taux d''activité]]/12*100</f>
        <v>0</v>
      </c>
      <c r="E1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45" spans="1:16" s="24" customFormat="1" ht="36" customHeight="1" x14ac:dyDescent="0.15">
      <c r="A145" s="14">
        <v>0.7</v>
      </c>
      <c r="B145" s="15">
        <v>43221</v>
      </c>
      <c r="C145" s="13"/>
      <c r="D145" s="18">
        <f>tableau_liste_collaborateurs[[#This Row],[Taux d''activité]]/12*100</f>
        <v>5.833333333333333</v>
      </c>
      <c r="E1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46" spans="1:16" s="24" customFormat="1" ht="36" customHeight="1" x14ac:dyDescent="0.15">
      <c r="A146" s="14">
        <v>1</v>
      </c>
      <c r="B146" s="15">
        <v>45870</v>
      </c>
      <c r="C146" s="15">
        <v>46965</v>
      </c>
      <c r="D146" s="18">
        <f>tableau_liste_collaborateurs[[#This Row],[Taux d''activité]]/12*100</f>
        <v>8.3333333333333321</v>
      </c>
      <c r="E1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47" spans="1:16" s="24" customFormat="1" ht="36" customHeight="1" x14ac:dyDescent="0.15">
      <c r="A147" s="14">
        <v>1</v>
      </c>
      <c r="B147" s="15">
        <v>44242</v>
      </c>
      <c r="C147" s="13"/>
      <c r="D147" s="18">
        <f>tableau_liste_collaborateurs[[#This Row],[Taux d''activité]]/12*100</f>
        <v>8.3333333333333321</v>
      </c>
      <c r="E1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48" spans="1:16" s="19" customFormat="1" ht="36" customHeight="1" x14ac:dyDescent="0.15">
      <c r="A148" s="14">
        <v>0.8</v>
      </c>
      <c r="B148" s="15">
        <v>45976</v>
      </c>
      <c r="C148" s="15"/>
      <c r="D148" s="18">
        <f>tableau_liste_collaborateurs[[#This Row],[Taux d''activité]]/12*100</f>
        <v>6.666666666666667</v>
      </c>
      <c r="E1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49" spans="1:16" s="19" customFormat="1" ht="36" customHeight="1" x14ac:dyDescent="0.15">
      <c r="A149" s="14">
        <v>0.9</v>
      </c>
      <c r="B149" s="15">
        <v>37154</v>
      </c>
      <c r="C149" s="13"/>
      <c r="D149" s="18">
        <f>tableau_liste_collaborateurs[[#This Row],[Taux d''activité]]/12*100</f>
        <v>7.5</v>
      </c>
      <c r="E1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50" spans="1:16" s="19" customFormat="1" ht="36" customHeight="1" x14ac:dyDescent="0.15">
      <c r="A150" s="14">
        <v>0.8</v>
      </c>
      <c r="B150" s="15">
        <v>45931</v>
      </c>
      <c r="C150" s="13"/>
      <c r="D150" s="18">
        <f>tableau_liste_collaborateurs[[#This Row],[Taux d''activité]]/12*100</f>
        <v>6.666666666666667</v>
      </c>
      <c r="E1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51" spans="1:16" s="19" customFormat="1" ht="36" customHeight="1" x14ac:dyDescent="0.15">
      <c r="A151" s="14">
        <v>0</v>
      </c>
      <c r="B151" s="15">
        <v>45809</v>
      </c>
      <c r="C151" s="13"/>
      <c r="D151" s="18">
        <f>tableau_liste_collaborateurs[[#This Row],[Taux d''activité]]/12*100</f>
        <v>0</v>
      </c>
      <c r="E1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52" spans="1:16" s="24" customFormat="1" ht="36" customHeight="1" x14ac:dyDescent="0.15">
      <c r="A152" s="14">
        <v>0.7</v>
      </c>
      <c r="B152" s="15">
        <v>45536</v>
      </c>
      <c r="C152" s="15"/>
      <c r="D152" s="18">
        <f>tableau_liste_collaborateurs[[#This Row],[Taux d''activité]]/12*100</f>
        <v>5.833333333333333</v>
      </c>
      <c r="E1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53" spans="1:16" s="24" customFormat="1" ht="36" customHeight="1" x14ac:dyDescent="0.15">
      <c r="A153" s="21">
        <v>0.55000000000000004</v>
      </c>
      <c r="B153" s="22">
        <v>46235</v>
      </c>
      <c r="C153" s="22"/>
      <c r="D153" s="18">
        <f>tableau_liste_collaborateurs[[#This Row],[Taux d''activité]]/12*100</f>
        <v>4.5833333333333339</v>
      </c>
      <c r="E1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4.5833333333333339</v>
      </c>
      <c r="M1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4.5833333333333339</v>
      </c>
      <c r="N1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4.5833333333333339</v>
      </c>
      <c r="O1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4.5833333333333339</v>
      </c>
      <c r="P1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4.5833333333333339</v>
      </c>
    </row>
    <row r="154" spans="1:16" s="19" customFormat="1" ht="36" customHeight="1" x14ac:dyDescent="0.15">
      <c r="A154" s="14">
        <v>0.6</v>
      </c>
      <c r="B154" s="15">
        <v>41760</v>
      </c>
      <c r="C154" s="13"/>
      <c r="D154" s="18">
        <f>tableau_liste_collaborateurs[[#This Row],[Taux d''activité]]/12*100</f>
        <v>5</v>
      </c>
      <c r="E1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55" spans="1:16" s="24" customFormat="1" ht="36" customHeight="1" x14ac:dyDescent="0.15">
      <c r="A155" s="14">
        <v>0.9</v>
      </c>
      <c r="B155" s="15">
        <v>43344</v>
      </c>
      <c r="C155" s="15"/>
      <c r="D155" s="18">
        <f>tableau_liste_collaborateurs[[#This Row],[Taux d''activité]]/12*100</f>
        <v>7.5</v>
      </c>
      <c r="E1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56" spans="1:16" s="24" customFormat="1" ht="36" customHeight="1" x14ac:dyDescent="0.15">
      <c r="A156" s="14">
        <v>0.5</v>
      </c>
      <c r="B156" s="15">
        <v>44197</v>
      </c>
      <c r="C156" s="15"/>
      <c r="D156" s="18">
        <f>tableau_liste_collaborateurs[[#This Row],[Taux d''activité]]/12*100</f>
        <v>4.1666666666666661</v>
      </c>
      <c r="E1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1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1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1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1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1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1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1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1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1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1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1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157" spans="1:16" s="24" customFormat="1" ht="36" customHeight="1" x14ac:dyDescent="0.15">
      <c r="A157" s="14">
        <v>0.8</v>
      </c>
      <c r="B157" s="15">
        <v>44348</v>
      </c>
      <c r="C157" s="15"/>
      <c r="D157" s="18">
        <f>tableau_liste_collaborateurs[[#This Row],[Taux d''activité]]/12*100</f>
        <v>6.666666666666667</v>
      </c>
      <c r="E1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58" spans="1:16" s="19" customFormat="1" ht="36" customHeight="1" x14ac:dyDescent="0.15">
      <c r="A158" s="21">
        <v>0</v>
      </c>
      <c r="B158" s="22">
        <v>46113</v>
      </c>
      <c r="C158" s="22"/>
      <c r="D158" s="18">
        <f>tableau_liste_collaborateurs[[#This Row],[Taux d''activité]]/12*100</f>
        <v>0</v>
      </c>
      <c r="E1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59" spans="1:16" s="19" customFormat="1" ht="36" customHeight="1" x14ac:dyDescent="0.15">
      <c r="A159" s="21">
        <v>0.9</v>
      </c>
      <c r="B159" s="22">
        <v>46082</v>
      </c>
      <c r="C159" s="22">
        <v>46112</v>
      </c>
      <c r="D159" s="18">
        <f>tableau_liste_collaborateurs[[#This Row],[Taux d''activité]]/12*100</f>
        <v>7.5</v>
      </c>
      <c r="E1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60" spans="1:16" s="19" customFormat="1" ht="36" customHeight="1" x14ac:dyDescent="0.15">
      <c r="A160" s="14">
        <v>0.8</v>
      </c>
      <c r="B160" s="15">
        <v>43132</v>
      </c>
      <c r="C160" s="13"/>
      <c r="D160" s="18">
        <f>tableau_liste_collaborateurs[[#This Row],[Taux d''activité]]/12*100</f>
        <v>6.666666666666667</v>
      </c>
      <c r="E1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61" spans="1:16" s="24" customFormat="1" ht="36" customHeight="1" x14ac:dyDescent="0.15">
      <c r="A161" s="14">
        <v>0</v>
      </c>
      <c r="B161" s="15">
        <v>45550</v>
      </c>
      <c r="C161" s="13"/>
      <c r="D161" s="18">
        <f>tableau_liste_collaborateurs[[#This Row],[Taux d''activité]]/12*100</f>
        <v>0</v>
      </c>
      <c r="E1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62" spans="1:16" ht="36" customHeight="1" x14ac:dyDescent="0.15">
      <c r="A162" s="14">
        <v>0.7</v>
      </c>
      <c r="B162" s="15">
        <v>38943</v>
      </c>
      <c r="C162" s="13"/>
      <c r="D162" s="18">
        <f>tableau_liste_collaborateurs[[#This Row],[Taux d''activité]]/12*100</f>
        <v>5.833333333333333</v>
      </c>
      <c r="E1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63" spans="1:16" s="19" customFormat="1" ht="36" customHeight="1" x14ac:dyDescent="0.15">
      <c r="A163" s="14">
        <v>0.9</v>
      </c>
      <c r="B163" s="15">
        <v>45748</v>
      </c>
      <c r="C163" s="15"/>
      <c r="D163" s="18">
        <f>tableau_liste_collaborateurs[[#This Row],[Taux d''activité]]/12*100</f>
        <v>7.5</v>
      </c>
      <c r="E1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64" spans="1:16" s="19" customFormat="1" ht="36" customHeight="1" x14ac:dyDescent="0.15">
      <c r="A164" s="14">
        <v>1</v>
      </c>
      <c r="B164" s="15">
        <v>44986</v>
      </c>
      <c r="C164" s="15">
        <v>46142</v>
      </c>
      <c r="D164" s="18">
        <f>tableau_liste_collaborateurs[[#This Row],[Taux d''activité]]/12*100</f>
        <v>8.3333333333333321</v>
      </c>
      <c r="E1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65" spans="1:16" s="19" customFormat="1" ht="36" customHeight="1" x14ac:dyDescent="0.15">
      <c r="A165" s="14">
        <v>0.8</v>
      </c>
      <c r="B165" s="15">
        <v>44501</v>
      </c>
      <c r="C165" s="15"/>
      <c r="D165" s="18">
        <f>tableau_liste_collaborateurs[[#This Row],[Taux d''activité]]/12*100</f>
        <v>6.666666666666667</v>
      </c>
      <c r="E1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66" spans="1:16" s="24" customFormat="1" ht="36" customHeight="1" x14ac:dyDescent="0.15">
      <c r="A166" s="14">
        <v>0.6</v>
      </c>
      <c r="B166" s="15">
        <v>45231</v>
      </c>
      <c r="C166" s="13"/>
      <c r="D166" s="18">
        <f>tableau_liste_collaborateurs[[#This Row],[Taux d''activité]]/12*100</f>
        <v>5</v>
      </c>
      <c r="E1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67" spans="1:16" s="24" customFormat="1" ht="36" customHeight="1" x14ac:dyDescent="0.15">
      <c r="A167" s="14">
        <v>0.9</v>
      </c>
      <c r="B167" s="15">
        <v>45672</v>
      </c>
      <c r="C167" s="13"/>
      <c r="D167" s="18">
        <f>tableau_liste_collaborateurs[[#This Row],[Taux d''activité]]/12*100</f>
        <v>7.5</v>
      </c>
      <c r="E1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68" spans="1:16" s="19" customFormat="1" ht="36" customHeight="1" x14ac:dyDescent="0.15">
      <c r="A168" s="14">
        <v>0.7</v>
      </c>
      <c r="B168" s="15">
        <v>44423</v>
      </c>
      <c r="C168" s="13"/>
      <c r="D168" s="18">
        <f>tableau_liste_collaborateurs[[#This Row],[Taux d''activité]]/12*100</f>
        <v>5.833333333333333</v>
      </c>
      <c r="E1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69" spans="1:16" s="19" customFormat="1" ht="36" customHeight="1" x14ac:dyDescent="0.15">
      <c r="A169" s="14">
        <v>0.8</v>
      </c>
      <c r="B169" s="15">
        <v>44757</v>
      </c>
      <c r="C169" s="13"/>
      <c r="D169" s="18">
        <f>tableau_liste_collaborateurs[[#This Row],[Taux d''activité]]/12*100</f>
        <v>6.666666666666667</v>
      </c>
      <c r="E1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0" spans="1:16" s="19" customFormat="1" ht="36" customHeight="1" x14ac:dyDescent="0.15">
      <c r="A170" s="25">
        <v>0</v>
      </c>
      <c r="B170" s="15">
        <v>44153</v>
      </c>
      <c r="C170" s="15"/>
      <c r="D170" s="18">
        <f>tableau_liste_collaborateurs[[#This Row],[Taux d''activité]]/12*100</f>
        <v>0</v>
      </c>
      <c r="E1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71" spans="1:16" s="19" customFormat="1" ht="36" customHeight="1" x14ac:dyDescent="0.15">
      <c r="A171" s="14">
        <v>0.8</v>
      </c>
      <c r="B171" s="15">
        <v>42370</v>
      </c>
      <c r="C171" s="13"/>
      <c r="D171" s="18">
        <f>tableau_liste_collaborateurs[[#This Row],[Taux d''activité]]/12*100</f>
        <v>6.666666666666667</v>
      </c>
      <c r="E1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2" spans="1:16" s="19" customFormat="1" ht="36" customHeight="1" x14ac:dyDescent="0.15">
      <c r="A172" s="14">
        <v>0.9</v>
      </c>
      <c r="B172" s="15">
        <v>45352</v>
      </c>
      <c r="C172" s="15"/>
      <c r="D172" s="18">
        <f>tableau_liste_collaborateurs[[#This Row],[Taux d''activité]]/12*100</f>
        <v>7.5</v>
      </c>
      <c r="E1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73" spans="1:16" s="19" customFormat="1" ht="36" customHeight="1" x14ac:dyDescent="0.15">
      <c r="A173" s="14">
        <v>0.8</v>
      </c>
      <c r="B173" s="15">
        <v>45870</v>
      </c>
      <c r="C173" s="15"/>
      <c r="D173" s="18">
        <f>tableau_liste_collaborateurs[[#This Row],[Taux d''activité]]/12*100</f>
        <v>6.666666666666667</v>
      </c>
      <c r="E1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4" spans="1:16" s="19" customFormat="1" ht="36" customHeight="1" x14ac:dyDescent="0.15">
      <c r="A174" s="14">
        <v>0.8</v>
      </c>
      <c r="B174" s="15">
        <v>44044</v>
      </c>
      <c r="C174" s="15"/>
      <c r="D174" s="18">
        <f>tableau_liste_collaborateurs[[#This Row],[Taux d''activité]]/12*100</f>
        <v>6.666666666666667</v>
      </c>
      <c r="E1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5" spans="1:16" s="19" customFormat="1" ht="36.75" customHeight="1" x14ac:dyDescent="0.15">
      <c r="A175" s="14">
        <v>0.8</v>
      </c>
      <c r="B175" s="15">
        <v>45292</v>
      </c>
      <c r="C175" s="13"/>
      <c r="D175" s="18">
        <f>tableau_liste_collaborateurs[[#This Row],[Taux d''activité]]/12*100</f>
        <v>6.666666666666667</v>
      </c>
      <c r="E1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6" spans="1:16" s="24" customFormat="1" ht="36" customHeight="1" x14ac:dyDescent="0.15">
      <c r="A176" s="14">
        <v>0.8</v>
      </c>
      <c r="B176" s="15">
        <v>45809</v>
      </c>
      <c r="C176" s="15"/>
      <c r="D176" s="18">
        <f>tableau_liste_collaborateurs[[#This Row],[Taux d''activité]]/12*100</f>
        <v>6.666666666666667</v>
      </c>
      <c r="E1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77" spans="1:16" s="24" customFormat="1" ht="36" customHeight="1" x14ac:dyDescent="0.15">
      <c r="A177" s="14">
        <v>0.5</v>
      </c>
      <c r="B177" s="23">
        <v>45778</v>
      </c>
      <c r="C177" s="15"/>
      <c r="D177" s="18">
        <f>tableau_liste_collaborateurs[[#This Row],[Taux d''activité]]/12*100</f>
        <v>4.1666666666666661</v>
      </c>
      <c r="E1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1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1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1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1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1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1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1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1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1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1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1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178" spans="1:16" s="24" customFormat="1" ht="36" customHeight="1" x14ac:dyDescent="0.15">
      <c r="A178" s="14">
        <v>1</v>
      </c>
      <c r="B178" s="15">
        <v>45139</v>
      </c>
      <c r="C178" s="15">
        <v>46234</v>
      </c>
      <c r="D178" s="18">
        <f>tableau_liste_collaborateurs[[#This Row],[Taux d''activité]]/12*100</f>
        <v>8.3333333333333321</v>
      </c>
      <c r="E1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79" spans="1:16" s="24" customFormat="1" ht="36" customHeight="1" x14ac:dyDescent="0.15">
      <c r="A179" s="14">
        <v>0.9</v>
      </c>
      <c r="B179" s="15">
        <v>45962</v>
      </c>
      <c r="C179" s="15"/>
      <c r="D179" s="18">
        <f>tableau_liste_collaborateurs[[#This Row],[Taux d''activité]]/12*100</f>
        <v>7.5</v>
      </c>
      <c r="E1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80" spans="1:16" s="24" customFormat="1" ht="36" customHeight="1" x14ac:dyDescent="0.15">
      <c r="A180" s="25">
        <v>0.7</v>
      </c>
      <c r="B180" s="15">
        <v>44713</v>
      </c>
      <c r="C180" s="15"/>
      <c r="D180" s="18">
        <f>tableau_liste_collaborateurs[[#This Row],[Taux d''activité]]/12*100</f>
        <v>5.833333333333333</v>
      </c>
      <c r="E1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81" spans="1:16" s="24" customFormat="1" ht="36" customHeight="1" x14ac:dyDescent="0.15">
      <c r="A181" s="14">
        <v>0.8</v>
      </c>
      <c r="B181" s="15">
        <v>42491</v>
      </c>
      <c r="C181" s="13"/>
      <c r="D181" s="18">
        <f>tableau_liste_collaborateurs[[#This Row],[Taux d''activité]]/12*100</f>
        <v>6.666666666666667</v>
      </c>
      <c r="E1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182" spans="1:16" s="24" customFormat="1" ht="36" customHeight="1" x14ac:dyDescent="0.15">
      <c r="A182" s="14">
        <v>0.4</v>
      </c>
      <c r="B182" s="15">
        <v>37865</v>
      </c>
      <c r="C182" s="13"/>
      <c r="D182" s="18">
        <f>tableau_liste_collaborateurs[[#This Row],[Taux d''activité]]/12*100</f>
        <v>3.3333333333333335</v>
      </c>
      <c r="E1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1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1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1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1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1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1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1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1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1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1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1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183" spans="1:16" s="24" customFormat="1" ht="36" customHeight="1" x14ac:dyDescent="0.15">
      <c r="A183" s="14">
        <v>1</v>
      </c>
      <c r="B183" s="11">
        <v>45566</v>
      </c>
      <c r="C183" s="11">
        <v>46203</v>
      </c>
      <c r="D183" s="18">
        <f>tableau_liste_collaborateurs[[#This Row],[Taux d''activité]]/12*100</f>
        <v>8.3333333333333321</v>
      </c>
      <c r="E1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84" spans="1:16" s="24" customFormat="1" ht="36" customHeight="1" x14ac:dyDescent="0.15">
      <c r="A184" s="14">
        <v>0.7</v>
      </c>
      <c r="B184" s="15">
        <v>45992</v>
      </c>
      <c r="C184" s="15"/>
      <c r="D184" s="18">
        <f>tableau_liste_collaborateurs[[#This Row],[Taux d''activité]]/12*100</f>
        <v>5.833333333333333</v>
      </c>
      <c r="E1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85" spans="1:16" s="24" customFormat="1" ht="36" customHeight="1" x14ac:dyDescent="0.15">
      <c r="A185" s="14">
        <v>0.9</v>
      </c>
      <c r="B185" s="15">
        <v>44470</v>
      </c>
      <c r="C185" s="15"/>
      <c r="D185" s="18">
        <f>tableau_liste_collaborateurs[[#This Row],[Taux d''activité]]/12*100</f>
        <v>7.5</v>
      </c>
      <c r="E1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86" spans="1:16" s="24" customFormat="1" ht="36" customHeight="1" x14ac:dyDescent="0.15">
      <c r="A186" s="14">
        <v>0.7</v>
      </c>
      <c r="B186" s="15">
        <v>43525</v>
      </c>
      <c r="C186" s="15"/>
      <c r="D186" s="18">
        <f>tableau_liste_collaborateurs[[#This Row],[Taux d''activité]]/12*100</f>
        <v>5.833333333333333</v>
      </c>
      <c r="E1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87" spans="1:16" s="24" customFormat="1" ht="36" customHeight="1" x14ac:dyDescent="0.15">
      <c r="A187" s="14">
        <v>0.6</v>
      </c>
      <c r="B187" s="15">
        <v>45627</v>
      </c>
      <c r="C187" s="15"/>
      <c r="D187" s="18">
        <f>tableau_liste_collaborateurs[[#This Row],[Taux d''activité]]/12*100</f>
        <v>5</v>
      </c>
      <c r="E1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1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1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1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1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1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1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1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1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1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1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1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188" spans="1:16" s="24" customFormat="1" ht="36" customHeight="1" x14ac:dyDescent="0.15">
      <c r="A188" s="14">
        <v>0.9</v>
      </c>
      <c r="B188" s="15">
        <v>44823</v>
      </c>
      <c r="C188" s="13"/>
      <c r="D188" s="18">
        <f>tableau_liste_collaborateurs[[#This Row],[Taux d''activité]]/12*100</f>
        <v>7.5</v>
      </c>
      <c r="E1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89" spans="1:16" s="24" customFormat="1" ht="36" customHeight="1" x14ac:dyDescent="0.15">
      <c r="A189" s="14">
        <v>1</v>
      </c>
      <c r="B189" s="15">
        <v>43313</v>
      </c>
      <c r="C189" s="13"/>
      <c r="D189" s="18">
        <f>tableau_liste_collaborateurs[[#This Row],[Taux d''activité]]/12*100</f>
        <v>8.3333333333333321</v>
      </c>
      <c r="E1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1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1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1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1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1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1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1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1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1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1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1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190" spans="1:16" s="24" customFormat="1" ht="36" customHeight="1" x14ac:dyDescent="0.15">
      <c r="A190" s="14">
        <v>0.7</v>
      </c>
      <c r="B190" s="15">
        <v>45870</v>
      </c>
      <c r="C190" s="13"/>
      <c r="D190" s="18">
        <f>tableau_liste_collaborateurs[[#This Row],[Taux d''activité]]/12*100</f>
        <v>5.833333333333333</v>
      </c>
      <c r="E1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91" spans="1:16" s="24" customFormat="1" ht="36" customHeight="1" x14ac:dyDescent="0.15">
      <c r="A191" s="14">
        <v>0</v>
      </c>
      <c r="B191" s="15">
        <v>45717</v>
      </c>
      <c r="C191" s="15"/>
      <c r="D191" s="18">
        <f>tableau_liste_collaborateurs[[#This Row],[Taux d''activité]]/12*100</f>
        <v>0</v>
      </c>
      <c r="E1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92" spans="1:16" s="24" customFormat="1" ht="36" customHeight="1" x14ac:dyDescent="0.15">
      <c r="A192" s="14">
        <v>0.9</v>
      </c>
      <c r="B192" s="15">
        <v>39845</v>
      </c>
      <c r="C192" s="13"/>
      <c r="D192" s="18">
        <f>tableau_liste_collaborateurs[[#This Row],[Taux d''activité]]/12*100</f>
        <v>7.5</v>
      </c>
      <c r="E1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93" spans="1:16" s="19" customFormat="1" ht="36" customHeight="1" x14ac:dyDescent="0.15">
      <c r="A193" s="14">
        <v>0.7</v>
      </c>
      <c r="B193" s="15">
        <v>42248</v>
      </c>
      <c r="C193" s="15"/>
      <c r="D193" s="18">
        <f>tableau_liste_collaborateurs[[#This Row],[Taux d''activité]]/12*100</f>
        <v>5.833333333333333</v>
      </c>
      <c r="E1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94" spans="1:16" s="19" customFormat="1" ht="36" customHeight="1" x14ac:dyDescent="0.15">
      <c r="A194" s="14">
        <v>0.9</v>
      </c>
      <c r="B194" s="23">
        <v>42968</v>
      </c>
      <c r="C194" s="13"/>
      <c r="D194" s="18">
        <f>tableau_liste_collaborateurs[[#This Row],[Taux d''activité]]/12*100</f>
        <v>7.5</v>
      </c>
      <c r="E1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1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1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1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1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1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1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1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1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1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1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1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195" spans="1:16" s="24" customFormat="1" ht="36" customHeight="1" x14ac:dyDescent="0.15">
      <c r="A195" s="21">
        <v>0.5</v>
      </c>
      <c r="B195" s="22">
        <v>46054</v>
      </c>
      <c r="C195" s="22">
        <v>46203</v>
      </c>
      <c r="D195" s="18">
        <f>tableau_liste_collaborateurs[[#This Row],[Taux d''activité]]/12*100</f>
        <v>4.1666666666666661</v>
      </c>
      <c r="E1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1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1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1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1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1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96" spans="1:16" s="24" customFormat="1" ht="36" customHeight="1" x14ac:dyDescent="0.15">
      <c r="A196" s="14">
        <v>0</v>
      </c>
      <c r="B196" s="15">
        <v>45444</v>
      </c>
      <c r="C196" s="15"/>
      <c r="D196" s="18">
        <f>tableau_liste_collaborateurs[[#This Row],[Taux d''activité]]/12*100</f>
        <v>0</v>
      </c>
      <c r="E1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1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1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1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1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1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1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1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1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1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1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1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197" spans="1:16" s="19" customFormat="1" ht="36" customHeight="1" x14ac:dyDescent="0.15">
      <c r="A197" s="14">
        <v>0.7</v>
      </c>
      <c r="B197" s="15">
        <v>43739</v>
      </c>
      <c r="C197" s="13"/>
      <c r="D197" s="18">
        <f>tableau_liste_collaborateurs[[#This Row],[Taux d''activité]]/12*100</f>
        <v>5.833333333333333</v>
      </c>
      <c r="E1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1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1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1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1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1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1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1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1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1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1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1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198" spans="1:16" s="24" customFormat="1" ht="36" customHeight="1" x14ac:dyDescent="0.15">
      <c r="A198" s="14">
        <v>0.65</v>
      </c>
      <c r="B198" s="15">
        <v>43313</v>
      </c>
      <c r="C198" s="13"/>
      <c r="D198" s="18">
        <f>tableau_liste_collaborateurs[[#This Row],[Taux d''activité]]/12*100</f>
        <v>5.416666666666667</v>
      </c>
      <c r="E1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5.416666666666667</v>
      </c>
      <c r="F1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5.416666666666667</v>
      </c>
      <c r="G1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5.416666666666667</v>
      </c>
      <c r="H1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5.416666666666667</v>
      </c>
      <c r="I1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5.416666666666667</v>
      </c>
      <c r="J1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5.416666666666667</v>
      </c>
      <c r="K1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5.416666666666667</v>
      </c>
      <c r="L1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5.416666666666667</v>
      </c>
      <c r="M1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5.416666666666667</v>
      </c>
      <c r="N1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5.416666666666667</v>
      </c>
      <c r="O1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5.416666666666667</v>
      </c>
      <c r="P1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5.416666666666667</v>
      </c>
    </row>
    <row r="199" spans="1:16" s="24" customFormat="1" ht="36" customHeight="1" x14ac:dyDescent="0.15">
      <c r="A199" s="14">
        <v>0.8</v>
      </c>
      <c r="B199" s="15">
        <v>38943</v>
      </c>
      <c r="C199" s="13"/>
      <c r="D199" s="18">
        <f>tableau_liste_collaborateurs[[#This Row],[Taux d''activité]]/12*100</f>
        <v>6.666666666666667</v>
      </c>
      <c r="E1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1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1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1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1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1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1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1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1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1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1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1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00" spans="1:16" s="24" customFormat="1" ht="36" customHeight="1" x14ac:dyDescent="0.15">
      <c r="A200" s="14">
        <v>0.9</v>
      </c>
      <c r="B200" s="15">
        <v>44409</v>
      </c>
      <c r="C200" s="15"/>
      <c r="D200" s="18">
        <f>tableau_liste_collaborateurs[[#This Row],[Taux d''activité]]/12*100</f>
        <v>7.5</v>
      </c>
      <c r="E2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01" spans="1:16" s="24" customFormat="1" ht="36" customHeight="1" x14ac:dyDescent="0.15">
      <c r="A201" s="14">
        <v>0</v>
      </c>
      <c r="B201" s="15">
        <v>45170</v>
      </c>
      <c r="C201" s="15">
        <v>46142</v>
      </c>
      <c r="D201" s="18">
        <f>tableau_liste_collaborateurs[[#This Row],[Taux d''activité]]/12*100</f>
        <v>0</v>
      </c>
      <c r="E2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02" spans="1:16" s="24" customFormat="1" ht="36" customHeight="1" x14ac:dyDescent="0.15">
      <c r="A202" s="14">
        <v>0</v>
      </c>
      <c r="B202" s="15">
        <v>45444</v>
      </c>
      <c r="C202" s="13"/>
      <c r="D202" s="18">
        <f>tableau_liste_collaborateurs[[#This Row],[Taux d''activité]]/12*100</f>
        <v>0</v>
      </c>
      <c r="E2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03" spans="1:16" s="19" customFormat="1" ht="36" customHeight="1" x14ac:dyDescent="0.15">
      <c r="A203" s="21">
        <v>0.8</v>
      </c>
      <c r="B203" s="22">
        <v>46054</v>
      </c>
      <c r="C203" s="22"/>
      <c r="D203" s="18">
        <f>tableau_liste_collaborateurs[[#This Row],[Taux d''activité]]/12*100</f>
        <v>6.666666666666667</v>
      </c>
      <c r="E2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04" spans="1:16" s="19" customFormat="1" ht="36" customHeight="1" x14ac:dyDescent="0.15">
      <c r="A204" s="25">
        <v>0</v>
      </c>
      <c r="B204" s="15">
        <v>42156</v>
      </c>
      <c r="C204" s="13"/>
      <c r="D204" s="18">
        <f>tableau_liste_collaborateurs[[#This Row],[Taux d''activité]]/12*100</f>
        <v>0</v>
      </c>
      <c r="E2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05" spans="1:16" s="19" customFormat="1" ht="36" customHeight="1" x14ac:dyDescent="0.15">
      <c r="A205" s="14">
        <v>0.6</v>
      </c>
      <c r="B205" s="23">
        <v>44562</v>
      </c>
      <c r="C205" s="15">
        <v>46142</v>
      </c>
      <c r="D205" s="18">
        <f>tableau_liste_collaborateurs[[#This Row],[Taux d''activité]]/12*100</f>
        <v>5</v>
      </c>
      <c r="E2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06" spans="1:16" s="19" customFormat="1" ht="36" customHeight="1" x14ac:dyDescent="0.15">
      <c r="A206" s="14">
        <v>1</v>
      </c>
      <c r="B206" s="15">
        <v>41183</v>
      </c>
      <c r="C206" s="13"/>
      <c r="D206" s="18">
        <f>tableau_liste_collaborateurs[[#This Row],[Taux d''activité]]/12*100</f>
        <v>8.3333333333333321</v>
      </c>
      <c r="E2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07" spans="1:16" s="24" customFormat="1" ht="36" customHeight="1" x14ac:dyDescent="0.15">
      <c r="A207" s="14">
        <v>0.9</v>
      </c>
      <c r="B207" s="15">
        <v>37124</v>
      </c>
      <c r="C207" s="13"/>
      <c r="D207" s="18">
        <f>tableau_liste_collaborateurs[[#This Row],[Taux d''activité]]/12*100</f>
        <v>7.5</v>
      </c>
      <c r="E2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08" spans="1:16" s="24" customFormat="1" ht="36" customHeight="1" x14ac:dyDescent="0.15">
      <c r="A208" s="14">
        <v>1</v>
      </c>
      <c r="B208" s="15">
        <v>42948</v>
      </c>
      <c r="C208" s="13"/>
      <c r="D208" s="18">
        <f>tableau_liste_collaborateurs[[#This Row],[Taux d''activité]]/12*100</f>
        <v>8.3333333333333321</v>
      </c>
      <c r="E2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09" spans="1:16" s="24" customFormat="1" ht="36" customHeight="1" x14ac:dyDescent="0.15">
      <c r="A209" s="21">
        <v>0.5</v>
      </c>
      <c r="B209" s="22">
        <v>45352</v>
      </c>
      <c r="C209" s="22">
        <v>46203</v>
      </c>
      <c r="D209" s="18">
        <f>tableau_liste_collaborateurs[[#This Row],[Taux d''activité]]/12*100</f>
        <v>4.1666666666666661</v>
      </c>
      <c r="E2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10" spans="1:16" s="24" customFormat="1" ht="36" customHeight="1" x14ac:dyDescent="0.15">
      <c r="A210" s="14">
        <v>0.9</v>
      </c>
      <c r="B210" s="15">
        <v>39448</v>
      </c>
      <c r="C210" s="13"/>
      <c r="D210" s="18">
        <f>tableau_liste_collaborateurs[[#This Row],[Taux d''activité]]/12*100</f>
        <v>7.5</v>
      </c>
      <c r="E2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11" spans="1:16" s="24" customFormat="1" ht="36" customHeight="1" x14ac:dyDescent="0.15">
      <c r="A211" s="14">
        <v>0.8</v>
      </c>
      <c r="B211" s="15">
        <v>45170</v>
      </c>
      <c r="C211" s="15"/>
      <c r="D211" s="18">
        <f>tableau_liste_collaborateurs[[#This Row],[Taux d''activité]]/12*100</f>
        <v>6.666666666666667</v>
      </c>
      <c r="E2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12" spans="1:16" s="24" customFormat="1" ht="36" customHeight="1" x14ac:dyDescent="0.15">
      <c r="A212" s="14">
        <v>80</v>
      </c>
      <c r="B212" s="15">
        <v>46054</v>
      </c>
      <c r="C212" s="15">
        <v>46203</v>
      </c>
      <c r="D212" s="18">
        <f>tableau_liste_collaborateurs[[#This Row],[Taux d''activité]]/12*100</f>
        <v>666.66666666666674</v>
      </c>
      <c r="E2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666.66666666666663</v>
      </c>
      <c r="G2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666.66666666666663</v>
      </c>
      <c r="H2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666.66666666666663</v>
      </c>
      <c r="I2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666.66666666666663</v>
      </c>
      <c r="J2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666.66666666666663</v>
      </c>
      <c r="K2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13" spans="1:16" s="24" customFormat="1" ht="36" customHeight="1" x14ac:dyDescent="0.15">
      <c r="A213" s="14">
        <v>0.7</v>
      </c>
      <c r="B213" s="15">
        <v>39692</v>
      </c>
      <c r="C213" s="13"/>
      <c r="D213" s="18">
        <f>tableau_liste_collaborateurs[[#This Row],[Taux d''activité]]/12*100</f>
        <v>5.833333333333333</v>
      </c>
      <c r="E2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14" spans="1:16" s="24" customFormat="1" ht="36" customHeight="1" x14ac:dyDescent="0.15">
      <c r="A214" s="14">
        <v>0</v>
      </c>
      <c r="B214" s="15">
        <v>45261</v>
      </c>
      <c r="C214" s="13"/>
      <c r="D214" s="18">
        <f>tableau_liste_collaborateurs[[#This Row],[Taux d''activité]]/12*100</f>
        <v>0</v>
      </c>
      <c r="E2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15" spans="1:16" s="24" customFormat="1" ht="36" customHeight="1" x14ac:dyDescent="0.15">
      <c r="A215" s="14">
        <v>0.5</v>
      </c>
      <c r="B215" s="15">
        <v>43586</v>
      </c>
      <c r="C215" s="13"/>
      <c r="D215" s="18">
        <f>tableau_liste_collaborateurs[[#This Row],[Taux d''activité]]/12*100</f>
        <v>4.1666666666666661</v>
      </c>
      <c r="E2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16" spans="1:16" s="24" customFormat="1" ht="36" customHeight="1" x14ac:dyDescent="0.15">
      <c r="A216" s="14">
        <v>0.7</v>
      </c>
      <c r="B216" s="15">
        <v>44774</v>
      </c>
      <c r="C216" s="13"/>
      <c r="D216" s="18">
        <f>tableau_liste_collaborateurs[[#This Row],[Taux d''activité]]/12*100</f>
        <v>5.833333333333333</v>
      </c>
      <c r="E2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17" spans="1:16" s="24" customFormat="1" ht="36" customHeight="1" x14ac:dyDescent="0.15">
      <c r="A217" s="14">
        <v>0.8</v>
      </c>
      <c r="B217" s="15">
        <v>45383</v>
      </c>
      <c r="C217" s="15"/>
      <c r="D217" s="18">
        <f>tableau_liste_collaborateurs[[#This Row],[Taux d''activité]]/12*100</f>
        <v>6.666666666666667</v>
      </c>
      <c r="E2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18" spans="1:16" s="19" customFormat="1" ht="36" customHeight="1" x14ac:dyDescent="0.15">
      <c r="A218" s="14">
        <v>0.5</v>
      </c>
      <c r="B218" s="15">
        <v>43800</v>
      </c>
      <c r="C218" s="15"/>
      <c r="D218" s="18">
        <f>tableau_liste_collaborateurs[[#This Row],[Taux d''activité]]/12*100</f>
        <v>4.1666666666666661</v>
      </c>
      <c r="E2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19" spans="1:16" s="19" customFormat="1" ht="36" customHeight="1" x14ac:dyDescent="0.15">
      <c r="A219" s="14">
        <v>0.5</v>
      </c>
      <c r="B219" s="15">
        <v>39326</v>
      </c>
      <c r="C219" s="13"/>
      <c r="D219" s="18">
        <f>tableau_liste_collaborateurs[[#This Row],[Taux d''activité]]/12*100</f>
        <v>4.1666666666666661</v>
      </c>
      <c r="E2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20" spans="1:16" s="24" customFormat="1" ht="36" customHeight="1" x14ac:dyDescent="0.15">
      <c r="A220" s="14">
        <v>0.9</v>
      </c>
      <c r="B220" s="15">
        <v>44682</v>
      </c>
      <c r="C220" s="13"/>
      <c r="D220" s="18">
        <f>tableau_liste_collaborateurs[[#This Row],[Taux d''activité]]/12*100</f>
        <v>7.5</v>
      </c>
      <c r="E2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21" spans="1:16" s="24" customFormat="1" ht="36" customHeight="1" x14ac:dyDescent="0.15">
      <c r="A221" s="14">
        <v>0.8</v>
      </c>
      <c r="B221" s="15">
        <v>43358</v>
      </c>
      <c r="C221" s="13"/>
      <c r="D221" s="18">
        <f>tableau_liste_collaborateurs[[#This Row],[Taux d''activité]]/12*100</f>
        <v>6.666666666666667</v>
      </c>
      <c r="E2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22" spans="1:16" s="24" customFormat="1" ht="36" customHeight="1" x14ac:dyDescent="0.15">
      <c r="A222" s="14">
        <v>0</v>
      </c>
      <c r="B222" s="11">
        <v>45870</v>
      </c>
      <c r="C222" s="15">
        <v>46234</v>
      </c>
      <c r="D222" s="18">
        <f>tableau_liste_collaborateurs[[#This Row],[Taux d''activité]]/12*100</f>
        <v>0</v>
      </c>
      <c r="E2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23" spans="1:16" s="24" customFormat="1" ht="36" customHeight="1" x14ac:dyDescent="0.15">
      <c r="A223" s="14">
        <v>0.6</v>
      </c>
      <c r="B223" s="15">
        <v>36861</v>
      </c>
      <c r="C223" s="13"/>
      <c r="D223" s="18">
        <f>tableau_liste_collaborateurs[[#This Row],[Taux d''activité]]/12*100</f>
        <v>5</v>
      </c>
      <c r="E2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24" spans="1:16" s="24" customFormat="1" ht="36" customHeight="1" x14ac:dyDescent="0.15">
      <c r="A224" s="14">
        <v>0.6</v>
      </c>
      <c r="B224" s="15">
        <v>43160</v>
      </c>
      <c r="C224" s="13"/>
      <c r="D224" s="18">
        <f>tableau_liste_collaborateurs[[#This Row],[Taux d''activité]]/12*100</f>
        <v>5</v>
      </c>
      <c r="E2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25" spans="1:16" s="19" customFormat="1" ht="36" customHeight="1" x14ac:dyDescent="0.15">
      <c r="A225" s="14">
        <v>0.73</v>
      </c>
      <c r="B225" s="15">
        <v>44105</v>
      </c>
      <c r="C225" s="13"/>
      <c r="D225" s="18">
        <f>tableau_liste_collaborateurs[[#This Row],[Taux d''activité]]/12*100</f>
        <v>6.083333333333333</v>
      </c>
      <c r="E2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6.083333333333333</v>
      </c>
      <c r="F2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6.083333333333333</v>
      </c>
      <c r="G2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6.083333333333333</v>
      </c>
      <c r="H2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6.083333333333333</v>
      </c>
      <c r="I2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6.083333333333333</v>
      </c>
      <c r="J2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6.083333333333333</v>
      </c>
      <c r="K2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6.083333333333333</v>
      </c>
      <c r="L2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6.083333333333333</v>
      </c>
      <c r="M2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6.083333333333333</v>
      </c>
      <c r="N2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6.083333333333333</v>
      </c>
      <c r="O2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6.083333333333333</v>
      </c>
      <c r="P2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6.083333333333333</v>
      </c>
    </row>
    <row r="226" spans="1:16" s="19" customFormat="1" ht="36" customHeight="1" x14ac:dyDescent="0.15">
      <c r="A226" s="14">
        <v>0.8</v>
      </c>
      <c r="B226" s="15">
        <v>45383</v>
      </c>
      <c r="C226" s="15"/>
      <c r="D226" s="18">
        <f>tableau_liste_collaborateurs[[#This Row],[Taux d''activité]]/12*100</f>
        <v>6.666666666666667</v>
      </c>
      <c r="E2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27" spans="1:16" s="24" customFormat="1" ht="36" customHeight="1" x14ac:dyDescent="0.15">
      <c r="A227" s="14">
        <v>0</v>
      </c>
      <c r="B227" s="23">
        <v>45809</v>
      </c>
      <c r="C227" s="15"/>
      <c r="D227" s="18">
        <f>tableau_liste_collaborateurs[[#This Row],[Taux d''activité]]/12*100</f>
        <v>0</v>
      </c>
      <c r="E2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28" spans="1:16" s="19" customFormat="1" ht="36" customHeight="1" x14ac:dyDescent="0.15">
      <c r="A228" s="14">
        <v>0.8</v>
      </c>
      <c r="B228" s="15">
        <v>45139</v>
      </c>
      <c r="C228" s="13"/>
      <c r="D228" s="18">
        <f>tableau_liste_collaborateurs[[#This Row],[Taux d''activité]]/12*100</f>
        <v>6.666666666666667</v>
      </c>
      <c r="E2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29" spans="1:16" s="24" customFormat="1" ht="36" customHeight="1" x14ac:dyDescent="0.15">
      <c r="A229" s="14">
        <v>1</v>
      </c>
      <c r="B229" s="15">
        <v>43374</v>
      </c>
      <c r="C229" s="13"/>
      <c r="D229" s="18">
        <f>tableau_liste_collaborateurs[[#This Row],[Taux d''activité]]/12*100</f>
        <v>8.3333333333333321</v>
      </c>
      <c r="E2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30" spans="1:16" s="24" customFormat="1" ht="36" customHeight="1" x14ac:dyDescent="0.15">
      <c r="A230" s="14">
        <v>0</v>
      </c>
      <c r="B230" s="15">
        <v>45328</v>
      </c>
      <c r="C230" s="15">
        <v>46142</v>
      </c>
      <c r="D230" s="18">
        <f>tableau_liste_collaborateurs[[#This Row],[Taux d''activité]]/12*100</f>
        <v>0</v>
      </c>
      <c r="E2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31" spans="1:16" s="19" customFormat="1" ht="36" customHeight="1" x14ac:dyDescent="0.15">
      <c r="A231" s="21">
        <v>0.5</v>
      </c>
      <c r="B231" s="28">
        <v>46143</v>
      </c>
      <c r="C231" s="20"/>
      <c r="D231" s="18">
        <f>tableau_liste_collaborateurs[[#This Row],[Taux d''activité]]/12*100</f>
        <v>4.1666666666666661</v>
      </c>
      <c r="E2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32" spans="1:16" s="24" customFormat="1" ht="36" customHeight="1" x14ac:dyDescent="0.15">
      <c r="A232" s="14">
        <v>0.5</v>
      </c>
      <c r="B232" s="15">
        <v>45597</v>
      </c>
      <c r="C232" s="15"/>
      <c r="D232" s="18">
        <f>tableau_liste_collaborateurs[[#This Row],[Taux d''activité]]/12*100</f>
        <v>4.1666666666666661</v>
      </c>
      <c r="E2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33" spans="1:16" s="24" customFormat="1" ht="36" customHeight="1" x14ac:dyDescent="0.15">
      <c r="A233" s="14">
        <v>0.7</v>
      </c>
      <c r="B233" s="15">
        <v>44228</v>
      </c>
      <c r="C233" s="13"/>
      <c r="D233" s="18">
        <f>tableau_liste_collaborateurs[[#This Row],[Taux d''activité]]/12*100</f>
        <v>5.833333333333333</v>
      </c>
      <c r="E2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34" spans="1:16" s="24" customFormat="1" ht="36" customHeight="1" x14ac:dyDescent="0.15">
      <c r="A234" s="14">
        <v>0.8</v>
      </c>
      <c r="B234" s="15">
        <v>45931</v>
      </c>
      <c r="C234" s="15">
        <v>46114</v>
      </c>
      <c r="D234" s="18">
        <f>tableau_liste_collaborateurs[[#This Row],[Taux d''activité]]/12*100</f>
        <v>6.666666666666667</v>
      </c>
      <c r="E2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0.44444444444444448</v>
      </c>
      <c r="I2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35" spans="1:16" s="24" customFormat="1" ht="36" customHeight="1" x14ac:dyDescent="0.15">
      <c r="A235" s="14">
        <v>0.8</v>
      </c>
      <c r="B235" s="15">
        <v>45505</v>
      </c>
      <c r="C235" s="15"/>
      <c r="D235" s="18">
        <f>tableau_liste_collaborateurs[[#This Row],[Taux d''activité]]/12*100</f>
        <v>6.666666666666667</v>
      </c>
      <c r="E2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36" spans="1:16" s="24" customFormat="1" ht="36.75" customHeight="1" x14ac:dyDescent="0.15">
      <c r="A236" s="14">
        <v>0.8</v>
      </c>
      <c r="B236" s="15">
        <v>45901</v>
      </c>
      <c r="C236" s="13"/>
      <c r="D236" s="18">
        <f>tableau_liste_collaborateurs[[#This Row],[Taux d''activité]]/12*100</f>
        <v>6.666666666666667</v>
      </c>
      <c r="E2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37" spans="1:16" s="24" customFormat="1" ht="36.75" customHeight="1" x14ac:dyDescent="0.15">
      <c r="A237" s="14">
        <v>1</v>
      </c>
      <c r="B237" s="15">
        <v>34455</v>
      </c>
      <c r="C237" s="13"/>
      <c r="D237" s="18">
        <f>tableau_liste_collaborateurs[[#This Row],[Taux d''activité]]/12*100</f>
        <v>8.3333333333333321</v>
      </c>
      <c r="E2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38" spans="1:16" s="24" customFormat="1" ht="36.75" customHeight="1" x14ac:dyDescent="0.15">
      <c r="A238" s="14">
        <v>1</v>
      </c>
      <c r="B238" s="15">
        <v>41334</v>
      </c>
      <c r="C238" s="13"/>
      <c r="D238" s="18">
        <f>tableau_liste_collaborateurs[[#This Row],[Taux d''activité]]/12*100</f>
        <v>8.3333333333333321</v>
      </c>
      <c r="E2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39" spans="1:16" s="24" customFormat="1" ht="36.75" customHeight="1" x14ac:dyDescent="0.15">
      <c r="A239" s="14">
        <v>0.7</v>
      </c>
      <c r="B239" s="23">
        <v>44317</v>
      </c>
      <c r="C239" s="13"/>
      <c r="D239" s="18">
        <f>tableau_liste_collaborateurs[[#This Row],[Taux d''activité]]/12*100</f>
        <v>5.833333333333333</v>
      </c>
      <c r="E2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40" spans="1:16" s="24" customFormat="1" ht="36" customHeight="1" x14ac:dyDescent="0.15">
      <c r="A240" s="14">
        <v>0.9</v>
      </c>
      <c r="B240" s="28">
        <v>46096</v>
      </c>
      <c r="C240" s="20"/>
      <c r="D240" s="18">
        <f>tableau_liste_collaborateurs[[#This Row],[Taux d''activité]]/12*100</f>
        <v>7.5</v>
      </c>
      <c r="E2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3.629032258064516</v>
      </c>
      <c r="H2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41" spans="1:16" s="24" customFormat="1" ht="36" customHeight="1" x14ac:dyDescent="0.15">
      <c r="A241" s="14">
        <v>0.9</v>
      </c>
      <c r="B241" s="15">
        <v>45748</v>
      </c>
      <c r="C241" s="15">
        <v>46081</v>
      </c>
      <c r="D241" s="18">
        <f>tableau_liste_collaborateurs[[#This Row],[Taux d''activité]]/12*100</f>
        <v>7.5</v>
      </c>
      <c r="E2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42" spans="1:16" s="24" customFormat="1" ht="36" customHeight="1" x14ac:dyDescent="0.15">
      <c r="A242" s="14">
        <v>0.85</v>
      </c>
      <c r="B242" s="15">
        <v>38208</v>
      </c>
      <c r="C242" s="15"/>
      <c r="D242" s="18">
        <f>tableau_liste_collaborateurs[[#This Row],[Taux d''activité]]/12*100</f>
        <v>7.083333333333333</v>
      </c>
      <c r="E2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7.083333333333333</v>
      </c>
      <c r="F2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2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2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2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2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2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2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2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2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2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2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243" spans="1:16" s="24" customFormat="1" ht="36" customHeight="1" x14ac:dyDescent="0.15">
      <c r="A243" s="14">
        <v>0.1</v>
      </c>
      <c r="B243" s="15">
        <v>44805</v>
      </c>
      <c r="C243" s="13"/>
      <c r="D243" s="18">
        <f>tableau_liste_collaborateurs[[#This Row],[Taux d''activité]]/12*100</f>
        <v>0.83333333333333337</v>
      </c>
      <c r="E2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0.83333333333333337</v>
      </c>
      <c r="F2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0.83333333333333337</v>
      </c>
      <c r="G2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0.83333333333333337</v>
      </c>
      <c r="H2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0.83333333333333337</v>
      </c>
      <c r="I2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0.83333333333333337</v>
      </c>
      <c r="J2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0.83333333333333337</v>
      </c>
      <c r="K2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0.83333333333333337</v>
      </c>
      <c r="L2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0.83333333333333337</v>
      </c>
      <c r="M2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0.83333333333333337</v>
      </c>
      <c r="N2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0.83333333333333337</v>
      </c>
      <c r="O2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0.83333333333333337</v>
      </c>
      <c r="P2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0.83333333333333337</v>
      </c>
    </row>
    <row r="244" spans="1:16" s="24" customFormat="1" ht="36" customHeight="1" x14ac:dyDescent="0.15">
      <c r="A244" s="14">
        <v>0.9</v>
      </c>
      <c r="B244" s="15">
        <v>44621</v>
      </c>
      <c r="C244" s="15">
        <v>46173</v>
      </c>
      <c r="D244" s="18">
        <f>tableau_liste_collaborateurs[[#This Row],[Taux d''activité]]/12*100</f>
        <v>7.5</v>
      </c>
      <c r="E2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45" spans="1:16" s="19" customFormat="1" ht="36" customHeight="1" x14ac:dyDescent="0.15">
      <c r="A245" s="14">
        <v>0.8</v>
      </c>
      <c r="B245" s="15">
        <v>44440</v>
      </c>
      <c r="C245" s="13"/>
      <c r="D245" s="18">
        <f>tableau_liste_collaborateurs[[#This Row],[Taux d''activité]]/12*100</f>
        <v>6.666666666666667</v>
      </c>
      <c r="E2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46" spans="1:16" s="19" customFormat="1" ht="36" customHeight="1" x14ac:dyDescent="0.15">
      <c r="A246" s="14">
        <v>0</v>
      </c>
      <c r="B246" s="15">
        <v>45597</v>
      </c>
      <c r="C246" s="13"/>
      <c r="D246" s="18">
        <f>tableau_liste_collaborateurs[[#This Row],[Taux d''activité]]/12*100</f>
        <v>0</v>
      </c>
      <c r="E2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47" spans="1:16" s="24" customFormat="1" ht="36" customHeight="1" x14ac:dyDescent="0.15">
      <c r="A247" s="14">
        <v>1</v>
      </c>
      <c r="B247" s="15">
        <v>44835</v>
      </c>
      <c r="C247" s="13"/>
      <c r="D247" s="18">
        <f>tableau_liste_collaborateurs[[#This Row],[Taux d''activité]]/12*100</f>
        <v>8.3333333333333321</v>
      </c>
      <c r="E2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48" spans="1:16" s="19" customFormat="1" ht="36.75" customHeight="1" x14ac:dyDescent="0.15">
      <c r="A248" s="25">
        <v>0</v>
      </c>
      <c r="B248" s="15">
        <v>44029</v>
      </c>
      <c r="C248" s="13"/>
      <c r="D248" s="18">
        <f>tableau_liste_collaborateurs[[#This Row],[Taux d''activité]]/12*100</f>
        <v>0</v>
      </c>
      <c r="E2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49" spans="1:16" s="19" customFormat="1" ht="36" customHeight="1" x14ac:dyDescent="0.15">
      <c r="A249" s="14">
        <v>0.7</v>
      </c>
      <c r="B249" s="15">
        <v>43450</v>
      </c>
      <c r="C249" s="13"/>
      <c r="D249" s="18">
        <f>tableau_liste_collaborateurs[[#This Row],[Taux d''activité]]/12*100</f>
        <v>5.833333333333333</v>
      </c>
      <c r="E2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50" spans="1:16" s="19" customFormat="1" ht="36" customHeight="1" x14ac:dyDescent="0.15">
      <c r="A250" s="14">
        <v>0.6</v>
      </c>
      <c r="B250" s="15">
        <v>44599</v>
      </c>
      <c r="C250" s="13"/>
      <c r="D250" s="18">
        <f>tableau_liste_collaborateurs[[#This Row],[Taux d''activité]]/12*100</f>
        <v>5</v>
      </c>
      <c r="E2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51" spans="1:16" s="19" customFormat="1" ht="36" customHeight="1" x14ac:dyDescent="0.15">
      <c r="A251" s="14">
        <v>0.7</v>
      </c>
      <c r="B251" s="15">
        <v>45717</v>
      </c>
      <c r="C251" s="15"/>
      <c r="D251" s="18">
        <f>tableau_liste_collaborateurs[[#This Row],[Taux d''activité]]/12*100</f>
        <v>5.833333333333333</v>
      </c>
      <c r="E2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52" spans="1:16" s="19" customFormat="1" ht="36" customHeight="1" x14ac:dyDescent="0.15">
      <c r="A252" s="21">
        <v>0.8</v>
      </c>
      <c r="B252" s="22">
        <v>46113</v>
      </c>
      <c r="C252" s="22"/>
      <c r="D252" s="18">
        <f>tableau_liste_collaborateurs[[#This Row],[Taux d''activité]]/12*100</f>
        <v>6.666666666666667</v>
      </c>
      <c r="E2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53" spans="1:16" s="19" customFormat="1" ht="36" customHeight="1" x14ac:dyDescent="0.15">
      <c r="A253" s="14">
        <v>0</v>
      </c>
      <c r="B253" s="15">
        <v>45658</v>
      </c>
      <c r="C253" s="13"/>
      <c r="D253" s="18">
        <f>tableau_liste_collaborateurs[[#This Row],[Taux d''activité]]/12*100</f>
        <v>0</v>
      </c>
      <c r="E2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54" spans="1:16" s="24" customFormat="1" ht="36.75" customHeight="1" x14ac:dyDescent="0.15">
      <c r="A254" s="14">
        <v>0.5</v>
      </c>
      <c r="B254" s="23">
        <v>44287</v>
      </c>
      <c r="C254" s="15">
        <v>46203</v>
      </c>
      <c r="D254" s="18">
        <f>tableau_liste_collaborateurs[[#This Row],[Taux d''activité]]/12*100</f>
        <v>4.1666666666666661</v>
      </c>
      <c r="E2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55" spans="1:16" s="24" customFormat="1" ht="36.75" customHeight="1" x14ac:dyDescent="0.15">
      <c r="A255" s="14">
        <v>1</v>
      </c>
      <c r="B255" s="15">
        <v>40042</v>
      </c>
      <c r="C255" s="13"/>
      <c r="D255" s="18">
        <f>tableau_liste_collaborateurs[[#This Row],[Taux d''activité]]/12*100</f>
        <v>8.3333333333333321</v>
      </c>
      <c r="E2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56" spans="1:16" s="24" customFormat="1" ht="36" customHeight="1" x14ac:dyDescent="0.15">
      <c r="A256" s="14">
        <v>0</v>
      </c>
      <c r="B256" s="23">
        <v>43753</v>
      </c>
      <c r="C256" s="23"/>
      <c r="D256" s="18">
        <f>tableau_liste_collaborateurs[[#This Row],[Taux d''activité]]/12*100</f>
        <v>0</v>
      </c>
      <c r="E2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57" spans="1:16" s="24" customFormat="1" ht="36" customHeight="1" x14ac:dyDescent="0.15">
      <c r="A257" s="14">
        <v>0.8</v>
      </c>
      <c r="B257" s="23">
        <v>42870</v>
      </c>
      <c r="C257" s="13"/>
      <c r="D257" s="18">
        <f>tableau_liste_collaborateurs[[#This Row],[Taux d''activité]]/12*100</f>
        <v>6.666666666666667</v>
      </c>
      <c r="E2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58" spans="1:16" s="24" customFormat="1" ht="36" customHeight="1" x14ac:dyDescent="0.15">
      <c r="A258" s="14">
        <v>0</v>
      </c>
      <c r="B258" s="23">
        <v>45870</v>
      </c>
      <c r="C258" s="13"/>
      <c r="D258" s="18">
        <f>tableau_liste_collaborateurs[[#This Row],[Taux d''activité]]/12*100</f>
        <v>0</v>
      </c>
      <c r="E2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59" spans="1:16" s="19" customFormat="1" ht="36" customHeight="1" x14ac:dyDescent="0.15">
      <c r="A259" s="14">
        <v>1</v>
      </c>
      <c r="B259" s="15">
        <v>45870</v>
      </c>
      <c r="C259" s="15">
        <v>46234</v>
      </c>
      <c r="D259" s="18">
        <f>tableau_liste_collaborateurs[[#This Row],[Taux d''activité]]/12*100</f>
        <v>8.3333333333333321</v>
      </c>
      <c r="E2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60" spans="1:16" s="19" customFormat="1" ht="36.75" customHeight="1" x14ac:dyDescent="0.15">
      <c r="A260" s="21">
        <v>0.7</v>
      </c>
      <c r="B260" s="22">
        <v>46082</v>
      </c>
      <c r="C260" s="22">
        <v>46173</v>
      </c>
      <c r="D260" s="18">
        <f>tableau_liste_collaborateurs[[#This Row],[Taux d''activité]]/12*100</f>
        <v>5.833333333333333</v>
      </c>
      <c r="E2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61" spans="1:16" s="24" customFormat="1" ht="36" customHeight="1" x14ac:dyDescent="0.15">
      <c r="A261" s="14">
        <v>0.7</v>
      </c>
      <c r="B261" s="11">
        <v>45870</v>
      </c>
      <c r="C261" s="15">
        <v>46053</v>
      </c>
      <c r="D261" s="18">
        <f>tableau_liste_collaborateurs[[#This Row],[Taux d''activité]]/12*100</f>
        <v>5.833333333333333</v>
      </c>
      <c r="E2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62" spans="1:16" s="24" customFormat="1" ht="36" customHeight="1" x14ac:dyDescent="0.15">
      <c r="A262" s="14">
        <v>0.8</v>
      </c>
      <c r="B262" s="23">
        <v>44058</v>
      </c>
      <c r="C262" s="13"/>
      <c r="D262" s="18">
        <f>tableau_liste_collaborateurs[[#This Row],[Taux d''activité]]/12*100</f>
        <v>6.666666666666667</v>
      </c>
      <c r="E2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63" spans="1:16" s="19" customFormat="1" ht="36" customHeight="1" x14ac:dyDescent="0.15">
      <c r="A263" s="14">
        <v>1</v>
      </c>
      <c r="B263" s="15">
        <v>44013</v>
      </c>
      <c r="C263" s="13"/>
      <c r="D263" s="18">
        <f>tableau_liste_collaborateurs[[#This Row],[Taux d''activité]]/12*100</f>
        <v>8.3333333333333321</v>
      </c>
      <c r="E2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64" spans="1:16" s="19" customFormat="1" ht="36" customHeight="1" x14ac:dyDescent="0.15">
      <c r="A264" s="14">
        <v>0.8</v>
      </c>
      <c r="B264" s="15">
        <v>44242</v>
      </c>
      <c r="C264" s="13"/>
      <c r="D264" s="18">
        <f>tableau_liste_collaborateurs[[#This Row],[Taux d''activité]]/12*100</f>
        <v>6.666666666666667</v>
      </c>
      <c r="E2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65" spans="1:16" s="24" customFormat="1" ht="36" customHeight="1" x14ac:dyDescent="0.15">
      <c r="A265" s="14">
        <v>0.9</v>
      </c>
      <c r="B265" s="15">
        <v>45778</v>
      </c>
      <c r="C265" s="13"/>
      <c r="D265" s="18">
        <f>tableau_liste_collaborateurs[[#This Row],[Taux d''activité]]/12*100</f>
        <v>7.5</v>
      </c>
      <c r="E2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66" spans="1:16" s="24" customFormat="1" ht="36" customHeight="1" x14ac:dyDescent="0.15">
      <c r="A266" s="14">
        <v>0.8</v>
      </c>
      <c r="B266" s="15">
        <v>40422</v>
      </c>
      <c r="C266" s="13"/>
      <c r="D266" s="18">
        <f>tableau_liste_collaborateurs[[#This Row],[Taux d''activité]]/12*100</f>
        <v>6.666666666666667</v>
      </c>
      <c r="E2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67" spans="1:16" s="24" customFormat="1" ht="36" customHeight="1" x14ac:dyDescent="0.15">
      <c r="A267" s="14">
        <v>0.7</v>
      </c>
      <c r="B267" s="15">
        <v>44774</v>
      </c>
      <c r="C267" s="13"/>
      <c r="D267" s="18">
        <f>tableau_liste_collaborateurs[[#This Row],[Taux d''activité]]/12*100</f>
        <v>5.833333333333333</v>
      </c>
      <c r="E2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68" spans="1:16" s="24" customFormat="1" ht="36" customHeight="1" x14ac:dyDescent="0.15">
      <c r="A268" s="14">
        <v>1</v>
      </c>
      <c r="B268" s="15">
        <v>45870</v>
      </c>
      <c r="C268" s="15"/>
      <c r="D268" s="18">
        <f>tableau_liste_collaborateurs[[#This Row],[Taux d''activité]]/12*100</f>
        <v>8.3333333333333321</v>
      </c>
      <c r="E2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69" spans="1:16" s="24" customFormat="1" ht="36" customHeight="1" x14ac:dyDescent="0.15">
      <c r="A269" s="21">
        <v>1</v>
      </c>
      <c r="B269" s="22">
        <v>46082</v>
      </c>
      <c r="C269" s="22">
        <v>46965</v>
      </c>
      <c r="D269" s="18">
        <f>tableau_liste_collaborateurs[[#This Row],[Taux d''activité]]/12*100</f>
        <v>8.3333333333333321</v>
      </c>
      <c r="E2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70" spans="1:16" s="24" customFormat="1" ht="36.75" customHeight="1" x14ac:dyDescent="0.15">
      <c r="A270" s="14">
        <v>0</v>
      </c>
      <c r="B270" s="15">
        <v>45901</v>
      </c>
      <c r="C270" s="15">
        <v>46053</v>
      </c>
      <c r="D270" s="18">
        <f>tableau_liste_collaborateurs[[#This Row],[Taux d''activité]]/12*100</f>
        <v>0</v>
      </c>
      <c r="E2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71" spans="1:16" s="24" customFormat="1" ht="36" customHeight="1" x14ac:dyDescent="0.15">
      <c r="A271" s="14">
        <v>0.6</v>
      </c>
      <c r="B271" s="15">
        <v>42583</v>
      </c>
      <c r="C271" s="13"/>
      <c r="D271" s="18">
        <f>tableau_liste_collaborateurs[[#This Row],[Taux d''activité]]/12*100</f>
        <v>5</v>
      </c>
      <c r="E2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72" spans="1:16" s="24" customFormat="1" ht="36.75" customHeight="1" x14ac:dyDescent="0.15">
      <c r="A272" s="14">
        <v>0.8</v>
      </c>
      <c r="B272" s="15">
        <v>44378</v>
      </c>
      <c r="C272" s="15"/>
      <c r="D272" s="18">
        <f>tableau_liste_collaborateurs[[#This Row],[Taux d''activité]]/12*100</f>
        <v>6.666666666666667</v>
      </c>
      <c r="E2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73" spans="1:16" s="19" customFormat="1" ht="36" customHeight="1" x14ac:dyDescent="0.15">
      <c r="A273" s="14">
        <v>0.5</v>
      </c>
      <c r="B273" s="15">
        <v>39508</v>
      </c>
      <c r="C273" s="13"/>
      <c r="D273" s="18">
        <f>tableau_liste_collaborateurs[[#This Row],[Taux d''activité]]/12*100</f>
        <v>4.1666666666666661</v>
      </c>
      <c r="E2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74" spans="1:16" s="24" customFormat="1" ht="36" customHeight="1" x14ac:dyDescent="0.15">
      <c r="A274" s="14">
        <v>1</v>
      </c>
      <c r="B274" s="15">
        <v>43983</v>
      </c>
      <c r="C274" s="15"/>
      <c r="D274" s="18">
        <f>tableau_liste_collaborateurs[[#This Row],[Taux d''activité]]/12*100</f>
        <v>8.3333333333333321</v>
      </c>
      <c r="E2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75" spans="1:16" s="24" customFormat="1" ht="36" customHeight="1" x14ac:dyDescent="0.15">
      <c r="A275" s="14">
        <v>0.7</v>
      </c>
      <c r="B275" s="15">
        <v>44440</v>
      </c>
      <c r="C275" s="15"/>
      <c r="D275" s="18">
        <f>tableau_liste_collaborateurs[[#This Row],[Taux d''activité]]/12*100</f>
        <v>5.833333333333333</v>
      </c>
      <c r="E2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76" spans="1:16" s="24" customFormat="1" ht="36" customHeight="1" x14ac:dyDescent="0.15">
      <c r="A276" s="14">
        <v>0.9</v>
      </c>
      <c r="B276" s="15">
        <v>40224</v>
      </c>
      <c r="C276" s="13"/>
      <c r="D276" s="18">
        <f>tableau_liste_collaborateurs[[#This Row],[Taux d''activité]]/12*100</f>
        <v>7.5</v>
      </c>
      <c r="E2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77" spans="1:16" s="24" customFormat="1" ht="36" customHeight="1" x14ac:dyDescent="0.15">
      <c r="A277" s="14">
        <v>0.9</v>
      </c>
      <c r="B277" s="15">
        <v>45566</v>
      </c>
      <c r="C277" s="15">
        <v>46112</v>
      </c>
      <c r="D277" s="18">
        <f>tableau_liste_collaborateurs[[#This Row],[Taux d''activité]]/12*100</f>
        <v>7.5</v>
      </c>
      <c r="E2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78" spans="1:16" s="24" customFormat="1" ht="36" customHeight="1" x14ac:dyDescent="0.15">
      <c r="A278" s="14">
        <v>0.8</v>
      </c>
      <c r="B278" s="15">
        <v>45627</v>
      </c>
      <c r="C278" s="15"/>
      <c r="D278" s="18">
        <f>tableau_liste_collaborateurs[[#This Row],[Taux d''activité]]/12*100</f>
        <v>6.666666666666667</v>
      </c>
      <c r="E2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79" spans="1:16" s="24" customFormat="1" ht="36" customHeight="1" x14ac:dyDescent="0.15">
      <c r="A279" s="14">
        <v>0.6</v>
      </c>
      <c r="B279" s="15">
        <v>44805</v>
      </c>
      <c r="C279" s="13"/>
      <c r="D279" s="18">
        <f>tableau_liste_collaborateurs[[#This Row],[Taux d''activité]]/12*100</f>
        <v>5</v>
      </c>
      <c r="E2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80" spans="1:16" s="24" customFormat="1" ht="36" customHeight="1" x14ac:dyDescent="0.15">
      <c r="A280" s="14">
        <v>0</v>
      </c>
      <c r="B280" s="15">
        <v>44896</v>
      </c>
      <c r="C280" s="13"/>
      <c r="D280" s="18">
        <f>tableau_liste_collaborateurs[[#This Row],[Taux d''activité]]/12*100</f>
        <v>0</v>
      </c>
      <c r="E2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2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2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2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2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2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2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2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2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281" spans="1:16" s="24" customFormat="1" ht="36" customHeight="1" x14ac:dyDescent="0.15">
      <c r="A281" s="14">
        <v>0.8</v>
      </c>
      <c r="B281" s="15">
        <v>43040</v>
      </c>
      <c r="C281" s="13"/>
      <c r="D281" s="18">
        <f>tableau_liste_collaborateurs[[#This Row],[Taux d''activité]]/12*100</f>
        <v>6.666666666666667</v>
      </c>
      <c r="E2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82" spans="1:16" s="24" customFormat="1" ht="36" customHeight="1" x14ac:dyDescent="0.15">
      <c r="A282" s="21">
        <v>0.8</v>
      </c>
      <c r="B282" s="22">
        <v>46113</v>
      </c>
      <c r="C282" s="22"/>
      <c r="D282" s="18">
        <f>tableau_liste_collaborateurs[[#This Row],[Taux d''activité]]/12*100</f>
        <v>6.666666666666667</v>
      </c>
      <c r="E2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2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2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2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83" spans="1:16" s="24" customFormat="1" ht="36.75" customHeight="1" x14ac:dyDescent="0.15">
      <c r="A283" s="14">
        <v>0.7</v>
      </c>
      <c r="B283" s="15">
        <v>45505</v>
      </c>
      <c r="C283" s="15"/>
      <c r="D283" s="18">
        <f>tableau_liste_collaborateurs[[#This Row],[Taux d''activité]]/12*100</f>
        <v>5.833333333333333</v>
      </c>
      <c r="E2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84" spans="1:16" s="24" customFormat="1" ht="36" customHeight="1" x14ac:dyDescent="0.15">
      <c r="A284" s="14">
        <v>0.5</v>
      </c>
      <c r="B284" s="15">
        <v>44927</v>
      </c>
      <c r="C284" s="13"/>
      <c r="D284" s="18">
        <f>tableau_liste_collaborateurs[[#This Row],[Taux d''activité]]/12*100</f>
        <v>4.1666666666666661</v>
      </c>
      <c r="E2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2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2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2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2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2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2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2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2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2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2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2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285" spans="1:16" s="24" customFormat="1" ht="36" customHeight="1" x14ac:dyDescent="0.15">
      <c r="A285" s="14">
        <v>0.7</v>
      </c>
      <c r="B285" s="15">
        <v>44774</v>
      </c>
      <c r="C285" s="13"/>
      <c r="D285" s="18">
        <f>tableau_liste_collaborateurs[[#This Row],[Taux d''activité]]/12*100</f>
        <v>5.833333333333333</v>
      </c>
      <c r="E2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86" spans="1:16" s="19" customFormat="1" ht="36" customHeight="1" x14ac:dyDescent="0.15">
      <c r="A286" s="14">
        <v>0.6</v>
      </c>
      <c r="B286" s="15">
        <v>43525</v>
      </c>
      <c r="C286" s="13"/>
      <c r="D286" s="18">
        <f>tableau_liste_collaborateurs[[#This Row],[Taux d''activité]]/12*100</f>
        <v>5</v>
      </c>
      <c r="E2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87" spans="1:16" s="19" customFormat="1" ht="36" customHeight="1" x14ac:dyDescent="0.15">
      <c r="A287" s="14">
        <v>0.9</v>
      </c>
      <c r="B287" s="15">
        <v>45717</v>
      </c>
      <c r="C287" s="13"/>
      <c r="D287" s="18">
        <f>tableau_liste_collaborateurs[[#This Row],[Taux d''activité]]/12*100</f>
        <v>7.5</v>
      </c>
      <c r="E2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88" spans="1:16" s="19" customFormat="1" ht="36" customHeight="1" x14ac:dyDescent="0.15">
      <c r="A288" s="14">
        <v>0.8</v>
      </c>
      <c r="B288" s="15">
        <v>45627</v>
      </c>
      <c r="C288" s="15"/>
      <c r="D288" s="18">
        <f>tableau_liste_collaborateurs[[#This Row],[Taux d''activité]]/12*100</f>
        <v>6.666666666666667</v>
      </c>
      <c r="E2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89" spans="1:16" s="19" customFormat="1" ht="36" customHeight="1" x14ac:dyDescent="0.15">
      <c r="A289" s="14">
        <v>0.7</v>
      </c>
      <c r="B289" s="11">
        <v>43692</v>
      </c>
      <c r="C289" s="13"/>
      <c r="D289" s="18">
        <f>tableau_liste_collaborateurs[[#This Row],[Taux d''activité]]/12*100</f>
        <v>5.833333333333333</v>
      </c>
      <c r="E2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90" spans="1:16" s="19" customFormat="1" ht="36" customHeight="1" x14ac:dyDescent="0.15">
      <c r="A290" s="14">
        <v>0.7</v>
      </c>
      <c r="B290" s="11">
        <v>44805</v>
      </c>
      <c r="C290" s="13"/>
      <c r="D290" s="18">
        <f>tableau_liste_collaborateurs[[#This Row],[Taux d''activité]]/12*100</f>
        <v>5.833333333333333</v>
      </c>
      <c r="E2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91" spans="1:16" s="19" customFormat="1" ht="36" customHeight="1" x14ac:dyDescent="0.15">
      <c r="A291" s="14">
        <v>1</v>
      </c>
      <c r="B291" s="23">
        <v>45458</v>
      </c>
      <c r="C291" s="15"/>
      <c r="D291" s="18">
        <f>tableau_liste_collaborateurs[[#This Row],[Taux d''activité]]/12*100</f>
        <v>8.3333333333333321</v>
      </c>
      <c r="E2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92" spans="1:16" s="19" customFormat="1" ht="36" customHeight="1" x14ac:dyDescent="0.15">
      <c r="A292" s="14">
        <v>1</v>
      </c>
      <c r="B292" s="15">
        <v>42064</v>
      </c>
      <c r="C292" s="15"/>
      <c r="D292" s="18">
        <f>tableau_liste_collaborateurs[[#This Row],[Taux d''activité]]/12*100</f>
        <v>8.3333333333333321</v>
      </c>
      <c r="E2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93" spans="1:16" s="24" customFormat="1" ht="36" customHeight="1" x14ac:dyDescent="0.15">
      <c r="A293" s="14">
        <v>0.8</v>
      </c>
      <c r="B293" s="15">
        <v>44256</v>
      </c>
      <c r="C293" s="13"/>
      <c r="D293" s="18">
        <f>tableau_liste_collaborateurs[[#This Row],[Taux d''activité]]/12*100</f>
        <v>6.666666666666667</v>
      </c>
      <c r="E2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94" spans="1:16" s="24" customFormat="1" ht="36" customHeight="1" x14ac:dyDescent="0.15">
      <c r="A294" s="14">
        <v>0.7</v>
      </c>
      <c r="B294" s="15">
        <v>45505</v>
      </c>
      <c r="C294" s="15"/>
      <c r="D294" s="18">
        <f>tableau_liste_collaborateurs[[#This Row],[Taux d''activité]]/12*100</f>
        <v>5.833333333333333</v>
      </c>
      <c r="E2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2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2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2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2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2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2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2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2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2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2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2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295" spans="1:16" s="24" customFormat="1" ht="36" customHeight="1" x14ac:dyDescent="0.15">
      <c r="A295" s="14">
        <v>0.6</v>
      </c>
      <c r="B295" s="15">
        <v>42444</v>
      </c>
      <c r="C295" s="13"/>
      <c r="D295" s="18">
        <f>tableau_liste_collaborateurs[[#This Row],[Taux d''activité]]/12*100</f>
        <v>5</v>
      </c>
      <c r="E2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2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2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2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2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2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2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2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2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2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2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2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296" spans="1:16" s="24" customFormat="1" ht="36" customHeight="1" x14ac:dyDescent="0.15">
      <c r="A296" s="14">
        <v>0.8</v>
      </c>
      <c r="B296" s="15">
        <v>39692</v>
      </c>
      <c r="C296" s="13"/>
      <c r="D296" s="18">
        <f>tableau_liste_collaborateurs[[#This Row],[Taux d''activité]]/12*100</f>
        <v>6.666666666666667</v>
      </c>
      <c r="E2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297" spans="1:16" s="19" customFormat="1" ht="36" customHeight="1" x14ac:dyDescent="0.15">
      <c r="A297" s="14">
        <v>1</v>
      </c>
      <c r="B297" s="23">
        <v>44013</v>
      </c>
      <c r="C297" s="15"/>
      <c r="D297" s="18">
        <f>tableau_liste_collaborateurs[[#This Row],[Taux d''activité]]/12*100</f>
        <v>8.3333333333333321</v>
      </c>
      <c r="E2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2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2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2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2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2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2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2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2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2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2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2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298" spans="1:16" s="19" customFormat="1" ht="36" customHeight="1" x14ac:dyDescent="0.15">
      <c r="A298" s="14">
        <v>0.9</v>
      </c>
      <c r="B298" s="15">
        <v>36379</v>
      </c>
      <c r="C298" s="13"/>
      <c r="D298" s="18">
        <f>tableau_liste_collaborateurs[[#This Row],[Taux d''activité]]/12*100</f>
        <v>7.5</v>
      </c>
      <c r="E2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2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2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2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2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2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2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2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2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2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2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2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299" spans="1:16" s="24" customFormat="1" ht="36" customHeight="1" x14ac:dyDescent="0.15">
      <c r="A299" s="14">
        <v>0.8</v>
      </c>
      <c r="B299" s="15">
        <v>39142</v>
      </c>
      <c r="C299" s="13"/>
      <c r="D299" s="18">
        <f>tableau_liste_collaborateurs[[#This Row],[Taux d''activité]]/12*100</f>
        <v>6.666666666666667</v>
      </c>
      <c r="E2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2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2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2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2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2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2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2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2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2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2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2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00" spans="1:16" s="24" customFormat="1" ht="36" customHeight="1" x14ac:dyDescent="0.15">
      <c r="A300" s="14">
        <v>0.6</v>
      </c>
      <c r="B300" s="15">
        <v>45505</v>
      </c>
      <c r="C300" s="15"/>
      <c r="D300" s="18">
        <f>tableau_liste_collaborateurs[[#This Row],[Taux d''activité]]/12*100</f>
        <v>5</v>
      </c>
      <c r="E3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01" spans="1:16" s="24" customFormat="1" ht="36" customHeight="1" x14ac:dyDescent="0.15">
      <c r="A301" s="21">
        <v>0.8</v>
      </c>
      <c r="B301" s="22">
        <v>46054</v>
      </c>
      <c r="C301" s="20"/>
      <c r="D301" s="18">
        <f>tableau_liste_collaborateurs[[#This Row],[Taux d''activité]]/12*100</f>
        <v>6.666666666666667</v>
      </c>
      <c r="E3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02" spans="1:16" s="24" customFormat="1" ht="36" customHeight="1" x14ac:dyDescent="0.15">
      <c r="A302" s="14">
        <v>0.8</v>
      </c>
      <c r="B302" s="15">
        <v>45505</v>
      </c>
      <c r="C302" s="15"/>
      <c r="D302" s="18">
        <f>tableau_liste_collaborateurs[[#This Row],[Taux d''activité]]/12*100</f>
        <v>6.666666666666667</v>
      </c>
      <c r="E3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03" spans="1:16" s="19" customFormat="1" ht="36.75" customHeight="1" x14ac:dyDescent="0.15">
      <c r="A303" s="14">
        <v>0.65</v>
      </c>
      <c r="B303" s="15">
        <v>38943</v>
      </c>
      <c r="C303" s="13"/>
      <c r="D303" s="18">
        <f>tableau_liste_collaborateurs[[#This Row],[Taux d''activité]]/12*100</f>
        <v>5.416666666666667</v>
      </c>
      <c r="E3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5.416666666666667</v>
      </c>
      <c r="F3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5.416666666666667</v>
      </c>
      <c r="G3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5.416666666666667</v>
      </c>
      <c r="H3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5.416666666666667</v>
      </c>
      <c r="I3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5.416666666666667</v>
      </c>
      <c r="J3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5.416666666666667</v>
      </c>
      <c r="K3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5.416666666666667</v>
      </c>
      <c r="L3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5.416666666666667</v>
      </c>
      <c r="M3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5.416666666666667</v>
      </c>
      <c r="N3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5.416666666666667</v>
      </c>
      <c r="O3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5.416666666666667</v>
      </c>
      <c r="P3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5.416666666666667</v>
      </c>
    </row>
    <row r="304" spans="1:16" s="24" customFormat="1" ht="36" customHeight="1" x14ac:dyDescent="0.15">
      <c r="A304" s="14">
        <v>0</v>
      </c>
      <c r="B304" s="15">
        <v>44788</v>
      </c>
      <c r="C304" s="13"/>
      <c r="D304" s="18">
        <f>tableau_liste_collaborateurs[[#This Row],[Taux d''activité]]/12*100</f>
        <v>0</v>
      </c>
      <c r="E3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05" spans="1:16" s="24" customFormat="1" ht="36" customHeight="1" x14ac:dyDescent="0.15">
      <c r="A305" s="14">
        <v>0.9</v>
      </c>
      <c r="B305" s="15">
        <v>41122</v>
      </c>
      <c r="C305" s="15">
        <v>46142</v>
      </c>
      <c r="D305" s="18">
        <f>tableau_liste_collaborateurs[[#This Row],[Taux d''activité]]/12*100</f>
        <v>7.5</v>
      </c>
      <c r="E3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06" spans="1:16" s="24" customFormat="1" ht="36" customHeight="1" x14ac:dyDescent="0.15">
      <c r="A306" s="25">
        <v>0</v>
      </c>
      <c r="B306" s="15">
        <v>44835</v>
      </c>
      <c r="C306" s="13"/>
      <c r="D306" s="18">
        <f>tableau_liste_collaborateurs[[#This Row],[Taux d''activité]]/12*100</f>
        <v>0</v>
      </c>
      <c r="E3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07" spans="1:16" s="24" customFormat="1" ht="36" customHeight="1" x14ac:dyDescent="0.15">
      <c r="A307" s="14">
        <v>1</v>
      </c>
      <c r="B307" s="15">
        <v>44805</v>
      </c>
      <c r="C307" s="13"/>
      <c r="D307" s="18">
        <f>tableau_liste_collaborateurs[[#This Row],[Taux d''activité]]/12*100</f>
        <v>8.3333333333333321</v>
      </c>
      <c r="E3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08" spans="1:16" s="19" customFormat="1" ht="36" customHeight="1" x14ac:dyDescent="0.15">
      <c r="A308" s="14">
        <v>0.7</v>
      </c>
      <c r="B308" s="15">
        <v>45901</v>
      </c>
      <c r="C308" s="15">
        <v>46203</v>
      </c>
      <c r="D308" s="18">
        <f>tableau_liste_collaborateurs[[#This Row],[Taux d''activité]]/12*100</f>
        <v>5.833333333333333</v>
      </c>
      <c r="E3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09" spans="1:16" s="19" customFormat="1" ht="36" customHeight="1" x14ac:dyDescent="0.15">
      <c r="A309" s="14">
        <v>0.75</v>
      </c>
      <c r="B309" s="15">
        <v>40422</v>
      </c>
      <c r="C309" s="13"/>
      <c r="D309" s="18">
        <f>tableau_liste_collaborateurs[[#This Row],[Taux d''activité]]/12*100</f>
        <v>6.25</v>
      </c>
      <c r="E3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6.25</v>
      </c>
      <c r="F3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6.25</v>
      </c>
      <c r="G3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6.25</v>
      </c>
      <c r="H3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6.25</v>
      </c>
      <c r="I3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6.25</v>
      </c>
      <c r="J3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6.25</v>
      </c>
      <c r="K3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6.25</v>
      </c>
      <c r="L3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6.25</v>
      </c>
      <c r="M3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6.25</v>
      </c>
      <c r="N3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6.25</v>
      </c>
      <c r="O3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6.25</v>
      </c>
      <c r="P3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6.25</v>
      </c>
    </row>
    <row r="310" spans="1:16" s="19" customFormat="1" ht="36" customHeight="1" x14ac:dyDescent="0.15">
      <c r="A310" s="21">
        <v>0.7</v>
      </c>
      <c r="B310" s="22">
        <v>46082</v>
      </c>
      <c r="C310" s="22">
        <v>46203</v>
      </c>
      <c r="D310" s="18">
        <f>tableau_liste_collaborateurs[[#This Row],[Taux d''activité]]/12*100</f>
        <v>5.833333333333333</v>
      </c>
      <c r="E3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11" spans="1:16" s="19" customFormat="1" ht="36" customHeight="1" x14ac:dyDescent="0.15">
      <c r="A311" s="14">
        <v>0.7</v>
      </c>
      <c r="B311" s="15">
        <v>44621</v>
      </c>
      <c r="C311" s="13"/>
      <c r="D311" s="18">
        <f>tableau_liste_collaborateurs[[#This Row],[Taux d''activité]]/12*100</f>
        <v>5.833333333333333</v>
      </c>
      <c r="E3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12" spans="1:16" s="24" customFormat="1" ht="36" customHeight="1" x14ac:dyDescent="0.15">
      <c r="A312" s="14">
        <v>0.4</v>
      </c>
      <c r="B312" s="15">
        <v>41275</v>
      </c>
      <c r="C312" s="13"/>
      <c r="D312" s="18">
        <f>tableau_liste_collaborateurs[[#This Row],[Taux d''activité]]/12*100</f>
        <v>3.3333333333333335</v>
      </c>
      <c r="E3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3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3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3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3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3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3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3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3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3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3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3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313" spans="1:16" s="24" customFormat="1" ht="36" customHeight="1" x14ac:dyDescent="0.15">
      <c r="A313" s="14">
        <v>0.8</v>
      </c>
      <c r="B313" s="15">
        <v>42401</v>
      </c>
      <c r="C313" s="13"/>
      <c r="D313" s="18">
        <f>tableau_liste_collaborateurs[[#This Row],[Taux d''activité]]/12*100</f>
        <v>6.666666666666667</v>
      </c>
      <c r="E3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14" spans="1:16" s="19" customFormat="1" ht="36" customHeight="1" x14ac:dyDescent="0.15">
      <c r="A314" s="21">
        <v>0.7</v>
      </c>
      <c r="B314" s="22">
        <v>46143</v>
      </c>
      <c r="C314" s="20"/>
      <c r="D314" s="18">
        <f>tableau_liste_collaborateurs[[#This Row],[Taux d''activité]]/12*100</f>
        <v>5.833333333333333</v>
      </c>
      <c r="E3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15" spans="1:16" s="24" customFormat="1" ht="36" customHeight="1" x14ac:dyDescent="0.15">
      <c r="A315" s="14">
        <v>0.9</v>
      </c>
      <c r="B315" s="15">
        <v>45566</v>
      </c>
      <c r="C315" s="13"/>
      <c r="D315" s="18">
        <f>tableau_liste_collaborateurs[[#This Row],[Taux d''activité]]/12*100</f>
        <v>7.5</v>
      </c>
      <c r="E3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16" spans="1:16" s="24" customFormat="1" ht="36" customHeight="1" x14ac:dyDescent="0.15">
      <c r="A316" s="21">
        <v>0.6</v>
      </c>
      <c r="B316" s="22">
        <v>46054</v>
      </c>
      <c r="C316" s="22"/>
      <c r="D316" s="18">
        <f>tableau_liste_collaborateurs[[#This Row],[Taux d''activité]]/12*100</f>
        <v>5</v>
      </c>
      <c r="E3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17" spans="1:16" s="19" customFormat="1" ht="36" customHeight="1" x14ac:dyDescent="0.15">
      <c r="A317" s="25">
        <v>0.7</v>
      </c>
      <c r="B317" s="15">
        <v>44060</v>
      </c>
      <c r="C317" s="13"/>
      <c r="D317" s="18">
        <f>tableau_liste_collaborateurs[[#This Row],[Taux d''activité]]/12*100</f>
        <v>5.833333333333333</v>
      </c>
      <c r="E3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18" spans="1:16" s="24" customFormat="1" ht="36" customHeight="1" x14ac:dyDescent="0.15">
      <c r="A318" s="21">
        <v>1</v>
      </c>
      <c r="B318" s="22">
        <v>46096</v>
      </c>
      <c r="C318" s="22">
        <v>46234</v>
      </c>
      <c r="D318" s="18">
        <f>tableau_liste_collaborateurs[[#This Row],[Taux d''activité]]/12*100</f>
        <v>8.3333333333333321</v>
      </c>
      <c r="E3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4.032258064516129</v>
      </c>
      <c r="H3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19" spans="1:16" s="19" customFormat="1" ht="36" customHeight="1" x14ac:dyDescent="0.15">
      <c r="A319" s="14">
        <v>0.9</v>
      </c>
      <c r="B319" s="15">
        <v>45017</v>
      </c>
      <c r="C319" s="13"/>
      <c r="D319" s="18">
        <f>tableau_liste_collaborateurs[[#This Row],[Taux d''activité]]/12*100</f>
        <v>7.5</v>
      </c>
      <c r="E3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20" spans="1:16" s="19" customFormat="1" ht="36" customHeight="1" x14ac:dyDescent="0.15">
      <c r="A320" s="14">
        <v>0.4</v>
      </c>
      <c r="B320" s="15">
        <v>37834</v>
      </c>
      <c r="C320" s="13"/>
      <c r="D320" s="18">
        <f>tableau_liste_collaborateurs[[#This Row],[Taux d''activité]]/12*100</f>
        <v>3.3333333333333335</v>
      </c>
      <c r="E3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3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3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3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3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3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3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3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3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3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3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3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321" spans="1:16" s="24" customFormat="1" ht="36" customHeight="1" x14ac:dyDescent="0.15">
      <c r="A321" s="21">
        <v>0.85</v>
      </c>
      <c r="B321" s="22">
        <v>46054</v>
      </c>
      <c r="C321" s="20"/>
      <c r="D321" s="18">
        <f>tableau_liste_collaborateurs[[#This Row],[Taux d''activité]]/12*100</f>
        <v>7.083333333333333</v>
      </c>
      <c r="E3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3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3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3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3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3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3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3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3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3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3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322" spans="1:16" s="24" customFormat="1" ht="36" customHeight="1" x14ac:dyDescent="0.15">
      <c r="A322" s="14">
        <v>1</v>
      </c>
      <c r="B322" s="15">
        <v>45901</v>
      </c>
      <c r="C322" s="15">
        <v>46203</v>
      </c>
      <c r="D322" s="18">
        <f>tableau_liste_collaborateurs[[#This Row],[Taux d''activité]]/12*100</f>
        <v>8.3333333333333321</v>
      </c>
      <c r="E3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23" spans="1:16" s="24" customFormat="1" ht="36" customHeight="1" x14ac:dyDescent="0.15">
      <c r="A323" s="14">
        <v>0.7</v>
      </c>
      <c r="B323" s="15">
        <v>43800</v>
      </c>
      <c r="C323" s="13"/>
      <c r="D323" s="18">
        <f>tableau_liste_collaborateurs[[#This Row],[Taux d''activité]]/12*100</f>
        <v>5.833333333333333</v>
      </c>
      <c r="E3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24" spans="1:16" s="24" customFormat="1" ht="36" customHeight="1" x14ac:dyDescent="0.15">
      <c r="A324" s="14">
        <v>0.8</v>
      </c>
      <c r="B324" s="15">
        <v>41883</v>
      </c>
      <c r="C324" s="13"/>
      <c r="D324" s="18">
        <f>tableau_liste_collaborateurs[[#This Row],[Taux d''activité]]/12*100</f>
        <v>6.666666666666667</v>
      </c>
      <c r="E3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25" spans="1:16" s="24" customFormat="1" ht="36" customHeight="1" x14ac:dyDescent="0.15">
      <c r="A325" s="14">
        <v>0.8</v>
      </c>
      <c r="B325" s="15">
        <v>45292</v>
      </c>
      <c r="C325" s="15"/>
      <c r="D325" s="18">
        <f>tableau_liste_collaborateurs[[#This Row],[Taux d''activité]]/12*100</f>
        <v>6.666666666666667</v>
      </c>
      <c r="E3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26" spans="1:16" s="19" customFormat="1" ht="36" customHeight="1" x14ac:dyDescent="0.15">
      <c r="A326" s="14">
        <v>1</v>
      </c>
      <c r="B326" s="15">
        <v>36022</v>
      </c>
      <c r="C326" s="13"/>
      <c r="D326" s="18">
        <f>tableau_liste_collaborateurs[[#This Row],[Taux d''activité]]/12*100</f>
        <v>8.3333333333333321</v>
      </c>
      <c r="E3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27" spans="1:16" s="19" customFormat="1" ht="36" customHeight="1" x14ac:dyDescent="0.15">
      <c r="A327" s="25">
        <v>0</v>
      </c>
      <c r="B327" s="15">
        <v>41947</v>
      </c>
      <c r="C327" s="13"/>
      <c r="D327" s="18">
        <f>tableau_liste_collaborateurs[[#This Row],[Taux d''activité]]/12*100</f>
        <v>0</v>
      </c>
      <c r="E3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28" spans="1:16" s="24" customFormat="1" ht="36" customHeight="1" x14ac:dyDescent="0.15">
      <c r="A328" s="14">
        <v>0.8</v>
      </c>
      <c r="B328" s="15">
        <v>45474</v>
      </c>
      <c r="C328" s="13"/>
      <c r="D328" s="18">
        <f>tableau_liste_collaborateurs[[#This Row],[Taux d''activité]]/12*100</f>
        <v>6.666666666666667</v>
      </c>
      <c r="E3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29" spans="1:16" s="24" customFormat="1" ht="36" customHeight="1" x14ac:dyDescent="0.15">
      <c r="A329" s="14">
        <v>0.9</v>
      </c>
      <c r="B329" s="23">
        <v>45597</v>
      </c>
      <c r="C329" s="15"/>
      <c r="D329" s="18">
        <f>tableau_liste_collaborateurs[[#This Row],[Taux d''activité]]/12*100</f>
        <v>7.5</v>
      </c>
      <c r="E3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30" spans="1:16" s="19" customFormat="1" ht="36" customHeight="1" x14ac:dyDescent="0.15">
      <c r="A330" s="14">
        <v>0.7</v>
      </c>
      <c r="B330" s="15">
        <v>44317</v>
      </c>
      <c r="C330" s="13"/>
      <c r="D330" s="18">
        <f>tableau_liste_collaborateurs[[#This Row],[Taux d''activité]]/12*100</f>
        <v>5.833333333333333</v>
      </c>
      <c r="E3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31" spans="1:16" s="19" customFormat="1" ht="36" customHeight="1" x14ac:dyDescent="0.15">
      <c r="A331" s="14">
        <v>0.5</v>
      </c>
      <c r="B331" s="15">
        <v>45901</v>
      </c>
      <c r="C331" s="15"/>
      <c r="D331" s="18">
        <f>tableau_liste_collaborateurs[[#This Row],[Taux d''activité]]/12*100</f>
        <v>4.1666666666666661</v>
      </c>
      <c r="E3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32" spans="1:16" s="24" customFormat="1" ht="36" customHeight="1" x14ac:dyDescent="0.15">
      <c r="A332" s="14">
        <v>0.5</v>
      </c>
      <c r="B332" s="15">
        <v>43405</v>
      </c>
      <c r="C332" s="13"/>
      <c r="D332" s="18">
        <f>tableau_liste_collaborateurs[[#This Row],[Taux d''activité]]/12*100</f>
        <v>4.1666666666666661</v>
      </c>
      <c r="E3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33" spans="1:16" s="24" customFormat="1" ht="36" customHeight="1" x14ac:dyDescent="0.15">
      <c r="A333" s="14">
        <v>0.8</v>
      </c>
      <c r="B333" s="15">
        <v>45566</v>
      </c>
      <c r="C333" s="13"/>
      <c r="D333" s="18">
        <f>tableau_liste_collaborateurs[[#This Row],[Taux d''activité]]/12*100</f>
        <v>6.666666666666667</v>
      </c>
      <c r="E3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34" spans="1:16" s="24" customFormat="1" ht="36" customHeight="1" x14ac:dyDescent="0.15">
      <c r="A334" s="14">
        <v>0</v>
      </c>
      <c r="B334" s="15">
        <v>44986</v>
      </c>
      <c r="C334" s="13"/>
      <c r="D334" s="18">
        <f>tableau_liste_collaborateurs[[#This Row],[Taux d''activité]]/12*100</f>
        <v>0</v>
      </c>
      <c r="E3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35" spans="1:16" s="19" customFormat="1" ht="36" customHeight="1" x14ac:dyDescent="0.15">
      <c r="A335" s="14">
        <v>0</v>
      </c>
      <c r="B335" s="15">
        <v>45231</v>
      </c>
      <c r="C335" s="13"/>
      <c r="D335" s="18">
        <f>tableau_liste_collaborateurs[[#This Row],[Taux d''activité]]/12*100</f>
        <v>0</v>
      </c>
      <c r="E3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36" spans="1:16" s="24" customFormat="1" ht="36" customHeight="1" x14ac:dyDescent="0.15">
      <c r="A336" s="14">
        <v>1</v>
      </c>
      <c r="B336" s="15">
        <v>38950</v>
      </c>
      <c r="C336" s="13"/>
      <c r="D336" s="18">
        <f>tableau_liste_collaborateurs[[#This Row],[Taux d''activité]]/12*100</f>
        <v>8.3333333333333321</v>
      </c>
      <c r="E3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37" spans="1:16" s="24" customFormat="1" ht="36" customHeight="1" x14ac:dyDescent="0.15">
      <c r="A337" s="14">
        <v>0.25</v>
      </c>
      <c r="B337" s="15">
        <v>44105</v>
      </c>
      <c r="C337" s="13"/>
      <c r="D337" s="18">
        <f>tableau_liste_collaborateurs[[#This Row],[Taux d''activité]]/12*100</f>
        <v>2.083333333333333</v>
      </c>
      <c r="E3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2.0833333333333335</v>
      </c>
      <c r="F3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2.0833333333333335</v>
      </c>
      <c r="G3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2.0833333333333335</v>
      </c>
      <c r="H3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2.0833333333333335</v>
      </c>
      <c r="I3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2.0833333333333335</v>
      </c>
      <c r="J3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2.0833333333333335</v>
      </c>
      <c r="K3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2.0833333333333335</v>
      </c>
      <c r="L3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2.0833333333333335</v>
      </c>
      <c r="M3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2.0833333333333335</v>
      </c>
      <c r="N3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2.0833333333333335</v>
      </c>
      <c r="O3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2.0833333333333335</v>
      </c>
      <c r="P3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2.0833333333333335</v>
      </c>
    </row>
    <row r="338" spans="1:16" s="24" customFormat="1" ht="36" customHeight="1" x14ac:dyDescent="0.15">
      <c r="A338" s="14">
        <v>1</v>
      </c>
      <c r="B338" s="15">
        <v>43770</v>
      </c>
      <c r="C338" s="13"/>
      <c r="D338" s="18">
        <f>tableau_liste_collaborateurs[[#This Row],[Taux d''activité]]/12*100</f>
        <v>8.3333333333333321</v>
      </c>
      <c r="E3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39" spans="1:16" s="24" customFormat="1" ht="36" customHeight="1" x14ac:dyDescent="0.15">
      <c r="A339" s="14">
        <v>0.7</v>
      </c>
      <c r="B339" s="15">
        <v>37742</v>
      </c>
      <c r="C339" s="13"/>
      <c r="D339" s="18">
        <f>tableau_liste_collaborateurs[[#This Row],[Taux d''activité]]/12*100</f>
        <v>5.833333333333333</v>
      </c>
      <c r="E3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40" spans="1:16" s="19" customFormat="1" ht="36" customHeight="1" x14ac:dyDescent="0.15">
      <c r="A340" s="14">
        <v>1</v>
      </c>
      <c r="B340" s="15">
        <v>45139</v>
      </c>
      <c r="C340" s="15">
        <v>46234</v>
      </c>
      <c r="D340" s="18">
        <f>tableau_liste_collaborateurs[[#This Row],[Taux d''activité]]/12*100</f>
        <v>8.3333333333333321</v>
      </c>
      <c r="E3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41" spans="1:16" s="19" customFormat="1" ht="36" customHeight="1" x14ac:dyDescent="0.15">
      <c r="A341" s="14">
        <v>0</v>
      </c>
      <c r="B341" s="15">
        <v>45689</v>
      </c>
      <c r="C341" s="15"/>
      <c r="D341" s="18">
        <f>tableau_liste_collaborateurs[[#This Row],[Taux d''activité]]/12*100</f>
        <v>0</v>
      </c>
      <c r="E3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42" spans="1:16" s="19" customFormat="1" ht="36" customHeight="1" x14ac:dyDescent="0.15">
      <c r="A342" s="14">
        <v>0.5</v>
      </c>
      <c r="B342" s="15">
        <v>45139</v>
      </c>
      <c r="C342" s="13"/>
      <c r="D342" s="18">
        <f>tableau_liste_collaborateurs[[#This Row],[Taux d''activité]]/12*100</f>
        <v>4.1666666666666661</v>
      </c>
      <c r="E3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43" spans="1:16" s="19" customFormat="1" ht="36" customHeight="1" x14ac:dyDescent="0.15">
      <c r="A343" s="14">
        <v>1</v>
      </c>
      <c r="B343" s="15">
        <v>42993</v>
      </c>
      <c r="C343" s="13"/>
      <c r="D343" s="18">
        <f>tableau_liste_collaborateurs[[#This Row],[Taux d''activité]]/12*100</f>
        <v>8.3333333333333321</v>
      </c>
      <c r="E3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44" spans="1:16" s="19" customFormat="1" ht="36" customHeight="1" x14ac:dyDescent="0.15">
      <c r="A344" s="14">
        <v>0.6</v>
      </c>
      <c r="B344" s="15">
        <v>43891</v>
      </c>
      <c r="C344" s="13"/>
      <c r="D344" s="18">
        <f>tableau_liste_collaborateurs[[#This Row],[Taux d''activité]]/12*100</f>
        <v>5</v>
      </c>
      <c r="E3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45" spans="1:16" s="24" customFormat="1" ht="36.75" customHeight="1" x14ac:dyDescent="0.15">
      <c r="A345" s="14">
        <v>0.7</v>
      </c>
      <c r="B345" s="15">
        <v>45139</v>
      </c>
      <c r="C345" s="13"/>
      <c r="D345" s="18">
        <f>tableau_liste_collaborateurs[[#This Row],[Taux d''activité]]/12*100</f>
        <v>5.833333333333333</v>
      </c>
      <c r="E3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46" spans="1:16" s="19" customFormat="1" ht="36" customHeight="1" x14ac:dyDescent="0.15">
      <c r="A346" s="14">
        <v>1</v>
      </c>
      <c r="B346" s="15">
        <v>42217</v>
      </c>
      <c r="C346" s="13"/>
      <c r="D346" s="18">
        <f>tableau_liste_collaborateurs[[#This Row],[Taux d''activité]]/12*100</f>
        <v>8.3333333333333321</v>
      </c>
      <c r="E3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47" spans="1:16" s="19" customFormat="1" ht="36" customHeight="1" x14ac:dyDescent="0.15">
      <c r="A347" s="21">
        <v>0</v>
      </c>
      <c r="B347" s="22">
        <v>46113</v>
      </c>
      <c r="C347" s="22"/>
      <c r="D347" s="18">
        <f>tableau_liste_collaborateurs[[#This Row],[Taux d''activité]]/12*100</f>
        <v>0</v>
      </c>
      <c r="E3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48" spans="1:16" ht="36" customHeight="1" x14ac:dyDescent="0.15">
      <c r="A348" s="14">
        <v>0</v>
      </c>
      <c r="B348" s="15">
        <v>45962</v>
      </c>
      <c r="C348" s="15"/>
      <c r="D348" s="18">
        <f>tableau_liste_collaborateurs[[#This Row],[Taux d''activité]]/12*100</f>
        <v>0</v>
      </c>
      <c r="E3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49" spans="1:16" ht="36" customHeight="1" x14ac:dyDescent="0.15">
      <c r="A349" s="14">
        <v>0.6</v>
      </c>
      <c r="B349" s="15">
        <v>42948</v>
      </c>
      <c r="C349" s="13"/>
      <c r="D349" s="18">
        <f>tableau_liste_collaborateurs[[#This Row],[Taux d''activité]]/12*100</f>
        <v>5</v>
      </c>
      <c r="E3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50" spans="1:16" ht="36" customHeight="1" x14ac:dyDescent="0.15">
      <c r="A350" s="14">
        <v>0.9</v>
      </c>
      <c r="B350" s="15">
        <v>45931</v>
      </c>
      <c r="C350" s="13"/>
      <c r="D350" s="18">
        <f>tableau_liste_collaborateurs[[#This Row],[Taux d''activité]]/12*100</f>
        <v>7.5</v>
      </c>
      <c r="E3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51" spans="1:16" ht="36" customHeight="1" x14ac:dyDescent="0.15">
      <c r="A351" s="14">
        <v>0.7</v>
      </c>
      <c r="B351" s="15">
        <v>45870</v>
      </c>
      <c r="C351" s="15">
        <v>46053</v>
      </c>
      <c r="D351" s="18">
        <f>tableau_liste_collaborateurs[[#This Row],[Taux d''activité]]/12*100</f>
        <v>5.833333333333333</v>
      </c>
      <c r="E3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52" spans="1:16" ht="36" customHeight="1" x14ac:dyDescent="0.15">
      <c r="A352" s="14">
        <v>0.9</v>
      </c>
      <c r="B352" s="15">
        <v>45884</v>
      </c>
      <c r="C352" s="15"/>
      <c r="D352" s="18">
        <f>tableau_liste_collaborateurs[[#This Row],[Taux d''activité]]/12*100</f>
        <v>7.5</v>
      </c>
      <c r="E3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53" spans="1:16" ht="36" customHeight="1" x14ac:dyDescent="0.15">
      <c r="A353" s="25">
        <v>0</v>
      </c>
      <c r="B353" s="15">
        <v>43709</v>
      </c>
      <c r="C353" s="13"/>
      <c r="D353" s="18">
        <f>tableau_liste_collaborateurs[[#This Row],[Taux d''activité]]/12*100</f>
        <v>0</v>
      </c>
      <c r="E3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54" spans="1:16" ht="36" customHeight="1" x14ac:dyDescent="0.15">
      <c r="A354" s="14">
        <v>0.7</v>
      </c>
      <c r="B354" s="23">
        <v>44593</v>
      </c>
      <c r="C354" s="13"/>
      <c r="D354" s="18">
        <f>tableau_liste_collaborateurs[[#This Row],[Taux d''activité]]/12*100</f>
        <v>5.833333333333333</v>
      </c>
      <c r="E3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55" spans="1:16" ht="36" customHeight="1" x14ac:dyDescent="0.15">
      <c r="A355" s="14">
        <v>0.8</v>
      </c>
      <c r="B355" s="23">
        <v>41640</v>
      </c>
      <c r="C355" s="13"/>
      <c r="D355" s="18">
        <f>tableau_liste_collaborateurs[[#This Row],[Taux d''activité]]/12*100</f>
        <v>6.666666666666667</v>
      </c>
      <c r="E3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56" spans="1:16" ht="36" customHeight="1" x14ac:dyDescent="0.15">
      <c r="A356" s="14">
        <v>0.5</v>
      </c>
      <c r="B356" s="15">
        <v>44470</v>
      </c>
      <c r="C356" s="15"/>
      <c r="D356" s="18">
        <f>tableau_liste_collaborateurs[[#This Row],[Taux d''activité]]/12*100</f>
        <v>4.1666666666666661</v>
      </c>
      <c r="E3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57" spans="1:16" ht="36" customHeight="1" x14ac:dyDescent="0.15">
      <c r="A357" s="14">
        <v>0.7</v>
      </c>
      <c r="B357" s="15">
        <v>44378</v>
      </c>
      <c r="C357" s="15">
        <v>46203</v>
      </c>
      <c r="D357" s="18">
        <f>tableau_liste_collaborateurs[[#This Row],[Taux d''activité]]/12*100</f>
        <v>5.833333333333333</v>
      </c>
      <c r="E3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58" spans="1:16" ht="36" customHeight="1" x14ac:dyDescent="0.15">
      <c r="A358" s="14">
        <v>0.6</v>
      </c>
      <c r="B358" s="15">
        <v>45139</v>
      </c>
      <c r="C358" s="15"/>
      <c r="D358" s="18">
        <f>tableau_liste_collaborateurs[[#This Row],[Taux d''activité]]/12*100</f>
        <v>5</v>
      </c>
      <c r="E3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59" spans="1:16" ht="36" customHeight="1" x14ac:dyDescent="0.15">
      <c r="A359" s="21">
        <v>1</v>
      </c>
      <c r="B359" s="22">
        <v>45689</v>
      </c>
      <c r="C359" s="22">
        <v>46234</v>
      </c>
      <c r="D359" s="18">
        <f>tableau_liste_collaborateurs[[#This Row],[Taux d''activité]]/12*100</f>
        <v>8.3333333333333321</v>
      </c>
      <c r="E3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60" spans="1:16" ht="36" customHeight="1" x14ac:dyDescent="0.15">
      <c r="A360" s="14">
        <v>0</v>
      </c>
      <c r="B360" s="15">
        <v>45689</v>
      </c>
      <c r="C360" s="15">
        <v>46053</v>
      </c>
      <c r="D360" s="18">
        <f>tableau_liste_collaborateurs[[#This Row],[Taux d''activité]]/12*100</f>
        <v>0</v>
      </c>
      <c r="E3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61" spans="1:16" ht="36" customHeight="1" x14ac:dyDescent="0.15">
      <c r="A361" s="14">
        <v>0</v>
      </c>
      <c r="B361" s="15">
        <v>45474</v>
      </c>
      <c r="C361" s="13"/>
      <c r="D361" s="18">
        <f>tableau_liste_collaborateurs[[#This Row],[Taux d''activité]]/12*100</f>
        <v>0</v>
      </c>
      <c r="E3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62" spans="1:16" ht="36" customHeight="1" x14ac:dyDescent="0.15">
      <c r="A362" s="25">
        <v>0.4</v>
      </c>
      <c r="B362" s="15">
        <v>43800</v>
      </c>
      <c r="C362" s="15">
        <v>46053</v>
      </c>
      <c r="D362" s="18">
        <f>tableau_liste_collaborateurs[[#This Row],[Taux d''activité]]/12*100</f>
        <v>3.3333333333333335</v>
      </c>
      <c r="E3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3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63" spans="1:16" ht="36" customHeight="1" x14ac:dyDescent="0.15">
      <c r="A363" s="14">
        <v>0.8</v>
      </c>
      <c r="B363" s="15">
        <v>45139</v>
      </c>
      <c r="C363" s="13"/>
      <c r="D363" s="18">
        <f>tableau_liste_collaborateurs[[#This Row],[Taux d''activité]]/12*100</f>
        <v>6.666666666666667</v>
      </c>
      <c r="E3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64" spans="1:16" ht="36" customHeight="1" x14ac:dyDescent="0.15">
      <c r="A364" s="14">
        <v>0.9</v>
      </c>
      <c r="B364" s="15">
        <v>38944</v>
      </c>
      <c r="C364" s="13"/>
      <c r="D364" s="18">
        <f>tableau_liste_collaborateurs[[#This Row],[Taux d''activité]]/12*100</f>
        <v>7.5</v>
      </c>
      <c r="E3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65" spans="1:16" ht="36" customHeight="1" x14ac:dyDescent="0.15">
      <c r="A365" s="14">
        <v>0.85</v>
      </c>
      <c r="B365" s="15">
        <v>41228</v>
      </c>
      <c r="C365" s="13"/>
      <c r="D365" s="18">
        <f>tableau_liste_collaborateurs[[#This Row],[Taux d''activité]]/12*100</f>
        <v>7.083333333333333</v>
      </c>
      <c r="E3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7.083333333333333</v>
      </c>
      <c r="F3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3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3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3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3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3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3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3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3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3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3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366" spans="1:16" ht="36" customHeight="1" x14ac:dyDescent="0.15">
      <c r="A366" s="14">
        <v>0.7</v>
      </c>
      <c r="B366" s="15">
        <v>44835</v>
      </c>
      <c r="C366" s="13"/>
      <c r="D366" s="18">
        <f>tableau_liste_collaborateurs[[#This Row],[Taux d''activité]]/12*100</f>
        <v>5.833333333333333</v>
      </c>
      <c r="E3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67" spans="1:16" ht="36" customHeight="1" x14ac:dyDescent="0.15">
      <c r="A367" s="14">
        <v>0.8</v>
      </c>
      <c r="B367" s="15">
        <v>45261</v>
      </c>
      <c r="C367" s="13"/>
      <c r="D367" s="18">
        <f>tableau_liste_collaborateurs[[#This Row],[Taux d''activité]]/12*100</f>
        <v>6.666666666666667</v>
      </c>
      <c r="E3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68" spans="1:16" ht="36" customHeight="1" x14ac:dyDescent="0.15">
      <c r="A368" s="14">
        <v>0</v>
      </c>
      <c r="B368" s="15">
        <v>45383</v>
      </c>
      <c r="C368" s="15">
        <v>46142</v>
      </c>
      <c r="D368" s="18">
        <f>tableau_liste_collaborateurs[[#This Row],[Taux d''activité]]/12*100</f>
        <v>0</v>
      </c>
      <c r="E3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69" spans="1:16" ht="36.75" customHeight="1" x14ac:dyDescent="0.15">
      <c r="A369" s="14">
        <v>1</v>
      </c>
      <c r="B369" s="15">
        <v>45139</v>
      </c>
      <c r="C369" s="13"/>
      <c r="D369" s="18">
        <f>tableau_liste_collaborateurs[[#This Row],[Taux d''activité]]/12*100</f>
        <v>8.3333333333333321</v>
      </c>
      <c r="E3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70" spans="1:16" ht="36" customHeight="1" x14ac:dyDescent="0.15">
      <c r="A370" s="14">
        <v>0.5</v>
      </c>
      <c r="B370" s="15">
        <v>42125</v>
      </c>
      <c r="C370" s="13"/>
      <c r="D370" s="18">
        <f>tableau_liste_collaborateurs[[#This Row],[Taux d''activité]]/12*100</f>
        <v>4.1666666666666661</v>
      </c>
      <c r="E3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71" spans="1:16" ht="36" customHeight="1" x14ac:dyDescent="0.15">
      <c r="A371" s="25">
        <v>0.8</v>
      </c>
      <c r="B371" s="15">
        <v>43770</v>
      </c>
      <c r="C371" s="13"/>
      <c r="D371" s="18">
        <f>tableau_liste_collaborateurs[[#This Row],[Taux d''activité]]/12*100</f>
        <v>6.666666666666667</v>
      </c>
      <c r="E3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72" spans="1:16" ht="27.75" customHeight="1" x14ac:dyDescent="0.15">
      <c r="A372" s="14">
        <v>0</v>
      </c>
      <c r="B372" s="15">
        <v>45962</v>
      </c>
      <c r="C372" s="15"/>
      <c r="D372" s="18">
        <f>tableau_liste_collaborateurs[[#This Row],[Taux d''activité]]/12*100</f>
        <v>0</v>
      </c>
      <c r="E3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73" spans="1:16" ht="36" customHeight="1" x14ac:dyDescent="0.15">
      <c r="A373" s="14">
        <v>0</v>
      </c>
      <c r="B373" s="15">
        <v>45597</v>
      </c>
      <c r="C373" s="15">
        <v>46142</v>
      </c>
      <c r="D373" s="18">
        <f>tableau_liste_collaborateurs[[#This Row],[Taux d''activité]]/12*100</f>
        <v>0</v>
      </c>
      <c r="E3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74" spans="1:16" ht="36" customHeight="1" x14ac:dyDescent="0.15">
      <c r="A374" s="14">
        <v>0.5</v>
      </c>
      <c r="B374" s="15">
        <v>43905</v>
      </c>
      <c r="C374" s="15"/>
      <c r="D374" s="18">
        <f>tableau_liste_collaborateurs[[#This Row],[Taux d''activité]]/12*100</f>
        <v>4.1666666666666661</v>
      </c>
      <c r="E3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3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3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3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3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3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3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3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3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3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3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3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375" spans="1:16" ht="36" customHeight="1" x14ac:dyDescent="0.15">
      <c r="A375" s="14">
        <v>0</v>
      </c>
      <c r="B375" s="15">
        <v>45231</v>
      </c>
      <c r="C375" s="13"/>
      <c r="D375" s="18">
        <f>tableau_liste_collaborateurs[[#This Row],[Taux d''activité]]/12*100</f>
        <v>0</v>
      </c>
      <c r="E3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76" spans="1:16" ht="36" customHeight="1" x14ac:dyDescent="0.15">
      <c r="A376" s="25">
        <v>0</v>
      </c>
      <c r="B376" s="15">
        <v>44348</v>
      </c>
      <c r="C376" s="15"/>
      <c r="D376" s="18">
        <f>tableau_liste_collaborateurs[[#This Row],[Taux d''activité]]/12*100</f>
        <v>0</v>
      </c>
      <c r="E3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77" spans="1:16" ht="36" customHeight="1" x14ac:dyDescent="0.15">
      <c r="A377" s="14">
        <v>0.3</v>
      </c>
      <c r="B377" s="15">
        <v>44423</v>
      </c>
      <c r="C377" s="13"/>
      <c r="D377" s="18">
        <f>tableau_liste_collaborateurs[[#This Row],[Taux d''activité]]/12*100</f>
        <v>2.5</v>
      </c>
      <c r="E3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2.5</v>
      </c>
      <c r="F3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2.5</v>
      </c>
      <c r="G3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2.5</v>
      </c>
      <c r="H3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2.5</v>
      </c>
      <c r="I3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2.5</v>
      </c>
      <c r="J3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2.5</v>
      </c>
      <c r="K3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2.5</v>
      </c>
      <c r="L3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2.5</v>
      </c>
      <c r="M3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2.5</v>
      </c>
      <c r="N3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2.5</v>
      </c>
      <c r="O3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2.5</v>
      </c>
      <c r="P3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2.5</v>
      </c>
    </row>
    <row r="378" spans="1:16" ht="36" customHeight="1" x14ac:dyDescent="0.15">
      <c r="A378" s="14">
        <v>0.8</v>
      </c>
      <c r="B378" s="15">
        <v>40770</v>
      </c>
      <c r="C378" s="13"/>
      <c r="D378" s="18">
        <f>tableau_liste_collaborateurs[[#This Row],[Taux d''activité]]/12*100</f>
        <v>6.666666666666667</v>
      </c>
      <c r="E3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79" spans="1:16" ht="36" customHeight="1" x14ac:dyDescent="0.15">
      <c r="A379" s="14">
        <v>0.8</v>
      </c>
      <c r="B379" s="15">
        <v>46023</v>
      </c>
      <c r="C379" s="13"/>
      <c r="D379" s="18">
        <f>tableau_liste_collaborateurs[[#This Row],[Taux d''activité]]/12*100</f>
        <v>6.666666666666667</v>
      </c>
      <c r="E3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80" spans="1:16" ht="36" customHeight="1" x14ac:dyDescent="0.15">
      <c r="A380" s="14">
        <v>0.7</v>
      </c>
      <c r="B380" s="15">
        <v>45139</v>
      </c>
      <c r="C380" s="13"/>
      <c r="D380" s="18">
        <f>tableau_liste_collaborateurs[[#This Row],[Taux d''activité]]/12*100</f>
        <v>5.833333333333333</v>
      </c>
      <c r="E3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81" spans="1:16" ht="36" customHeight="1" x14ac:dyDescent="0.15">
      <c r="A381" s="14">
        <v>0.7</v>
      </c>
      <c r="B381" s="15">
        <v>43160</v>
      </c>
      <c r="C381" s="15"/>
      <c r="D381" s="18">
        <f>tableau_liste_collaborateurs[[#This Row],[Taux d''activité]]/12*100</f>
        <v>5.833333333333333</v>
      </c>
      <c r="E3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3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82" spans="1:16" ht="36" customHeight="1" x14ac:dyDescent="0.15">
      <c r="A382" s="14">
        <v>0.8</v>
      </c>
      <c r="B382" s="15">
        <v>38093</v>
      </c>
      <c r="C382" s="13"/>
      <c r="D382" s="18">
        <f>tableau_liste_collaborateurs[[#This Row],[Taux d''activité]]/12*100</f>
        <v>6.666666666666667</v>
      </c>
      <c r="E3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83" spans="1:16" ht="36" customHeight="1" x14ac:dyDescent="0.15">
      <c r="A383" s="21">
        <v>0.7</v>
      </c>
      <c r="B383" s="22">
        <v>46054</v>
      </c>
      <c r="C383" s="20"/>
      <c r="D383" s="18">
        <f>tableau_liste_collaborateurs[[#This Row],[Taux d''activité]]/12*100</f>
        <v>5.833333333333333</v>
      </c>
      <c r="E3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3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3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3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3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3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3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3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3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3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3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384" spans="1:16" ht="36" customHeight="1" x14ac:dyDescent="0.15">
      <c r="A384" s="14">
        <v>0.75</v>
      </c>
      <c r="B384" s="15">
        <v>37165</v>
      </c>
      <c r="C384" s="13"/>
      <c r="D384" s="18">
        <f>tableau_liste_collaborateurs[[#This Row],[Taux d''activité]]/12*100</f>
        <v>6.25</v>
      </c>
      <c r="E3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6.25</v>
      </c>
      <c r="F3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6.25</v>
      </c>
      <c r="G3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6.25</v>
      </c>
      <c r="H3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6.25</v>
      </c>
      <c r="I3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6.25</v>
      </c>
      <c r="J3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6.25</v>
      </c>
      <c r="K3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6.25</v>
      </c>
      <c r="L3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6.25</v>
      </c>
      <c r="M3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6.25</v>
      </c>
      <c r="N3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6.25</v>
      </c>
      <c r="O3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6.25</v>
      </c>
      <c r="P3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6.25</v>
      </c>
    </row>
    <row r="385" spans="1:16" ht="36" customHeight="1" x14ac:dyDescent="0.15">
      <c r="A385" s="14">
        <v>1</v>
      </c>
      <c r="B385" s="15">
        <v>44607</v>
      </c>
      <c r="C385" s="15"/>
      <c r="D385" s="18">
        <f>tableau_liste_collaborateurs[[#This Row],[Taux d''activité]]/12*100</f>
        <v>8.3333333333333321</v>
      </c>
      <c r="E3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86" spans="1:16" ht="36" customHeight="1" x14ac:dyDescent="0.15">
      <c r="A386" s="14">
        <v>0.85</v>
      </c>
      <c r="B386" s="15">
        <v>41244</v>
      </c>
      <c r="C386" s="13"/>
      <c r="D386" s="18">
        <f>tableau_liste_collaborateurs[[#This Row],[Taux d''activité]]/12*100</f>
        <v>7.083333333333333</v>
      </c>
      <c r="E3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7.083333333333333</v>
      </c>
      <c r="F3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3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3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3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3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3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3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3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3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3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3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387" spans="1:16" ht="36" customHeight="1" x14ac:dyDescent="0.15">
      <c r="A387" s="14">
        <v>0.65</v>
      </c>
      <c r="B387" s="11">
        <v>44743</v>
      </c>
      <c r="C387" s="12"/>
      <c r="D387" s="18">
        <f>tableau_liste_collaborateurs[[#This Row],[Taux d''activité]]/12*100</f>
        <v>5.416666666666667</v>
      </c>
      <c r="E3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5.416666666666667</v>
      </c>
      <c r="F3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5.416666666666667</v>
      </c>
      <c r="G3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5.416666666666667</v>
      </c>
      <c r="H3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5.416666666666667</v>
      </c>
      <c r="I3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5.416666666666667</v>
      </c>
      <c r="J3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5.416666666666667</v>
      </c>
      <c r="K3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5.416666666666667</v>
      </c>
      <c r="L3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5.416666666666667</v>
      </c>
      <c r="M3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5.416666666666667</v>
      </c>
      <c r="N3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5.416666666666667</v>
      </c>
      <c r="O3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5.416666666666667</v>
      </c>
      <c r="P3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5.416666666666667</v>
      </c>
    </row>
    <row r="388" spans="1:16" ht="36" customHeight="1" x14ac:dyDescent="0.15">
      <c r="A388" s="14">
        <v>1</v>
      </c>
      <c r="B388" s="15">
        <v>45870</v>
      </c>
      <c r="C388" s="15">
        <v>46234</v>
      </c>
      <c r="D388" s="18">
        <f>tableau_liste_collaborateurs[[#This Row],[Taux d''activité]]/12*100</f>
        <v>8.3333333333333321</v>
      </c>
      <c r="E3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89" spans="1:16" ht="36" customHeight="1" x14ac:dyDescent="0.15">
      <c r="A389" s="14">
        <v>0.9</v>
      </c>
      <c r="B389" s="15">
        <v>44927</v>
      </c>
      <c r="C389" s="13"/>
      <c r="D389" s="18">
        <f>tableau_liste_collaborateurs[[#This Row],[Taux d''activité]]/12*100</f>
        <v>7.5</v>
      </c>
      <c r="E3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390" spans="1:16" ht="36" customHeight="1" x14ac:dyDescent="0.15">
      <c r="A390" s="14">
        <v>0</v>
      </c>
      <c r="B390" s="15">
        <v>45962</v>
      </c>
      <c r="C390" s="15"/>
      <c r="D390" s="18">
        <f>tableau_liste_collaborateurs[[#This Row],[Taux d''activité]]/12*100</f>
        <v>0</v>
      </c>
      <c r="E3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3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3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3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3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391" spans="1:16" ht="36" customHeight="1" x14ac:dyDescent="0.15">
      <c r="A391" s="14">
        <v>0.8</v>
      </c>
      <c r="B391" s="15">
        <v>45931</v>
      </c>
      <c r="C391" s="15"/>
      <c r="D391" s="18">
        <f>tableau_liste_collaborateurs[[#This Row],[Taux d''activité]]/12*100</f>
        <v>6.666666666666667</v>
      </c>
      <c r="E3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92" spans="1:16" ht="36" customHeight="1" x14ac:dyDescent="0.15">
      <c r="A392" s="14">
        <v>0.6</v>
      </c>
      <c r="B392" s="15">
        <v>42901</v>
      </c>
      <c r="C392" s="13"/>
      <c r="D392" s="18">
        <f>tableau_liste_collaborateurs[[#This Row],[Taux d''activité]]/12*100</f>
        <v>5</v>
      </c>
      <c r="E3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3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3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3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3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3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3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3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3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3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3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3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393" spans="1:16" ht="36" customHeight="1" x14ac:dyDescent="0.15">
      <c r="A393" s="14">
        <v>0.8</v>
      </c>
      <c r="B393" s="15">
        <v>43191</v>
      </c>
      <c r="C393" s="13"/>
      <c r="D393" s="18">
        <f>tableau_liste_collaborateurs[[#This Row],[Taux d''activité]]/12*100</f>
        <v>6.666666666666667</v>
      </c>
      <c r="E3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94" spans="1:16" ht="36" customHeight="1" x14ac:dyDescent="0.15">
      <c r="A394" s="14">
        <v>0.85</v>
      </c>
      <c r="B394" s="15">
        <v>42309</v>
      </c>
      <c r="C394" s="13"/>
      <c r="D394" s="18">
        <f>tableau_liste_collaborateurs[[#This Row],[Taux d''activité]]/12*100</f>
        <v>7.083333333333333</v>
      </c>
      <c r="E3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7.083333333333333</v>
      </c>
      <c r="F3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7.083333333333333</v>
      </c>
      <c r="G3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7.083333333333333</v>
      </c>
      <c r="H3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7.083333333333333</v>
      </c>
      <c r="I3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7.083333333333333</v>
      </c>
      <c r="J3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7.083333333333333</v>
      </c>
      <c r="K3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7.083333333333333</v>
      </c>
      <c r="L3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7.083333333333333</v>
      </c>
      <c r="M3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7.083333333333333</v>
      </c>
      <c r="N3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7.083333333333333</v>
      </c>
      <c r="O3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7.083333333333333</v>
      </c>
      <c r="P3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7.083333333333333</v>
      </c>
    </row>
    <row r="395" spans="1:16" ht="36" customHeight="1" x14ac:dyDescent="0.15">
      <c r="A395" s="14">
        <v>0.8</v>
      </c>
      <c r="B395" s="23">
        <v>44058</v>
      </c>
      <c r="C395" s="13"/>
      <c r="D395" s="18">
        <f>tableau_liste_collaborateurs[[#This Row],[Taux d''activité]]/12*100</f>
        <v>6.666666666666667</v>
      </c>
      <c r="E3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3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3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3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3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3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3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3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3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3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3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3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396" spans="1:16" ht="36" customHeight="1" x14ac:dyDescent="0.15">
      <c r="A396" s="21">
        <v>1</v>
      </c>
      <c r="B396" s="22">
        <v>46235</v>
      </c>
      <c r="C396" s="22">
        <v>46599</v>
      </c>
      <c r="D396" s="18">
        <f>tableau_liste_collaborateurs[[#This Row],[Taux d''activité]]/12*100</f>
        <v>8.3333333333333321</v>
      </c>
      <c r="E3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3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3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3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3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3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3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3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97" spans="1:16" ht="36" customHeight="1" x14ac:dyDescent="0.15">
      <c r="A397" s="25">
        <v>1</v>
      </c>
      <c r="B397" s="15">
        <v>44677</v>
      </c>
      <c r="C397" s="13"/>
      <c r="D397" s="18">
        <f>tableau_liste_collaborateurs[[#This Row],[Taux d''activité]]/12*100</f>
        <v>8.3333333333333321</v>
      </c>
      <c r="E39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9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9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9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9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9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9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9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9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9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9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9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98" spans="1:16" ht="31.5" customHeight="1" x14ac:dyDescent="0.15">
      <c r="A398" s="14">
        <v>1</v>
      </c>
      <c r="B398" s="23">
        <v>36130</v>
      </c>
      <c r="C398" s="13"/>
      <c r="D398" s="18">
        <f>tableau_liste_collaborateurs[[#This Row],[Taux d''activité]]/12*100</f>
        <v>8.3333333333333321</v>
      </c>
      <c r="E39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39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39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39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39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39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39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39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39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39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39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39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399" spans="1:16" ht="31.5" customHeight="1" x14ac:dyDescent="0.15">
      <c r="A399" s="14">
        <v>0.9</v>
      </c>
      <c r="B399" s="15">
        <v>39454</v>
      </c>
      <c r="C399" s="13"/>
      <c r="D399" s="18">
        <f>tableau_liste_collaborateurs[[#This Row],[Taux d''activité]]/12*100</f>
        <v>7.5</v>
      </c>
      <c r="E39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39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39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39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39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39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39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39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39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39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39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39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00" spans="1:16" ht="31.5" customHeight="1" x14ac:dyDescent="0.15">
      <c r="A400" s="14">
        <v>0.75</v>
      </c>
      <c r="B400" s="15">
        <v>38473</v>
      </c>
      <c r="C400" s="13"/>
      <c r="D400" s="18">
        <f>tableau_liste_collaborateurs[[#This Row],[Taux d''activité]]/12*100</f>
        <v>6.25</v>
      </c>
      <c r="E40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6.25</v>
      </c>
      <c r="F40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6.25</v>
      </c>
      <c r="G40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6.25</v>
      </c>
      <c r="H40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6.25</v>
      </c>
      <c r="I40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6.25</v>
      </c>
      <c r="J40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6.25</v>
      </c>
      <c r="K40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6.25</v>
      </c>
      <c r="L40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6.25</v>
      </c>
      <c r="M40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6.25</v>
      </c>
      <c r="N40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6.25</v>
      </c>
      <c r="O40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6.25</v>
      </c>
      <c r="P40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6.25</v>
      </c>
    </row>
    <row r="401" spans="1:16" ht="31.5" customHeight="1" x14ac:dyDescent="0.15">
      <c r="A401" s="14">
        <v>0</v>
      </c>
      <c r="B401" s="15">
        <v>46023</v>
      </c>
      <c r="C401" s="13"/>
      <c r="D401" s="18">
        <f>tableau_liste_collaborateurs[[#This Row],[Taux d''activité]]/12*100</f>
        <v>0</v>
      </c>
      <c r="E40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0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0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0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0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0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0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0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0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0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0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0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02" spans="1:16" ht="31.5" customHeight="1" x14ac:dyDescent="0.15">
      <c r="A402" s="14">
        <v>0</v>
      </c>
      <c r="B402" s="15">
        <v>43678</v>
      </c>
      <c r="C402" s="15"/>
      <c r="D402" s="18">
        <f>tableau_liste_collaborateurs[[#This Row],[Taux d''activité]]/12*100</f>
        <v>0</v>
      </c>
      <c r="E40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0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0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0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0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0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0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0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0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0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0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0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03" spans="1:16" ht="36" customHeight="1" x14ac:dyDescent="0.15">
      <c r="A403" s="14">
        <v>0.6</v>
      </c>
      <c r="B403" s="15">
        <v>45536</v>
      </c>
      <c r="C403" s="13"/>
      <c r="D403" s="18">
        <f>tableau_liste_collaborateurs[[#This Row],[Taux d''activité]]/12*100</f>
        <v>5</v>
      </c>
      <c r="E40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0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0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0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0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0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0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0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0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0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0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0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04" spans="1:16" ht="36" customHeight="1" x14ac:dyDescent="0.15">
      <c r="A404" s="14">
        <v>0.8</v>
      </c>
      <c r="B404" s="15">
        <v>42552</v>
      </c>
      <c r="C404" s="13"/>
      <c r="D404" s="18">
        <f>tableau_liste_collaborateurs[[#This Row],[Taux d''activité]]/12*100</f>
        <v>6.666666666666667</v>
      </c>
      <c r="E40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0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0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0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0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0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0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0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0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0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0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0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05" spans="1:16" ht="36" customHeight="1" x14ac:dyDescent="0.15">
      <c r="A405" s="14">
        <v>0.5</v>
      </c>
      <c r="B405" s="15">
        <v>45726</v>
      </c>
      <c r="C405" s="13"/>
      <c r="D405" s="18">
        <f>tableau_liste_collaborateurs[[#This Row],[Taux d''activité]]/12*100</f>
        <v>4.1666666666666661</v>
      </c>
      <c r="E40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40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40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40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40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40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40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40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40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40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40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40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406" spans="1:16" ht="36" customHeight="1" x14ac:dyDescent="0.15">
      <c r="A406" s="14">
        <v>0.8</v>
      </c>
      <c r="B406" s="15">
        <v>43647</v>
      </c>
      <c r="C406" s="13"/>
      <c r="D406" s="18">
        <f>tableau_liste_collaborateurs[[#This Row],[Taux d''activité]]/12*100</f>
        <v>6.666666666666667</v>
      </c>
      <c r="E40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0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0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0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0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0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0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0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0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0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0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0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07" spans="1:16" ht="36" customHeight="1" x14ac:dyDescent="0.15">
      <c r="A407" s="25">
        <v>0</v>
      </c>
      <c r="B407" s="15">
        <v>44197</v>
      </c>
      <c r="C407" s="13"/>
      <c r="D407" s="18">
        <f>tableau_liste_collaborateurs[[#This Row],[Taux d''activité]]/12*100</f>
        <v>0</v>
      </c>
      <c r="E40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0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0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0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0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0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0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0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0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0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0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0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08" spans="1:16" ht="36" customHeight="1" x14ac:dyDescent="0.15">
      <c r="A408" s="14">
        <v>0.8</v>
      </c>
      <c r="B408" s="15">
        <v>46251</v>
      </c>
      <c r="C408" s="15">
        <v>46599</v>
      </c>
      <c r="D408" s="18">
        <f>tableau_liste_collaborateurs[[#This Row],[Taux d''activité]]/12*100</f>
        <v>6.666666666666667</v>
      </c>
      <c r="E40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0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0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0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0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0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0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0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3.655913978494624</v>
      </c>
      <c r="M40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0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0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0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09" spans="1:16" ht="36" customHeight="1" x14ac:dyDescent="0.15">
      <c r="A409" s="14">
        <v>0.8</v>
      </c>
      <c r="B409" s="15">
        <v>44136</v>
      </c>
      <c r="C409" s="13"/>
      <c r="D409" s="18">
        <f>tableau_liste_collaborateurs[[#This Row],[Taux d''activité]]/12*100</f>
        <v>6.666666666666667</v>
      </c>
      <c r="E40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0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0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0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0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0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0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0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0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0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0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0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10" spans="1:16" ht="36" customHeight="1" x14ac:dyDescent="0.15">
      <c r="A410" s="21">
        <v>0.7</v>
      </c>
      <c r="B410" s="22">
        <v>44228</v>
      </c>
      <c r="C410" s="20"/>
      <c r="D410" s="18">
        <f>tableau_liste_collaborateurs[[#This Row],[Taux d''activité]]/12*100</f>
        <v>5.833333333333333</v>
      </c>
      <c r="E41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1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1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1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1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1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1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1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1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1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1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1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11" spans="1:16" ht="36" customHeight="1" x14ac:dyDescent="0.15">
      <c r="A411" s="14">
        <v>0.6</v>
      </c>
      <c r="B411" s="15">
        <v>44228</v>
      </c>
      <c r="C411" s="15">
        <v>46081</v>
      </c>
      <c r="D411" s="18">
        <f>tableau_liste_collaborateurs[[#This Row],[Taux d''activité]]/12*100</f>
        <v>5</v>
      </c>
      <c r="E41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1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1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1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1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1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1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1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1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1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1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1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12" spans="1:16" ht="36" customHeight="1" x14ac:dyDescent="0.15">
      <c r="A412" s="14">
        <v>0.8</v>
      </c>
      <c r="B412" s="15">
        <v>40179</v>
      </c>
      <c r="C412" s="13"/>
      <c r="D412" s="18">
        <f>tableau_liste_collaborateurs[[#This Row],[Taux d''activité]]/12*100</f>
        <v>6.666666666666667</v>
      </c>
      <c r="E41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1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1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1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1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1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1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1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1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1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1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1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13" spans="1:16" ht="36" customHeight="1" x14ac:dyDescent="0.15">
      <c r="A413" s="14">
        <v>0.8</v>
      </c>
      <c r="B413" s="15">
        <v>43525</v>
      </c>
      <c r="C413" s="13"/>
      <c r="D413" s="18">
        <f>tableau_liste_collaborateurs[[#This Row],[Taux d''activité]]/12*100</f>
        <v>6.666666666666667</v>
      </c>
      <c r="E41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1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1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1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1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1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1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1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1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1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1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1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14" spans="1:16" ht="36" customHeight="1" x14ac:dyDescent="0.15">
      <c r="A414" s="14">
        <v>0</v>
      </c>
      <c r="B414" s="15">
        <v>45627</v>
      </c>
      <c r="C414" s="15">
        <v>46142</v>
      </c>
      <c r="D414" s="18">
        <f>tableau_liste_collaborateurs[[#This Row],[Taux d''activité]]/12*100</f>
        <v>0</v>
      </c>
      <c r="E41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1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1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1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1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1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1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1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1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1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1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1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15" spans="1:16" ht="36" customHeight="1" x14ac:dyDescent="0.15">
      <c r="A415" s="21">
        <v>0.6</v>
      </c>
      <c r="B415" s="22">
        <v>46096</v>
      </c>
      <c r="C415" s="22">
        <v>46234</v>
      </c>
      <c r="D415" s="18">
        <f>tableau_liste_collaborateurs[[#This Row],[Taux d''activité]]/12*100</f>
        <v>5</v>
      </c>
      <c r="E41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1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1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2.4193548387096775</v>
      </c>
      <c r="H41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1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1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1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1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1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1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1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1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16" spans="1:16" ht="36" customHeight="1" x14ac:dyDescent="0.15">
      <c r="A416" s="14">
        <v>0.9</v>
      </c>
      <c r="B416" s="15">
        <v>42781</v>
      </c>
      <c r="C416" s="15"/>
      <c r="D416" s="18">
        <f>tableau_liste_collaborateurs[[#This Row],[Taux d''activité]]/12*100</f>
        <v>7.5</v>
      </c>
      <c r="E41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1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1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1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1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1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1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1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1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1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1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1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17" spans="1:16" ht="36" customHeight="1" x14ac:dyDescent="0.15">
      <c r="A417" s="14">
        <v>1</v>
      </c>
      <c r="B417" s="15">
        <v>45139</v>
      </c>
      <c r="C417" s="15">
        <v>46234</v>
      </c>
      <c r="D417" s="18">
        <f>tableau_liste_collaborateurs[[#This Row],[Taux d''activité]]/12*100</f>
        <v>8.3333333333333321</v>
      </c>
      <c r="E41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1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1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1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1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1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1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1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1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1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1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1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18" spans="1:16" ht="36" customHeight="1" x14ac:dyDescent="0.15">
      <c r="A418" s="14">
        <v>0.8</v>
      </c>
      <c r="B418" s="15">
        <v>45870</v>
      </c>
      <c r="C418" s="15"/>
      <c r="D418" s="18">
        <f>tableau_liste_collaborateurs[[#This Row],[Taux d''activité]]/12*100</f>
        <v>6.666666666666667</v>
      </c>
      <c r="E41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1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1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1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1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1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1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1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1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1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1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1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19" spans="1:16" ht="36" customHeight="1" x14ac:dyDescent="0.15">
      <c r="A419" s="14">
        <v>0.6</v>
      </c>
      <c r="B419" s="15">
        <v>45658</v>
      </c>
      <c r="C419" s="13"/>
      <c r="D419" s="18">
        <f>tableau_liste_collaborateurs[[#This Row],[Taux d''activité]]/12*100</f>
        <v>5</v>
      </c>
      <c r="E41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1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1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1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1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1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1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1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1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1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1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1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20" spans="1:16" ht="36" customHeight="1" x14ac:dyDescent="0.15">
      <c r="A420" s="25">
        <v>0.8</v>
      </c>
      <c r="B420" s="15">
        <v>44044</v>
      </c>
      <c r="C420" s="15"/>
      <c r="D420" s="18">
        <f>tableau_liste_collaborateurs[[#This Row],[Taux d''activité]]/12*100</f>
        <v>6.666666666666667</v>
      </c>
      <c r="E42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2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2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2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2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2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2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2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2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2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2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2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21" spans="1:16" ht="36" customHeight="1" x14ac:dyDescent="0.15">
      <c r="A421" s="25">
        <v>0</v>
      </c>
      <c r="B421" s="15">
        <v>43709</v>
      </c>
      <c r="C421" s="13"/>
      <c r="D421" s="18">
        <f>tableau_liste_collaborateurs[[#This Row],[Taux d''activité]]/12*100</f>
        <v>0</v>
      </c>
      <c r="E42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2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2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2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2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2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2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2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2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2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2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2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22" spans="1:16" ht="36" customHeight="1" x14ac:dyDescent="0.15">
      <c r="A422" s="14">
        <v>0.7</v>
      </c>
      <c r="B422" s="15">
        <v>46054</v>
      </c>
      <c r="C422" s="15"/>
      <c r="D422" s="18">
        <f>tableau_liste_collaborateurs[[#This Row],[Taux d''activité]]/12*100</f>
        <v>5.833333333333333</v>
      </c>
      <c r="E42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2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2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2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2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2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2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2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2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2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2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2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23" spans="1:16" ht="36" customHeight="1" x14ac:dyDescent="0.15">
      <c r="A423" s="14">
        <v>0.65</v>
      </c>
      <c r="B423" s="15">
        <v>44044</v>
      </c>
      <c r="C423" s="15"/>
      <c r="D423" s="18">
        <f>tableau_liste_collaborateurs[[#This Row],[Taux d''activité]]/12*100</f>
        <v>5.416666666666667</v>
      </c>
      <c r="E42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5.416666666666667</v>
      </c>
      <c r="F42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5.416666666666667</v>
      </c>
      <c r="G42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5.416666666666667</v>
      </c>
      <c r="H42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5.416666666666667</v>
      </c>
      <c r="I42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5.416666666666667</v>
      </c>
      <c r="J42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5.416666666666667</v>
      </c>
      <c r="K42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5.416666666666667</v>
      </c>
      <c r="L42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5.416666666666667</v>
      </c>
      <c r="M42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5.416666666666667</v>
      </c>
      <c r="N42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5.416666666666667</v>
      </c>
      <c r="O42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5.416666666666667</v>
      </c>
      <c r="P42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5.416666666666667</v>
      </c>
    </row>
    <row r="424" spans="1:16" ht="36" customHeight="1" x14ac:dyDescent="0.15">
      <c r="A424" s="14">
        <v>0.8</v>
      </c>
      <c r="B424" s="15">
        <v>41487</v>
      </c>
      <c r="C424" s="13"/>
      <c r="D424" s="18">
        <f>tableau_liste_collaborateurs[[#This Row],[Taux d''activité]]/12*100</f>
        <v>6.666666666666667</v>
      </c>
      <c r="E42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2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2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2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2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2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2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2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2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2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2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2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25" spans="1:16" ht="36" customHeight="1" x14ac:dyDescent="0.15">
      <c r="A425" s="14">
        <v>1</v>
      </c>
      <c r="B425" s="15">
        <v>45139</v>
      </c>
      <c r="C425" s="15">
        <v>46234</v>
      </c>
      <c r="D425" s="18">
        <f>tableau_liste_collaborateurs[[#This Row],[Taux d''activité]]/12*100</f>
        <v>8.3333333333333321</v>
      </c>
      <c r="E42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2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2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2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2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2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2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2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2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2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2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2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26" spans="1:16" ht="36" customHeight="1" x14ac:dyDescent="0.15">
      <c r="A426" s="14">
        <v>0.8</v>
      </c>
      <c r="B426" s="15">
        <v>44531</v>
      </c>
      <c r="C426" s="15">
        <v>46295</v>
      </c>
      <c r="D426" s="18">
        <f>tableau_liste_collaborateurs[[#This Row],[Taux d''activité]]/12*100</f>
        <v>6.666666666666667</v>
      </c>
      <c r="E42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2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2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2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2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2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2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2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2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2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2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2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27" spans="1:16" ht="36" customHeight="1" x14ac:dyDescent="0.15">
      <c r="A427" s="14">
        <v>0.8</v>
      </c>
      <c r="B427" s="15">
        <v>45931</v>
      </c>
      <c r="C427" s="15"/>
      <c r="D427" s="18">
        <f>tableau_liste_collaborateurs[[#This Row],[Taux d''activité]]/12*100</f>
        <v>6.666666666666667</v>
      </c>
      <c r="E42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2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2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2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2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2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2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2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2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2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2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2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28" spans="1:16" ht="36" customHeight="1" x14ac:dyDescent="0.15">
      <c r="A428" s="14">
        <v>0.9</v>
      </c>
      <c r="B428" s="15">
        <v>44531</v>
      </c>
      <c r="C428" s="13"/>
      <c r="D428" s="18">
        <f>tableau_liste_collaborateurs[[#This Row],[Taux d''activité]]/12*100</f>
        <v>7.5</v>
      </c>
      <c r="E42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2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2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2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2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2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2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2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2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2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2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2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29" spans="1:16" ht="31.5" customHeight="1" x14ac:dyDescent="0.15">
      <c r="A429" s="21"/>
      <c r="B429" s="22">
        <v>46174</v>
      </c>
      <c r="C429" s="22"/>
      <c r="D429" s="18">
        <f>tableau_liste_collaborateurs[[#This Row],[Taux d''activité]]/12*100</f>
        <v>0</v>
      </c>
      <c r="E42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2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2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2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2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2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2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2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2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2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2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2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30" spans="1:16" ht="36" customHeight="1" x14ac:dyDescent="0.15">
      <c r="A430" s="14">
        <v>1</v>
      </c>
      <c r="B430" s="15">
        <v>46023</v>
      </c>
      <c r="C430" s="15">
        <v>46203</v>
      </c>
      <c r="D430" s="18">
        <f>tableau_liste_collaborateurs[[#This Row],[Taux d''activité]]/12*100</f>
        <v>8.3333333333333321</v>
      </c>
      <c r="E43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3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3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3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3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3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3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3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3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3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3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3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31" spans="1:16" ht="36" customHeight="1" x14ac:dyDescent="0.15">
      <c r="A431" s="14">
        <v>0.7</v>
      </c>
      <c r="B431" s="15">
        <v>45139</v>
      </c>
      <c r="C431" s="13"/>
      <c r="D431" s="18">
        <f>tableau_liste_collaborateurs[[#This Row],[Taux d''activité]]/12*100</f>
        <v>5.833333333333333</v>
      </c>
      <c r="E43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3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3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3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3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3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3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3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3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3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3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3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32" spans="1:16" ht="36" customHeight="1" x14ac:dyDescent="0.15">
      <c r="A432" s="14">
        <v>1</v>
      </c>
      <c r="B432" s="15">
        <v>39685</v>
      </c>
      <c r="C432" s="13"/>
      <c r="D432" s="18">
        <f>tableau_liste_collaborateurs[[#This Row],[Taux d''activité]]/12*100</f>
        <v>8.3333333333333321</v>
      </c>
      <c r="E43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3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3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3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3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3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3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3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3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3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3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3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33" spans="1:16" ht="36" customHeight="1" x14ac:dyDescent="0.15">
      <c r="A433" s="14">
        <v>0.4</v>
      </c>
      <c r="B433" s="15">
        <v>43784</v>
      </c>
      <c r="C433" s="13"/>
      <c r="D433" s="18">
        <f>tableau_liste_collaborateurs[[#This Row],[Taux d''activité]]/12*100</f>
        <v>3.3333333333333335</v>
      </c>
      <c r="E43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43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43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43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43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43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43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43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43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43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43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43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434" spans="1:16" ht="36" customHeight="1" x14ac:dyDescent="0.15">
      <c r="A434" s="14">
        <v>0.7</v>
      </c>
      <c r="B434" s="15">
        <v>40506</v>
      </c>
      <c r="C434" s="13"/>
      <c r="D434" s="18">
        <f>tableau_liste_collaborateurs[[#This Row],[Taux d''activité]]/12*100</f>
        <v>5.833333333333333</v>
      </c>
      <c r="E43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3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3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3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3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3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3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3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3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3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3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3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35" spans="1:16" ht="31.5" customHeight="1" x14ac:dyDescent="0.15">
      <c r="A435" s="14">
        <v>0.8</v>
      </c>
      <c r="B435" s="15">
        <v>41730</v>
      </c>
      <c r="C435" s="13"/>
      <c r="D435" s="18">
        <f>tableau_liste_collaborateurs[[#This Row],[Taux d''activité]]/12*100</f>
        <v>6.666666666666667</v>
      </c>
      <c r="E43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3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3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3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3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3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3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3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3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3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3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3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36" spans="1:16" ht="31.5" customHeight="1" x14ac:dyDescent="0.15">
      <c r="A436" s="14">
        <v>0.8</v>
      </c>
      <c r="B436" s="15">
        <v>44044</v>
      </c>
      <c r="C436" s="13"/>
      <c r="D436" s="18">
        <f>tableau_liste_collaborateurs[[#This Row],[Taux d''activité]]/12*100</f>
        <v>6.666666666666667</v>
      </c>
      <c r="E43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3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3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3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3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3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3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3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3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3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3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3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37" spans="1:16" ht="36" customHeight="1" x14ac:dyDescent="0.15">
      <c r="A437" s="14">
        <v>0.8</v>
      </c>
      <c r="B437" s="15">
        <v>42064</v>
      </c>
      <c r="C437" s="13"/>
      <c r="D437" s="18">
        <f>tableau_liste_collaborateurs[[#This Row],[Taux d''activité]]/12*100</f>
        <v>6.666666666666667</v>
      </c>
      <c r="E43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3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3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3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3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3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3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3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3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3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3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3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38" spans="1:16" ht="36" customHeight="1" x14ac:dyDescent="0.15">
      <c r="A438" s="21">
        <v>1</v>
      </c>
      <c r="B438" s="22">
        <v>46113</v>
      </c>
      <c r="C438" s="22">
        <v>46265</v>
      </c>
      <c r="D438" s="18">
        <f>tableau_liste_collaborateurs[[#This Row],[Taux d''activité]]/12*100</f>
        <v>8.3333333333333321</v>
      </c>
      <c r="E43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3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3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3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3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3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3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3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3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3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3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3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39" spans="1:16" ht="36" customHeight="1" x14ac:dyDescent="0.15">
      <c r="A439" s="14">
        <v>1</v>
      </c>
      <c r="B439" s="15">
        <v>44958</v>
      </c>
      <c r="C439" s="13"/>
      <c r="D439" s="18">
        <f>tableau_liste_collaborateurs[[#This Row],[Taux d''activité]]/12*100</f>
        <v>8.3333333333333321</v>
      </c>
      <c r="E43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3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3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3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3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3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3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3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3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3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3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3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40" spans="1:16" ht="36" customHeight="1" x14ac:dyDescent="0.15">
      <c r="A440" s="25">
        <v>0.8</v>
      </c>
      <c r="B440" s="15">
        <v>41944</v>
      </c>
      <c r="C440" s="13"/>
      <c r="D440" s="18">
        <f>tableau_liste_collaborateurs[[#This Row],[Taux d''activité]]/12*100</f>
        <v>6.666666666666667</v>
      </c>
      <c r="E44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4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4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4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4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4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4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4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4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4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4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4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41" spans="1:16" ht="36" customHeight="1" x14ac:dyDescent="0.15">
      <c r="A441" s="14">
        <v>0</v>
      </c>
      <c r="B441" s="15">
        <v>45748</v>
      </c>
      <c r="C441" s="13"/>
      <c r="D441" s="18">
        <f>tableau_liste_collaborateurs[[#This Row],[Taux d''activité]]/12*100</f>
        <v>0</v>
      </c>
      <c r="E44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4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4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4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4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4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4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4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4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4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4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4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42" spans="1:16" ht="36" customHeight="1" x14ac:dyDescent="0.15">
      <c r="A442" s="14">
        <v>1</v>
      </c>
      <c r="B442" s="15">
        <v>32721</v>
      </c>
      <c r="C442" s="13"/>
      <c r="D442" s="18">
        <f>tableau_liste_collaborateurs[[#This Row],[Taux d''activité]]/12*100</f>
        <v>8.3333333333333321</v>
      </c>
      <c r="E44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4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4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4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4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4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4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4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4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4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4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4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43" spans="1:16" ht="36" customHeight="1" x14ac:dyDescent="0.15">
      <c r="A443" s="14">
        <v>1</v>
      </c>
      <c r="B443" s="15">
        <v>34274</v>
      </c>
      <c r="C443" s="13"/>
      <c r="D443" s="18">
        <f>tableau_liste_collaborateurs[[#This Row],[Taux d''activité]]/12*100</f>
        <v>8.3333333333333321</v>
      </c>
      <c r="E44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4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4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4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4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4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4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4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4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4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4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4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44" spans="1:16" ht="36" customHeight="1" x14ac:dyDescent="0.15">
      <c r="A444" s="14">
        <v>0</v>
      </c>
      <c r="B444" s="15">
        <v>45748</v>
      </c>
      <c r="C444" s="13"/>
      <c r="D444" s="18">
        <f>tableau_liste_collaborateurs[[#This Row],[Taux d''activité]]/12*100</f>
        <v>0</v>
      </c>
      <c r="E44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4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4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4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4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4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4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4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4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4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4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4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45" spans="1:16" ht="36" customHeight="1" x14ac:dyDescent="0.15">
      <c r="A445" s="14">
        <v>0.9</v>
      </c>
      <c r="B445" s="15">
        <v>45901</v>
      </c>
      <c r="C445" s="15">
        <v>46129</v>
      </c>
      <c r="D445" s="18">
        <f>tableau_liste_collaborateurs[[#This Row],[Taux d''activité]]/12*100</f>
        <v>7.5</v>
      </c>
      <c r="E44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4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4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4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4.25</v>
      </c>
      <c r="I44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4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4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4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4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4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4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4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46" spans="1:16" ht="36" customHeight="1" x14ac:dyDescent="0.15">
      <c r="A446" s="14">
        <v>1</v>
      </c>
      <c r="B446" s="15">
        <v>44423</v>
      </c>
      <c r="C446" s="13"/>
      <c r="D446" s="18">
        <f>tableau_liste_collaborateurs[[#This Row],[Taux d''activité]]/12*100</f>
        <v>8.3333333333333321</v>
      </c>
      <c r="E44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4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4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4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4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4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4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4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4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4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4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4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47" spans="1:16" ht="36" customHeight="1" x14ac:dyDescent="0.15">
      <c r="A447" s="14">
        <v>0.7</v>
      </c>
      <c r="B447" s="15">
        <v>45931</v>
      </c>
      <c r="C447" s="15">
        <v>46081</v>
      </c>
      <c r="D447" s="18">
        <f>tableau_liste_collaborateurs[[#This Row],[Taux d''activité]]/12*100</f>
        <v>5.833333333333333</v>
      </c>
      <c r="E44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4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4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4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4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4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4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4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4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4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4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4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48" spans="1:16" ht="36" customHeight="1" x14ac:dyDescent="0.15">
      <c r="A448" s="14">
        <v>0.8</v>
      </c>
      <c r="B448" s="15">
        <v>44666</v>
      </c>
      <c r="C448" s="13"/>
      <c r="D448" s="18">
        <f>tableau_liste_collaborateurs[[#This Row],[Taux d''activité]]/12*100</f>
        <v>6.666666666666667</v>
      </c>
      <c r="E44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4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4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4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4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4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4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4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4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4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4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4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49" spans="1:16" ht="31.5" customHeight="1" x14ac:dyDescent="0.15">
      <c r="A449" s="14">
        <v>0.9</v>
      </c>
      <c r="B449" s="15">
        <v>45047</v>
      </c>
      <c r="C449" s="13"/>
      <c r="D449" s="18">
        <f>tableau_liste_collaborateurs[[#This Row],[Taux d''activité]]/12*100</f>
        <v>7.5</v>
      </c>
      <c r="E44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4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4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4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4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4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4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4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4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4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4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4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50" spans="1:16" ht="15.75" customHeight="1" x14ac:dyDescent="0.15">
      <c r="A450" s="14">
        <v>0.7</v>
      </c>
      <c r="B450" s="15">
        <v>45261</v>
      </c>
      <c r="C450" s="13"/>
      <c r="D450" s="18">
        <f>tableau_liste_collaborateurs[[#This Row],[Taux d''activité]]/12*100</f>
        <v>5.833333333333333</v>
      </c>
      <c r="E45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5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5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5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5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5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5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5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5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5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5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5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51" spans="1:16" ht="15.75" customHeight="1" x14ac:dyDescent="0.15">
      <c r="A451" s="14">
        <v>0.5</v>
      </c>
      <c r="B451" s="15">
        <v>43891</v>
      </c>
      <c r="C451" s="13"/>
      <c r="D451" s="18">
        <f>tableau_liste_collaborateurs[[#This Row],[Taux d''activité]]/12*100</f>
        <v>4.1666666666666661</v>
      </c>
      <c r="E45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45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45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45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45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45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45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45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45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45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45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45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452" spans="1:16" ht="36" customHeight="1" x14ac:dyDescent="0.15">
      <c r="A452" s="14">
        <v>1</v>
      </c>
      <c r="B452" s="15">
        <v>44044</v>
      </c>
      <c r="C452" s="15"/>
      <c r="D452" s="18">
        <f>tableau_liste_collaborateurs[[#This Row],[Taux d''activité]]/12*100</f>
        <v>8.3333333333333321</v>
      </c>
      <c r="E45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5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5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5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5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5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5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5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5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5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5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5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53" spans="1:16" ht="36" customHeight="1" x14ac:dyDescent="0.15">
      <c r="A453" s="14">
        <v>0.8</v>
      </c>
      <c r="B453" s="11">
        <v>42264</v>
      </c>
      <c r="C453" s="11">
        <v>46081</v>
      </c>
      <c r="D453" s="18">
        <f>tableau_liste_collaborateurs[[#This Row],[Taux d''activité]]/12*100</f>
        <v>6.666666666666667</v>
      </c>
      <c r="E45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5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5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5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5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5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5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5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5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5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5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5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54" spans="1:16" ht="15.75" customHeight="1" x14ac:dyDescent="0.15">
      <c r="A454" s="14">
        <v>1</v>
      </c>
      <c r="B454" s="15">
        <v>42005</v>
      </c>
      <c r="C454" s="13"/>
      <c r="D454" s="18">
        <f>tableau_liste_collaborateurs[[#This Row],[Taux d''activité]]/12*100</f>
        <v>8.3333333333333321</v>
      </c>
      <c r="E45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5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5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5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5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5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5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5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5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5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5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5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55" spans="1:16" ht="36" customHeight="1" x14ac:dyDescent="0.15">
      <c r="A455" s="14">
        <v>0.8</v>
      </c>
      <c r="B455" s="15">
        <v>43709</v>
      </c>
      <c r="C455" s="13"/>
      <c r="D455" s="18">
        <f>tableau_liste_collaborateurs[[#This Row],[Taux d''activité]]/12*100</f>
        <v>6.666666666666667</v>
      </c>
      <c r="E45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5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5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5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5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5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5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5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5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5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5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5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56" spans="1:16" ht="36" customHeight="1" x14ac:dyDescent="0.15">
      <c r="A456" s="14">
        <v>0.9</v>
      </c>
      <c r="B456" s="15">
        <v>43709</v>
      </c>
      <c r="C456" s="13"/>
      <c r="D456" s="18">
        <f>tableau_liste_collaborateurs[[#This Row],[Taux d''activité]]/12*100</f>
        <v>7.5</v>
      </c>
      <c r="E45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5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5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5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5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5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5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5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5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5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5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5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57" spans="1:16" ht="36" customHeight="1" x14ac:dyDescent="0.15">
      <c r="A457" s="14">
        <v>1</v>
      </c>
      <c r="B457" s="23">
        <v>45762</v>
      </c>
      <c r="C457" s="15"/>
      <c r="D457" s="18">
        <f>tableau_liste_collaborateurs[[#This Row],[Taux d''activité]]/12*100</f>
        <v>8.3333333333333321</v>
      </c>
      <c r="E45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5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5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5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5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5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5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5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5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5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5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5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58" spans="1:16" ht="36" customHeight="1" x14ac:dyDescent="0.15">
      <c r="A458" s="21">
        <v>0.6</v>
      </c>
      <c r="B458" s="22">
        <v>46082</v>
      </c>
      <c r="C458" s="20"/>
      <c r="D458" s="18">
        <f>tableau_liste_collaborateurs[[#This Row],[Taux d''activité]]/12*100</f>
        <v>5</v>
      </c>
      <c r="E45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5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5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5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5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5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5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5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5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5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5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5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59" spans="1:16" ht="36" customHeight="1" x14ac:dyDescent="0.15">
      <c r="A459" s="21">
        <v>0.4</v>
      </c>
      <c r="B459" s="22">
        <v>46054</v>
      </c>
      <c r="C459" s="22">
        <v>46203</v>
      </c>
      <c r="D459" s="18">
        <f>tableau_liste_collaborateurs[[#This Row],[Taux d''activité]]/12*100</f>
        <v>3.3333333333333335</v>
      </c>
      <c r="E45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5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45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45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45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45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45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5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5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5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5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5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60" spans="1:16" ht="36" customHeight="1" x14ac:dyDescent="0.15">
      <c r="A460" s="14">
        <v>0</v>
      </c>
      <c r="B460" s="15">
        <v>45748</v>
      </c>
      <c r="C460" s="15">
        <v>46081</v>
      </c>
      <c r="D460" s="18">
        <f>tableau_liste_collaborateurs[[#This Row],[Taux d''activité]]/12*100</f>
        <v>0</v>
      </c>
      <c r="E46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6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6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6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6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6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6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6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61" spans="1:16" ht="36" customHeight="1" x14ac:dyDescent="0.15">
      <c r="A461" s="14">
        <v>0.8</v>
      </c>
      <c r="B461" s="15">
        <v>44991</v>
      </c>
      <c r="C461" s="13"/>
      <c r="D461" s="18">
        <f>tableau_liste_collaborateurs[[#This Row],[Taux d''activité]]/12*100</f>
        <v>6.666666666666667</v>
      </c>
      <c r="E46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6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6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6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6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6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6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6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6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6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6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6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62" spans="1:16" ht="36" customHeight="1" x14ac:dyDescent="0.15">
      <c r="A462" s="14">
        <v>0.6</v>
      </c>
      <c r="B462" s="15">
        <v>45261</v>
      </c>
      <c r="C462" s="13"/>
      <c r="D462" s="18">
        <f>tableau_liste_collaborateurs[[#This Row],[Taux d''activité]]/12*100</f>
        <v>5</v>
      </c>
      <c r="E46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6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6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6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6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6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6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6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6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6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6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6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63" spans="1:16" ht="15.75" customHeight="1" x14ac:dyDescent="0.15">
      <c r="A463" s="14">
        <v>0.9</v>
      </c>
      <c r="B463" s="15">
        <v>45627</v>
      </c>
      <c r="C463" s="15"/>
      <c r="D463" s="18">
        <f>tableau_liste_collaborateurs[[#This Row],[Taux d''activité]]/12*100</f>
        <v>7.5</v>
      </c>
      <c r="E46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6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6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6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6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6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6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6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6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6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6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6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64" spans="1:16" ht="36" customHeight="1" x14ac:dyDescent="0.15">
      <c r="A464" s="14">
        <v>0.9</v>
      </c>
      <c r="B464" s="15">
        <v>41306</v>
      </c>
      <c r="C464" s="13"/>
      <c r="D464" s="18">
        <f>tableau_liste_collaborateurs[[#This Row],[Taux d''activité]]/12*100</f>
        <v>7.5</v>
      </c>
      <c r="E46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6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6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6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6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6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6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6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6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6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6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6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65" spans="1:16" ht="36" customHeight="1" x14ac:dyDescent="0.15">
      <c r="A465" s="14">
        <v>0</v>
      </c>
      <c r="B465" s="15">
        <v>45839</v>
      </c>
      <c r="C465" s="13"/>
      <c r="D465" s="18">
        <f>tableau_liste_collaborateurs[[#This Row],[Taux d''activité]]/12*100</f>
        <v>0</v>
      </c>
      <c r="E46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6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6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6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6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6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6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6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66" spans="1:16" ht="36" customHeight="1" x14ac:dyDescent="0.15">
      <c r="A466" s="14">
        <v>0.6</v>
      </c>
      <c r="B466" s="15">
        <v>45139</v>
      </c>
      <c r="C466" s="13"/>
      <c r="D466" s="18">
        <f>tableau_liste_collaborateurs[[#This Row],[Taux d''activité]]/12*100</f>
        <v>5</v>
      </c>
      <c r="E46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6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6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6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6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6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6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6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6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6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6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6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67" spans="1:16" ht="15.75" customHeight="1" x14ac:dyDescent="0.15">
      <c r="A467" s="14">
        <v>0</v>
      </c>
      <c r="B467" s="15">
        <v>45611</v>
      </c>
      <c r="C467" s="13"/>
      <c r="D467" s="18">
        <f>tableau_liste_collaborateurs[[#This Row],[Taux d''activité]]/12*100</f>
        <v>0</v>
      </c>
      <c r="E46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6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6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6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6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6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6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6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68" spans="1:16" ht="15.75" customHeight="1" x14ac:dyDescent="0.15">
      <c r="A468" s="14">
        <v>1</v>
      </c>
      <c r="B468" s="15">
        <v>45139</v>
      </c>
      <c r="C468" s="15">
        <v>46234</v>
      </c>
      <c r="D468" s="18">
        <f>tableau_liste_collaborateurs[[#This Row],[Taux d''activité]]/12*100</f>
        <v>8.3333333333333321</v>
      </c>
      <c r="E46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6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6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6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6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6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6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6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69" spans="1:16" ht="15.75" customHeight="1" x14ac:dyDescent="0.15">
      <c r="A469" s="14">
        <v>0</v>
      </c>
      <c r="B469" s="15">
        <v>46054</v>
      </c>
      <c r="C469" s="13"/>
      <c r="D469" s="18">
        <f>tableau_liste_collaborateurs[[#This Row],[Taux d''activité]]/12*100</f>
        <v>0</v>
      </c>
      <c r="E46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6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6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6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6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6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6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6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6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6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6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6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70" spans="1:16" ht="36" customHeight="1" x14ac:dyDescent="0.15">
      <c r="A470" s="14">
        <v>1</v>
      </c>
      <c r="B470" s="15">
        <v>45505</v>
      </c>
      <c r="C470" s="15">
        <v>46234</v>
      </c>
      <c r="D470" s="18">
        <f>tableau_liste_collaborateurs[[#This Row],[Taux d''activité]]/12*100</f>
        <v>8.3333333333333321</v>
      </c>
      <c r="E47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7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7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7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7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7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7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7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7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7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7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7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71" spans="1:16" ht="36" customHeight="1" x14ac:dyDescent="0.15">
      <c r="A471" s="14">
        <v>0.5</v>
      </c>
      <c r="B471" s="15">
        <v>43525</v>
      </c>
      <c r="C471" s="13"/>
      <c r="D471" s="18">
        <f>tableau_liste_collaborateurs[[#This Row],[Taux d''activité]]/12*100</f>
        <v>4.1666666666666661</v>
      </c>
      <c r="E47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47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47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47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47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47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47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47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47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47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47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47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472" spans="1:16" ht="36" customHeight="1" x14ac:dyDescent="0.15">
      <c r="A472" s="14">
        <v>0.8</v>
      </c>
      <c r="B472" s="15">
        <v>45689</v>
      </c>
      <c r="C472" s="15"/>
      <c r="D472" s="18">
        <f>tableau_liste_collaborateurs[[#This Row],[Taux d''activité]]/12*100</f>
        <v>6.666666666666667</v>
      </c>
      <c r="E47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7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7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7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7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7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7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7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7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7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7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7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73" spans="1:16" ht="36" customHeight="1" x14ac:dyDescent="0.15">
      <c r="A473" s="14">
        <v>0.9</v>
      </c>
      <c r="B473" s="15">
        <v>44576</v>
      </c>
      <c r="C473" s="13"/>
      <c r="D473" s="18">
        <f>tableau_liste_collaborateurs[[#This Row],[Taux d''activité]]/12*100</f>
        <v>7.5</v>
      </c>
      <c r="E47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7.5</v>
      </c>
      <c r="F47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7.5</v>
      </c>
      <c r="G47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7.5</v>
      </c>
      <c r="H47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7.5</v>
      </c>
      <c r="I47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7.5</v>
      </c>
      <c r="J47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7.5</v>
      </c>
      <c r="K47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7.5</v>
      </c>
      <c r="L47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7.5</v>
      </c>
      <c r="M47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7.5</v>
      </c>
      <c r="N47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7.5</v>
      </c>
      <c r="O47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7.5</v>
      </c>
      <c r="P47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7.5</v>
      </c>
    </row>
    <row r="474" spans="1:16" ht="36" customHeight="1" x14ac:dyDescent="0.15">
      <c r="A474" s="14">
        <v>0</v>
      </c>
      <c r="B474" s="15">
        <v>45962</v>
      </c>
      <c r="C474" s="15"/>
      <c r="D474" s="18">
        <f>tableau_liste_collaborateurs[[#This Row],[Taux d''activité]]/12*100</f>
        <v>0</v>
      </c>
      <c r="E47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7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7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7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7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7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7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7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7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7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7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7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75" spans="1:16" ht="36" customHeight="1" x14ac:dyDescent="0.15">
      <c r="A475" s="14">
        <v>1</v>
      </c>
      <c r="B475" s="15">
        <v>45870</v>
      </c>
      <c r="C475" s="15">
        <v>46965</v>
      </c>
      <c r="D475" s="18">
        <f>tableau_liste_collaborateurs[[#This Row],[Taux d''activité]]/12*100</f>
        <v>8.3333333333333321</v>
      </c>
      <c r="E47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7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7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7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7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7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7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7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7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7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7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7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76" spans="1:16" ht="36" customHeight="1" x14ac:dyDescent="0.15">
      <c r="A476" s="14">
        <v>0.8</v>
      </c>
      <c r="B476" s="15">
        <v>45444</v>
      </c>
      <c r="C476" s="13"/>
      <c r="D476" s="18">
        <f>tableau_liste_collaborateurs[[#This Row],[Taux d''activité]]/12*100</f>
        <v>6.666666666666667</v>
      </c>
      <c r="E47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7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7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7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7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7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7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7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7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7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7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7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77" spans="1:16" ht="36" customHeight="1" x14ac:dyDescent="0.15">
      <c r="A477" s="25">
        <v>0</v>
      </c>
      <c r="B477" s="15">
        <v>44805</v>
      </c>
      <c r="C477" s="13"/>
      <c r="D477" s="18">
        <f>tableau_liste_collaborateurs[[#This Row],[Taux d''activité]]/12*100</f>
        <v>0</v>
      </c>
      <c r="E47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7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7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7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7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7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7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7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7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7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7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7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78" spans="1:16" ht="36" customHeight="1" x14ac:dyDescent="0.15">
      <c r="A478" s="14">
        <v>0.5</v>
      </c>
      <c r="B478" s="11">
        <v>43539</v>
      </c>
      <c r="C478" s="13"/>
      <c r="D478" s="18">
        <f>tableau_liste_collaborateurs[[#This Row],[Taux d''activité]]/12*100</f>
        <v>4.1666666666666661</v>
      </c>
      <c r="E47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47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47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47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47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47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4.166666666666667</v>
      </c>
      <c r="K47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4.166666666666667</v>
      </c>
      <c r="L47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4.166666666666667</v>
      </c>
      <c r="M47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4.166666666666667</v>
      </c>
      <c r="N47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4.166666666666667</v>
      </c>
      <c r="O47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4.166666666666667</v>
      </c>
      <c r="P47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4.166666666666667</v>
      </c>
    </row>
    <row r="479" spans="1:16" ht="15.75" customHeight="1" x14ac:dyDescent="0.15">
      <c r="A479" s="14">
        <v>0</v>
      </c>
      <c r="B479" s="15">
        <v>45627</v>
      </c>
      <c r="C479" s="15"/>
      <c r="D479" s="18">
        <f>tableau_liste_collaborateurs[[#This Row],[Taux d''activité]]/12*100</f>
        <v>0</v>
      </c>
      <c r="E47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7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7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7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7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7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7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7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7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7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7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7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80" spans="1:16" ht="16" x14ac:dyDescent="0.15">
      <c r="A480" s="21">
        <v>1</v>
      </c>
      <c r="B480" s="22">
        <v>46235</v>
      </c>
      <c r="C480" s="22">
        <v>47330</v>
      </c>
      <c r="D480" s="18">
        <f>tableau_liste_collaborateurs[[#This Row],[Taux d''activité]]/12*100</f>
        <v>8.3333333333333321</v>
      </c>
      <c r="E48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8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8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8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8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8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8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8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8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8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8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8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81" spans="1:16" ht="16" x14ac:dyDescent="0.15">
      <c r="A481" s="14">
        <v>0.5</v>
      </c>
      <c r="B481" s="15">
        <v>44287</v>
      </c>
      <c r="C481" s="15">
        <v>46173</v>
      </c>
      <c r="D481" s="18">
        <f>tableau_liste_collaborateurs[[#This Row],[Taux d''activité]]/12*100</f>
        <v>4.1666666666666661</v>
      </c>
      <c r="E48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4.166666666666667</v>
      </c>
      <c r="F48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4.166666666666667</v>
      </c>
      <c r="G48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4.166666666666667</v>
      </c>
      <c r="H48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4.166666666666667</v>
      </c>
      <c r="I48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4.166666666666667</v>
      </c>
      <c r="J48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8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8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8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8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8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8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82" spans="1:16" ht="16" x14ac:dyDescent="0.15">
      <c r="A482" s="14">
        <v>1</v>
      </c>
      <c r="B482" s="15">
        <v>45139</v>
      </c>
      <c r="C482" s="15">
        <v>46234</v>
      </c>
      <c r="D482" s="18">
        <f>tableau_liste_collaborateurs[[#This Row],[Taux d''activité]]/12*100</f>
        <v>8.3333333333333321</v>
      </c>
      <c r="E48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8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8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8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8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8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8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8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8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8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8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8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83" spans="1:16" s="24" customFormat="1" ht="36" customHeight="1" x14ac:dyDescent="0.15">
      <c r="A483" s="14">
        <v>1</v>
      </c>
      <c r="B483" s="15">
        <v>44652</v>
      </c>
      <c r="C483" s="13"/>
      <c r="D483" s="18">
        <f>tableau_liste_collaborateurs[[#This Row],[Taux d''activité]]/12*100</f>
        <v>8.3333333333333321</v>
      </c>
      <c r="E48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8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8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8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8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8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8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8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8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8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8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8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84" spans="1:16" ht="16" x14ac:dyDescent="0.15">
      <c r="A484" s="14">
        <v>0.6</v>
      </c>
      <c r="B484" s="15">
        <v>43525</v>
      </c>
      <c r="C484" s="13"/>
      <c r="D484" s="18">
        <f>tableau_liste_collaborateurs[[#This Row],[Taux d''activité]]/12*100</f>
        <v>5</v>
      </c>
      <c r="E48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8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8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8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8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8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8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8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8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8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8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8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85" spans="1:16" ht="16" x14ac:dyDescent="0.15">
      <c r="A485" s="14">
        <v>0</v>
      </c>
      <c r="B485" s="15">
        <v>45261</v>
      </c>
      <c r="C485" s="15"/>
      <c r="D485" s="18">
        <f>tableau_liste_collaborateurs[[#This Row],[Taux d''activité]]/12*100</f>
        <v>0</v>
      </c>
      <c r="E48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8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8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8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8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8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8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8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8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8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8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8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86" spans="1:16" ht="16" x14ac:dyDescent="0.15">
      <c r="A486" s="14">
        <v>1</v>
      </c>
      <c r="B486" s="15">
        <v>36161</v>
      </c>
      <c r="C486" s="13"/>
      <c r="D486" s="18">
        <f>tableau_liste_collaborateurs[[#This Row],[Taux d''activité]]/12*100</f>
        <v>8.3333333333333321</v>
      </c>
      <c r="E48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8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8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8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8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8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8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8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8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8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8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8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87" spans="1:16" ht="16" x14ac:dyDescent="0.15">
      <c r="A487" s="14">
        <v>1</v>
      </c>
      <c r="B487" s="15">
        <v>41365</v>
      </c>
      <c r="C487" s="13"/>
      <c r="D487" s="18">
        <f>tableau_liste_collaborateurs[[#This Row],[Taux d''activité]]/12*100</f>
        <v>8.3333333333333321</v>
      </c>
      <c r="E487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87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87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87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87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87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87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87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87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87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87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87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88" spans="1:16" ht="16" x14ac:dyDescent="0.15">
      <c r="A488" s="14">
        <v>0</v>
      </c>
      <c r="B488" s="15">
        <v>45931</v>
      </c>
      <c r="C488" s="15"/>
      <c r="D488" s="18">
        <f>tableau_liste_collaborateurs[[#This Row],[Taux d''activité]]/12*100</f>
        <v>0</v>
      </c>
      <c r="E488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0</v>
      </c>
      <c r="F488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0</v>
      </c>
      <c r="G488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88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88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88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88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88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88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88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88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88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89" spans="1:16" ht="16" x14ac:dyDescent="0.15">
      <c r="A489" s="14">
        <v>1</v>
      </c>
      <c r="B489" s="15">
        <v>45261</v>
      </c>
      <c r="C489" s="13"/>
      <c r="D489" s="18">
        <f>tableau_liste_collaborateurs[[#This Row],[Taux d''activité]]/12*100</f>
        <v>8.3333333333333321</v>
      </c>
      <c r="E489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89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89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89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89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89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89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89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89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89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89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89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90" spans="1:16" ht="16" x14ac:dyDescent="0.15">
      <c r="A490" s="14">
        <v>0.6</v>
      </c>
      <c r="B490" s="15">
        <v>43891</v>
      </c>
      <c r="C490" s="13"/>
      <c r="D490" s="18">
        <f>tableau_liste_collaborateurs[[#This Row],[Taux d''activité]]/12*100</f>
        <v>5</v>
      </c>
      <c r="E490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90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90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</v>
      </c>
      <c r="H490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</v>
      </c>
      <c r="I490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</v>
      </c>
      <c r="J490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</v>
      </c>
      <c r="K490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</v>
      </c>
      <c r="L490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</v>
      </c>
      <c r="M490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</v>
      </c>
      <c r="N490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</v>
      </c>
      <c r="O490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</v>
      </c>
      <c r="P490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</v>
      </c>
    </row>
    <row r="491" spans="1:16" ht="16" x14ac:dyDescent="0.15">
      <c r="A491" s="14">
        <v>0.6</v>
      </c>
      <c r="B491" s="15">
        <v>40695</v>
      </c>
      <c r="C491" s="15">
        <v>46081</v>
      </c>
      <c r="D491" s="18">
        <f>tableau_liste_collaborateurs[[#This Row],[Taux d''activité]]/12*100</f>
        <v>5</v>
      </c>
      <c r="E491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</v>
      </c>
      <c r="F491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</v>
      </c>
      <c r="G491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0</v>
      </c>
      <c r="H491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0</v>
      </c>
      <c r="I491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0</v>
      </c>
      <c r="J491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0</v>
      </c>
      <c r="K491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0</v>
      </c>
      <c r="L491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0</v>
      </c>
      <c r="M491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0</v>
      </c>
      <c r="N491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0</v>
      </c>
      <c r="O491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0</v>
      </c>
      <c r="P491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0</v>
      </c>
    </row>
    <row r="492" spans="1:16" ht="16" x14ac:dyDescent="0.15">
      <c r="A492" s="14">
        <v>0.4</v>
      </c>
      <c r="B492" s="15">
        <v>44927</v>
      </c>
      <c r="C492" s="13"/>
      <c r="D492" s="18">
        <f>tableau_liste_collaborateurs[[#This Row],[Taux d''activité]]/12*100</f>
        <v>3.3333333333333335</v>
      </c>
      <c r="E492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3.3333333333333335</v>
      </c>
      <c r="F492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3.3333333333333335</v>
      </c>
      <c r="G492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3.3333333333333335</v>
      </c>
      <c r="H492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3.3333333333333335</v>
      </c>
      <c r="I492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3.3333333333333335</v>
      </c>
      <c r="J492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3.3333333333333335</v>
      </c>
      <c r="K492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3.3333333333333335</v>
      </c>
      <c r="L492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3.3333333333333335</v>
      </c>
      <c r="M492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3.3333333333333335</v>
      </c>
      <c r="N492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3.3333333333333335</v>
      </c>
      <c r="O492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3.3333333333333335</v>
      </c>
      <c r="P492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3.3333333333333335</v>
      </c>
    </row>
    <row r="493" spans="1:16" ht="16" x14ac:dyDescent="0.15">
      <c r="A493" s="14">
        <v>0.8</v>
      </c>
      <c r="B493" s="15">
        <v>44136</v>
      </c>
      <c r="C493" s="15"/>
      <c r="D493" s="18">
        <f>tableau_liste_collaborateurs[[#This Row],[Taux d''activité]]/12*100</f>
        <v>6.666666666666667</v>
      </c>
      <c r="E493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6.666666666666667</v>
      </c>
      <c r="F493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6.666666666666667</v>
      </c>
      <c r="G493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6.666666666666667</v>
      </c>
      <c r="H493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6.666666666666667</v>
      </c>
      <c r="I493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6.666666666666667</v>
      </c>
      <c r="J493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6.666666666666667</v>
      </c>
      <c r="K493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6.666666666666667</v>
      </c>
      <c r="L493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6.666666666666667</v>
      </c>
      <c r="M493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6.666666666666667</v>
      </c>
      <c r="N493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6.666666666666667</v>
      </c>
      <c r="O493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6.666666666666667</v>
      </c>
      <c r="P493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6.666666666666667</v>
      </c>
    </row>
    <row r="494" spans="1:16" ht="16" x14ac:dyDescent="0.15">
      <c r="A494" s="14">
        <v>0.7</v>
      </c>
      <c r="B494" s="15">
        <v>44423</v>
      </c>
      <c r="C494" s="13"/>
      <c r="D494" s="18">
        <f>tableau_liste_collaborateurs[[#This Row],[Taux d''activité]]/12*100</f>
        <v>5.833333333333333</v>
      </c>
      <c r="E494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94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94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94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94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94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94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94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94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94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94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94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95" spans="1:16" ht="16" x14ac:dyDescent="0.15">
      <c r="A495" s="14">
        <v>1</v>
      </c>
      <c r="B495" s="15">
        <v>45047</v>
      </c>
      <c r="C495" s="13"/>
      <c r="D495" s="18">
        <f>tableau_liste_collaborateurs[[#This Row],[Taux d''activité]]/12*100</f>
        <v>8.3333333333333321</v>
      </c>
      <c r="E495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8.3333333333333339</v>
      </c>
      <c r="F495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8.3333333333333339</v>
      </c>
      <c r="G495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8.3333333333333339</v>
      </c>
      <c r="H495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8.3333333333333339</v>
      </c>
      <c r="I495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8.3333333333333339</v>
      </c>
      <c r="J495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8.3333333333333339</v>
      </c>
      <c r="K495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8.3333333333333339</v>
      </c>
      <c r="L495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8.3333333333333339</v>
      </c>
      <c r="M495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8.3333333333333339</v>
      </c>
      <c r="N495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8.3333333333333339</v>
      </c>
      <c r="O495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8.3333333333333339</v>
      </c>
      <c r="P495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8.3333333333333339</v>
      </c>
    </row>
    <row r="496" spans="1:16" ht="16" x14ac:dyDescent="0.15">
      <c r="A496" s="14">
        <v>0.7</v>
      </c>
      <c r="B496" s="15">
        <v>45323</v>
      </c>
      <c r="C496" s="13"/>
      <c r="D496" s="18">
        <f>tableau_liste_collaborateurs[[#This Row],[Taux d''activité]]/12*100</f>
        <v>5.833333333333333</v>
      </c>
      <c r="E496" s="18">
        <f>_xlfn.LET(_xlpm.Fin,IF(tableau_liste_collaborateurs[[#This Row],[Date de sortie]]="",EOMONTH(MAX($E$1:$P$1),0),tableau_liste_collaborateurs[[#This Row],[Date de sortie]]),
_xlpm.Calc,IF(E$1&gt;=tableau_liste_collaborateurs[[#This Row],[Date d''entrée]],IF(_xlpm.Fin&gt;=EOMONTH(E$1,0),tableau_liste_collaborateurs[[#This Row],[Taux d''activité]]*100/12,
           IF(AND(YEAR(E$1)=YEAR(_xlpm.Fin),MONTH(E$1)=MONTH(_xlpm.Fin)),(_xlpm.Fin-E$1+1)/DAY(EOMONTH(E$1,0))*tableau_liste_collaborateurs[[#This Row],[Taux d''activité]]*100/12,0)),
               IF(AND(YEAR(E$1)=YEAR(tableau_liste_collaborateurs[[#This Row],[Date d''entrée]]),MONTH(E$1)=MONTH(tableau_liste_collaborateurs[[#This Row],[Date d''entrée]])),DAY(tableau_liste_collaborateurs[[#This Row],[Date d''entrée]])/DAY(EOMONTH(E$1,0))*tableau_liste_collaborateurs[[#This Row],[Taux d''activité]]*100/12,0)),
_xlpm.Calc)</f>
        <v>5.833333333333333</v>
      </c>
      <c r="F496" s="18">
        <f>_xlfn.LET(_xlpm.Fin,IF(tableau_liste_collaborateurs[[#This Row],[Date de sortie]]="",EOMONTH(MAX($E$1:$P$1),0),tableau_liste_collaborateurs[[#This Row],[Date de sortie]]),
_xlpm.Calc,IF(F$1&gt;=tableau_liste_collaborateurs[[#This Row],[Date d''entrée]],IF(_xlpm.Fin&gt;=EOMONTH(F$1,0),tableau_liste_collaborateurs[[#This Row],[Taux d''activité]]*100/12,
           IF(AND(YEAR(F$1)=YEAR(_xlpm.Fin),MONTH(F$1)=MONTH(_xlpm.Fin)),(_xlpm.Fin-F$1+1)/DAY(EOMONTH(F$1,0))*tableau_liste_collaborateurs[[#This Row],[Taux d''activité]]*100/12,0)),
               IF(AND(YEAR(F$1)=YEAR(tableau_liste_collaborateurs[[#This Row],[Date d''entrée]]),MONTH(F$1)=MONTH(tableau_liste_collaborateurs[[#This Row],[Date d''entrée]])),DAY(tableau_liste_collaborateurs[[#This Row],[Date d''entrée]])/DAY(EOMONTH(F$1,0))*tableau_liste_collaborateurs[[#This Row],[Taux d''activité]]*100/12,0)),
_xlpm.Calc)</f>
        <v>5.833333333333333</v>
      </c>
      <c r="G496" s="18">
        <f>_xlfn.LET(_xlpm.Fin,IF(tableau_liste_collaborateurs[[#This Row],[Date de sortie]]="",EOMONTH(MAX($E$1:$P$1),0),tableau_liste_collaborateurs[[#This Row],[Date de sortie]]),
_xlpm.Calc,IF(G$1&gt;=tableau_liste_collaborateurs[[#This Row],[Date d''entrée]],IF(_xlpm.Fin&gt;=EOMONTH(G$1,0),tableau_liste_collaborateurs[[#This Row],[Taux d''activité]]*100/12,
           IF(AND(YEAR(G$1)=YEAR(_xlpm.Fin),MONTH(G$1)=MONTH(_xlpm.Fin)),(_xlpm.Fin-G$1+1)/DAY(EOMONTH(G$1,0))*tableau_liste_collaborateurs[[#This Row],[Taux d''activité]]*100/12,0)),
               IF(AND(YEAR(G$1)=YEAR(tableau_liste_collaborateurs[[#This Row],[Date d''entrée]]),MONTH(G$1)=MONTH(tableau_liste_collaborateurs[[#This Row],[Date d''entrée]])),DAY(tableau_liste_collaborateurs[[#This Row],[Date d''entrée]])/DAY(EOMONTH(G$1,0))*tableau_liste_collaborateurs[[#This Row],[Taux d''activité]]*100/12,0)),
_xlpm.Calc)</f>
        <v>5.833333333333333</v>
      </c>
      <c r="H496" s="18">
        <f>_xlfn.LET(_xlpm.Fin,IF(tableau_liste_collaborateurs[[#This Row],[Date de sortie]]="",EOMONTH(MAX($E$1:$P$1),0),tableau_liste_collaborateurs[[#This Row],[Date de sortie]]),
_xlpm.Calc,IF(H$1&gt;=tableau_liste_collaborateurs[[#This Row],[Date d''entrée]],IF(_xlpm.Fin&gt;=EOMONTH(H$1,0),tableau_liste_collaborateurs[[#This Row],[Taux d''activité]]*100/12,
           IF(AND(YEAR(H$1)=YEAR(_xlpm.Fin),MONTH(H$1)=MONTH(_xlpm.Fin)),(_xlpm.Fin-H$1+1)/DAY(EOMONTH(H$1,0))*tableau_liste_collaborateurs[[#This Row],[Taux d''activité]]*100/12,0)),
               IF(AND(YEAR(H$1)=YEAR(tableau_liste_collaborateurs[[#This Row],[Date d''entrée]]),MONTH(H$1)=MONTH(tableau_liste_collaborateurs[[#This Row],[Date d''entrée]])),DAY(tableau_liste_collaborateurs[[#This Row],[Date d''entrée]])/DAY(EOMONTH(H$1,0))*tableau_liste_collaborateurs[[#This Row],[Taux d''activité]]*100/12,0)),
_xlpm.Calc)</f>
        <v>5.833333333333333</v>
      </c>
      <c r="I496" s="18">
        <f>_xlfn.LET(_xlpm.Fin,IF(tableau_liste_collaborateurs[[#This Row],[Date de sortie]]="",EOMONTH(MAX($E$1:$P$1),0),tableau_liste_collaborateurs[[#This Row],[Date de sortie]]),
_xlpm.Calc,IF(I$1&gt;=tableau_liste_collaborateurs[[#This Row],[Date d''entrée]],IF(_xlpm.Fin&gt;=EOMONTH(I$1,0),tableau_liste_collaborateurs[[#This Row],[Taux d''activité]]*100/12,
           IF(AND(YEAR(I$1)=YEAR(_xlpm.Fin),MONTH(I$1)=MONTH(_xlpm.Fin)),(_xlpm.Fin-I$1+1)/DAY(EOMONTH(I$1,0))*tableau_liste_collaborateurs[[#This Row],[Taux d''activité]]*100/12,0)),
               IF(AND(YEAR(I$1)=YEAR(tableau_liste_collaborateurs[[#This Row],[Date d''entrée]]),MONTH(I$1)=MONTH(tableau_liste_collaborateurs[[#This Row],[Date d''entrée]])),DAY(tableau_liste_collaborateurs[[#This Row],[Date d''entrée]])/DAY(EOMONTH(I$1,0))*tableau_liste_collaborateurs[[#This Row],[Taux d''activité]]*100/12,0)),
_xlpm.Calc)</f>
        <v>5.833333333333333</v>
      </c>
      <c r="J496" s="18">
        <f>_xlfn.LET(_xlpm.Fin,IF(tableau_liste_collaborateurs[[#This Row],[Date de sortie]]="",EOMONTH(MAX($E$1:$P$1),0),tableau_liste_collaborateurs[[#This Row],[Date de sortie]]),
_xlpm.Calc,IF(J$1&gt;=tableau_liste_collaborateurs[[#This Row],[Date d''entrée]],IF(_xlpm.Fin&gt;=EOMONTH(J$1,0),tableau_liste_collaborateurs[[#This Row],[Taux d''activité]]*100/12,
           IF(AND(YEAR(J$1)=YEAR(_xlpm.Fin),MONTH(J$1)=MONTH(_xlpm.Fin)),(_xlpm.Fin-J$1+1)/DAY(EOMONTH(J$1,0))*tableau_liste_collaborateurs[[#This Row],[Taux d''activité]]*100/12,0)),
               IF(AND(YEAR(J$1)=YEAR(tableau_liste_collaborateurs[[#This Row],[Date d''entrée]]),MONTH(J$1)=MONTH(tableau_liste_collaborateurs[[#This Row],[Date d''entrée]])),DAY(tableau_liste_collaborateurs[[#This Row],[Date d''entrée]])/DAY(EOMONTH(J$1,0))*tableau_liste_collaborateurs[[#This Row],[Taux d''activité]]*100/12,0)),
_xlpm.Calc)</f>
        <v>5.833333333333333</v>
      </c>
      <c r="K496" s="18">
        <f>_xlfn.LET(_xlpm.Fin,IF(tableau_liste_collaborateurs[[#This Row],[Date de sortie]]="",EOMONTH(MAX($E$1:$P$1),0),tableau_liste_collaborateurs[[#This Row],[Date de sortie]]),
_xlpm.Calc,IF(K$1&gt;=tableau_liste_collaborateurs[[#This Row],[Date d''entrée]],IF(_xlpm.Fin&gt;=EOMONTH(K$1,0),tableau_liste_collaborateurs[[#This Row],[Taux d''activité]]*100/12,
           IF(AND(YEAR(K$1)=YEAR(_xlpm.Fin),MONTH(K$1)=MONTH(_xlpm.Fin)),(_xlpm.Fin-K$1+1)/DAY(EOMONTH(K$1,0))*tableau_liste_collaborateurs[[#This Row],[Taux d''activité]]*100/12,0)),
               IF(AND(YEAR(K$1)=YEAR(tableau_liste_collaborateurs[[#This Row],[Date d''entrée]]),MONTH(K$1)=MONTH(tableau_liste_collaborateurs[[#This Row],[Date d''entrée]])),DAY(tableau_liste_collaborateurs[[#This Row],[Date d''entrée]])/DAY(EOMONTH(K$1,0))*tableau_liste_collaborateurs[[#This Row],[Taux d''activité]]*100/12,0)),
_xlpm.Calc)</f>
        <v>5.833333333333333</v>
      </c>
      <c r="L496" s="18">
        <f>_xlfn.LET(_xlpm.Fin,IF(tableau_liste_collaborateurs[[#This Row],[Date de sortie]]="",EOMONTH(MAX($E$1:$P$1),0),tableau_liste_collaborateurs[[#This Row],[Date de sortie]]),
_xlpm.Calc,IF(L$1&gt;=tableau_liste_collaborateurs[[#This Row],[Date d''entrée]],IF(_xlpm.Fin&gt;=EOMONTH(L$1,0),tableau_liste_collaborateurs[[#This Row],[Taux d''activité]]*100/12,
           IF(AND(YEAR(L$1)=YEAR(_xlpm.Fin),MONTH(L$1)=MONTH(_xlpm.Fin)),(_xlpm.Fin-L$1+1)/DAY(EOMONTH(L$1,0))*tableau_liste_collaborateurs[[#This Row],[Taux d''activité]]*100/12,0)),
               IF(AND(YEAR(L$1)=YEAR(tableau_liste_collaborateurs[[#This Row],[Date d''entrée]]),MONTH(L$1)=MONTH(tableau_liste_collaborateurs[[#This Row],[Date d''entrée]])),DAY(tableau_liste_collaborateurs[[#This Row],[Date d''entrée]])/DAY(EOMONTH(L$1,0))*tableau_liste_collaborateurs[[#This Row],[Taux d''activité]]*100/12,0)),
_xlpm.Calc)</f>
        <v>5.833333333333333</v>
      </c>
      <c r="M496" s="18">
        <f>_xlfn.LET(_xlpm.Fin,IF(tableau_liste_collaborateurs[[#This Row],[Date de sortie]]="",EOMONTH(MAX($E$1:$P$1),0),tableau_liste_collaborateurs[[#This Row],[Date de sortie]]),
_xlpm.Calc,IF(M$1&gt;=tableau_liste_collaborateurs[[#This Row],[Date d''entrée]],IF(_xlpm.Fin&gt;=EOMONTH(M$1,0),tableau_liste_collaborateurs[[#This Row],[Taux d''activité]]*100/12,
           IF(AND(YEAR(M$1)=YEAR(_xlpm.Fin),MONTH(M$1)=MONTH(_xlpm.Fin)),(_xlpm.Fin-M$1+1)/DAY(EOMONTH(M$1,0))*tableau_liste_collaborateurs[[#This Row],[Taux d''activité]]*100/12,0)),
               IF(AND(YEAR(M$1)=YEAR(tableau_liste_collaborateurs[[#This Row],[Date d''entrée]]),MONTH(M$1)=MONTH(tableau_liste_collaborateurs[[#This Row],[Date d''entrée]])),DAY(tableau_liste_collaborateurs[[#This Row],[Date d''entrée]])/DAY(EOMONTH(M$1,0))*tableau_liste_collaborateurs[[#This Row],[Taux d''activité]]*100/12,0)),
_xlpm.Calc)</f>
        <v>5.833333333333333</v>
      </c>
      <c r="N496" s="18">
        <f>_xlfn.LET(_xlpm.Fin,IF(tableau_liste_collaborateurs[[#This Row],[Date de sortie]]="",EOMONTH(MAX($E$1:$P$1),0),tableau_liste_collaborateurs[[#This Row],[Date de sortie]]),
_xlpm.Calc,IF(N$1&gt;=tableau_liste_collaborateurs[[#This Row],[Date d''entrée]],IF(_xlpm.Fin&gt;=EOMONTH(N$1,0),tableau_liste_collaborateurs[[#This Row],[Taux d''activité]]*100/12,
           IF(AND(YEAR(N$1)=YEAR(_xlpm.Fin),MONTH(N$1)=MONTH(_xlpm.Fin)),(_xlpm.Fin-N$1+1)/DAY(EOMONTH(N$1,0))*tableau_liste_collaborateurs[[#This Row],[Taux d''activité]]*100/12,0)),
               IF(AND(YEAR(N$1)=YEAR(tableau_liste_collaborateurs[[#This Row],[Date d''entrée]]),MONTH(N$1)=MONTH(tableau_liste_collaborateurs[[#This Row],[Date d''entrée]])),DAY(tableau_liste_collaborateurs[[#This Row],[Date d''entrée]])/DAY(EOMONTH(N$1,0))*tableau_liste_collaborateurs[[#This Row],[Taux d''activité]]*100/12,0)),
_xlpm.Calc)</f>
        <v>5.833333333333333</v>
      </c>
      <c r="O496" s="18">
        <f>_xlfn.LET(_xlpm.Fin,IF(tableau_liste_collaborateurs[[#This Row],[Date de sortie]]="",EOMONTH(MAX($E$1:$P$1),0),tableau_liste_collaborateurs[[#This Row],[Date de sortie]]),
_xlpm.Calc,IF(O$1&gt;=tableau_liste_collaborateurs[[#This Row],[Date d''entrée]],IF(_xlpm.Fin&gt;=EOMONTH(O$1,0),tableau_liste_collaborateurs[[#This Row],[Taux d''activité]]*100/12,
           IF(AND(YEAR(O$1)=YEAR(_xlpm.Fin),MONTH(O$1)=MONTH(_xlpm.Fin)),(_xlpm.Fin-O$1+1)/DAY(EOMONTH(O$1,0))*tableau_liste_collaborateurs[[#This Row],[Taux d''activité]]*100/12,0)),
               IF(AND(YEAR(O$1)=YEAR(tableau_liste_collaborateurs[[#This Row],[Date d''entrée]]),MONTH(O$1)=MONTH(tableau_liste_collaborateurs[[#This Row],[Date d''entrée]])),DAY(tableau_liste_collaborateurs[[#This Row],[Date d''entrée]])/DAY(EOMONTH(O$1,0))*tableau_liste_collaborateurs[[#This Row],[Taux d''activité]]*100/12,0)),
_xlpm.Calc)</f>
        <v>5.833333333333333</v>
      </c>
      <c r="P496" s="18">
        <f>_xlfn.LET(_xlpm.Fin,IF(tableau_liste_collaborateurs[[#This Row],[Date de sortie]]="",EOMONTH(MAX($E$1:$P$1),0),tableau_liste_collaborateurs[[#This Row],[Date de sortie]]),
_xlpm.Calc,IF(P$1&gt;=tableau_liste_collaborateurs[[#This Row],[Date d''entrée]],IF(_xlpm.Fin&gt;=EOMONTH(P$1,0),tableau_liste_collaborateurs[[#This Row],[Taux d''activité]]*100/12,
           IF(AND(YEAR(P$1)=YEAR(_xlpm.Fin),MONTH(P$1)=MONTH(_xlpm.Fin)),(_xlpm.Fin-P$1+1)/DAY(EOMONTH(P$1,0))*tableau_liste_collaborateurs[[#This Row],[Taux d''activité]]*100/12,0)),
               IF(AND(YEAR(P$1)=YEAR(tableau_liste_collaborateurs[[#This Row],[Date d''entrée]]),MONTH(P$1)=MONTH(tableau_liste_collaborateurs[[#This Row],[Date d''entrée]])),DAY(tableau_liste_collaborateurs[[#This Row],[Date d''entrée]])/DAY(EOMONTH(P$1,0))*tableau_liste_collaborateurs[[#This Row],[Taux d''activité]]*100/12,0)),
_xlpm.Calc)</f>
        <v>5.833333333333333</v>
      </c>
    </row>
    <row r="497" spans="1:16" ht="16" x14ac:dyDescent="0.15">
      <c r="A497" s="12"/>
      <c r="B497" s="16"/>
      <c r="C497" s="12"/>
      <c r="D497" s="18">
        <f>SUBTOTAL(109,tableau_liste_collaborateurs[Taux projeté])</f>
        <v>3299.1191666666705</v>
      </c>
      <c r="E497" s="17"/>
      <c r="F497" s="17"/>
      <c r="G497" s="17"/>
      <c r="H497" s="17"/>
      <c r="I497" s="17"/>
      <c r="J497" s="17"/>
      <c r="K497" s="17"/>
      <c r="L497" s="17"/>
      <c r="M497" s="17"/>
      <c r="N497" s="17"/>
      <c r="O497" s="17"/>
      <c r="P497" s="17"/>
    </row>
  </sheetData>
  <sheetProtection formatCells="0" formatColumns="0" formatRows="0" insertColumns="0" insertRows="0" insertHyperlinks="0" deleteColumns="0" deleteRows="0" sort="0" autoFilter="0" pivotTables="0"/>
  <protectedRanges>
    <protectedRange password="CC68" sqref="A498:C64068" name="RH"/>
    <protectedRange password="CC68" sqref="A2:C2" name="RH archives"/>
    <protectedRange password="CC68" sqref="C189:C191 C213 C98:C105 C127:C129 C281 C124:C125 C208:C211 C180:C187 B282:C283 C193:C206 B247:C280 A72:A283 A284:C490 C491 A492:C496 C141:C156 B7:B62 A7:A70 C131:C139 B242:C244 C72:C83 C7:C70 C226:C231 C215:C224 C112:C122 C85 C159:C160 C164:C165 C168:C178" name="RH_5"/>
    <protectedRange password="CC68" sqref="C106:C111 C207 C232:C241 C140 C166:C167 C157:C158 C123 B72:B241 B63:B70 C192 C84 C225 C86:C97 C161:C163 C214 C179 C212 B281 C126 C188 C130" name="RH archives_3"/>
    <protectedRange password="CC68" sqref="A3:C6" name="RH_3_1"/>
    <protectedRange password="CC68" sqref="A71" name="RH_4_1"/>
    <protectedRange password="CC68" sqref="B71:C71" name="RH archives_1_1"/>
    <protectedRange password="CC68" sqref="A491" name="RH_2_1"/>
    <protectedRange password="CC68" sqref="B491" name="RH archives_2_1"/>
  </protectedRanges>
  <dataConsolidate/>
  <conditionalFormatting sqref="D498:D1048576">
    <cfRule type="cellIs" dxfId="29" priority="8" operator="greaterThan">
      <formula>2</formula>
    </cfRule>
  </conditionalFormatting>
  <dataValidations disablePrompts="1" count="1">
    <dataValidation type="list" allowBlank="1" showInputMessage="1" showErrorMessage="1" sqref="B498:B893 A498:A696" xr:uid="{6AD4B44E-12CF-49A9-8AC6-E6D953BDAEC8}">
      <formula1>#REF!</formula1>
    </dataValidation>
  </dataValidations>
  <printOptions horizontalCentered="1" verticalCentered="1"/>
  <pageMargins left="0" right="0" top="0" bottom="0" header="0" footer="0"/>
  <pageSetup paperSize="9" scale="63" fitToHeight="0"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Collaborateurs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Vuffray Carole</dc:creator>
  <cp:lastModifiedBy>Daniel Dumas</cp:lastModifiedBy>
  <dcterms:created xsi:type="dcterms:W3CDTF">2026-04-16T14:11:54Z</dcterms:created>
  <dcterms:modified xsi:type="dcterms:W3CDTF">2026-04-21T20:31:47Z</dcterms:modified>
</cp:coreProperties>
</file>