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De Excel-Pratique/"/>
    </mc:Choice>
  </mc:AlternateContent>
  <xr:revisionPtr revIDLastSave="13" documentId="8_{0D442F3E-9502-1C46-A76F-623FBC9E19A8}" xr6:coauthVersionLast="47" xr6:coauthVersionMax="47" xr10:uidLastSave="{FAE5BF28-4CBF-4842-A1D4-48FF9684579C}"/>
  <bookViews>
    <workbookView xWindow="-38400" yWindow="-1660" windowWidth="38400" windowHeight="21000" activeTab="2" xr2:uid="{674789AE-5079-FF4C-8791-778C8CBEB43D}"/>
  </bookViews>
  <sheets>
    <sheet name="Paramètres" sheetId="1" r:id="rId1"/>
    <sheet name="Employés" sheetId="4" r:id="rId2"/>
    <sheet name="Entretiens" sheetId="5" r:id="rId3"/>
    <sheet name="Prévisions" sheetId="6" r:id="rId4"/>
    <sheet name="Alertes" sheetId="3" r:id="rId5"/>
  </sheets>
  <definedNames>
    <definedName name="EntretienNo_1">_xlfn.LAMBDA(_xlpm.Last_Date,_xlpm.Date_Int,_xlpm.Interval,IF(_xlpm.Last_Date=0,DATE(YEAR(_xlpm.Date_Int),MONTH(_xlpm.Date_Int)+_xlpm.Interval,DAY(_xlpm.Date_Int)),"Seulement 1 entretien"))</definedName>
    <definedName name="EntretienNo_2_3">_xlfn.LAMBDA(_xlpm.Last,_xlpm.Date_Int,_xlpm.DoB,_xlpm.Interval,_xlpm.Fin,  IF(DATE(YEAR(MAX(_xlpm.Last,_xlpm.Date_Int)),MONTH(MAX(_xlpm.Last,_xlpm.Date_Int))+_xlpm.Interval,DAY(MAX(_xlpm.Last,_xlpm.Date_Int)))&gt;DATE(YEAR(_xlpm.DoB)+_xlpm.Fin,MONTH(_xlpm.DoB),DAY(_xlpm.DoB)),"Superflu!",DATE(YEAR(MAX(_xlpm.Last,_xlpm.Date_Int)),MONTH(MAX(_xlpm.Last,_xlpm.Date_Int))+_xlpm.Interval,DAY(MAX(_xlpm.Last,_xlpm.Date_Int)))))</definedName>
    <definedName name="EntretienNo_4_5">_xlfn.LAMBDA(_xlpm.Dernier,_xlpm.Date_Nais,_xlpm.Interval,  IF(_xlpm.Dernier=0,DATE(YEAR(_xlpm.Date_Nais)+_xlpm.Interval,MONTH(_xlpm.Date_Nais),DAY(_xlpm.Date_Nais)),"Déjà planifié"))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9" i="4" l="1"/>
  <c r="S19" i="4" a="1"/>
  <c r="S19" i="4" s="1"/>
  <c r="Q20" i="4"/>
  <c r="S20" i="4" a="1"/>
  <c r="S20" i="4"/>
  <c r="Q21" i="4"/>
  <c r="S21" i="4" a="1"/>
  <c r="S21" i="4"/>
  <c r="Q22" i="4"/>
  <c r="S22" i="4" a="1"/>
  <c r="S22" i="4"/>
  <c r="Q23" i="4"/>
  <c r="S23" i="4" a="1"/>
  <c r="S23" i="4" s="1"/>
  <c r="Q24" i="4"/>
  <c r="S24" i="4" a="1"/>
  <c r="S24" i="4" s="1"/>
  <c r="Q25" i="4"/>
  <c r="S25" i="4" a="1"/>
  <c r="S25" i="4" s="1"/>
  <c r="Q26" i="4"/>
  <c r="S26" i="4" a="1"/>
  <c r="S26" i="4"/>
  <c r="Q27" i="4"/>
  <c r="S27" i="4" a="1"/>
  <c r="S27" i="4" s="1"/>
  <c r="Q28" i="4"/>
  <c r="S28" i="4" a="1"/>
  <c r="S28" i="4"/>
  <c r="Q29" i="4"/>
  <c r="S29" i="4" a="1"/>
  <c r="S29" i="4" s="1"/>
  <c r="Q30" i="4"/>
  <c r="S30" i="4" a="1"/>
  <c r="S30" i="4"/>
  <c r="Q31" i="4"/>
  <c r="S31" i="4" a="1"/>
  <c r="S31" i="4"/>
  <c r="Q32" i="4"/>
  <c r="S32" i="4" a="1"/>
  <c r="S32" i="4"/>
  <c r="Q33" i="4"/>
  <c r="S33" i="4" a="1"/>
  <c r="S33" i="4"/>
  <c r="Q34" i="4"/>
  <c r="S34" i="4" a="1"/>
  <c r="S34" i="4" s="1"/>
  <c r="Q35" i="4"/>
  <c r="S35" i="4" a="1"/>
  <c r="S35" i="4" s="1"/>
  <c r="Q36" i="4"/>
  <c r="S36" i="4" a="1"/>
  <c r="S36" i="4"/>
  <c r="Q37" i="4"/>
  <c r="S37" i="4" a="1"/>
  <c r="S37" i="4" s="1"/>
  <c r="Q38" i="4"/>
  <c r="S38" i="4" a="1"/>
  <c r="S38" i="4"/>
  <c r="Q39" i="4"/>
  <c r="S39" i="4" a="1"/>
  <c r="S39" i="4" s="1"/>
  <c r="Q40" i="4"/>
  <c r="S40" i="4" a="1"/>
  <c r="S40" i="4"/>
  <c r="Q41" i="4"/>
  <c r="S41" i="4" a="1"/>
  <c r="S41" i="4"/>
  <c r="D1" i="5" a="1"/>
  <c r="D1" i="5" s="1"/>
  <c r="I4" i="5" l="1" a="1"/>
  <c r="I4" i="5" s="1"/>
  <c r="I5" i="5" a="1"/>
  <c r="I5" i="5" s="1"/>
  <c r="I8" i="5" s="1" a="1"/>
  <c r="I8" i="5" s="1"/>
  <c r="I11" i="5" s="1" a="1"/>
  <c r="I11" i="5" s="1"/>
  <c r="I15" i="5" s="1" a="1"/>
  <c r="I15" i="5" s="1"/>
  <c r="I20" i="5" s="1" a="1"/>
  <c r="I20" i="5" s="1"/>
  <c r="I27" i="5" s="1" a="1"/>
  <c r="I27" i="5" s="1"/>
  <c r="I35" i="5" s="1" a="1"/>
  <c r="I35" i="5" s="1"/>
  <c r="I43" i="5" s="1" a="1"/>
  <c r="I43" i="5" s="1"/>
  <c r="I52" i="5" s="1" a="1"/>
  <c r="I52" i="5" s="1"/>
  <c r="I6" i="5" a="1"/>
  <c r="I6" i="5" s="1"/>
  <c r="I10" i="5" s="1" a="1"/>
  <c r="I10" i="5" s="1"/>
  <c r="I13" i="5" s="1" a="1"/>
  <c r="I13" i="5" s="1"/>
  <c r="I19" i="5" s="1" a="1"/>
  <c r="I19" i="5" s="1"/>
  <c r="I24" i="5" s="1" a="1"/>
  <c r="I24" i="5" s="1"/>
  <c r="I34" i="5" s="1" a="1"/>
  <c r="I34" i="5" s="1"/>
  <c r="I40" i="5" s="1" a="1"/>
  <c r="I40" i="5" s="1"/>
  <c r="I49" i="5" s="1" a="1"/>
  <c r="I49" i="5" s="1"/>
  <c r="I7" i="5" a="1"/>
  <c r="I7" i="5" s="1"/>
  <c r="I14" i="5" s="1" a="1"/>
  <c r="I14" i="5" s="1"/>
  <c r="I26" i="5" s="1" a="1"/>
  <c r="I26" i="5" s="1"/>
  <c r="I42" i="5" s="1" a="1"/>
  <c r="I42" i="5" s="1"/>
  <c r="I9" i="5" a="1"/>
  <c r="I9" i="5" s="1"/>
  <c r="I18" i="5" s="1" a="1"/>
  <c r="I18" i="5" s="1"/>
  <c r="I33" i="5" s="1" a="1"/>
  <c r="I33" i="5" s="1"/>
  <c r="I48" i="5" s="1" a="1"/>
  <c r="I48" i="5" s="1"/>
  <c r="I12" i="5" a="1"/>
  <c r="I12" i="5" s="1"/>
  <c r="I16" i="5" a="1"/>
  <c r="I16" i="5" s="1"/>
  <c r="I23" i="5" s="1" a="1"/>
  <c r="I23" i="5" s="1"/>
  <c r="I31" i="5" s="1" a="1"/>
  <c r="I31" i="5" s="1"/>
  <c r="I39" i="5" s="1" a="1"/>
  <c r="I39" i="5" s="1"/>
  <c r="I46" i="5" s="1" a="1"/>
  <c r="I46" i="5" s="1"/>
  <c r="I56" i="5" s="1" a="1"/>
  <c r="I56" i="5" s="1"/>
  <c r="I17" i="5" a="1"/>
  <c r="I17" i="5" s="1"/>
  <c r="I21" i="5" a="1"/>
  <c r="I21" i="5" s="1"/>
  <c r="I29" i="5" s="1" a="1"/>
  <c r="I29" i="5" s="1"/>
  <c r="I36" i="5" s="1" a="1"/>
  <c r="I36" i="5" s="1"/>
  <c r="I45" i="5" s="1" a="1"/>
  <c r="I45" i="5" s="1"/>
  <c r="I53" i="5" s="1" a="1"/>
  <c r="I53" i="5" s="1"/>
  <c r="I22" i="5" a="1"/>
  <c r="I22" i="5" s="1"/>
  <c r="I38" i="5" s="1" a="1"/>
  <c r="I38" i="5" s="1"/>
  <c r="I55" i="5" s="1" a="1"/>
  <c r="I55" i="5" s="1"/>
  <c r="I25" i="5" a="1"/>
  <c r="I25" i="5" s="1"/>
  <c r="I28" i="5" a="1"/>
  <c r="I28" i="5" s="1"/>
  <c r="I44" i="5" s="1" a="1"/>
  <c r="I44" i="5" s="1"/>
  <c r="I30" i="5" a="1"/>
  <c r="I30" i="5" s="1"/>
  <c r="I32" i="5" a="1"/>
  <c r="I32" i="5" s="1"/>
  <c r="I37" i="5" a="1"/>
  <c r="I37" i="5" s="1"/>
  <c r="I41" i="5" a="1"/>
  <c r="I41" i="5" s="1"/>
  <c r="I51" i="5" s="1" a="1"/>
  <c r="I51" i="5" s="1"/>
  <c r="I60" i="5" s="1" a="1"/>
  <c r="I60" i="5" s="1"/>
  <c r="I62" i="5" s="1" a="1"/>
  <c r="I62" i="5" s="1"/>
  <c r="I47" i="5" a="1"/>
  <c r="I47" i="5" s="1"/>
  <c r="I50" i="5" a="1"/>
  <c r="I50" i="5" s="1"/>
  <c r="I61" i="5" s="1" a="1"/>
  <c r="I61" i="5" s="1"/>
  <c r="I54" i="5" a="1"/>
  <c r="I54" i="5" s="1"/>
  <c r="I57" i="5" a="1"/>
  <c r="I57" i="5" s="1"/>
  <c r="I58" i="5" a="1"/>
  <c r="I58" i="5" s="1"/>
  <c r="I59" i="5" a="1"/>
  <c r="I59" i="5" s="1"/>
  <c r="I63" i="5" a="1"/>
  <c r="I63" i="5" s="1"/>
  <c r="I64" i="5" a="1"/>
  <c r="I64" i="5" s="1"/>
  <c r="I65" i="5" a="1"/>
  <c r="I65" i="5" s="1"/>
  <c r="I66" i="5" a="1"/>
  <c r="I66" i="5" s="1"/>
  <c r="I67" i="5" a="1"/>
  <c r="I67" i="5" s="1"/>
  <c r="I68" i="5" a="1"/>
  <c r="I68" i="5" s="1"/>
  <c r="I69" i="5" a="1"/>
  <c r="I69" i="5" s="1"/>
  <c r="I70" i="5" a="1"/>
  <c r="I70" i="5" s="1"/>
  <c r="I71" i="5" a="1"/>
  <c r="I71" i="5" s="1"/>
  <c r="I72" i="5" a="1"/>
  <c r="I72" i="5" s="1"/>
  <c r="I73" i="5" a="1"/>
  <c r="I73" i="5" s="1"/>
  <c r="I74" i="5" a="1"/>
  <c r="I74" i="5" s="1"/>
  <c r="I75" i="5" a="1"/>
  <c r="I75" i="5" s="1"/>
  <c r="I76" i="5" a="1"/>
  <c r="I76" i="5" s="1"/>
  <c r="I77" i="5" a="1"/>
  <c r="I77" i="5" s="1"/>
  <c r="I78" i="5" a="1"/>
  <c r="I78" i="5" s="1"/>
  <c r="I79" i="5" a="1"/>
  <c r="I79" i="5" s="1"/>
  <c r="I80" i="5" a="1"/>
  <c r="I80" i="5" s="1"/>
  <c r="I81" i="5" a="1"/>
  <c r="I81" i="5" s="1"/>
  <c r="I82" i="5" a="1"/>
  <c r="I82" i="5" s="1"/>
  <c r="I83" i="5" a="1"/>
  <c r="I83" i="5" s="1"/>
  <c r="I84" i="5" a="1"/>
  <c r="I84" i="5" s="1"/>
  <c r="I85" i="5" a="1"/>
  <c r="I85" i="5" s="1"/>
  <c r="I86" i="5" a="1"/>
  <c r="I86" i="5" s="1"/>
  <c r="I87" i="5" a="1"/>
  <c r="I87" i="5" s="1"/>
  <c r="I88" i="5" a="1"/>
  <c r="I88" i="5" s="1"/>
  <c r="I89" i="5" a="1"/>
  <c r="I89" i="5" s="1"/>
  <c r="I90" i="5" a="1"/>
  <c r="I90" i="5" s="1"/>
  <c r="I91" i="5" a="1"/>
  <c r="I91" i="5" s="1"/>
  <c r="I92" i="5" a="1"/>
  <c r="I92" i="5" s="1"/>
  <c r="I93" i="5" a="1"/>
  <c r="I93" i="5" s="1"/>
  <c r="I94" i="5" a="1"/>
  <c r="I94" i="5" s="1"/>
  <c r="I95" i="5" a="1"/>
  <c r="I95" i="5" s="1"/>
  <c r="I96" i="5" a="1"/>
  <c r="I96" i="5" s="1"/>
  <c r="I97" i="5" a="1"/>
  <c r="I97" i="5" s="1"/>
  <c r="I98" i="5" a="1"/>
  <c r="I98" i="5" s="1"/>
  <c r="I99" i="5" a="1"/>
  <c r="I99" i="5" s="1"/>
  <c r="I100" i="5" a="1"/>
  <c r="I100" i="5" s="1"/>
  <c r="I101" i="5" a="1"/>
  <c r="I101" i="5" s="1"/>
  <c r="I102" i="5" a="1"/>
  <c r="I102" i="5" s="1"/>
  <c r="I103" i="5" a="1"/>
  <c r="I103" i="5" s="1"/>
  <c r="I104" i="5" a="1"/>
  <c r="I104" i="5" s="1"/>
  <c r="I105" i="5" a="1"/>
  <c r="I105" i="5" s="1"/>
  <c r="I106" i="5" a="1"/>
  <c r="I106" i="5" s="1"/>
  <c r="I107" i="5" a="1"/>
  <c r="I107" i="5" s="1"/>
  <c r="I108" i="5" a="1"/>
  <c r="I108" i="5" s="1"/>
  <c r="I109" i="5" a="1"/>
  <c r="I109" i="5" s="1"/>
  <c r="I110" i="5" a="1"/>
  <c r="I110" i="5" s="1"/>
  <c r="I111" i="5" a="1"/>
  <c r="I111" i="5" s="1"/>
  <c r="I112" i="5" a="1"/>
  <c r="I112" i="5" s="1"/>
  <c r="I113" i="5" a="1"/>
  <c r="I113" i="5" s="1"/>
  <c r="I114" i="5" a="1"/>
  <c r="I114" i="5" s="1"/>
  <c r="I115" i="5" a="1"/>
  <c r="I115" i="5" s="1"/>
  <c r="I116" i="5" a="1"/>
  <c r="I116" i="5" s="1"/>
  <c r="I117" i="5" a="1"/>
  <c r="I117" i="5" s="1"/>
  <c r="I118" i="5" a="1"/>
  <c r="I118" i="5" s="1"/>
  <c r="I119" i="5" a="1"/>
  <c r="I119" i="5" s="1"/>
  <c r="I120" i="5" a="1"/>
  <c r="I120" i="5" s="1"/>
  <c r="I121" i="5" a="1"/>
  <c r="I121" i="5" s="1"/>
  <c r="I122" i="5" a="1"/>
  <c r="I122" i="5" s="1"/>
  <c r="I123" i="5" a="1"/>
  <c r="I123" i="5" s="1"/>
  <c r="I124" i="5" a="1"/>
  <c r="I124" i="5" s="1"/>
  <c r="I125" i="5" a="1"/>
  <c r="I125" i="5" s="1"/>
  <c r="I126" i="5" a="1"/>
  <c r="I126" i="5" s="1"/>
  <c r="I127" i="5" a="1"/>
  <c r="I127" i="5" s="1"/>
  <c r="I128" i="5" a="1"/>
  <c r="I128" i="5" s="1"/>
  <c r="I129" i="5" a="1"/>
  <c r="I129" i="5" s="1"/>
  <c r="I130" i="5" a="1"/>
  <c r="I130" i="5" s="1"/>
  <c r="I131" i="5" a="1"/>
  <c r="I131" i="5" s="1"/>
  <c r="I132" i="5" a="1"/>
  <c r="I132" i="5" s="1"/>
  <c r="I133" i="5" a="1"/>
  <c r="I133" i="5" s="1"/>
  <c r="I134" i="5" a="1"/>
  <c r="I134" i="5" s="1"/>
  <c r="I135" i="5" a="1"/>
  <c r="I135" i="5" s="1"/>
  <c r="I136" i="5" a="1"/>
  <c r="I136" i="5" s="1"/>
  <c r="I137" i="5" a="1"/>
  <c r="I137" i="5" s="1"/>
  <c r="I138" i="5" a="1"/>
  <c r="I138" i="5" s="1"/>
  <c r="I139" i="5" a="1"/>
  <c r="I139" i="5" s="1"/>
  <c r="I140" i="5" a="1"/>
  <c r="I140" i="5" s="1"/>
  <c r="I141" i="5" a="1"/>
  <c r="I141" i="5" s="1"/>
  <c r="I142" i="5" a="1"/>
  <c r="I142" i="5" s="1"/>
  <c r="I143" i="5" a="1"/>
  <c r="I143" i="5" s="1"/>
  <c r="I144" i="5" a="1"/>
  <c r="I144" i="5" s="1"/>
  <c r="I145" i="5" a="1"/>
  <c r="I145" i="5" s="1"/>
  <c r="I146" i="5" a="1"/>
  <c r="I146" i="5" s="1"/>
  <c r="I147" i="5" a="1"/>
  <c r="I147" i="5" s="1"/>
  <c r="I148" i="5" a="1"/>
  <c r="I148" i="5" s="1"/>
  <c r="I149" i="5" a="1"/>
  <c r="I149" i="5" s="1"/>
  <c r="I150" i="5" a="1"/>
  <c r="I150" i="5" s="1"/>
  <c r="I151" i="5" a="1"/>
  <c r="I151" i="5" s="1"/>
  <c r="I152" i="5" a="1"/>
  <c r="I152" i="5" s="1"/>
  <c r="I153" i="5" a="1"/>
  <c r="I153" i="5" s="1"/>
  <c r="I154" i="5" a="1"/>
  <c r="I154" i="5" s="1"/>
  <c r="I155" i="5" a="1"/>
  <c r="I155" i="5" s="1"/>
  <c r="I156" i="5" a="1"/>
  <c r="I156" i="5" s="1"/>
  <c r="I157" i="5" a="1"/>
  <c r="I157" i="5" s="1"/>
  <c r="I158" i="5" a="1"/>
  <c r="I158" i="5" s="1"/>
  <c r="I159" i="5" a="1"/>
  <c r="I159" i="5" s="1"/>
  <c r="I160" i="5" a="1"/>
  <c r="I160" i="5" s="1"/>
  <c r="I161" i="5" a="1"/>
  <c r="I161" i="5" s="1"/>
  <c r="I162" i="5" a="1"/>
  <c r="I162" i="5" s="1"/>
  <c r="I163" i="5" a="1"/>
  <c r="I163" i="5" s="1"/>
  <c r="I164" i="5" a="1"/>
  <c r="I164" i="5" s="1"/>
  <c r="I165" i="5" a="1"/>
  <c r="I165" i="5" s="1"/>
  <c r="I166" i="5" a="1"/>
  <c r="I166" i="5" s="1"/>
  <c r="I167" i="5" a="1"/>
  <c r="I167" i="5" s="1"/>
  <c r="I168" i="5" a="1"/>
  <c r="I168" i="5" s="1"/>
  <c r="I169" i="5" a="1"/>
  <c r="I169" i="5" s="1"/>
  <c r="I170" i="5" a="1"/>
  <c r="I170" i="5" s="1"/>
  <c r="I171" i="5" a="1"/>
  <c r="I171" i="5" s="1"/>
  <c r="I172" i="5" a="1"/>
  <c r="I172" i="5" s="1"/>
  <c r="I173" i="5" a="1"/>
  <c r="I173" i="5" s="1"/>
  <c r="I174" i="5" a="1"/>
  <c r="I174" i="5" s="1"/>
  <c r="I175" i="5" a="1"/>
  <c r="I175" i="5" s="1"/>
  <c r="I176" i="5" a="1"/>
  <c r="I176" i="5" s="1"/>
  <c r="I177" i="5" a="1"/>
  <c r="I177" i="5" s="1"/>
  <c r="I178" i="5" a="1"/>
  <c r="I178" i="5" s="1"/>
  <c r="I179" i="5" a="1"/>
  <c r="I179" i="5" s="1"/>
  <c r="I180" i="5" a="1"/>
  <c r="I180" i="5" s="1"/>
  <c r="I181" i="5" a="1"/>
  <c r="I181" i="5" s="1"/>
  <c r="I182" i="5" a="1"/>
  <c r="I182" i="5" s="1"/>
  <c r="I183" i="5" a="1"/>
  <c r="I183" i="5" s="1"/>
  <c r="I184" i="5" a="1"/>
  <c r="I184" i="5" s="1"/>
  <c r="I185" i="5" a="1"/>
  <c r="I185" i="5" s="1"/>
  <c r="I186" i="5" a="1"/>
  <c r="I186" i="5" s="1"/>
  <c r="I187" i="5" a="1"/>
  <c r="I187" i="5" s="1"/>
  <c r="I188" i="5" a="1"/>
  <c r="I188" i="5" s="1"/>
  <c r="I189" i="5" a="1"/>
  <c r="I189" i="5" s="1"/>
  <c r="I190" i="5" a="1"/>
  <c r="I190" i="5" s="1"/>
  <c r="I191" i="5" a="1"/>
  <c r="I191" i="5" s="1"/>
  <c r="I192" i="5" a="1"/>
  <c r="I192" i="5" s="1"/>
  <c r="I193" i="5" a="1"/>
  <c r="I193" i="5" s="1"/>
  <c r="I194" i="5" a="1"/>
  <c r="I194" i="5" s="1"/>
  <c r="I195" i="5" a="1"/>
  <c r="I195" i="5" s="1"/>
  <c r="I196" i="5" a="1"/>
  <c r="I196" i="5" s="1"/>
  <c r="I197" i="5" a="1"/>
  <c r="I197" i="5" s="1"/>
  <c r="I198" i="5" a="1"/>
  <c r="I198" i="5" s="1"/>
  <c r="I199" i="5" a="1"/>
  <c r="I199" i="5" s="1"/>
  <c r="I200" i="5" a="1"/>
  <c r="I200" i="5" s="1"/>
  <c r="I201" i="5" a="1"/>
  <c r="I201" i="5" s="1"/>
  <c r="I202" i="5" a="1"/>
  <c r="I202" i="5" s="1"/>
  <c r="I203" i="5" a="1"/>
  <c r="I203" i="5" s="1"/>
  <c r="I204" i="5" a="1"/>
  <c r="I204" i="5" s="1"/>
  <c r="I205" i="5" a="1"/>
  <c r="I205" i="5" s="1"/>
  <c r="I206" i="5" a="1"/>
  <c r="I206" i="5" s="1"/>
  <c r="I207" i="5" a="1"/>
  <c r="I207" i="5" s="1"/>
  <c r="I208" i="5" a="1"/>
  <c r="I208" i="5" s="1"/>
  <c r="I209" i="5" a="1"/>
  <c r="I209" i="5" s="1"/>
  <c r="I3" i="5" a="1"/>
  <c r="I3" i="5" s="1"/>
  <c r="C69" i="5" a="1"/>
  <c r="C69" i="5" s="1"/>
  <c r="C70" i="5" a="1"/>
  <c r="C70" i="5" s="1"/>
  <c r="C71" i="5" a="1"/>
  <c r="C71" i="5" s="1"/>
  <c r="C72" i="5" a="1"/>
  <c r="C72" i="5" s="1"/>
  <c r="C73" i="5" a="1"/>
  <c r="C73" i="5" s="1"/>
  <c r="C74" i="5" a="1"/>
  <c r="C74" i="5" s="1"/>
  <c r="C75" i="5" a="1"/>
  <c r="C75" i="5" s="1"/>
  <c r="C76" i="5" a="1"/>
  <c r="C76" i="5" s="1"/>
  <c r="C77" i="5" a="1"/>
  <c r="C77" i="5" s="1"/>
  <c r="C78" i="5" a="1"/>
  <c r="C78" i="5" s="1"/>
  <c r="C79" i="5" a="1"/>
  <c r="C79" i="5" s="1"/>
  <c r="C80" i="5" a="1"/>
  <c r="C80" i="5" s="1"/>
  <c r="C81" i="5" a="1"/>
  <c r="C81" i="5" s="1"/>
  <c r="C82" i="5" a="1"/>
  <c r="C82" i="5" s="1"/>
  <c r="C83" i="5" a="1"/>
  <c r="C83" i="5" s="1"/>
  <c r="C84" i="5" a="1"/>
  <c r="C84" i="5" s="1"/>
  <c r="C85" i="5" a="1"/>
  <c r="C85" i="5" s="1"/>
  <c r="C86" i="5" a="1"/>
  <c r="C86" i="5" s="1"/>
  <c r="C87" i="5" a="1"/>
  <c r="C87" i="5" s="1"/>
  <c r="C88" i="5" a="1"/>
  <c r="C88" i="5" s="1"/>
  <c r="C89" i="5" a="1"/>
  <c r="C89" i="5" s="1"/>
  <c r="C90" i="5" a="1"/>
  <c r="C90" i="5" s="1"/>
  <c r="C91" i="5" a="1"/>
  <c r="C91" i="5" s="1"/>
  <c r="C92" i="5" a="1"/>
  <c r="C92" i="5" s="1"/>
  <c r="C93" i="5" a="1"/>
  <c r="C93" i="5" s="1"/>
  <c r="C94" i="5" a="1"/>
  <c r="C94" i="5" s="1"/>
  <c r="C95" i="5" a="1"/>
  <c r="C95" i="5" s="1"/>
  <c r="C96" i="5" a="1"/>
  <c r="C96" i="5" s="1"/>
  <c r="C97" i="5" a="1"/>
  <c r="C97" i="5" s="1"/>
  <c r="C98" i="5" a="1"/>
  <c r="C98" i="5" s="1"/>
  <c r="C99" i="5" a="1"/>
  <c r="C99" i="5" s="1"/>
  <c r="C100" i="5" a="1"/>
  <c r="C100" i="5" s="1"/>
  <c r="C101" i="5" a="1"/>
  <c r="C101" i="5" s="1"/>
  <c r="C102" i="5" a="1"/>
  <c r="C102" i="5" s="1"/>
  <c r="C103" i="5" a="1"/>
  <c r="C103" i="5" s="1"/>
  <c r="C104" i="5" a="1"/>
  <c r="C104" i="5" s="1"/>
  <c r="C105" i="5" a="1"/>
  <c r="C105" i="5" s="1"/>
  <c r="C106" i="5" a="1"/>
  <c r="C106" i="5" s="1"/>
  <c r="C107" i="5" a="1"/>
  <c r="C107" i="5" s="1"/>
  <c r="C108" i="5" a="1"/>
  <c r="C108" i="5" s="1"/>
  <c r="C109" i="5" a="1"/>
  <c r="C109" i="5" s="1"/>
  <c r="C110" i="5" a="1"/>
  <c r="C110" i="5" s="1"/>
  <c r="C111" i="5" a="1"/>
  <c r="C111" i="5" s="1"/>
  <c r="C112" i="5" a="1"/>
  <c r="C112" i="5" s="1"/>
  <c r="C113" i="5" a="1"/>
  <c r="C113" i="5" s="1"/>
  <c r="C114" i="5" a="1"/>
  <c r="C114" i="5" s="1"/>
  <c r="C115" i="5" a="1"/>
  <c r="C115" i="5" s="1"/>
  <c r="C116" i="5" a="1"/>
  <c r="C116" i="5" s="1"/>
  <c r="C117" i="5" a="1"/>
  <c r="C117" i="5" s="1"/>
  <c r="C118" i="5" a="1"/>
  <c r="C118" i="5" s="1"/>
  <c r="C119" i="5" a="1"/>
  <c r="C119" i="5" s="1"/>
  <c r="C120" i="5" a="1"/>
  <c r="C120" i="5" s="1"/>
  <c r="C121" i="5" a="1"/>
  <c r="C121" i="5" s="1"/>
  <c r="C122" i="5" a="1"/>
  <c r="C122" i="5" s="1"/>
  <c r="C123" i="5" a="1"/>
  <c r="C123" i="5" s="1"/>
  <c r="C124" i="5" a="1"/>
  <c r="C124" i="5" s="1"/>
  <c r="C125" i="5" a="1"/>
  <c r="C125" i="5" s="1"/>
  <c r="C126" i="5" a="1"/>
  <c r="C126" i="5" s="1"/>
  <c r="C127" i="5" a="1"/>
  <c r="C127" i="5" s="1"/>
  <c r="C128" i="5" a="1"/>
  <c r="C128" i="5" s="1"/>
  <c r="C129" i="5" a="1"/>
  <c r="C129" i="5" s="1"/>
  <c r="C130" i="5" a="1"/>
  <c r="C130" i="5" s="1"/>
  <c r="C131" i="5" a="1"/>
  <c r="C131" i="5" s="1"/>
  <c r="C132" i="5" a="1"/>
  <c r="C132" i="5" s="1"/>
  <c r="C133" i="5" a="1"/>
  <c r="C133" i="5" s="1"/>
  <c r="C134" i="5" a="1"/>
  <c r="C134" i="5" s="1"/>
  <c r="C135" i="5" a="1"/>
  <c r="C135" i="5" s="1"/>
  <c r="C136" i="5" a="1"/>
  <c r="C136" i="5" s="1"/>
  <c r="C137" i="5" a="1"/>
  <c r="C137" i="5" s="1"/>
  <c r="C138" i="5" a="1"/>
  <c r="C138" i="5" s="1"/>
  <c r="C139" i="5" a="1"/>
  <c r="C139" i="5" s="1"/>
  <c r="C140" i="5" a="1"/>
  <c r="C140" i="5" s="1"/>
  <c r="C141" i="5" a="1"/>
  <c r="C141" i="5" s="1"/>
  <c r="C142" i="5" a="1"/>
  <c r="C142" i="5" s="1"/>
  <c r="C143" i="5" a="1"/>
  <c r="C143" i="5" s="1"/>
  <c r="C144" i="5" a="1"/>
  <c r="C144" i="5" s="1"/>
  <c r="C145" i="5" a="1"/>
  <c r="C145" i="5" s="1"/>
  <c r="C146" i="5" a="1"/>
  <c r="C146" i="5" s="1"/>
  <c r="C147" i="5" a="1"/>
  <c r="C147" i="5" s="1"/>
  <c r="C148" i="5" a="1"/>
  <c r="C148" i="5" s="1"/>
  <c r="C149" i="5" a="1"/>
  <c r="C149" i="5" s="1"/>
  <c r="C150" i="5" a="1"/>
  <c r="C150" i="5" s="1"/>
  <c r="C151" i="5" a="1"/>
  <c r="C151" i="5" s="1"/>
  <c r="C152" i="5" a="1"/>
  <c r="C152" i="5" s="1"/>
  <c r="C153" i="5" a="1"/>
  <c r="C153" i="5" s="1"/>
  <c r="C154" i="5" a="1"/>
  <c r="C154" i="5" s="1"/>
  <c r="C155" i="5" a="1"/>
  <c r="C155" i="5" s="1"/>
  <c r="C156" i="5" a="1"/>
  <c r="C156" i="5" s="1"/>
  <c r="C157" i="5" a="1"/>
  <c r="C157" i="5" s="1"/>
  <c r="C158" i="5" a="1"/>
  <c r="C158" i="5" s="1"/>
  <c r="C159" i="5" a="1"/>
  <c r="C159" i="5" s="1"/>
  <c r="C160" i="5" a="1"/>
  <c r="C160" i="5" s="1"/>
  <c r="C161" i="5" a="1"/>
  <c r="C161" i="5" s="1"/>
  <c r="C162" i="5" a="1"/>
  <c r="C162" i="5" s="1"/>
  <c r="C163" i="5" a="1"/>
  <c r="C163" i="5" s="1"/>
  <c r="C164" i="5" a="1"/>
  <c r="C164" i="5" s="1"/>
  <c r="C165" i="5" a="1"/>
  <c r="C165" i="5" s="1"/>
  <c r="C166" i="5" a="1"/>
  <c r="C166" i="5" s="1"/>
  <c r="C167" i="5" a="1"/>
  <c r="C167" i="5" s="1"/>
  <c r="C168" i="5" a="1"/>
  <c r="C168" i="5" s="1"/>
  <c r="C169" i="5" a="1"/>
  <c r="C169" i="5" s="1"/>
  <c r="C170" i="5" a="1"/>
  <c r="C170" i="5" s="1"/>
  <c r="C171" i="5" a="1"/>
  <c r="C171" i="5" s="1"/>
  <c r="C172" i="5" a="1"/>
  <c r="C172" i="5" s="1"/>
  <c r="C173" i="5" a="1"/>
  <c r="C173" i="5" s="1"/>
  <c r="C174" i="5" a="1"/>
  <c r="C174" i="5" s="1"/>
  <c r="C175" i="5" a="1"/>
  <c r="C175" i="5" s="1"/>
  <c r="C176" i="5" a="1"/>
  <c r="C176" i="5" s="1"/>
  <c r="C177" i="5" a="1"/>
  <c r="C177" i="5" s="1"/>
  <c r="C178" i="5" a="1"/>
  <c r="C178" i="5" s="1"/>
  <c r="C179" i="5" a="1"/>
  <c r="C179" i="5" s="1"/>
  <c r="C180" i="5" a="1"/>
  <c r="C180" i="5" s="1"/>
  <c r="C181" i="5" a="1"/>
  <c r="C181" i="5" s="1"/>
  <c r="C182" i="5" a="1"/>
  <c r="C182" i="5" s="1"/>
  <c r="C183" i="5" a="1"/>
  <c r="C183" i="5" s="1"/>
  <c r="C184" i="5" a="1"/>
  <c r="C184" i="5" s="1"/>
  <c r="C185" i="5" a="1"/>
  <c r="C185" i="5" s="1"/>
  <c r="C186" i="5" a="1"/>
  <c r="C186" i="5" s="1"/>
  <c r="C187" i="5" a="1"/>
  <c r="C187" i="5" s="1"/>
  <c r="C188" i="5" a="1"/>
  <c r="C188" i="5" s="1"/>
  <c r="C189" i="5" a="1"/>
  <c r="C189" i="5" s="1"/>
  <c r="C190" i="5" a="1"/>
  <c r="C190" i="5" s="1"/>
  <c r="C191" i="5" a="1"/>
  <c r="C191" i="5" s="1"/>
  <c r="C192" i="5" a="1"/>
  <c r="C192" i="5" s="1"/>
  <c r="C193" i="5" a="1"/>
  <c r="C193" i="5" s="1"/>
  <c r="C194" i="5" a="1"/>
  <c r="C194" i="5" s="1"/>
  <c r="C195" i="5" a="1"/>
  <c r="C195" i="5" s="1"/>
  <c r="C196" i="5" a="1"/>
  <c r="C196" i="5" s="1"/>
  <c r="C197" i="5" a="1"/>
  <c r="C197" i="5" s="1"/>
  <c r="C198" i="5" a="1"/>
  <c r="C198" i="5" s="1"/>
  <c r="C199" i="5" a="1"/>
  <c r="C199" i="5" s="1"/>
  <c r="C200" i="5" a="1"/>
  <c r="C200" i="5" s="1"/>
  <c r="C201" i="5" a="1"/>
  <c r="C201" i="5" s="1"/>
  <c r="C202" i="5" a="1"/>
  <c r="C202" i="5" s="1"/>
  <c r="C203" i="5" a="1"/>
  <c r="C203" i="5" s="1"/>
  <c r="C204" i="5" a="1"/>
  <c r="C204" i="5" s="1"/>
  <c r="C205" i="5" a="1"/>
  <c r="C205" i="5" s="1"/>
  <c r="C206" i="5" a="1"/>
  <c r="C206" i="5" s="1"/>
  <c r="C207" i="5" a="1"/>
  <c r="C207" i="5" s="1"/>
  <c r="C208" i="5" a="1"/>
  <c r="C208" i="5" s="1"/>
  <c r="C209" i="5" a="1"/>
  <c r="C209" i="5" s="1"/>
  <c r="D69" i="5" a="1"/>
  <c r="D69" i="5" s="1"/>
  <c r="G69" i="5" s="1"/>
  <c r="D70" i="5" a="1"/>
  <c r="D70" i="5" s="1"/>
  <c r="G70" i="5" s="1"/>
  <c r="D71" i="5" a="1"/>
  <c r="D71" i="5" s="1"/>
  <c r="G71" i="5" s="1"/>
  <c r="D72" i="5" a="1"/>
  <c r="D72" i="5" s="1"/>
  <c r="G72" i="5" s="1"/>
  <c r="D73" i="5" a="1"/>
  <c r="D73" i="5" s="1"/>
  <c r="G73" i="5" s="1"/>
  <c r="D74" i="5" a="1"/>
  <c r="D74" i="5" s="1"/>
  <c r="G74" i="5" s="1"/>
  <c r="D75" i="5" a="1"/>
  <c r="D75" i="5" s="1"/>
  <c r="G75" i="5" s="1"/>
  <c r="D76" i="5" a="1"/>
  <c r="D76" i="5" s="1"/>
  <c r="G76" i="5" s="1"/>
  <c r="D77" i="5" a="1"/>
  <c r="D77" i="5" s="1"/>
  <c r="G77" i="5" s="1"/>
  <c r="D78" i="5" a="1"/>
  <c r="D78" i="5" s="1"/>
  <c r="G78" i="5" s="1"/>
  <c r="D79" i="5" a="1"/>
  <c r="D79" i="5" s="1"/>
  <c r="G79" i="5" s="1"/>
  <c r="D80" i="5" a="1"/>
  <c r="D80" i="5" s="1"/>
  <c r="G80" i="5" s="1"/>
  <c r="D81" i="5" a="1"/>
  <c r="D81" i="5" s="1"/>
  <c r="G81" i="5" s="1"/>
  <c r="D82" i="5" a="1"/>
  <c r="D82" i="5" s="1"/>
  <c r="G82" i="5" s="1"/>
  <c r="D83" i="5" a="1"/>
  <c r="D83" i="5" s="1"/>
  <c r="G83" i="5" s="1"/>
  <c r="D84" i="5" a="1"/>
  <c r="D84" i="5" s="1"/>
  <c r="G84" i="5" s="1"/>
  <c r="D85" i="5" a="1"/>
  <c r="D85" i="5" s="1"/>
  <c r="G85" i="5" s="1"/>
  <c r="D86" i="5" a="1"/>
  <c r="D86" i="5" s="1"/>
  <c r="G86" i="5" s="1"/>
  <c r="D87" i="5" a="1"/>
  <c r="D87" i="5" s="1"/>
  <c r="G87" i="5" s="1"/>
  <c r="D88" i="5" a="1"/>
  <c r="D88" i="5" s="1"/>
  <c r="D89" i="5" a="1"/>
  <c r="D89" i="5" s="1"/>
  <c r="G89" i="5" s="1"/>
  <c r="D90" i="5" a="1"/>
  <c r="D90" i="5" s="1"/>
  <c r="G90" i="5" s="1"/>
  <c r="D91" i="5" a="1"/>
  <c r="D91" i="5" s="1"/>
  <c r="G91" i="5" s="1"/>
  <c r="D92" i="5" a="1"/>
  <c r="D92" i="5" s="1"/>
  <c r="G92" i="5" s="1"/>
  <c r="D93" i="5" a="1"/>
  <c r="D93" i="5" s="1"/>
  <c r="G93" i="5" s="1"/>
  <c r="D94" i="5" a="1"/>
  <c r="D94" i="5" s="1"/>
  <c r="G94" i="5" s="1"/>
  <c r="D95" i="5" a="1"/>
  <c r="D95" i="5" s="1"/>
  <c r="G95" i="5" s="1"/>
  <c r="D96" i="5" a="1"/>
  <c r="D96" i="5" s="1"/>
  <c r="G96" i="5" s="1"/>
  <c r="D97" i="5" a="1"/>
  <c r="D97" i="5" s="1"/>
  <c r="G97" i="5" s="1"/>
  <c r="D98" i="5" a="1"/>
  <c r="D98" i="5" s="1"/>
  <c r="D99" i="5" a="1"/>
  <c r="D99" i="5" s="1"/>
  <c r="G99" i="5" s="1"/>
  <c r="D100" i="5" a="1"/>
  <c r="D100" i="5" s="1"/>
  <c r="G100" i="5" s="1"/>
  <c r="D101" i="5" a="1"/>
  <c r="D101" i="5" s="1"/>
  <c r="G101" i="5" s="1"/>
  <c r="D102" i="5" a="1"/>
  <c r="D102" i="5" s="1"/>
  <c r="G102" i="5" s="1"/>
  <c r="D103" i="5" a="1"/>
  <c r="D103" i="5" s="1"/>
  <c r="G103" i="5" s="1"/>
  <c r="D104" i="5" a="1"/>
  <c r="D104" i="5" s="1"/>
  <c r="G104" i="5" s="1"/>
  <c r="D105" i="5" a="1"/>
  <c r="D105" i="5" s="1"/>
  <c r="G105" i="5" s="1"/>
  <c r="D106" i="5" a="1"/>
  <c r="D106" i="5" s="1"/>
  <c r="G106" i="5" s="1"/>
  <c r="D107" i="5" a="1"/>
  <c r="D107" i="5" s="1"/>
  <c r="G107" i="5" s="1"/>
  <c r="D108" i="5" a="1"/>
  <c r="D108" i="5" s="1"/>
  <c r="G108" i="5" s="1"/>
  <c r="D109" i="5" a="1"/>
  <c r="D109" i="5" s="1"/>
  <c r="G109" i="5" s="1"/>
  <c r="D110" i="5" a="1"/>
  <c r="D110" i="5" s="1"/>
  <c r="G110" i="5" s="1"/>
  <c r="D111" i="5" a="1"/>
  <c r="D111" i="5" s="1"/>
  <c r="G111" i="5" s="1"/>
  <c r="D112" i="5" a="1"/>
  <c r="D112" i="5" s="1"/>
  <c r="G112" i="5" s="1"/>
  <c r="D113" i="5" a="1"/>
  <c r="D113" i="5" s="1"/>
  <c r="G113" i="5" s="1"/>
  <c r="D114" i="5" a="1"/>
  <c r="D114" i="5" s="1"/>
  <c r="G114" i="5" s="1"/>
  <c r="D115" i="5" a="1"/>
  <c r="D115" i="5" s="1"/>
  <c r="G115" i="5" s="1"/>
  <c r="D116" i="5" a="1"/>
  <c r="D116" i="5" s="1"/>
  <c r="G116" i="5" s="1"/>
  <c r="D117" i="5" a="1"/>
  <c r="D117" i="5" s="1"/>
  <c r="G117" i="5" s="1"/>
  <c r="D118" i="5" a="1"/>
  <c r="D118" i="5" s="1"/>
  <c r="G118" i="5" s="1"/>
  <c r="D119" i="5" a="1"/>
  <c r="D119" i="5" s="1"/>
  <c r="G119" i="5" s="1"/>
  <c r="D120" i="5" a="1"/>
  <c r="D120" i="5" s="1"/>
  <c r="G120" i="5" s="1"/>
  <c r="D121" i="5" a="1"/>
  <c r="D121" i="5" s="1"/>
  <c r="G121" i="5" s="1"/>
  <c r="D122" i="5" a="1"/>
  <c r="D122" i="5" s="1"/>
  <c r="G122" i="5" s="1"/>
  <c r="D123" i="5" a="1"/>
  <c r="D123" i="5" s="1"/>
  <c r="G123" i="5" s="1"/>
  <c r="D124" i="5" a="1"/>
  <c r="D124" i="5" s="1"/>
  <c r="G124" i="5" s="1"/>
  <c r="D125" i="5" a="1"/>
  <c r="D125" i="5" s="1"/>
  <c r="G125" i="5" s="1"/>
  <c r="D126" i="5" a="1"/>
  <c r="D126" i="5" s="1"/>
  <c r="G126" i="5" s="1"/>
  <c r="D127" i="5" a="1"/>
  <c r="D127" i="5" s="1"/>
  <c r="G127" i="5" s="1"/>
  <c r="D128" i="5" a="1"/>
  <c r="D128" i="5" s="1"/>
  <c r="G128" i="5" s="1"/>
  <c r="D129" i="5" a="1"/>
  <c r="D129" i="5" s="1"/>
  <c r="G129" i="5" s="1"/>
  <c r="D130" i="5" a="1"/>
  <c r="D130" i="5" s="1"/>
  <c r="G130" i="5" s="1"/>
  <c r="D131" i="5" a="1"/>
  <c r="D131" i="5" s="1"/>
  <c r="G131" i="5" s="1"/>
  <c r="D132" i="5" a="1"/>
  <c r="D132" i="5" s="1"/>
  <c r="G132" i="5" s="1"/>
  <c r="D133" i="5" a="1"/>
  <c r="D133" i="5" s="1"/>
  <c r="G133" i="5" s="1"/>
  <c r="D134" i="5" a="1"/>
  <c r="D134" i="5" s="1"/>
  <c r="G134" i="5" s="1"/>
  <c r="D135" i="5" a="1"/>
  <c r="D135" i="5" s="1"/>
  <c r="G135" i="5" s="1"/>
  <c r="D136" i="5" a="1"/>
  <c r="D136" i="5" s="1"/>
  <c r="G136" i="5" s="1"/>
  <c r="D137" i="5" a="1"/>
  <c r="D137" i="5" s="1"/>
  <c r="G137" i="5" s="1"/>
  <c r="D138" i="5" a="1"/>
  <c r="D138" i="5" s="1"/>
  <c r="G138" i="5" s="1"/>
  <c r="D139" i="5" a="1"/>
  <c r="D139" i="5" s="1"/>
  <c r="G139" i="5" s="1"/>
  <c r="D140" i="5" a="1"/>
  <c r="D140" i="5" s="1"/>
  <c r="G140" i="5" s="1"/>
  <c r="D141" i="5" a="1"/>
  <c r="D141" i="5" s="1"/>
  <c r="G141" i="5" s="1"/>
  <c r="D142" i="5" a="1"/>
  <c r="D142" i="5" s="1"/>
  <c r="G142" i="5" s="1"/>
  <c r="D143" i="5" a="1"/>
  <c r="D143" i="5" s="1"/>
  <c r="G143" i="5" s="1"/>
  <c r="D144" i="5" a="1"/>
  <c r="D144" i="5" s="1"/>
  <c r="G144" i="5" s="1"/>
  <c r="D145" i="5" a="1"/>
  <c r="D145" i="5" s="1"/>
  <c r="G145" i="5" s="1"/>
  <c r="D146" i="5" a="1"/>
  <c r="D146" i="5" s="1"/>
  <c r="G146" i="5" s="1"/>
  <c r="D147" i="5" a="1"/>
  <c r="D147" i="5" s="1"/>
  <c r="G147" i="5" s="1"/>
  <c r="D148" i="5" a="1"/>
  <c r="D148" i="5" s="1"/>
  <c r="G148" i="5" s="1"/>
  <c r="D149" i="5" a="1"/>
  <c r="D149" i="5" s="1"/>
  <c r="G149" i="5" s="1"/>
  <c r="D150" i="5" a="1"/>
  <c r="D150" i="5" s="1"/>
  <c r="G150" i="5" s="1"/>
  <c r="D151" i="5" a="1"/>
  <c r="D151" i="5" s="1"/>
  <c r="G151" i="5" s="1"/>
  <c r="D152" i="5" a="1"/>
  <c r="D152" i="5" s="1"/>
  <c r="G152" i="5" s="1"/>
  <c r="D153" i="5" a="1"/>
  <c r="D153" i="5" s="1"/>
  <c r="G153" i="5" s="1"/>
  <c r="D154" i="5" a="1"/>
  <c r="D154" i="5" s="1"/>
  <c r="G154" i="5" s="1"/>
  <c r="D155" i="5" a="1"/>
  <c r="D155" i="5" s="1"/>
  <c r="G155" i="5" s="1"/>
  <c r="D156" i="5" a="1"/>
  <c r="D156" i="5" s="1"/>
  <c r="G156" i="5" s="1"/>
  <c r="D157" i="5" a="1"/>
  <c r="D157" i="5" s="1"/>
  <c r="G157" i="5" s="1"/>
  <c r="D158" i="5" a="1"/>
  <c r="D158" i="5" s="1"/>
  <c r="G158" i="5" s="1"/>
  <c r="D159" i="5" a="1"/>
  <c r="D159" i="5" s="1"/>
  <c r="G159" i="5" s="1"/>
  <c r="D160" i="5" a="1"/>
  <c r="D160" i="5" s="1"/>
  <c r="G160" i="5" s="1"/>
  <c r="D161" i="5" a="1"/>
  <c r="D161" i="5" s="1"/>
  <c r="G161" i="5" s="1"/>
  <c r="D162" i="5" a="1"/>
  <c r="D162" i="5" s="1"/>
  <c r="G162" i="5" s="1"/>
  <c r="D163" i="5" a="1"/>
  <c r="D163" i="5" s="1"/>
  <c r="G163" i="5" s="1"/>
  <c r="D164" i="5" a="1"/>
  <c r="D164" i="5" s="1"/>
  <c r="G164" i="5" s="1"/>
  <c r="D165" i="5" a="1"/>
  <c r="D165" i="5" s="1"/>
  <c r="G165" i="5" s="1"/>
  <c r="D166" i="5" a="1"/>
  <c r="D166" i="5" s="1"/>
  <c r="G166" i="5" s="1"/>
  <c r="D167" i="5" a="1"/>
  <c r="D167" i="5" s="1"/>
  <c r="G167" i="5" s="1"/>
  <c r="D168" i="5" a="1"/>
  <c r="D168" i="5" s="1"/>
  <c r="G168" i="5" s="1"/>
  <c r="D169" i="5" a="1"/>
  <c r="D169" i="5" s="1"/>
  <c r="G169" i="5" s="1"/>
  <c r="D170" i="5" a="1"/>
  <c r="D170" i="5" s="1"/>
  <c r="G170" i="5" s="1"/>
  <c r="D171" i="5" a="1"/>
  <c r="D171" i="5" s="1"/>
  <c r="G171" i="5" s="1"/>
  <c r="D172" i="5" a="1"/>
  <c r="D172" i="5" s="1"/>
  <c r="G172" i="5" s="1"/>
  <c r="D173" i="5" a="1"/>
  <c r="D173" i="5" s="1"/>
  <c r="G173" i="5" s="1"/>
  <c r="D174" i="5" a="1"/>
  <c r="D174" i="5" s="1"/>
  <c r="G174" i="5" s="1"/>
  <c r="D175" i="5" a="1"/>
  <c r="D175" i="5" s="1"/>
  <c r="G175" i="5" s="1"/>
  <c r="D176" i="5" a="1"/>
  <c r="D176" i="5" s="1"/>
  <c r="G176" i="5" s="1"/>
  <c r="D177" i="5" a="1"/>
  <c r="D177" i="5" s="1"/>
  <c r="G177" i="5" s="1"/>
  <c r="D178" i="5" a="1"/>
  <c r="D178" i="5" s="1"/>
  <c r="G178" i="5" s="1"/>
  <c r="D179" i="5" a="1"/>
  <c r="D179" i="5" s="1"/>
  <c r="G179" i="5" s="1"/>
  <c r="D180" i="5" a="1"/>
  <c r="D180" i="5" s="1"/>
  <c r="G180" i="5" s="1"/>
  <c r="D181" i="5" a="1"/>
  <c r="D181" i="5" s="1"/>
  <c r="G181" i="5" s="1"/>
  <c r="D182" i="5" a="1"/>
  <c r="D182" i="5" s="1"/>
  <c r="G182" i="5" s="1"/>
  <c r="D183" i="5" a="1"/>
  <c r="D183" i="5" s="1"/>
  <c r="G183" i="5" s="1"/>
  <c r="D184" i="5" a="1"/>
  <c r="D184" i="5" s="1"/>
  <c r="G184" i="5" s="1"/>
  <c r="D185" i="5" a="1"/>
  <c r="D185" i="5" s="1"/>
  <c r="G185" i="5" s="1"/>
  <c r="D186" i="5" a="1"/>
  <c r="D186" i="5" s="1"/>
  <c r="G186" i="5" s="1"/>
  <c r="D187" i="5" a="1"/>
  <c r="D187" i="5" s="1"/>
  <c r="G187" i="5" s="1"/>
  <c r="D188" i="5" a="1"/>
  <c r="D188" i="5" s="1"/>
  <c r="G188" i="5" s="1"/>
  <c r="D189" i="5" a="1"/>
  <c r="D189" i="5" s="1"/>
  <c r="G189" i="5" s="1"/>
  <c r="D190" i="5" a="1"/>
  <c r="D190" i="5" s="1"/>
  <c r="G190" i="5" s="1"/>
  <c r="D191" i="5" a="1"/>
  <c r="D191" i="5" s="1"/>
  <c r="G191" i="5" s="1"/>
  <c r="D192" i="5" a="1"/>
  <c r="D192" i="5" s="1"/>
  <c r="G192" i="5" s="1"/>
  <c r="D193" i="5" a="1"/>
  <c r="D193" i="5" s="1"/>
  <c r="G193" i="5" s="1"/>
  <c r="D194" i="5" a="1"/>
  <c r="D194" i="5" s="1"/>
  <c r="G194" i="5" s="1"/>
  <c r="D195" i="5" a="1"/>
  <c r="D195" i="5" s="1"/>
  <c r="G195" i="5" s="1"/>
  <c r="D196" i="5" a="1"/>
  <c r="D196" i="5" s="1"/>
  <c r="G196" i="5" s="1"/>
  <c r="D197" i="5" a="1"/>
  <c r="D197" i="5" s="1"/>
  <c r="G197" i="5" s="1"/>
  <c r="D198" i="5" a="1"/>
  <c r="D198" i="5" s="1"/>
  <c r="G198" i="5" s="1"/>
  <c r="D199" i="5" a="1"/>
  <c r="D199" i="5" s="1"/>
  <c r="G199" i="5" s="1"/>
  <c r="D200" i="5" a="1"/>
  <c r="D200" i="5" s="1"/>
  <c r="G200" i="5" s="1"/>
  <c r="D201" i="5" a="1"/>
  <c r="D201" i="5" s="1"/>
  <c r="G201" i="5" s="1"/>
  <c r="D202" i="5" a="1"/>
  <c r="D202" i="5" s="1"/>
  <c r="G202" i="5" s="1"/>
  <c r="D203" i="5" a="1"/>
  <c r="D203" i="5" s="1"/>
  <c r="G203" i="5" s="1"/>
  <c r="D204" i="5" a="1"/>
  <c r="D204" i="5" s="1"/>
  <c r="G204" i="5" s="1"/>
  <c r="D205" i="5" a="1"/>
  <c r="D205" i="5" s="1"/>
  <c r="G205" i="5" s="1"/>
  <c r="D206" i="5" a="1"/>
  <c r="D206" i="5" s="1"/>
  <c r="G206" i="5" s="1"/>
  <c r="D207" i="5" a="1"/>
  <c r="D207" i="5" s="1"/>
  <c r="G207" i="5" s="1"/>
  <c r="D208" i="5" a="1"/>
  <c r="D208" i="5" s="1"/>
  <c r="G208" i="5" s="1"/>
  <c r="D209" i="5" a="1"/>
  <c r="D209" i="5" s="1"/>
  <c r="G209" i="5" s="1"/>
  <c r="E69" i="5" a="1"/>
  <c r="E69" i="5" s="1"/>
  <c r="F69" i="5" s="1"/>
  <c r="E70" i="5" a="1"/>
  <c r="E70" i="5" s="1"/>
  <c r="F70" i="5" s="1"/>
  <c r="E71" i="5" a="1"/>
  <c r="E71" i="5" s="1"/>
  <c r="F71" i="5" s="1"/>
  <c r="E72" i="5" a="1"/>
  <c r="E72" i="5" s="1"/>
  <c r="F72" i="5" s="1"/>
  <c r="E73" i="5" a="1"/>
  <c r="E73" i="5" s="1"/>
  <c r="F73" i="5" s="1"/>
  <c r="E74" i="5" a="1"/>
  <c r="E74" i="5" s="1"/>
  <c r="F74" i="5" s="1"/>
  <c r="E75" i="5" a="1"/>
  <c r="E75" i="5" s="1"/>
  <c r="F75" i="5" s="1"/>
  <c r="E76" i="5" a="1"/>
  <c r="E76" i="5" s="1"/>
  <c r="F76" i="5" s="1"/>
  <c r="E77" i="5" a="1"/>
  <c r="E77" i="5" s="1"/>
  <c r="F77" i="5" s="1"/>
  <c r="E78" i="5" a="1"/>
  <c r="E78" i="5" s="1"/>
  <c r="F78" i="5" s="1"/>
  <c r="E79" i="5" a="1"/>
  <c r="E79" i="5" s="1"/>
  <c r="F79" i="5" s="1"/>
  <c r="E80" i="5" a="1"/>
  <c r="E80" i="5" s="1"/>
  <c r="F80" i="5" s="1"/>
  <c r="E81" i="5" a="1"/>
  <c r="E81" i="5" s="1"/>
  <c r="F81" i="5" s="1"/>
  <c r="E82" i="5" a="1"/>
  <c r="E82" i="5" s="1"/>
  <c r="F82" i="5" s="1"/>
  <c r="E83" i="5" a="1"/>
  <c r="E83" i="5" s="1"/>
  <c r="F83" i="5" s="1"/>
  <c r="E84" i="5" a="1"/>
  <c r="E84" i="5" s="1"/>
  <c r="F84" i="5" s="1"/>
  <c r="E85" i="5" a="1"/>
  <c r="E85" i="5" s="1"/>
  <c r="F85" i="5" s="1"/>
  <c r="E86" i="5" a="1"/>
  <c r="E86" i="5" s="1"/>
  <c r="F86" i="5" s="1"/>
  <c r="E87" i="5" a="1"/>
  <c r="E87" i="5" s="1"/>
  <c r="F87" i="5" s="1"/>
  <c r="E88" i="5" a="1"/>
  <c r="E88" i="5" s="1"/>
  <c r="F88" i="5" s="1"/>
  <c r="E89" i="5" a="1"/>
  <c r="E89" i="5" s="1"/>
  <c r="F89" i="5" s="1"/>
  <c r="E90" i="5" a="1"/>
  <c r="E90" i="5" s="1"/>
  <c r="F90" i="5" s="1"/>
  <c r="E91" i="5" a="1"/>
  <c r="E91" i="5" s="1"/>
  <c r="F91" i="5" s="1"/>
  <c r="E92" i="5" a="1"/>
  <c r="E92" i="5" s="1"/>
  <c r="F92" i="5" s="1"/>
  <c r="E93" i="5" a="1"/>
  <c r="E93" i="5" s="1"/>
  <c r="F93" i="5" s="1"/>
  <c r="E94" i="5" a="1"/>
  <c r="E94" i="5" s="1"/>
  <c r="F94" i="5" s="1"/>
  <c r="E95" i="5" a="1"/>
  <c r="E95" i="5" s="1"/>
  <c r="F95" i="5" s="1"/>
  <c r="E96" i="5" a="1"/>
  <c r="E96" i="5" s="1"/>
  <c r="F96" i="5" s="1"/>
  <c r="E97" i="5" a="1"/>
  <c r="E97" i="5" s="1"/>
  <c r="F97" i="5" s="1"/>
  <c r="E98" i="5" a="1"/>
  <c r="E98" i="5" s="1"/>
  <c r="F98" i="5" s="1"/>
  <c r="E99" i="5" a="1"/>
  <c r="E99" i="5" s="1"/>
  <c r="F99" i="5" s="1"/>
  <c r="E100" i="5" a="1"/>
  <c r="E100" i="5" s="1"/>
  <c r="F100" i="5" s="1"/>
  <c r="E101" i="5" a="1"/>
  <c r="E101" i="5" s="1"/>
  <c r="F101" i="5" s="1"/>
  <c r="E102" i="5" a="1"/>
  <c r="E102" i="5" s="1"/>
  <c r="F102" i="5" s="1"/>
  <c r="E103" i="5" a="1"/>
  <c r="E103" i="5" s="1"/>
  <c r="F103" i="5" s="1"/>
  <c r="E104" i="5" a="1"/>
  <c r="E104" i="5" s="1"/>
  <c r="F104" i="5" s="1"/>
  <c r="E105" i="5" a="1"/>
  <c r="E105" i="5" s="1"/>
  <c r="F105" i="5" s="1"/>
  <c r="E106" i="5" a="1"/>
  <c r="E106" i="5" s="1"/>
  <c r="F106" i="5" s="1"/>
  <c r="E107" i="5" a="1"/>
  <c r="E107" i="5" s="1"/>
  <c r="F107" i="5" s="1"/>
  <c r="E108" i="5" a="1"/>
  <c r="E108" i="5" s="1"/>
  <c r="F108" i="5" s="1"/>
  <c r="E109" i="5" a="1"/>
  <c r="E109" i="5" s="1"/>
  <c r="F109" i="5" s="1"/>
  <c r="E110" i="5" a="1"/>
  <c r="E110" i="5" s="1"/>
  <c r="F110" i="5" s="1"/>
  <c r="E111" i="5" a="1"/>
  <c r="E111" i="5" s="1"/>
  <c r="F111" i="5" s="1"/>
  <c r="E112" i="5" a="1"/>
  <c r="E112" i="5" s="1"/>
  <c r="F112" i="5" s="1"/>
  <c r="E113" i="5" a="1"/>
  <c r="E113" i="5" s="1"/>
  <c r="F113" i="5" s="1"/>
  <c r="E114" i="5" a="1"/>
  <c r="E114" i="5" s="1"/>
  <c r="F114" i="5" s="1"/>
  <c r="E115" i="5" a="1"/>
  <c r="E115" i="5" s="1"/>
  <c r="F115" i="5" s="1"/>
  <c r="E116" i="5" a="1"/>
  <c r="E116" i="5" s="1"/>
  <c r="F116" i="5" s="1"/>
  <c r="E117" i="5" a="1"/>
  <c r="E117" i="5" s="1"/>
  <c r="F117" i="5" s="1"/>
  <c r="E118" i="5" a="1"/>
  <c r="E118" i="5" s="1"/>
  <c r="F118" i="5" s="1"/>
  <c r="E119" i="5" a="1"/>
  <c r="E119" i="5" s="1"/>
  <c r="F119" i="5" s="1"/>
  <c r="E120" i="5" a="1"/>
  <c r="E120" i="5" s="1"/>
  <c r="F120" i="5" s="1"/>
  <c r="E121" i="5" a="1"/>
  <c r="E121" i="5" s="1"/>
  <c r="F121" i="5" s="1"/>
  <c r="E122" i="5" a="1"/>
  <c r="E122" i="5" s="1"/>
  <c r="F122" i="5" s="1"/>
  <c r="E123" i="5" a="1"/>
  <c r="E123" i="5" s="1"/>
  <c r="F123" i="5" s="1"/>
  <c r="E124" i="5" a="1"/>
  <c r="E124" i="5" s="1"/>
  <c r="E125" i="5" a="1"/>
  <c r="E125" i="5" s="1"/>
  <c r="F125" i="5" s="1"/>
  <c r="E126" i="5" a="1"/>
  <c r="E126" i="5" s="1"/>
  <c r="F126" i="5" s="1"/>
  <c r="E127" i="5" a="1"/>
  <c r="E127" i="5" s="1"/>
  <c r="F127" i="5" s="1"/>
  <c r="E128" i="5" a="1"/>
  <c r="E128" i="5" s="1"/>
  <c r="F128" i="5" s="1"/>
  <c r="E129" i="5" a="1"/>
  <c r="E129" i="5" s="1"/>
  <c r="F129" i="5" s="1"/>
  <c r="E130" i="5" a="1"/>
  <c r="E130" i="5" s="1"/>
  <c r="F130" i="5" s="1"/>
  <c r="E131" i="5" a="1"/>
  <c r="E131" i="5" s="1"/>
  <c r="F131" i="5" s="1"/>
  <c r="E132" i="5" a="1"/>
  <c r="E132" i="5" s="1"/>
  <c r="F132" i="5" s="1"/>
  <c r="E133" i="5" a="1"/>
  <c r="E133" i="5" s="1"/>
  <c r="F133" i="5" s="1"/>
  <c r="E134" i="5" a="1"/>
  <c r="E134" i="5" s="1"/>
  <c r="F134" i="5" s="1"/>
  <c r="E135" i="5" a="1"/>
  <c r="E135" i="5" s="1"/>
  <c r="F135" i="5" s="1"/>
  <c r="E136" i="5" a="1"/>
  <c r="E136" i="5" s="1"/>
  <c r="F136" i="5" s="1"/>
  <c r="E137" i="5" a="1"/>
  <c r="E137" i="5" s="1"/>
  <c r="F137" i="5" s="1"/>
  <c r="E138" i="5" a="1"/>
  <c r="E138" i="5" s="1"/>
  <c r="F138" i="5" s="1"/>
  <c r="E139" i="5" a="1"/>
  <c r="E139" i="5" s="1"/>
  <c r="F139" i="5" s="1"/>
  <c r="E140" i="5" a="1"/>
  <c r="E140" i="5" s="1"/>
  <c r="F140" i="5" s="1"/>
  <c r="E141" i="5" a="1"/>
  <c r="E141" i="5" s="1"/>
  <c r="F141" i="5" s="1"/>
  <c r="E142" i="5" a="1"/>
  <c r="E142" i="5" s="1"/>
  <c r="F142" i="5" s="1"/>
  <c r="E143" i="5" a="1"/>
  <c r="E143" i="5" s="1"/>
  <c r="F143" i="5" s="1"/>
  <c r="E144" i="5" a="1"/>
  <c r="E144" i="5" s="1"/>
  <c r="F144" i="5" s="1"/>
  <c r="E145" i="5" a="1"/>
  <c r="E145" i="5" s="1"/>
  <c r="F145" i="5" s="1"/>
  <c r="E146" i="5" a="1"/>
  <c r="E146" i="5" s="1"/>
  <c r="F146" i="5" s="1"/>
  <c r="E147" i="5" a="1"/>
  <c r="E147" i="5" s="1"/>
  <c r="F147" i="5" s="1"/>
  <c r="E148" i="5" a="1"/>
  <c r="E148" i="5" s="1"/>
  <c r="F148" i="5" s="1"/>
  <c r="E149" i="5" a="1"/>
  <c r="E149" i="5" s="1"/>
  <c r="F149" i="5" s="1"/>
  <c r="E150" i="5" a="1"/>
  <c r="E150" i="5" s="1"/>
  <c r="F150" i="5" s="1"/>
  <c r="E151" i="5" a="1"/>
  <c r="E151" i="5" s="1"/>
  <c r="F151" i="5" s="1"/>
  <c r="E152" i="5" a="1"/>
  <c r="E152" i="5" s="1"/>
  <c r="F152" i="5" s="1"/>
  <c r="E153" i="5" a="1"/>
  <c r="E153" i="5" s="1"/>
  <c r="F153" i="5" s="1"/>
  <c r="E154" i="5" a="1"/>
  <c r="E154" i="5" s="1"/>
  <c r="F154" i="5" s="1"/>
  <c r="E155" i="5" a="1"/>
  <c r="E155" i="5" s="1"/>
  <c r="F155" i="5" s="1"/>
  <c r="E156" i="5" a="1"/>
  <c r="E156" i="5" s="1"/>
  <c r="F156" i="5" s="1"/>
  <c r="E157" i="5" a="1"/>
  <c r="E157" i="5" s="1"/>
  <c r="F157" i="5" s="1"/>
  <c r="E158" i="5" a="1"/>
  <c r="E158" i="5" s="1"/>
  <c r="F158" i="5" s="1"/>
  <c r="E159" i="5" a="1"/>
  <c r="E159" i="5" s="1"/>
  <c r="F159" i="5" s="1"/>
  <c r="E160" i="5" a="1"/>
  <c r="E160" i="5" s="1"/>
  <c r="F160" i="5" s="1"/>
  <c r="E161" i="5" a="1"/>
  <c r="E161" i="5" s="1"/>
  <c r="F161" i="5" s="1"/>
  <c r="E162" i="5" a="1"/>
  <c r="E162" i="5" s="1"/>
  <c r="F162" i="5" s="1"/>
  <c r="E163" i="5" a="1"/>
  <c r="E163" i="5" s="1"/>
  <c r="F163" i="5" s="1"/>
  <c r="E164" i="5" a="1"/>
  <c r="E164" i="5" s="1"/>
  <c r="F164" i="5" s="1"/>
  <c r="E165" i="5" a="1"/>
  <c r="E165" i="5" s="1"/>
  <c r="F165" i="5" s="1"/>
  <c r="E166" i="5" a="1"/>
  <c r="E166" i="5"/>
  <c r="F166" i="5" s="1"/>
  <c r="E167" i="5" a="1"/>
  <c r="E167" i="5" s="1"/>
  <c r="F167" i="5" s="1"/>
  <c r="E168" i="5" a="1"/>
  <c r="E168" i="5" s="1"/>
  <c r="F168" i="5" s="1"/>
  <c r="E169" i="5" a="1"/>
  <c r="E169" i="5" s="1"/>
  <c r="F169" i="5" s="1"/>
  <c r="E170" i="5" a="1"/>
  <c r="E170" i="5" s="1"/>
  <c r="F170" i="5" s="1"/>
  <c r="E171" i="5" a="1"/>
  <c r="E171" i="5" s="1"/>
  <c r="F171" i="5" s="1"/>
  <c r="E172" i="5" a="1"/>
  <c r="E172" i="5" s="1"/>
  <c r="F172" i="5" s="1"/>
  <c r="E173" i="5" a="1"/>
  <c r="E173" i="5" s="1"/>
  <c r="F173" i="5" s="1"/>
  <c r="E174" i="5" a="1"/>
  <c r="E174" i="5" s="1"/>
  <c r="F174" i="5" s="1"/>
  <c r="E175" i="5" a="1"/>
  <c r="E175" i="5" s="1"/>
  <c r="F175" i="5" s="1"/>
  <c r="E176" i="5" a="1"/>
  <c r="E176" i="5" s="1"/>
  <c r="F176" i="5" s="1"/>
  <c r="E177" i="5" a="1"/>
  <c r="E177" i="5" s="1"/>
  <c r="F177" i="5" s="1"/>
  <c r="E178" i="5" a="1"/>
  <c r="E178" i="5" s="1"/>
  <c r="F178" i="5" s="1"/>
  <c r="E179" i="5" a="1"/>
  <c r="E179" i="5" s="1"/>
  <c r="F179" i="5" s="1"/>
  <c r="E180" i="5" a="1"/>
  <c r="E180" i="5" s="1"/>
  <c r="F180" i="5" s="1"/>
  <c r="E181" i="5" a="1"/>
  <c r="E181" i="5" s="1"/>
  <c r="F181" i="5" s="1"/>
  <c r="E182" i="5" a="1"/>
  <c r="E182" i="5" s="1"/>
  <c r="F182" i="5" s="1"/>
  <c r="E183" i="5" a="1"/>
  <c r="E183" i="5" s="1"/>
  <c r="F183" i="5" s="1"/>
  <c r="E184" i="5" a="1"/>
  <c r="E184" i="5" s="1"/>
  <c r="F184" i="5" s="1"/>
  <c r="E185" i="5" a="1"/>
  <c r="E185" i="5" s="1"/>
  <c r="F185" i="5" s="1"/>
  <c r="E186" i="5" a="1"/>
  <c r="E186" i="5" s="1"/>
  <c r="F186" i="5" s="1"/>
  <c r="E187" i="5" a="1"/>
  <c r="E187" i="5" s="1"/>
  <c r="F187" i="5" s="1"/>
  <c r="E188" i="5" a="1"/>
  <c r="E188" i="5" s="1"/>
  <c r="F188" i="5" s="1"/>
  <c r="E189" i="5" a="1"/>
  <c r="E189" i="5" s="1"/>
  <c r="F189" i="5" s="1"/>
  <c r="E190" i="5" a="1"/>
  <c r="E190" i="5" s="1"/>
  <c r="F190" i="5" s="1"/>
  <c r="E191" i="5" a="1"/>
  <c r="E191" i="5" s="1"/>
  <c r="F191" i="5" s="1"/>
  <c r="E192" i="5" a="1"/>
  <c r="E192" i="5" s="1"/>
  <c r="F192" i="5" s="1"/>
  <c r="E193" i="5" a="1"/>
  <c r="E193" i="5" s="1"/>
  <c r="F193" i="5" s="1"/>
  <c r="E194" i="5" a="1"/>
  <c r="E194" i="5" s="1"/>
  <c r="F194" i="5" s="1"/>
  <c r="E195" i="5" a="1"/>
  <c r="E195" i="5" s="1"/>
  <c r="F195" i="5" s="1"/>
  <c r="E196" i="5" a="1"/>
  <c r="E196" i="5" s="1"/>
  <c r="F196" i="5" s="1"/>
  <c r="E197" i="5" a="1"/>
  <c r="E197" i="5" s="1"/>
  <c r="F197" i="5" s="1"/>
  <c r="E198" i="5" a="1"/>
  <c r="E198" i="5" s="1"/>
  <c r="F198" i="5" s="1"/>
  <c r="E199" i="5" a="1"/>
  <c r="E199" i="5" s="1"/>
  <c r="F199" i="5" s="1"/>
  <c r="E200" i="5" a="1"/>
  <c r="E200" i="5" s="1"/>
  <c r="F200" i="5" s="1"/>
  <c r="E201" i="5" a="1"/>
  <c r="E201" i="5" s="1"/>
  <c r="F201" i="5" s="1"/>
  <c r="E202" i="5" a="1"/>
  <c r="E202" i="5" s="1"/>
  <c r="F202" i="5" s="1"/>
  <c r="E203" i="5" a="1"/>
  <c r="E203" i="5" s="1"/>
  <c r="F203" i="5" s="1"/>
  <c r="E204" i="5" a="1"/>
  <c r="E204" i="5" s="1"/>
  <c r="F204" i="5" s="1"/>
  <c r="E205" i="5" a="1"/>
  <c r="E205" i="5" s="1"/>
  <c r="F205" i="5" s="1"/>
  <c r="E206" i="5" a="1"/>
  <c r="E206" i="5" s="1"/>
  <c r="F206" i="5" s="1"/>
  <c r="E207" i="5" a="1"/>
  <c r="E207" i="5" s="1"/>
  <c r="F207" i="5" s="1"/>
  <c r="E208" i="5" a="1"/>
  <c r="E208" i="5" s="1"/>
  <c r="F208" i="5" s="1"/>
  <c r="E209" i="5" a="1"/>
  <c r="E209" i="5" s="1"/>
  <c r="F209" i="5" s="1"/>
  <c r="F124" i="5"/>
  <c r="G88" i="5"/>
  <c r="G98" i="5"/>
  <c r="M2" i="6" a="1"/>
  <c r="M2" i="6" s="1"/>
  <c r="H2" i="6" a="1"/>
  <c r="H2" i="6" s="1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Q9" i="4"/>
  <c r="Q10" i="4"/>
  <c r="Q11" i="4"/>
  <c r="Q12" i="4"/>
  <c r="Q13" i="4"/>
  <c r="Q14" i="4"/>
  <c r="Q15" i="4"/>
  <c r="Q16" i="4"/>
  <c r="Q17" i="4"/>
  <c r="Q18" i="4"/>
  <c r="Q8" i="4"/>
  <c r="S8" i="4" a="1"/>
  <c r="S8" i="4" s="1"/>
  <c r="S9" i="4" a="1"/>
  <c r="S9" i="4" s="1"/>
  <c r="S10" i="4" a="1"/>
  <c r="S10" i="4" s="1"/>
  <c r="S11" i="4" a="1"/>
  <c r="S11" i="4" s="1"/>
  <c r="S12" i="4" a="1"/>
  <c r="S12" i="4" s="1"/>
  <c r="S13" i="4" a="1"/>
  <c r="S13" i="4" s="1"/>
  <c r="S14" i="4" a="1"/>
  <c r="S14" i="4" s="1"/>
  <c r="S15" i="4" a="1"/>
  <c r="S15" i="4" s="1"/>
  <c r="S16" i="4" a="1"/>
  <c r="S16" i="4" s="1"/>
  <c r="S17" i="4" a="1"/>
  <c r="S17" i="4" s="1"/>
  <c r="S18" i="4" a="1"/>
  <c r="S18" i="4" s="1"/>
  <c r="I210" i="5" l="1" a="1"/>
  <c r="I210" i="5" s="1"/>
  <c r="R3" i="4" a="1"/>
  <c r="M11" i="6"/>
  <c r="N11" i="6"/>
  <c r="O11" i="6"/>
  <c r="P11" i="6"/>
  <c r="Q11" i="6"/>
  <c r="M12" i="6"/>
  <c r="N12" i="6"/>
  <c r="O12" i="6"/>
  <c r="P12" i="6"/>
  <c r="Q12" i="6"/>
  <c r="M13" i="6"/>
  <c r="N13" i="6"/>
  <c r="O13" i="6"/>
  <c r="P13" i="6"/>
  <c r="Q13" i="6"/>
  <c r="M14" i="6"/>
  <c r="N14" i="6"/>
  <c r="O14" i="6"/>
  <c r="P14" i="6"/>
  <c r="Q14" i="6"/>
  <c r="M15" i="6"/>
  <c r="N15" i="6"/>
  <c r="O15" i="6"/>
  <c r="P15" i="6"/>
  <c r="Q15" i="6"/>
  <c r="M16" i="6"/>
  <c r="N16" i="6"/>
  <c r="O16" i="6"/>
  <c r="P16" i="6"/>
  <c r="Q16" i="6"/>
  <c r="M17" i="6"/>
  <c r="N17" i="6"/>
  <c r="O17" i="6"/>
  <c r="P17" i="6"/>
  <c r="Q17" i="6"/>
  <c r="M18" i="6"/>
  <c r="N18" i="6"/>
  <c r="O18" i="6"/>
  <c r="P18" i="6"/>
  <c r="Q18" i="6"/>
  <c r="M19" i="6"/>
  <c r="N19" i="6"/>
  <c r="O19" i="6"/>
  <c r="P19" i="6"/>
  <c r="Q19" i="6"/>
  <c r="M20" i="6"/>
  <c r="N20" i="6"/>
  <c r="O20" i="6"/>
  <c r="P20" i="6"/>
  <c r="Q20" i="6"/>
  <c r="M21" i="6"/>
  <c r="N21" i="6"/>
  <c r="O21" i="6"/>
  <c r="P21" i="6"/>
  <c r="Q21" i="6"/>
  <c r="M22" i="6"/>
  <c r="N22" i="6"/>
  <c r="O22" i="6"/>
  <c r="P22" i="6"/>
  <c r="Q22" i="6"/>
  <c r="M23" i="6"/>
  <c r="N23" i="6"/>
  <c r="O23" i="6"/>
  <c r="P23" i="6"/>
  <c r="Q23" i="6"/>
  <c r="M24" i="6"/>
  <c r="N24" i="6"/>
  <c r="O24" i="6"/>
  <c r="P24" i="6"/>
  <c r="Q24" i="6"/>
  <c r="M25" i="6"/>
  <c r="N25" i="6"/>
  <c r="O25" i="6"/>
  <c r="P25" i="6"/>
  <c r="Q25" i="6"/>
  <c r="M26" i="6"/>
  <c r="N26" i="6"/>
  <c r="O26" i="6"/>
  <c r="P26" i="6"/>
  <c r="Q26" i="6"/>
  <c r="M27" i="6"/>
  <c r="N27" i="6"/>
  <c r="O27" i="6"/>
  <c r="P27" i="6"/>
  <c r="Q27" i="6"/>
  <c r="M28" i="6"/>
  <c r="N28" i="6"/>
  <c r="O28" i="6"/>
  <c r="P28" i="6"/>
  <c r="Q28" i="6"/>
  <c r="M29" i="6"/>
  <c r="N29" i="6"/>
  <c r="O29" i="6"/>
  <c r="P29" i="6"/>
  <c r="Q29" i="6"/>
  <c r="M30" i="6"/>
  <c r="N30" i="6"/>
  <c r="O30" i="6"/>
  <c r="P30" i="6"/>
  <c r="Q30" i="6"/>
  <c r="M31" i="6"/>
  <c r="N31" i="6"/>
  <c r="O31" i="6"/>
  <c r="P31" i="6"/>
  <c r="Q31" i="6"/>
  <c r="M32" i="6"/>
  <c r="N32" i="6"/>
  <c r="O32" i="6"/>
  <c r="P32" i="6"/>
  <c r="Q32" i="6"/>
  <c r="M33" i="6"/>
  <c r="N33" i="6"/>
  <c r="O33" i="6"/>
  <c r="P33" i="6"/>
  <c r="Q33" i="6"/>
  <c r="M34" i="6"/>
  <c r="N34" i="6"/>
  <c r="O34" i="6"/>
  <c r="P34" i="6"/>
  <c r="Q34" i="6"/>
  <c r="M35" i="6"/>
  <c r="N35" i="6"/>
  <c r="O35" i="6"/>
  <c r="P35" i="6"/>
  <c r="Q35" i="6"/>
  <c r="M36" i="6"/>
  <c r="N36" i="6"/>
  <c r="O36" i="6"/>
  <c r="P36" i="6"/>
  <c r="Q36" i="6"/>
  <c r="M37" i="6"/>
  <c r="N37" i="6"/>
  <c r="O37" i="6"/>
  <c r="P37" i="6"/>
  <c r="Q37" i="6"/>
  <c r="M38" i="6"/>
  <c r="N38" i="6"/>
  <c r="O38" i="6"/>
  <c r="P38" i="6"/>
  <c r="Q38" i="6"/>
  <c r="M39" i="6"/>
  <c r="N39" i="6"/>
  <c r="O39" i="6"/>
  <c r="P39" i="6"/>
  <c r="Q39" i="6"/>
  <c r="M40" i="6"/>
  <c r="N40" i="6"/>
  <c r="O40" i="6"/>
  <c r="P40" i="6"/>
  <c r="Q40" i="6"/>
  <c r="M41" i="6"/>
  <c r="N41" i="6"/>
  <c r="O41" i="6"/>
  <c r="P41" i="6"/>
  <c r="Q41" i="6"/>
  <c r="M42" i="6"/>
  <c r="N42" i="6"/>
  <c r="O42" i="6"/>
  <c r="P42" i="6"/>
  <c r="Q42" i="6"/>
  <c r="M43" i="6"/>
  <c r="N43" i="6"/>
  <c r="O43" i="6"/>
  <c r="P43" i="6"/>
  <c r="Q43" i="6"/>
  <c r="M44" i="6"/>
  <c r="N44" i="6"/>
  <c r="O44" i="6"/>
  <c r="P44" i="6"/>
  <c r="Q44" i="6"/>
  <c r="M45" i="6"/>
  <c r="N45" i="6"/>
  <c r="O45" i="6"/>
  <c r="P45" i="6"/>
  <c r="Q45" i="6"/>
  <c r="M46" i="6"/>
  <c r="N46" i="6"/>
  <c r="O46" i="6"/>
  <c r="P46" i="6"/>
  <c r="Q46" i="6"/>
  <c r="M47" i="6"/>
  <c r="N47" i="6"/>
  <c r="O47" i="6"/>
  <c r="P47" i="6"/>
  <c r="Q47" i="6"/>
  <c r="M48" i="6"/>
  <c r="N48" i="6"/>
  <c r="O48" i="6"/>
  <c r="P48" i="6"/>
  <c r="Q48" i="6"/>
  <c r="M49" i="6"/>
  <c r="N49" i="6"/>
  <c r="O49" i="6"/>
  <c r="P49" i="6"/>
  <c r="Q49" i="6"/>
  <c r="M50" i="6"/>
  <c r="N50" i="6"/>
  <c r="O50" i="6"/>
  <c r="P50" i="6"/>
  <c r="Q50" i="6"/>
  <c r="M51" i="6"/>
  <c r="N51" i="6"/>
  <c r="O51" i="6"/>
  <c r="P51" i="6"/>
  <c r="Q51" i="6"/>
  <c r="M52" i="6"/>
  <c r="N52" i="6"/>
  <c r="O52" i="6"/>
  <c r="P52" i="6"/>
  <c r="Q52" i="6"/>
  <c r="M53" i="6"/>
  <c r="N53" i="6"/>
  <c r="O53" i="6"/>
  <c r="P53" i="6"/>
  <c r="Q53" i="6"/>
  <c r="M54" i="6"/>
  <c r="N54" i="6"/>
  <c r="O54" i="6"/>
  <c r="P54" i="6"/>
  <c r="Q54" i="6"/>
  <c r="M55" i="6"/>
  <c r="N55" i="6"/>
  <c r="O55" i="6"/>
  <c r="P55" i="6"/>
  <c r="Q55" i="6"/>
  <c r="M56" i="6"/>
  <c r="N56" i="6"/>
  <c r="O56" i="6"/>
  <c r="P56" i="6"/>
  <c r="Q56" i="6"/>
  <c r="M57" i="6"/>
  <c r="N57" i="6"/>
  <c r="O57" i="6"/>
  <c r="P57" i="6"/>
  <c r="Q57" i="6"/>
  <c r="M58" i="6"/>
  <c r="N58" i="6"/>
  <c r="O58" i="6"/>
  <c r="P58" i="6"/>
  <c r="Q58" i="6"/>
  <c r="M59" i="6"/>
  <c r="N59" i="6"/>
  <c r="O59" i="6"/>
  <c r="P59" i="6"/>
  <c r="Q59" i="6"/>
  <c r="M60" i="6"/>
  <c r="N60" i="6"/>
  <c r="O60" i="6"/>
  <c r="P60" i="6"/>
  <c r="Q60" i="6"/>
  <c r="M61" i="6"/>
  <c r="N61" i="6"/>
  <c r="O61" i="6"/>
  <c r="P61" i="6"/>
  <c r="Q61" i="6"/>
  <c r="M62" i="6"/>
  <c r="N62" i="6"/>
  <c r="O62" i="6"/>
  <c r="P62" i="6"/>
  <c r="Q62" i="6"/>
  <c r="M63" i="6"/>
  <c r="N63" i="6"/>
  <c r="O63" i="6"/>
  <c r="P63" i="6"/>
  <c r="Q63" i="6"/>
  <c r="M64" i="6"/>
  <c r="N64" i="6"/>
  <c r="O64" i="6"/>
  <c r="P64" i="6"/>
  <c r="Q64" i="6"/>
  <c r="M65" i="6"/>
  <c r="N65" i="6"/>
  <c r="O65" i="6"/>
  <c r="P65" i="6"/>
  <c r="Q65" i="6"/>
  <c r="M66" i="6"/>
  <c r="N66" i="6"/>
  <c r="O66" i="6"/>
  <c r="P66" i="6"/>
  <c r="Q66" i="6"/>
  <c r="M67" i="6"/>
  <c r="N67" i="6"/>
  <c r="O67" i="6"/>
  <c r="P67" i="6"/>
  <c r="Q67" i="6"/>
  <c r="M68" i="6"/>
  <c r="N68" i="6"/>
  <c r="O68" i="6"/>
  <c r="P68" i="6"/>
  <c r="Q68" i="6"/>
  <c r="M69" i="6"/>
  <c r="N69" i="6"/>
  <c r="O69" i="6"/>
  <c r="P69" i="6"/>
  <c r="Q69" i="6"/>
  <c r="M70" i="6"/>
  <c r="N70" i="6"/>
  <c r="O70" i="6"/>
  <c r="P70" i="6"/>
  <c r="Q70" i="6"/>
  <c r="M71" i="6"/>
  <c r="N71" i="6"/>
  <c r="O71" i="6"/>
  <c r="P71" i="6"/>
  <c r="Q71" i="6"/>
  <c r="M72" i="6"/>
  <c r="N72" i="6"/>
  <c r="O72" i="6"/>
  <c r="P72" i="6"/>
  <c r="Q72" i="6"/>
  <c r="M73" i="6"/>
  <c r="N73" i="6"/>
  <c r="O73" i="6"/>
  <c r="P73" i="6"/>
  <c r="Q73" i="6"/>
  <c r="M74" i="6"/>
  <c r="N74" i="6"/>
  <c r="O74" i="6"/>
  <c r="P74" i="6"/>
  <c r="Q74" i="6"/>
  <c r="M75" i="6"/>
  <c r="N75" i="6"/>
  <c r="O75" i="6"/>
  <c r="P75" i="6"/>
  <c r="Q75" i="6"/>
  <c r="M76" i="6"/>
  <c r="N76" i="6"/>
  <c r="O76" i="6"/>
  <c r="P76" i="6"/>
  <c r="Q76" i="6"/>
  <c r="M77" i="6"/>
  <c r="N77" i="6"/>
  <c r="O77" i="6"/>
  <c r="P77" i="6"/>
  <c r="Q77" i="6"/>
  <c r="M78" i="6"/>
  <c r="N78" i="6"/>
  <c r="O78" i="6"/>
  <c r="P78" i="6"/>
  <c r="Q78" i="6"/>
  <c r="M79" i="6"/>
  <c r="N79" i="6"/>
  <c r="O79" i="6"/>
  <c r="P79" i="6"/>
  <c r="Q79" i="6"/>
  <c r="M80" i="6"/>
  <c r="N80" i="6"/>
  <c r="O80" i="6"/>
  <c r="P80" i="6"/>
  <c r="Q80" i="6"/>
  <c r="M81" i="6"/>
  <c r="N81" i="6"/>
  <c r="O81" i="6"/>
  <c r="P81" i="6"/>
  <c r="Q81" i="6"/>
  <c r="M82" i="6"/>
  <c r="N82" i="6"/>
  <c r="O82" i="6"/>
  <c r="P82" i="6"/>
  <c r="Q82" i="6"/>
  <c r="M83" i="6"/>
  <c r="N83" i="6"/>
  <c r="O83" i="6"/>
  <c r="P83" i="6"/>
  <c r="Q83" i="6"/>
  <c r="M84" i="6"/>
  <c r="N84" i="6"/>
  <c r="O84" i="6"/>
  <c r="P84" i="6"/>
  <c r="Q84" i="6"/>
  <c r="M85" i="6"/>
  <c r="N85" i="6"/>
  <c r="O85" i="6"/>
  <c r="P85" i="6"/>
  <c r="Q85" i="6"/>
  <c r="M86" i="6"/>
  <c r="N86" i="6"/>
  <c r="O86" i="6"/>
  <c r="P86" i="6"/>
  <c r="Q86" i="6"/>
  <c r="M87" i="6"/>
  <c r="N87" i="6"/>
  <c r="O87" i="6"/>
  <c r="P87" i="6"/>
  <c r="Q87" i="6"/>
  <c r="M88" i="6"/>
  <c r="N88" i="6"/>
  <c r="O88" i="6"/>
  <c r="P88" i="6"/>
  <c r="Q88" i="6"/>
  <c r="M89" i="6"/>
  <c r="N89" i="6"/>
  <c r="O89" i="6"/>
  <c r="P89" i="6"/>
  <c r="Q89" i="6"/>
  <c r="M90" i="6"/>
  <c r="N90" i="6"/>
  <c r="O90" i="6"/>
  <c r="P90" i="6"/>
  <c r="Q90" i="6"/>
  <c r="M91" i="6"/>
  <c r="N91" i="6"/>
  <c r="O91" i="6"/>
  <c r="P91" i="6"/>
  <c r="Q91" i="6"/>
  <c r="M92" i="6"/>
  <c r="N92" i="6"/>
  <c r="O92" i="6"/>
  <c r="P92" i="6"/>
  <c r="Q92" i="6"/>
  <c r="M93" i="6"/>
  <c r="N93" i="6"/>
  <c r="O93" i="6"/>
  <c r="P93" i="6"/>
  <c r="Q93" i="6"/>
  <c r="M94" i="6"/>
  <c r="N94" i="6"/>
  <c r="O94" i="6"/>
  <c r="P94" i="6"/>
  <c r="Q94" i="6"/>
  <c r="M95" i="6"/>
  <c r="N95" i="6"/>
  <c r="O95" i="6"/>
  <c r="P95" i="6"/>
  <c r="Q95" i="6"/>
  <c r="M96" i="6"/>
  <c r="N96" i="6"/>
  <c r="O96" i="6"/>
  <c r="P96" i="6"/>
  <c r="Q96" i="6"/>
  <c r="M97" i="6"/>
  <c r="N97" i="6"/>
  <c r="O97" i="6"/>
  <c r="P97" i="6"/>
  <c r="Q97" i="6"/>
  <c r="M98" i="6"/>
  <c r="N98" i="6"/>
  <c r="O98" i="6"/>
  <c r="P98" i="6"/>
  <c r="Q98" i="6"/>
  <c r="M99" i="6"/>
  <c r="N99" i="6"/>
  <c r="O99" i="6"/>
  <c r="P99" i="6"/>
  <c r="Q99" i="6"/>
  <c r="M100" i="6"/>
  <c r="N100" i="6"/>
  <c r="O100" i="6"/>
  <c r="P100" i="6"/>
  <c r="Q100" i="6"/>
  <c r="M101" i="6"/>
  <c r="N101" i="6"/>
  <c r="O101" i="6"/>
  <c r="P101" i="6"/>
  <c r="Q101" i="6"/>
  <c r="M102" i="6"/>
  <c r="N102" i="6"/>
  <c r="O102" i="6"/>
  <c r="P102" i="6"/>
  <c r="Q102" i="6"/>
  <c r="M103" i="6"/>
  <c r="N103" i="6"/>
  <c r="O103" i="6"/>
  <c r="P103" i="6"/>
  <c r="Q103" i="6"/>
  <c r="M104" i="6"/>
  <c r="N104" i="6"/>
  <c r="O104" i="6"/>
  <c r="P104" i="6"/>
  <c r="Q104" i="6"/>
  <c r="M105" i="6"/>
  <c r="N105" i="6"/>
  <c r="O105" i="6"/>
  <c r="P105" i="6"/>
  <c r="Q105" i="6"/>
  <c r="M106" i="6"/>
  <c r="N106" i="6"/>
  <c r="O106" i="6"/>
  <c r="P106" i="6"/>
  <c r="Q106" i="6"/>
  <c r="M107" i="6"/>
  <c r="N107" i="6"/>
  <c r="O107" i="6"/>
  <c r="P107" i="6"/>
  <c r="Q107" i="6"/>
  <c r="M108" i="6"/>
  <c r="N108" i="6"/>
  <c r="O108" i="6"/>
  <c r="P108" i="6"/>
  <c r="Q108" i="6"/>
  <c r="M109" i="6"/>
  <c r="N109" i="6"/>
  <c r="O109" i="6"/>
  <c r="P109" i="6"/>
  <c r="Q109" i="6"/>
  <c r="M110" i="6"/>
  <c r="N110" i="6"/>
  <c r="O110" i="6"/>
  <c r="P110" i="6"/>
  <c r="Q110" i="6"/>
  <c r="M111" i="6"/>
  <c r="N111" i="6"/>
  <c r="O111" i="6"/>
  <c r="P111" i="6"/>
  <c r="Q111" i="6"/>
  <c r="M112" i="6"/>
  <c r="N112" i="6"/>
  <c r="O112" i="6"/>
  <c r="P112" i="6"/>
  <c r="Q112" i="6"/>
  <c r="M113" i="6"/>
  <c r="N113" i="6"/>
  <c r="O113" i="6"/>
  <c r="P113" i="6"/>
  <c r="Q113" i="6"/>
  <c r="M114" i="6"/>
  <c r="N114" i="6"/>
  <c r="O114" i="6"/>
  <c r="P114" i="6"/>
  <c r="Q114" i="6"/>
  <c r="M115" i="6"/>
  <c r="N115" i="6"/>
  <c r="O115" i="6"/>
  <c r="P115" i="6"/>
  <c r="Q115" i="6"/>
  <c r="M116" i="6"/>
  <c r="N116" i="6"/>
  <c r="O116" i="6"/>
  <c r="P116" i="6"/>
  <c r="Q116" i="6"/>
  <c r="M117" i="6"/>
  <c r="N117" i="6"/>
  <c r="O117" i="6"/>
  <c r="P117" i="6"/>
  <c r="Q117" i="6"/>
  <c r="M118" i="6"/>
  <c r="N118" i="6"/>
  <c r="O118" i="6"/>
  <c r="P118" i="6"/>
  <c r="Q118" i="6"/>
  <c r="M119" i="6"/>
  <c r="N119" i="6"/>
  <c r="O119" i="6"/>
  <c r="P119" i="6"/>
  <c r="Q119" i="6"/>
  <c r="M120" i="6"/>
  <c r="N120" i="6"/>
  <c r="O120" i="6"/>
  <c r="P120" i="6"/>
  <c r="Q120" i="6"/>
  <c r="M121" i="6"/>
  <c r="N121" i="6"/>
  <c r="O121" i="6"/>
  <c r="P121" i="6"/>
  <c r="Q121" i="6"/>
  <c r="M122" i="6"/>
  <c r="N122" i="6"/>
  <c r="O122" i="6"/>
  <c r="P122" i="6"/>
  <c r="Q122" i="6"/>
  <c r="M123" i="6"/>
  <c r="N123" i="6"/>
  <c r="O123" i="6"/>
  <c r="P123" i="6"/>
  <c r="Q123" i="6"/>
  <c r="M124" i="6"/>
  <c r="N124" i="6"/>
  <c r="O124" i="6"/>
  <c r="P124" i="6"/>
  <c r="Q124" i="6"/>
  <c r="M125" i="6"/>
  <c r="N125" i="6"/>
  <c r="O125" i="6"/>
  <c r="P125" i="6"/>
  <c r="Q125" i="6"/>
  <c r="M126" i="6"/>
  <c r="N126" i="6"/>
  <c r="O126" i="6"/>
  <c r="P126" i="6"/>
  <c r="Q126" i="6"/>
  <c r="M127" i="6"/>
  <c r="N127" i="6"/>
  <c r="O127" i="6"/>
  <c r="P127" i="6"/>
  <c r="Q127" i="6"/>
  <c r="M128" i="6"/>
  <c r="N128" i="6"/>
  <c r="O128" i="6"/>
  <c r="P128" i="6"/>
  <c r="Q128" i="6"/>
  <c r="M129" i="6"/>
  <c r="N129" i="6"/>
  <c r="O129" i="6"/>
  <c r="P129" i="6"/>
  <c r="Q129" i="6"/>
  <c r="M130" i="6"/>
  <c r="N130" i="6"/>
  <c r="O130" i="6"/>
  <c r="P130" i="6"/>
  <c r="Q130" i="6"/>
  <c r="M131" i="6"/>
  <c r="N131" i="6"/>
  <c r="O131" i="6"/>
  <c r="P131" i="6"/>
  <c r="Q131" i="6"/>
  <c r="M132" i="6"/>
  <c r="N132" i="6"/>
  <c r="O132" i="6"/>
  <c r="P132" i="6"/>
  <c r="Q132" i="6"/>
  <c r="M133" i="6"/>
  <c r="N133" i="6"/>
  <c r="O133" i="6"/>
  <c r="P133" i="6"/>
  <c r="Q133" i="6"/>
  <c r="M134" i="6"/>
  <c r="N134" i="6"/>
  <c r="O134" i="6"/>
  <c r="P134" i="6"/>
  <c r="Q134" i="6"/>
  <c r="M135" i="6"/>
  <c r="N135" i="6"/>
  <c r="O135" i="6"/>
  <c r="P135" i="6"/>
  <c r="Q135" i="6"/>
  <c r="M136" i="6"/>
  <c r="N136" i="6"/>
  <c r="O136" i="6"/>
  <c r="P136" i="6"/>
  <c r="Q136" i="6"/>
  <c r="M137" i="6"/>
  <c r="N137" i="6"/>
  <c r="O137" i="6"/>
  <c r="P137" i="6"/>
  <c r="Q137" i="6"/>
  <c r="M138" i="6"/>
  <c r="N138" i="6"/>
  <c r="O138" i="6"/>
  <c r="P138" i="6"/>
  <c r="Q138" i="6"/>
  <c r="M139" i="6"/>
  <c r="N139" i="6"/>
  <c r="O139" i="6"/>
  <c r="P139" i="6"/>
  <c r="Q139" i="6"/>
  <c r="M140" i="6"/>
  <c r="N140" i="6"/>
  <c r="O140" i="6"/>
  <c r="P140" i="6"/>
  <c r="Q140" i="6"/>
  <c r="M141" i="6"/>
  <c r="N141" i="6"/>
  <c r="O141" i="6"/>
  <c r="P141" i="6"/>
  <c r="Q141" i="6"/>
  <c r="M142" i="6"/>
  <c r="N142" i="6"/>
  <c r="O142" i="6"/>
  <c r="P142" i="6"/>
  <c r="Q142" i="6"/>
  <c r="M143" i="6"/>
  <c r="N143" i="6"/>
  <c r="O143" i="6"/>
  <c r="P143" i="6"/>
  <c r="Q143" i="6"/>
  <c r="M144" i="6"/>
  <c r="N144" i="6"/>
  <c r="O144" i="6"/>
  <c r="P144" i="6"/>
  <c r="Q144" i="6"/>
  <c r="M145" i="6"/>
  <c r="N145" i="6"/>
  <c r="O145" i="6"/>
  <c r="P145" i="6"/>
  <c r="Q145" i="6"/>
  <c r="M146" i="6"/>
  <c r="N146" i="6"/>
  <c r="O146" i="6"/>
  <c r="P146" i="6"/>
  <c r="Q146" i="6"/>
  <c r="M147" i="6"/>
  <c r="N147" i="6"/>
  <c r="O147" i="6"/>
  <c r="P147" i="6"/>
  <c r="Q147" i="6"/>
  <c r="M148" i="6"/>
  <c r="N148" i="6"/>
  <c r="O148" i="6"/>
  <c r="P148" i="6"/>
  <c r="Q148" i="6"/>
  <c r="M149" i="6"/>
  <c r="N149" i="6"/>
  <c r="O149" i="6"/>
  <c r="P149" i="6"/>
  <c r="Q149" i="6"/>
  <c r="M150" i="6"/>
  <c r="N150" i="6"/>
  <c r="O150" i="6"/>
  <c r="P150" i="6"/>
  <c r="Q150" i="6"/>
  <c r="M151" i="6"/>
  <c r="N151" i="6"/>
  <c r="O151" i="6"/>
  <c r="P151" i="6"/>
  <c r="Q151" i="6"/>
  <c r="M152" i="6"/>
  <c r="N152" i="6"/>
  <c r="O152" i="6"/>
  <c r="P152" i="6"/>
  <c r="Q152" i="6"/>
  <c r="M153" i="6"/>
  <c r="N153" i="6"/>
  <c r="O153" i="6"/>
  <c r="P153" i="6"/>
  <c r="Q153" i="6"/>
  <c r="M154" i="6"/>
  <c r="N154" i="6"/>
  <c r="O154" i="6"/>
  <c r="P154" i="6"/>
  <c r="Q154" i="6"/>
  <c r="M155" i="6"/>
  <c r="N155" i="6"/>
  <c r="O155" i="6"/>
  <c r="P155" i="6"/>
  <c r="Q155" i="6"/>
  <c r="M156" i="6"/>
  <c r="N156" i="6"/>
  <c r="O156" i="6"/>
  <c r="P156" i="6"/>
  <c r="Q156" i="6"/>
  <c r="M157" i="6"/>
  <c r="N157" i="6"/>
  <c r="O157" i="6"/>
  <c r="P157" i="6"/>
  <c r="Q157" i="6"/>
  <c r="M158" i="6"/>
  <c r="N158" i="6"/>
  <c r="O158" i="6"/>
  <c r="P158" i="6"/>
  <c r="Q158" i="6"/>
  <c r="M159" i="6"/>
  <c r="N159" i="6"/>
  <c r="O159" i="6"/>
  <c r="P159" i="6"/>
  <c r="Q159" i="6"/>
  <c r="M160" i="6"/>
  <c r="N160" i="6"/>
  <c r="O160" i="6"/>
  <c r="P160" i="6"/>
  <c r="Q160" i="6"/>
  <c r="M161" i="6"/>
  <c r="N161" i="6"/>
  <c r="O161" i="6"/>
  <c r="P161" i="6"/>
  <c r="Q161" i="6"/>
  <c r="M162" i="6"/>
  <c r="N162" i="6"/>
  <c r="O162" i="6"/>
  <c r="P162" i="6"/>
  <c r="Q162" i="6"/>
  <c r="M163" i="6"/>
  <c r="N163" i="6"/>
  <c r="O163" i="6"/>
  <c r="P163" i="6"/>
  <c r="Q163" i="6"/>
  <c r="M164" i="6"/>
  <c r="N164" i="6"/>
  <c r="O164" i="6"/>
  <c r="P164" i="6"/>
  <c r="Q164" i="6"/>
  <c r="M165" i="6"/>
  <c r="N165" i="6"/>
  <c r="O165" i="6"/>
  <c r="P165" i="6"/>
  <c r="Q165" i="6"/>
  <c r="M166" i="6"/>
  <c r="N166" i="6"/>
  <c r="O166" i="6"/>
  <c r="P166" i="6"/>
  <c r="Q166" i="6"/>
  <c r="M167" i="6"/>
  <c r="N167" i="6"/>
  <c r="O167" i="6"/>
  <c r="P167" i="6"/>
  <c r="Q167" i="6"/>
  <c r="M168" i="6"/>
  <c r="N168" i="6"/>
  <c r="O168" i="6"/>
  <c r="P168" i="6"/>
  <c r="Q168" i="6"/>
  <c r="M169" i="6"/>
  <c r="N169" i="6"/>
  <c r="O169" i="6"/>
  <c r="P169" i="6"/>
  <c r="Q169" i="6"/>
  <c r="M170" i="6"/>
  <c r="N170" i="6"/>
  <c r="O170" i="6"/>
  <c r="P170" i="6"/>
  <c r="Q170" i="6"/>
  <c r="M171" i="6"/>
  <c r="N171" i="6"/>
  <c r="O171" i="6"/>
  <c r="P171" i="6"/>
  <c r="Q171" i="6"/>
  <c r="M172" i="6"/>
  <c r="N172" i="6"/>
  <c r="O172" i="6"/>
  <c r="P172" i="6"/>
  <c r="Q172" i="6"/>
  <c r="M173" i="6"/>
  <c r="N173" i="6"/>
  <c r="O173" i="6"/>
  <c r="P173" i="6"/>
  <c r="Q173" i="6"/>
  <c r="M174" i="6"/>
  <c r="N174" i="6"/>
  <c r="O174" i="6"/>
  <c r="P174" i="6"/>
  <c r="Q174" i="6"/>
  <c r="M175" i="6"/>
  <c r="N175" i="6"/>
  <c r="O175" i="6"/>
  <c r="P175" i="6"/>
  <c r="Q175" i="6"/>
  <c r="M176" i="6"/>
  <c r="N176" i="6"/>
  <c r="O176" i="6"/>
  <c r="P176" i="6"/>
  <c r="Q176" i="6"/>
  <c r="M177" i="6"/>
  <c r="N177" i="6"/>
  <c r="O177" i="6"/>
  <c r="P177" i="6"/>
  <c r="Q177" i="6"/>
  <c r="M178" i="6"/>
  <c r="N178" i="6"/>
  <c r="O178" i="6"/>
  <c r="P178" i="6"/>
  <c r="Q178" i="6"/>
  <c r="M179" i="6"/>
  <c r="N179" i="6"/>
  <c r="O179" i="6"/>
  <c r="P179" i="6"/>
  <c r="Q179" i="6"/>
  <c r="M180" i="6"/>
  <c r="N180" i="6"/>
  <c r="O180" i="6"/>
  <c r="P180" i="6"/>
  <c r="Q180" i="6"/>
  <c r="M181" i="6"/>
  <c r="N181" i="6"/>
  <c r="O181" i="6"/>
  <c r="P181" i="6"/>
  <c r="Q181" i="6"/>
  <c r="M182" i="6"/>
  <c r="N182" i="6"/>
  <c r="O182" i="6"/>
  <c r="P182" i="6"/>
  <c r="Q182" i="6"/>
  <c r="M183" i="6"/>
  <c r="N183" i="6"/>
  <c r="O183" i="6"/>
  <c r="P183" i="6"/>
  <c r="Q183" i="6"/>
  <c r="M184" i="6"/>
  <c r="N184" i="6"/>
  <c r="O184" i="6"/>
  <c r="P184" i="6"/>
  <c r="Q184" i="6"/>
  <c r="M185" i="6"/>
  <c r="N185" i="6"/>
  <c r="O185" i="6"/>
  <c r="P185" i="6"/>
  <c r="Q185" i="6"/>
  <c r="M186" i="6"/>
  <c r="N186" i="6"/>
  <c r="O186" i="6"/>
  <c r="P186" i="6"/>
  <c r="Q186" i="6"/>
  <c r="M187" i="6"/>
  <c r="N187" i="6"/>
  <c r="O187" i="6"/>
  <c r="P187" i="6"/>
  <c r="Q187" i="6"/>
  <c r="M188" i="6"/>
  <c r="N188" i="6"/>
  <c r="O188" i="6"/>
  <c r="P188" i="6"/>
  <c r="Q188" i="6"/>
  <c r="M189" i="6"/>
  <c r="N189" i="6"/>
  <c r="O189" i="6"/>
  <c r="P189" i="6"/>
  <c r="Q189" i="6"/>
  <c r="M190" i="6"/>
  <c r="N190" i="6"/>
  <c r="O190" i="6"/>
  <c r="P190" i="6"/>
  <c r="Q190" i="6"/>
  <c r="M191" i="6"/>
  <c r="N191" i="6"/>
  <c r="O191" i="6"/>
  <c r="P191" i="6"/>
  <c r="Q191" i="6"/>
  <c r="M192" i="6"/>
  <c r="N192" i="6"/>
  <c r="O192" i="6"/>
  <c r="P192" i="6"/>
  <c r="Q192" i="6"/>
  <c r="M193" i="6"/>
  <c r="N193" i="6"/>
  <c r="O193" i="6"/>
  <c r="P193" i="6"/>
  <c r="Q193" i="6"/>
  <c r="M194" i="6"/>
  <c r="N194" i="6"/>
  <c r="O194" i="6"/>
  <c r="P194" i="6"/>
  <c r="Q194" i="6"/>
  <c r="M195" i="6"/>
  <c r="N195" i="6"/>
  <c r="O195" i="6"/>
  <c r="P195" i="6"/>
  <c r="Q195" i="6"/>
  <c r="M196" i="6"/>
  <c r="N196" i="6"/>
  <c r="O196" i="6"/>
  <c r="P196" i="6"/>
  <c r="Q196" i="6"/>
  <c r="M197" i="6"/>
  <c r="N197" i="6"/>
  <c r="O197" i="6"/>
  <c r="P197" i="6"/>
  <c r="Q197" i="6"/>
  <c r="M198" i="6"/>
  <c r="N198" i="6"/>
  <c r="O198" i="6"/>
  <c r="P198" i="6"/>
  <c r="Q198" i="6"/>
  <c r="M199" i="6"/>
  <c r="N199" i="6"/>
  <c r="O199" i="6"/>
  <c r="P199" i="6"/>
  <c r="Q199" i="6"/>
  <c r="M200" i="6"/>
  <c r="N200" i="6"/>
  <c r="O200" i="6"/>
  <c r="P200" i="6"/>
  <c r="Q200" i="6"/>
  <c r="M201" i="6"/>
  <c r="N201" i="6"/>
  <c r="O201" i="6"/>
  <c r="P201" i="6"/>
  <c r="Q201" i="6"/>
  <c r="M202" i="6"/>
  <c r="N202" i="6"/>
  <c r="O202" i="6"/>
  <c r="P202" i="6"/>
  <c r="Q202" i="6"/>
  <c r="M203" i="6"/>
  <c r="N203" i="6"/>
  <c r="O203" i="6"/>
  <c r="P203" i="6"/>
  <c r="Q203" i="6"/>
  <c r="M204" i="6"/>
  <c r="N204" i="6"/>
  <c r="O204" i="6"/>
  <c r="P204" i="6"/>
  <c r="Q204" i="6"/>
  <c r="M205" i="6"/>
  <c r="N205" i="6"/>
  <c r="O205" i="6"/>
  <c r="P205" i="6"/>
  <c r="Q205" i="6"/>
  <c r="M206" i="6"/>
  <c r="N206" i="6"/>
  <c r="O206" i="6"/>
  <c r="P206" i="6"/>
  <c r="Q206" i="6"/>
  <c r="M207" i="6"/>
  <c r="N207" i="6"/>
  <c r="O207" i="6"/>
  <c r="P207" i="6"/>
  <c r="Q207" i="6"/>
  <c r="M208" i="6"/>
  <c r="N208" i="6"/>
  <c r="O208" i="6"/>
  <c r="P208" i="6"/>
  <c r="Q208" i="6"/>
  <c r="M209" i="6"/>
  <c r="N209" i="6"/>
  <c r="O209" i="6"/>
  <c r="P209" i="6"/>
  <c r="Q209" i="6"/>
  <c r="M210" i="6"/>
  <c r="N210" i="6"/>
  <c r="O210" i="6"/>
  <c r="P210" i="6"/>
  <c r="Q210" i="6"/>
  <c r="M211" i="6"/>
  <c r="N211" i="6"/>
  <c r="O211" i="6"/>
  <c r="P211" i="6"/>
  <c r="Q211" i="6"/>
  <c r="M212" i="6"/>
  <c r="N212" i="6"/>
  <c r="O212" i="6"/>
  <c r="P212" i="6"/>
  <c r="Q212" i="6"/>
  <c r="M213" i="6"/>
  <c r="N213" i="6"/>
  <c r="O213" i="6"/>
  <c r="P213" i="6"/>
  <c r="Q213" i="6"/>
  <c r="M214" i="6"/>
  <c r="N214" i="6"/>
  <c r="O214" i="6"/>
  <c r="P214" i="6"/>
  <c r="Q214" i="6"/>
  <c r="M215" i="6"/>
  <c r="N215" i="6"/>
  <c r="O215" i="6"/>
  <c r="P215" i="6"/>
  <c r="Q215" i="6"/>
  <c r="M216" i="6"/>
  <c r="N216" i="6"/>
  <c r="O216" i="6"/>
  <c r="P216" i="6"/>
  <c r="Q216" i="6"/>
  <c r="M217" i="6"/>
  <c r="N217" i="6"/>
  <c r="O217" i="6"/>
  <c r="P217" i="6"/>
  <c r="Q217" i="6"/>
  <c r="M218" i="6"/>
  <c r="N218" i="6"/>
  <c r="O218" i="6"/>
  <c r="P218" i="6"/>
  <c r="Q218" i="6"/>
  <c r="M219" i="6"/>
  <c r="N219" i="6"/>
  <c r="O219" i="6"/>
  <c r="P219" i="6"/>
  <c r="Q219" i="6"/>
  <c r="M220" i="6"/>
  <c r="N220" i="6"/>
  <c r="O220" i="6"/>
  <c r="P220" i="6"/>
  <c r="Q220" i="6"/>
  <c r="M221" i="6"/>
  <c r="N221" i="6"/>
  <c r="O221" i="6"/>
  <c r="P221" i="6"/>
  <c r="Q221" i="6"/>
  <c r="M222" i="6"/>
  <c r="N222" i="6"/>
  <c r="O222" i="6"/>
  <c r="P222" i="6"/>
  <c r="Q222" i="6"/>
  <c r="M223" i="6"/>
  <c r="N223" i="6"/>
  <c r="O223" i="6"/>
  <c r="P223" i="6"/>
  <c r="Q223" i="6"/>
  <c r="M224" i="6"/>
  <c r="N224" i="6"/>
  <c r="O224" i="6"/>
  <c r="P224" i="6"/>
  <c r="Q224" i="6"/>
  <c r="M225" i="6"/>
  <c r="N225" i="6"/>
  <c r="O225" i="6"/>
  <c r="P225" i="6"/>
  <c r="Q225" i="6"/>
  <c r="M226" i="6"/>
  <c r="N226" i="6"/>
  <c r="O226" i="6"/>
  <c r="P226" i="6"/>
  <c r="Q226" i="6"/>
  <c r="M227" i="6"/>
  <c r="N227" i="6"/>
  <c r="O227" i="6"/>
  <c r="P227" i="6"/>
  <c r="Q227" i="6"/>
  <c r="M228" i="6"/>
  <c r="N228" i="6"/>
  <c r="O228" i="6"/>
  <c r="P228" i="6"/>
  <c r="Q228" i="6"/>
  <c r="M229" i="6"/>
  <c r="N229" i="6"/>
  <c r="O229" i="6"/>
  <c r="P229" i="6"/>
  <c r="Q229" i="6"/>
  <c r="M230" i="6"/>
  <c r="N230" i="6"/>
  <c r="O230" i="6"/>
  <c r="P230" i="6"/>
  <c r="Q230" i="6"/>
  <c r="M231" i="6"/>
  <c r="N231" i="6"/>
  <c r="O231" i="6"/>
  <c r="P231" i="6"/>
  <c r="Q231" i="6"/>
  <c r="M232" i="6"/>
  <c r="N232" i="6"/>
  <c r="O232" i="6"/>
  <c r="P232" i="6"/>
  <c r="Q232" i="6"/>
  <c r="M233" i="6"/>
  <c r="N233" i="6"/>
  <c r="O233" i="6"/>
  <c r="P233" i="6"/>
  <c r="Q233" i="6"/>
  <c r="M234" i="6"/>
  <c r="N234" i="6"/>
  <c r="O234" i="6"/>
  <c r="P234" i="6"/>
  <c r="Q234" i="6"/>
  <c r="M235" i="6"/>
  <c r="N235" i="6"/>
  <c r="O235" i="6"/>
  <c r="P235" i="6"/>
  <c r="Q235" i="6"/>
  <c r="M236" i="6"/>
  <c r="N236" i="6"/>
  <c r="O236" i="6"/>
  <c r="P236" i="6"/>
  <c r="Q236" i="6"/>
  <c r="M237" i="6"/>
  <c r="N237" i="6"/>
  <c r="O237" i="6"/>
  <c r="P237" i="6"/>
  <c r="Q237" i="6"/>
  <c r="M238" i="6"/>
  <c r="N238" i="6"/>
  <c r="O238" i="6"/>
  <c r="P238" i="6"/>
  <c r="Q238" i="6"/>
  <c r="M239" i="6"/>
  <c r="N239" i="6"/>
  <c r="O239" i="6"/>
  <c r="P239" i="6"/>
  <c r="Q239" i="6"/>
  <c r="M240" i="6"/>
  <c r="N240" i="6"/>
  <c r="O240" i="6"/>
  <c r="P240" i="6"/>
  <c r="Q240" i="6"/>
  <c r="M241" i="6"/>
  <c r="N241" i="6"/>
  <c r="O241" i="6"/>
  <c r="P241" i="6"/>
  <c r="Q241" i="6"/>
  <c r="M242" i="6"/>
  <c r="N242" i="6"/>
  <c r="O242" i="6"/>
  <c r="P242" i="6"/>
  <c r="Q242" i="6"/>
  <c r="M243" i="6"/>
  <c r="N243" i="6"/>
  <c r="O243" i="6"/>
  <c r="P243" i="6"/>
  <c r="Q243" i="6"/>
  <c r="M244" i="6"/>
  <c r="N244" i="6"/>
  <c r="O244" i="6"/>
  <c r="P244" i="6"/>
  <c r="Q244" i="6"/>
  <c r="M245" i="6"/>
  <c r="N245" i="6"/>
  <c r="O245" i="6"/>
  <c r="P245" i="6"/>
  <c r="Q245" i="6"/>
  <c r="M246" i="6"/>
  <c r="N246" i="6"/>
  <c r="O246" i="6"/>
  <c r="P246" i="6"/>
  <c r="Q246" i="6"/>
  <c r="M247" i="6"/>
  <c r="N247" i="6"/>
  <c r="O247" i="6"/>
  <c r="P247" i="6"/>
  <c r="Q247" i="6"/>
  <c r="M248" i="6"/>
  <c r="N248" i="6"/>
  <c r="O248" i="6"/>
  <c r="P248" i="6"/>
  <c r="Q248" i="6"/>
  <c r="M249" i="6"/>
  <c r="N249" i="6"/>
  <c r="O249" i="6"/>
  <c r="P249" i="6"/>
  <c r="Q249" i="6"/>
  <c r="M250" i="6"/>
  <c r="N250" i="6"/>
  <c r="O250" i="6"/>
  <c r="P250" i="6"/>
  <c r="Q250" i="6"/>
  <c r="M251" i="6"/>
  <c r="N251" i="6"/>
  <c r="O251" i="6"/>
  <c r="P251" i="6"/>
  <c r="Q251" i="6"/>
  <c r="M252" i="6"/>
  <c r="N252" i="6"/>
  <c r="O252" i="6"/>
  <c r="P252" i="6"/>
  <c r="Q252" i="6"/>
  <c r="M253" i="6"/>
  <c r="N253" i="6"/>
  <c r="O253" i="6"/>
  <c r="P253" i="6"/>
  <c r="Q253" i="6"/>
  <c r="M254" i="6"/>
  <c r="N254" i="6"/>
  <c r="O254" i="6"/>
  <c r="P254" i="6"/>
  <c r="Q254" i="6"/>
  <c r="M255" i="6"/>
  <c r="N255" i="6"/>
  <c r="O255" i="6"/>
  <c r="P255" i="6"/>
  <c r="Q255" i="6"/>
  <c r="M256" i="6"/>
  <c r="N256" i="6"/>
  <c r="O256" i="6"/>
  <c r="P256" i="6"/>
  <c r="Q256" i="6"/>
  <c r="M257" i="6"/>
  <c r="N257" i="6"/>
  <c r="O257" i="6"/>
  <c r="P257" i="6"/>
  <c r="Q257" i="6"/>
  <c r="M258" i="6"/>
  <c r="N258" i="6"/>
  <c r="O258" i="6"/>
  <c r="P258" i="6"/>
  <c r="Q258" i="6"/>
  <c r="M259" i="6"/>
  <c r="N259" i="6"/>
  <c r="O259" i="6"/>
  <c r="P259" i="6"/>
  <c r="Q259" i="6"/>
  <c r="M260" i="6"/>
  <c r="N260" i="6"/>
  <c r="O260" i="6"/>
  <c r="P260" i="6"/>
  <c r="Q260" i="6"/>
  <c r="M261" i="6"/>
  <c r="N261" i="6"/>
  <c r="O261" i="6"/>
  <c r="P261" i="6"/>
  <c r="Q261" i="6"/>
  <c r="M262" i="6"/>
  <c r="N262" i="6"/>
  <c r="O262" i="6"/>
  <c r="P262" i="6"/>
  <c r="Q262" i="6"/>
  <c r="M263" i="6"/>
  <c r="N263" i="6"/>
  <c r="O263" i="6"/>
  <c r="P263" i="6"/>
  <c r="Q263" i="6"/>
  <c r="M264" i="6"/>
  <c r="N264" i="6"/>
  <c r="O264" i="6"/>
  <c r="P264" i="6"/>
  <c r="Q264" i="6"/>
  <c r="M265" i="6"/>
  <c r="N265" i="6"/>
  <c r="O265" i="6"/>
  <c r="P265" i="6"/>
  <c r="Q265" i="6"/>
  <c r="M266" i="6"/>
  <c r="N266" i="6"/>
  <c r="O266" i="6"/>
  <c r="P266" i="6"/>
  <c r="Q266" i="6"/>
  <c r="M267" i="6"/>
  <c r="N267" i="6"/>
  <c r="O267" i="6"/>
  <c r="P267" i="6"/>
  <c r="Q267" i="6"/>
  <c r="M268" i="6"/>
  <c r="N268" i="6"/>
  <c r="O268" i="6"/>
  <c r="P268" i="6"/>
  <c r="Q268" i="6"/>
  <c r="M269" i="6"/>
  <c r="N269" i="6"/>
  <c r="O269" i="6"/>
  <c r="P269" i="6"/>
  <c r="Q269" i="6"/>
  <c r="M270" i="6"/>
  <c r="N270" i="6"/>
  <c r="O270" i="6"/>
  <c r="P270" i="6"/>
  <c r="Q270" i="6"/>
  <c r="M271" i="6"/>
  <c r="N271" i="6"/>
  <c r="O271" i="6"/>
  <c r="P271" i="6"/>
  <c r="Q271" i="6"/>
  <c r="M272" i="6"/>
  <c r="N272" i="6"/>
  <c r="O272" i="6"/>
  <c r="P272" i="6"/>
  <c r="Q272" i="6"/>
  <c r="M273" i="6"/>
  <c r="N273" i="6"/>
  <c r="O273" i="6"/>
  <c r="P273" i="6"/>
  <c r="Q273" i="6"/>
  <c r="M274" i="6"/>
  <c r="N274" i="6"/>
  <c r="O274" i="6"/>
  <c r="P274" i="6"/>
  <c r="Q274" i="6"/>
  <c r="M275" i="6"/>
  <c r="N275" i="6"/>
  <c r="O275" i="6"/>
  <c r="P275" i="6"/>
  <c r="Q275" i="6"/>
  <c r="M276" i="6"/>
  <c r="N276" i="6"/>
  <c r="O276" i="6"/>
  <c r="P276" i="6"/>
  <c r="Q276" i="6"/>
  <c r="M277" i="6"/>
  <c r="N277" i="6"/>
  <c r="O277" i="6"/>
  <c r="P277" i="6"/>
  <c r="Q277" i="6"/>
  <c r="M278" i="6"/>
  <c r="N278" i="6"/>
  <c r="O278" i="6"/>
  <c r="P278" i="6"/>
  <c r="Q278" i="6"/>
  <c r="M279" i="6"/>
  <c r="N279" i="6"/>
  <c r="O279" i="6"/>
  <c r="P279" i="6"/>
  <c r="Q279" i="6"/>
  <c r="M280" i="6"/>
  <c r="N280" i="6"/>
  <c r="O280" i="6"/>
  <c r="P280" i="6"/>
  <c r="Q280" i="6"/>
  <c r="M281" i="6"/>
  <c r="N281" i="6"/>
  <c r="O281" i="6"/>
  <c r="P281" i="6"/>
  <c r="Q281" i="6"/>
  <c r="M282" i="6"/>
  <c r="N282" i="6"/>
  <c r="O282" i="6"/>
  <c r="P282" i="6"/>
  <c r="Q282" i="6"/>
  <c r="M283" i="6"/>
  <c r="N283" i="6"/>
  <c r="O283" i="6"/>
  <c r="P283" i="6"/>
  <c r="Q283" i="6"/>
  <c r="M284" i="6"/>
  <c r="N284" i="6"/>
  <c r="O284" i="6"/>
  <c r="P284" i="6"/>
  <c r="Q284" i="6"/>
  <c r="M285" i="6"/>
  <c r="N285" i="6"/>
  <c r="O285" i="6"/>
  <c r="P285" i="6"/>
  <c r="Q285" i="6"/>
  <c r="M286" i="6"/>
  <c r="N286" i="6"/>
  <c r="O286" i="6"/>
  <c r="P286" i="6"/>
  <c r="Q286" i="6"/>
  <c r="M287" i="6"/>
  <c r="N287" i="6"/>
  <c r="O287" i="6"/>
  <c r="P287" i="6"/>
  <c r="Q287" i="6"/>
  <c r="M288" i="6"/>
  <c r="N288" i="6"/>
  <c r="O288" i="6"/>
  <c r="P288" i="6"/>
  <c r="Q288" i="6"/>
  <c r="M289" i="6"/>
  <c r="N289" i="6"/>
  <c r="O289" i="6"/>
  <c r="P289" i="6"/>
  <c r="Q289" i="6"/>
  <c r="M290" i="6"/>
  <c r="N290" i="6"/>
  <c r="O290" i="6"/>
  <c r="P290" i="6"/>
  <c r="Q290" i="6"/>
  <c r="M291" i="6"/>
  <c r="N291" i="6"/>
  <c r="O291" i="6"/>
  <c r="P291" i="6"/>
  <c r="Q291" i="6"/>
  <c r="M292" i="6"/>
  <c r="N292" i="6"/>
  <c r="O292" i="6"/>
  <c r="P292" i="6"/>
  <c r="Q292" i="6"/>
  <c r="M293" i="6"/>
  <c r="N293" i="6"/>
  <c r="O293" i="6"/>
  <c r="P293" i="6"/>
  <c r="Q293" i="6"/>
  <c r="M294" i="6"/>
  <c r="N294" i="6"/>
  <c r="O294" i="6"/>
  <c r="P294" i="6"/>
  <c r="Q294" i="6"/>
  <c r="M295" i="6"/>
  <c r="N295" i="6"/>
  <c r="O295" i="6"/>
  <c r="P295" i="6"/>
  <c r="Q295" i="6"/>
  <c r="M296" i="6"/>
  <c r="N296" i="6"/>
  <c r="O296" i="6"/>
  <c r="P296" i="6"/>
  <c r="Q296" i="6"/>
  <c r="M297" i="6"/>
  <c r="N297" i="6"/>
  <c r="O297" i="6"/>
  <c r="P297" i="6"/>
  <c r="Q297" i="6"/>
  <c r="M298" i="6"/>
  <c r="N298" i="6"/>
  <c r="O298" i="6"/>
  <c r="P298" i="6"/>
  <c r="Q298" i="6"/>
  <c r="M299" i="6"/>
  <c r="N299" i="6"/>
  <c r="O299" i="6"/>
  <c r="P299" i="6"/>
  <c r="Q299" i="6"/>
  <c r="M300" i="6"/>
  <c r="N300" i="6"/>
  <c r="O300" i="6"/>
  <c r="P300" i="6"/>
  <c r="Q300" i="6"/>
  <c r="F12" i="4"/>
  <c r="F13" i="4"/>
  <c r="F14" i="4"/>
  <c r="F15" i="4"/>
  <c r="F16" i="4"/>
  <c r="F17" i="4"/>
  <c r="F18" i="4"/>
  <c r="F19" i="4"/>
  <c r="F20" i="4"/>
  <c r="F21" i="4"/>
  <c r="F22" i="4"/>
  <c r="G12" i="4"/>
  <c r="G13" i="4"/>
  <c r="G14" i="4"/>
  <c r="G15" i="4"/>
  <c r="G16" i="4"/>
  <c r="G17" i="4"/>
  <c r="G18" i="4"/>
  <c r="G19" i="4"/>
  <c r="G20" i="4"/>
  <c r="G21" i="4"/>
  <c r="G22" i="4"/>
  <c r="C27" i="5" a="1"/>
  <c r="C27" i="5" s="1"/>
  <c r="C34" i="5" a="1"/>
  <c r="C34" i="5" s="1"/>
  <c r="C56" i="5" a="1"/>
  <c r="C56" i="5" s="1"/>
  <c r="C35" i="5" a="1"/>
  <c r="C35" i="5" s="1"/>
  <c r="C40" i="5" a="1"/>
  <c r="C40" i="5" s="1"/>
  <c r="C43" i="5" a="1"/>
  <c r="C43" i="5" s="1"/>
  <c r="C49" i="5" a="1"/>
  <c r="C49" i="5" s="1"/>
  <c r="C52" i="5" a="1"/>
  <c r="C52" i="5" s="1"/>
  <c r="C60" i="5" a="1"/>
  <c r="C60" i="5" s="1"/>
  <c r="C61" i="5" a="1"/>
  <c r="C61" i="5" s="1"/>
  <c r="C62" i="5" a="1"/>
  <c r="C62" i="5" s="1"/>
  <c r="C64" i="5" a="1"/>
  <c r="C64" i="5" s="1"/>
  <c r="C65" i="5" a="1"/>
  <c r="C65" i="5" s="1"/>
  <c r="C66" i="5" a="1"/>
  <c r="C66" i="5" s="1"/>
  <c r="C67" i="5" a="1"/>
  <c r="C67" i="5" s="1"/>
  <c r="C68" i="5" a="1"/>
  <c r="C68" i="5" s="1"/>
  <c r="D27" i="5" a="1"/>
  <c r="D27" i="5" s="1"/>
  <c r="D34" i="5" a="1"/>
  <c r="D34" i="5" s="1"/>
  <c r="D56" i="5" a="1"/>
  <c r="D56" i="5" s="1"/>
  <c r="D35" i="5" a="1"/>
  <c r="D35" i="5" s="1"/>
  <c r="D40" i="5" a="1"/>
  <c r="D40" i="5" s="1"/>
  <c r="D43" i="5" a="1"/>
  <c r="D43" i="5" s="1"/>
  <c r="D49" i="5" a="1"/>
  <c r="D49" i="5" s="1"/>
  <c r="D52" i="5" a="1"/>
  <c r="D52" i="5" s="1"/>
  <c r="D60" i="5" a="1"/>
  <c r="D60" i="5" s="1"/>
  <c r="D61" i="5" a="1"/>
  <c r="D61" i="5" s="1"/>
  <c r="D62" i="5" a="1"/>
  <c r="D62" i="5" s="1"/>
  <c r="D64" i="5" a="1"/>
  <c r="D64" i="5" s="1"/>
  <c r="G64" i="5" s="1"/>
  <c r="D65" i="5" a="1"/>
  <c r="D65" i="5" s="1"/>
  <c r="G65" i="5" s="1"/>
  <c r="D66" i="5" a="1"/>
  <c r="D66" i="5" s="1"/>
  <c r="G66" i="5" s="1"/>
  <c r="D67" i="5" a="1"/>
  <c r="D67" i="5" s="1"/>
  <c r="G67" i="5" s="1"/>
  <c r="D68" i="5" a="1"/>
  <c r="D68" i="5" s="1"/>
  <c r="G68" i="5" s="1"/>
  <c r="E27" i="5" a="1"/>
  <c r="E27" i="5" s="1"/>
  <c r="E34" i="5" a="1"/>
  <c r="E34" i="5" s="1"/>
  <c r="E56" i="5" a="1"/>
  <c r="E56" i="5" s="1"/>
  <c r="E35" i="5" a="1"/>
  <c r="E35" i="5" s="1"/>
  <c r="E40" i="5" a="1"/>
  <c r="E40" i="5" s="1"/>
  <c r="E43" i="5" a="1"/>
  <c r="E43" i="5" s="1"/>
  <c r="E49" i="5" a="1"/>
  <c r="E49" i="5" s="1"/>
  <c r="E52" i="5" a="1"/>
  <c r="E52" i="5" s="1"/>
  <c r="E60" i="5" a="1"/>
  <c r="E60" i="5" s="1"/>
  <c r="E61" i="5" a="1"/>
  <c r="E61" i="5" s="1"/>
  <c r="E62" i="5" a="1"/>
  <c r="E62" i="5" s="1"/>
  <c r="E64" i="5" a="1"/>
  <c r="E64" i="5" s="1"/>
  <c r="F64" i="5" s="1"/>
  <c r="E65" i="5" a="1"/>
  <c r="E65" i="5" s="1"/>
  <c r="F65" i="5" s="1"/>
  <c r="E66" i="5" a="1"/>
  <c r="E66" i="5" s="1"/>
  <c r="F66" i="5" s="1"/>
  <c r="E67" i="5" a="1"/>
  <c r="E67" i="5" s="1"/>
  <c r="F67" i="5" s="1"/>
  <c r="E68" i="5" a="1"/>
  <c r="E68" i="5" s="1"/>
  <c r="F68" i="5" s="1"/>
  <c r="C48" i="5" a="1"/>
  <c r="C48" i="5" s="1"/>
  <c r="C42" i="5" a="1"/>
  <c r="C42" i="5" s="1"/>
  <c r="C29" i="5" a="1"/>
  <c r="C29" i="5" s="1"/>
  <c r="C51" i="5" a="1"/>
  <c r="C51" i="5" s="1"/>
  <c r="C11" i="5" a="1"/>
  <c r="C11" i="5" s="1"/>
  <c r="C13" i="5" a="1"/>
  <c r="C13" i="5" s="1"/>
  <c r="C31" i="5" a="1"/>
  <c r="C31" i="5" s="1"/>
  <c r="C36" i="5" a="1"/>
  <c r="C36" i="5" s="1"/>
  <c r="C15" i="5" a="1"/>
  <c r="C15" i="5" s="1"/>
  <c r="C19" i="5" a="1"/>
  <c r="C19" i="5" s="1"/>
  <c r="C39" i="5" a="1"/>
  <c r="C39" i="5" s="1"/>
  <c r="C45" i="5" a="1"/>
  <c r="C45" i="5" s="1"/>
  <c r="C20" i="5" a="1"/>
  <c r="C20" i="5" s="1"/>
  <c r="C24" i="5" a="1"/>
  <c r="C24" i="5" s="1"/>
  <c r="C46" i="5" a="1"/>
  <c r="C46" i="5" s="1"/>
  <c r="C53" i="5" a="1"/>
  <c r="C53" i="5" s="1"/>
  <c r="D29" i="5" a="1"/>
  <c r="D29" i="5" s="1"/>
  <c r="D51" i="5" a="1"/>
  <c r="D51" i="5" s="1"/>
  <c r="D11" i="5" a="1"/>
  <c r="D11" i="5" s="1"/>
  <c r="D13" i="5" a="1"/>
  <c r="D13" i="5" s="1"/>
  <c r="D31" i="5" a="1"/>
  <c r="D31" i="5" s="1"/>
  <c r="D36" i="5" a="1"/>
  <c r="D36" i="5" s="1"/>
  <c r="D15" i="5" a="1"/>
  <c r="D15" i="5" s="1"/>
  <c r="D19" i="5" a="1"/>
  <c r="D19" i="5" s="1"/>
  <c r="D39" i="5" a="1"/>
  <c r="D39" i="5" s="1"/>
  <c r="D45" i="5" a="1"/>
  <c r="D45" i="5" s="1"/>
  <c r="D20" i="5" a="1"/>
  <c r="D20" i="5" s="1"/>
  <c r="D24" i="5" a="1"/>
  <c r="D24" i="5" s="1"/>
  <c r="D46" i="5" a="1"/>
  <c r="D46" i="5" s="1"/>
  <c r="D53" i="5" a="1"/>
  <c r="D53" i="5" s="1"/>
  <c r="E29" i="5" a="1"/>
  <c r="E29" i="5" s="1"/>
  <c r="E51" i="5" a="1"/>
  <c r="E51" i="5" s="1"/>
  <c r="E11" i="5" a="1"/>
  <c r="E11" i="5" s="1"/>
  <c r="E13" i="5" a="1"/>
  <c r="E13" i="5" s="1"/>
  <c r="E31" i="5" a="1"/>
  <c r="E31" i="5" s="1"/>
  <c r="E36" i="5" a="1"/>
  <c r="E36" i="5" s="1"/>
  <c r="E15" i="5" a="1"/>
  <c r="E15" i="5" s="1"/>
  <c r="E19" i="5" a="1"/>
  <c r="E19" i="5" s="1"/>
  <c r="E39" i="5" a="1"/>
  <c r="E39" i="5" s="1"/>
  <c r="E45" i="5" a="1"/>
  <c r="E45" i="5" s="1"/>
  <c r="E20" i="5" a="1"/>
  <c r="E20" i="5" s="1"/>
  <c r="E24" i="5" a="1"/>
  <c r="E24" i="5" s="1"/>
  <c r="E46" i="5" a="1"/>
  <c r="E46" i="5" s="1"/>
  <c r="E53" i="5" a="1"/>
  <c r="E53" i="5" s="1"/>
  <c r="R3" i="4" l="1"/>
  <c r="S7" i="4" a="1"/>
  <c r="S7" i="4" s="1"/>
  <c r="Q7" i="4" s="1"/>
  <c r="S6" i="4" a="1"/>
  <c r="S6" i="4" s="1"/>
  <c r="Q6" i="4" s="1"/>
  <c r="S5" i="4" a="1"/>
  <c r="S5" i="4" s="1"/>
  <c r="Q5" i="4" s="1"/>
  <c r="S4" i="4" a="1"/>
  <c r="S4" i="4" s="1"/>
  <c r="Q4" i="4" s="1"/>
  <c r="C59" i="5" a="1"/>
  <c r="C59" i="5" s="1"/>
  <c r="C41" i="5" a="1"/>
  <c r="C41" i="5" s="1"/>
  <c r="C6" i="5" a="1"/>
  <c r="C6" i="5" s="1"/>
  <c r="C16" i="5" a="1"/>
  <c r="C16" i="5" s="1"/>
  <c r="C28" i="5" a="1"/>
  <c r="C28" i="5" s="1"/>
  <c r="C7" i="5" a="1"/>
  <c r="C7" i="5" s="1"/>
  <c r="C50" i="5" a="1"/>
  <c r="C50" i="5" s="1"/>
  <c r="C9" i="5" a="1"/>
  <c r="C9" i="5" s="1"/>
  <c r="C22" i="5" a="1"/>
  <c r="C22" i="5" s="1"/>
  <c r="C14" i="5" a="1"/>
  <c r="C14" i="5" s="1"/>
  <c r="C18" i="5" a="1"/>
  <c r="C18" i="5" s="1"/>
  <c r="C38" i="5" a="1"/>
  <c r="C38" i="5" s="1"/>
  <c r="C44" i="5" a="1"/>
  <c r="C44" i="5" s="1"/>
  <c r="C26" i="5" a="1"/>
  <c r="C26" i="5" s="1"/>
  <c r="C33" i="5" a="1"/>
  <c r="C33" i="5" s="1"/>
  <c r="C55" i="5" a="1"/>
  <c r="C55" i="5" s="1"/>
  <c r="C8" i="5" a="1"/>
  <c r="C8" i="5" s="1"/>
  <c r="C10" i="5" a="1"/>
  <c r="C10" i="5" s="1"/>
  <c r="C23" i="5" a="1"/>
  <c r="C23" i="5" s="1"/>
  <c r="D41" i="5" a="1"/>
  <c r="D41" i="5" s="1"/>
  <c r="D6" i="5" a="1"/>
  <c r="D6" i="5" s="1"/>
  <c r="D16" i="5" a="1"/>
  <c r="D16" i="5" s="1"/>
  <c r="D28" i="5" a="1"/>
  <c r="D28" i="5" s="1"/>
  <c r="D7" i="5" a="1"/>
  <c r="D7" i="5" s="1"/>
  <c r="D50" i="5" a="1"/>
  <c r="D50" i="5" s="1"/>
  <c r="D9" i="5" a="1"/>
  <c r="D9" i="5" s="1"/>
  <c r="D22" i="5" a="1"/>
  <c r="D22" i="5" s="1"/>
  <c r="D14" i="5" a="1"/>
  <c r="D14" i="5" s="1"/>
  <c r="D18" i="5" a="1"/>
  <c r="D18" i="5" s="1"/>
  <c r="D38" i="5" a="1"/>
  <c r="D38" i="5" s="1"/>
  <c r="D44" i="5" a="1"/>
  <c r="D44" i="5" s="1"/>
  <c r="D26" i="5" a="1"/>
  <c r="D26" i="5" s="1"/>
  <c r="D33" i="5" a="1"/>
  <c r="D33" i="5" s="1"/>
  <c r="D55" i="5" a="1"/>
  <c r="D55" i="5" s="1"/>
  <c r="D42" i="5" a="1"/>
  <c r="D42" i="5" s="1"/>
  <c r="D48" i="5" a="1"/>
  <c r="D48" i="5" s="1"/>
  <c r="D8" i="5" a="1"/>
  <c r="D8" i="5" s="1"/>
  <c r="D10" i="5" a="1"/>
  <c r="D10" i="5" s="1"/>
  <c r="D23" i="5" a="1"/>
  <c r="D23" i="5" s="1"/>
  <c r="E41" i="5" a="1"/>
  <c r="E41" i="5" s="1"/>
  <c r="E6" i="5" a="1"/>
  <c r="E6" i="5" s="1"/>
  <c r="E16" i="5" a="1"/>
  <c r="E16" i="5" s="1"/>
  <c r="E28" i="5" a="1"/>
  <c r="E28" i="5" s="1"/>
  <c r="E7" i="5" a="1"/>
  <c r="E7" i="5" s="1"/>
  <c r="E50" i="5" a="1"/>
  <c r="E50" i="5" s="1"/>
  <c r="E9" i="5" a="1"/>
  <c r="E9" i="5" s="1"/>
  <c r="E22" i="5" a="1"/>
  <c r="E22" i="5" s="1"/>
  <c r="E14" i="5" a="1"/>
  <c r="E14" i="5" s="1"/>
  <c r="E18" i="5" a="1"/>
  <c r="E18" i="5" s="1"/>
  <c r="E38" i="5" a="1"/>
  <c r="E38" i="5" s="1"/>
  <c r="E44" i="5" a="1"/>
  <c r="E44" i="5" s="1"/>
  <c r="E26" i="5" a="1"/>
  <c r="E26" i="5" s="1"/>
  <c r="E33" i="5" a="1"/>
  <c r="E33" i="5" s="1"/>
  <c r="E55" i="5" a="1"/>
  <c r="E55" i="5" s="1"/>
  <c r="E42" i="5" a="1"/>
  <c r="E42" i="5" s="1"/>
  <c r="E48" i="5" a="1"/>
  <c r="E48" i="5" s="1"/>
  <c r="E8" i="5" a="1"/>
  <c r="E8" i="5" s="1"/>
  <c r="E10" i="5" a="1"/>
  <c r="E10" i="5" s="1"/>
  <c r="E23" i="5" a="1"/>
  <c r="E23" i="5" s="1"/>
  <c r="E59" i="5" a="1"/>
  <c r="E59" i="5" s="1"/>
  <c r="E63" i="5" a="1"/>
  <c r="E63" i="5" s="1"/>
  <c r="E57" i="5" a="1"/>
  <c r="E57" i="5" s="1"/>
  <c r="E30" i="5" a="1"/>
  <c r="E30" i="5" s="1"/>
  <c r="E25" i="5" a="1"/>
  <c r="E25" i="5" s="1"/>
  <c r="E32" i="5" a="1"/>
  <c r="E32" i="5" s="1"/>
  <c r="E17" i="5" a="1"/>
  <c r="E17" i="5" s="1"/>
  <c r="E47" i="5" a="1"/>
  <c r="E47" i="5" s="1"/>
  <c r="E3" i="5" a="1"/>
  <c r="E3" i="5" s="1"/>
  <c r="E58" i="5" a="1"/>
  <c r="E58" i="5" s="1"/>
  <c r="E21" i="5" a="1"/>
  <c r="E21" i="5" s="1"/>
  <c r="E210" i="5" a="1"/>
  <c r="E210" i="5" s="1"/>
  <c r="E37" i="5" a="1"/>
  <c r="E37" i="5" s="1"/>
  <c r="E4" i="5" a="1"/>
  <c r="E4" i="5" s="1"/>
  <c r="E12" i="5" a="1"/>
  <c r="E12" i="5" s="1"/>
  <c r="E54" i="5" a="1"/>
  <c r="E54" i="5" s="1"/>
  <c r="E5" i="5" a="1"/>
  <c r="E5" i="5" s="1"/>
  <c r="D59" i="5" a="1"/>
  <c r="D59" i="5" s="1"/>
  <c r="D63" i="5" a="1"/>
  <c r="D63" i="5" s="1"/>
  <c r="D57" i="5" a="1"/>
  <c r="D57" i="5" s="1"/>
  <c r="D30" i="5" a="1"/>
  <c r="D30" i="5" s="1"/>
  <c r="D25" i="5" a="1"/>
  <c r="D25" i="5" s="1"/>
  <c r="D32" i="5" a="1"/>
  <c r="D32" i="5" s="1"/>
  <c r="D17" i="5" a="1"/>
  <c r="D17" i="5" s="1"/>
  <c r="D47" i="5" a="1"/>
  <c r="D47" i="5" s="1"/>
  <c r="D3" i="5" a="1"/>
  <c r="D3" i="5" s="1"/>
  <c r="D58" i="5" a="1"/>
  <c r="D58" i="5" s="1"/>
  <c r="D21" i="5" a="1"/>
  <c r="D21" i="5" s="1"/>
  <c r="D210" i="5" a="1"/>
  <c r="D210" i="5" s="1"/>
  <c r="D37" i="5" a="1"/>
  <c r="D37" i="5" s="1"/>
  <c r="D4" i="5" a="1"/>
  <c r="D4" i="5" s="1"/>
  <c r="D12" i="5" a="1"/>
  <c r="D12" i="5" s="1"/>
  <c r="D54" i="5" a="1"/>
  <c r="D54" i="5" s="1"/>
  <c r="D5" i="5" a="1"/>
  <c r="D5" i="5" s="1"/>
  <c r="C63" i="5" a="1"/>
  <c r="C63" i="5" s="1"/>
  <c r="C57" i="5" a="1"/>
  <c r="C57" i="5" s="1"/>
  <c r="C30" i="5" a="1"/>
  <c r="C30" i="5" s="1"/>
  <c r="C25" i="5" a="1"/>
  <c r="C25" i="5" s="1"/>
  <c r="C32" i="5" a="1"/>
  <c r="C32" i="5" s="1"/>
  <c r="C17" i="5" a="1"/>
  <c r="C17" i="5" s="1"/>
  <c r="C47" i="5" a="1"/>
  <c r="C47" i="5" s="1"/>
  <c r="C3" i="5" a="1"/>
  <c r="C3" i="5" s="1"/>
  <c r="C58" i="5" a="1"/>
  <c r="C58" i="5" s="1"/>
  <c r="C21" i="5" a="1"/>
  <c r="C21" i="5" s="1"/>
  <c r="C210" i="5" a="1"/>
  <c r="C210" i="5" s="1"/>
  <c r="C37" i="5" a="1"/>
  <c r="C37" i="5" s="1"/>
  <c r="C4" i="5" a="1"/>
  <c r="C4" i="5" s="1"/>
  <c r="C12" i="5" a="1"/>
  <c r="C12" i="5" s="1"/>
  <c r="C54" i="5" a="1"/>
  <c r="C54" i="5" s="1"/>
  <c r="C5" i="5" a="1"/>
  <c r="C5" i="5" s="1"/>
  <c r="G11" i="4"/>
  <c r="F11" i="4"/>
  <c r="B3" i="1"/>
  <c r="F61" i="5" s="1"/>
  <c r="F62" i="5" l="1"/>
  <c r="G62" i="5"/>
  <c r="G61" i="5"/>
  <c r="S3" i="4" a="1"/>
  <c r="S3" i="4" s="1"/>
  <c r="Q3" i="4" s="1"/>
  <c r="K31" i="6" a="1"/>
  <c r="K31" i="6" s="1"/>
  <c r="K33" i="6" a="1"/>
  <c r="K33" i="6" s="1"/>
  <c r="K35" i="6" a="1"/>
  <c r="K35" i="6" s="1"/>
  <c r="K60" i="6" a="1"/>
  <c r="K60" i="6" s="1"/>
  <c r="K62" i="6" a="1"/>
  <c r="K62" i="6" s="1"/>
  <c r="K64" i="6" a="1"/>
  <c r="K64" i="6" s="1"/>
  <c r="K66" i="6" a="1"/>
  <c r="K66" i="6" s="1"/>
  <c r="K68" i="6" a="1"/>
  <c r="K68" i="6" s="1"/>
  <c r="K70" i="6" a="1"/>
  <c r="K70" i="6" s="1"/>
  <c r="K72" i="6" a="1"/>
  <c r="K72" i="6" s="1"/>
  <c r="K74" i="6" a="1"/>
  <c r="K74" i="6" s="1"/>
  <c r="K76" i="6" a="1"/>
  <c r="K76" i="6" s="1"/>
  <c r="K78" i="6" a="1"/>
  <c r="K78" i="6" s="1"/>
  <c r="K127" i="6" a="1"/>
  <c r="K127" i="6" s="1"/>
  <c r="K129" i="6" a="1"/>
  <c r="K129" i="6" s="1"/>
  <c r="K131" i="6" a="1"/>
  <c r="K131" i="6" s="1"/>
  <c r="K133" i="6" a="1"/>
  <c r="K133" i="6" s="1"/>
  <c r="K37" i="6" a="1"/>
  <c r="K37" i="6" s="1"/>
  <c r="K39" i="6" a="1"/>
  <c r="K39" i="6" s="1"/>
  <c r="K41" i="6" a="1"/>
  <c r="K41" i="6" s="1"/>
  <c r="K80" i="6" a="1"/>
  <c r="K80" i="6" s="1"/>
  <c r="K82" i="6" a="1"/>
  <c r="K82" i="6" s="1"/>
  <c r="K84" i="6" a="1"/>
  <c r="K84" i="6" s="1"/>
  <c r="K86" i="6" a="1"/>
  <c r="K86" i="6" s="1"/>
  <c r="K88" i="6" a="1"/>
  <c r="K88" i="6" s="1"/>
  <c r="K90" i="6" a="1"/>
  <c r="K90" i="6" s="1"/>
  <c r="K92" i="6" a="1"/>
  <c r="K92" i="6" s="1"/>
  <c r="K94" i="6" a="1"/>
  <c r="K94" i="6" s="1"/>
  <c r="K96" i="6" a="1"/>
  <c r="K96" i="6" s="1"/>
  <c r="K98" i="6" a="1"/>
  <c r="K98" i="6" s="1"/>
  <c r="K100" i="6" a="1"/>
  <c r="K100" i="6" s="1"/>
  <c r="K102" i="6" a="1"/>
  <c r="K102" i="6" s="1"/>
  <c r="K104" i="6" a="1"/>
  <c r="K104" i="6" s="1"/>
  <c r="K106" i="6" a="1"/>
  <c r="K106" i="6" s="1"/>
  <c r="K108" i="6" a="1"/>
  <c r="K108" i="6" s="1"/>
  <c r="K110" i="6" a="1"/>
  <c r="K110" i="6" s="1"/>
  <c r="K112" i="6" a="1"/>
  <c r="K112" i="6" s="1"/>
  <c r="K114" i="6" a="1"/>
  <c r="K114" i="6" s="1"/>
  <c r="K116" i="6" a="1"/>
  <c r="K116" i="6" s="1"/>
  <c r="K135" i="6" a="1"/>
  <c r="K135" i="6" s="1"/>
  <c r="K137" i="6" a="1"/>
  <c r="K137" i="6" s="1"/>
  <c r="K139" i="6" a="1"/>
  <c r="K139" i="6" s="1"/>
  <c r="K160" i="6" a="1"/>
  <c r="K160" i="6" s="1"/>
  <c r="K162" i="6" a="1"/>
  <c r="K162" i="6" s="1"/>
  <c r="K164" i="6" a="1"/>
  <c r="K164" i="6" s="1"/>
  <c r="K118" i="6" a="1"/>
  <c r="K118" i="6" s="1"/>
  <c r="K120" i="6" a="1"/>
  <c r="K120" i="6" s="1"/>
  <c r="K122" i="6" a="1"/>
  <c r="K122" i="6" s="1"/>
  <c r="K124" i="6" a="1"/>
  <c r="K124" i="6" s="1"/>
  <c r="K141" i="6" a="1"/>
  <c r="K141" i="6" s="1"/>
  <c r="K12" i="6" a="1"/>
  <c r="K12" i="6" s="1"/>
  <c r="K14" i="6" a="1"/>
  <c r="K14" i="6" s="1"/>
  <c r="K16" i="6" a="1"/>
  <c r="K16" i="6" s="1"/>
  <c r="K143" i="6" a="1"/>
  <c r="K143" i="6" s="1"/>
  <c r="K18" i="6" a="1"/>
  <c r="K18" i="6" s="1"/>
  <c r="K20" i="6" a="1"/>
  <c r="K20" i="6" s="1"/>
  <c r="K22" i="6" a="1"/>
  <c r="K22" i="6" s="1"/>
  <c r="K24" i="6" a="1"/>
  <c r="K24" i="6" s="1"/>
  <c r="K26" i="6" a="1"/>
  <c r="K26" i="6" s="1"/>
  <c r="K28" i="6" a="1"/>
  <c r="K28" i="6" s="1"/>
  <c r="K30" i="6" a="1"/>
  <c r="K30" i="6" s="1"/>
  <c r="K43" i="6" a="1"/>
  <c r="K43" i="6" s="1"/>
  <c r="K45" i="6" a="1"/>
  <c r="K45" i="6" s="1"/>
  <c r="K47" i="6" a="1"/>
  <c r="K47" i="6" s="1"/>
  <c r="K49" i="6" a="1"/>
  <c r="K49" i="6" s="1"/>
  <c r="K51" i="6" a="1"/>
  <c r="K51" i="6" s="1"/>
  <c r="K53" i="6" a="1"/>
  <c r="K53" i="6" s="1"/>
  <c r="K55" i="6" a="1"/>
  <c r="K55" i="6" s="1"/>
  <c r="K57" i="6" a="1"/>
  <c r="K57" i="6" s="1"/>
  <c r="K145" i="6" a="1"/>
  <c r="K145" i="6" s="1"/>
  <c r="K147" i="6" a="1"/>
  <c r="K147" i="6" s="1"/>
  <c r="K149" i="6" a="1"/>
  <c r="K149" i="6" s="1"/>
  <c r="K151" i="6" a="1"/>
  <c r="K151" i="6" s="1"/>
  <c r="K153" i="6" a="1"/>
  <c r="K153" i="6" s="1"/>
  <c r="K155" i="6" a="1"/>
  <c r="K155" i="6" s="1"/>
  <c r="K157" i="6" a="1"/>
  <c r="K157" i="6" s="1"/>
  <c r="K32" i="6" a="1"/>
  <c r="K32" i="6" s="1"/>
  <c r="K34" i="6" a="1"/>
  <c r="K34" i="6" s="1"/>
  <c r="K36" i="6" a="1"/>
  <c r="K36" i="6" s="1"/>
  <c r="K59" i="6" a="1"/>
  <c r="K59" i="6" s="1"/>
  <c r="K61" i="6" a="1"/>
  <c r="K61" i="6" s="1"/>
  <c r="K63" i="6" a="1"/>
  <c r="K63" i="6" s="1"/>
  <c r="K65" i="6" a="1"/>
  <c r="K65" i="6" s="1"/>
  <c r="K67" i="6" a="1"/>
  <c r="K67" i="6" s="1"/>
  <c r="K69" i="6" a="1"/>
  <c r="K69" i="6" s="1"/>
  <c r="K71" i="6" a="1"/>
  <c r="K71" i="6" s="1"/>
  <c r="K73" i="6" a="1"/>
  <c r="K73" i="6" s="1"/>
  <c r="K75" i="6" a="1"/>
  <c r="K75" i="6" s="1"/>
  <c r="K77" i="6" a="1"/>
  <c r="K77" i="6" s="1"/>
  <c r="K126" i="6" a="1"/>
  <c r="K126" i="6" s="1"/>
  <c r="K128" i="6" a="1"/>
  <c r="K128" i="6" s="1"/>
  <c r="K130" i="6" a="1"/>
  <c r="K130" i="6" s="1"/>
  <c r="K132" i="6" a="1"/>
  <c r="K132" i="6" s="1"/>
  <c r="K134" i="6" a="1"/>
  <c r="K134" i="6" s="1"/>
  <c r="K38" i="6" a="1"/>
  <c r="K38" i="6" s="1"/>
  <c r="K40" i="6" a="1"/>
  <c r="K40" i="6" s="1"/>
  <c r="K79" i="6" a="1"/>
  <c r="K79" i="6" s="1"/>
  <c r="K81" i="6" a="1"/>
  <c r="K81" i="6" s="1"/>
  <c r="K83" i="6" a="1"/>
  <c r="K83" i="6" s="1"/>
  <c r="K85" i="6" a="1"/>
  <c r="K85" i="6" s="1"/>
  <c r="K87" i="6" a="1"/>
  <c r="K87" i="6" s="1"/>
  <c r="K89" i="6" a="1"/>
  <c r="K89" i="6" s="1"/>
  <c r="K91" i="6" a="1"/>
  <c r="K91" i="6" s="1"/>
  <c r="K93" i="6" a="1"/>
  <c r="K93" i="6" s="1"/>
  <c r="K95" i="6" a="1"/>
  <c r="K95" i="6" s="1"/>
  <c r="K97" i="6" a="1"/>
  <c r="K97" i="6" s="1"/>
  <c r="K99" i="6" a="1"/>
  <c r="K99" i="6" s="1"/>
  <c r="K101" i="6" a="1"/>
  <c r="K101" i="6" s="1"/>
  <c r="K103" i="6" a="1"/>
  <c r="K103" i="6" s="1"/>
  <c r="K105" i="6" a="1"/>
  <c r="K105" i="6" s="1"/>
  <c r="K107" i="6" a="1"/>
  <c r="K107" i="6" s="1"/>
  <c r="K109" i="6" a="1"/>
  <c r="K109" i="6" s="1"/>
  <c r="K111" i="6" a="1"/>
  <c r="K111" i="6" s="1"/>
  <c r="K113" i="6" a="1"/>
  <c r="K113" i="6" s="1"/>
  <c r="K115" i="6" a="1"/>
  <c r="K115" i="6" s="1"/>
  <c r="K136" i="6" a="1"/>
  <c r="K136" i="6" s="1"/>
  <c r="K138" i="6" a="1"/>
  <c r="K138" i="6" s="1"/>
  <c r="K159" i="6" a="1"/>
  <c r="K159" i="6" s="1"/>
  <c r="K161" i="6" a="1"/>
  <c r="K161" i="6" s="1"/>
  <c r="K163" i="6" a="1"/>
  <c r="K163" i="6" s="1"/>
  <c r="K165" i="6" a="1"/>
  <c r="K165" i="6" s="1"/>
  <c r="K42" i="6" a="1"/>
  <c r="K42" i="6" s="1"/>
  <c r="K11" i="6" a="1"/>
  <c r="K11" i="6" s="1"/>
  <c r="K13" i="6" a="1"/>
  <c r="K13" i="6" s="1"/>
  <c r="K15" i="6" a="1"/>
  <c r="K15" i="6" s="1"/>
  <c r="K17" i="6" a="1"/>
  <c r="K17" i="6" s="1"/>
  <c r="K19" i="6" a="1"/>
  <c r="K19" i="6" s="1"/>
  <c r="K21" i="6" a="1"/>
  <c r="K21" i="6" s="1"/>
  <c r="K23" i="6" a="1"/>
  <c r="K23" i="6" s="1"/>
  <c r="K25" i="6" a="1"/>
  <c r="K25" i="6" s="1"/>
  <c r="K27" i="6" a="1"/>
  <c r="K27" i="6" s="1"/>
  <c r="K29" i="6" a="1"/>
  <c r="K29" i="6" s="1"/>
  <c r="K44" i="6" a="1"/>
  <c r="K44" i="6" s="1"/>
  <c r="K46" i="6" a="1"/>
  <c r="K46" i="6" s="1"/>
  <c r="K48" i="6" a="1"/>
  <c r="K48" i="6" s="1"/>
  <c r="K50" i="6" a="1"/>
  <c r="K50" i="6" s="1"/>
  <c r="K52" i="6" a="1"/>
  <c r="K52" i="6" s="1"/>
  <c r="K54" i="6" a="1"/>
  <c r="K54" i="6" s="1"/>
  <c r="K56" i="6" a="1"/>
  <c r="K56" i="6" s="1"/>
  <c r="K58" i="6" a="1"/>
  <c r="K58" i="6" s="1"/>
  <c r="K144" i="6" a="1"/>
  <c r="K144" i="6" s="1"/>
  <c r="K146" i="6" a="1"/>
  <c r="K146" i="6" s="1"/>
  <c r="K148" i="6" a="1"/>
  <c r="K148" i="6" s="1"/>
  <c r="K150" i="6" a="1"/>
  <c r="K150" i="6" s="1"/>
  <c r="K152" i="6" a="1"/>
  <c r="K152" i="6" s="1"/>
  <c r="K154" i="6" a="1"/>
  <c r="K154" i="6" s="1"/>
  <c r="K156" i="6" a="1"/>
  <c r="K156" i="6" s="1"/>
  <c r="K158" i="6" a="1"/>
  <c r="K158" i="6" s="1"/>
  <c r="K171" i="6" a="1"/>
  <c r="K171" i="6" s="1"/>
  <c r="K173" i="6" a="1"/>
  <c r="K173" i="6" s="1"/>
  <c r="K121" i="6" a="1"/>
  <c r="K121" i="6" s="1"/>
  <c r="K140" i="6" a="1"/>
  <c r="K140" i="6" s="1"/>
  <c r="K172" i="6" a="1"/>
  <c r="K172" i="6" s="1"/>
  <c r="K186" i="6" a="1"/>
  <c r="K186" i="6" s="1"/>
  <c r="K197" i="6" a="1"/>
  <c r="K197" i="6" s="1"/>
  <c r="K199" i="6" a="1"/>
  <c r="K199" i="6" s="1"/>
  <c r="K201" i="6" a="1"/>
  <c r="K201" i="6" s="1"/>
  <c r="K203" i="6" a="1"/>
  <c r="K203" i="6" s="1"/>
  <c r="K232" i="6" a="1"/>
  <c r="K232" i="6" s="1"/>
  <c r="K234" i="6" a="1"/>
  <c r="K234" i="6" s="1"/>
  <c r="K255" i="6" a="1"/>
  <c r="K255" i="6" s="1"/>
  <c r="K278" i="6" a="1"/>
  <c r="K278" i="6" s="1"/>
  <c r="K289" i="6" a="1"/>
  <c r="K289" i="6" s="1"/>
  <c r="K298" i="6" a="1"/>
  <c r="K298" i="6" s="1"/>
  <c r="K268" i="6" a="1"/>
  <c r="K268" i="6" s="1"/>
  <c r="K285" i="6" a="1"/>
  <c r="K285" i="6" s="1"/>
  <c r="K245" i="6" a="1"/>
  <c r="K245" i="6" s="1"/>
  <c r="K169" i="6" a="1"/>
  <c r="K169" i="6" s="1"/>
  <c r="K205" i="6" a="1"/>
  <c r="K205" i="6" s="1"/>
  <c r="K207" i="6" a="1"/>
  <c r="K207" i="6" s="1"/>
  <c r="K209" i="6" a="1"/>
  <c r="K209" i="6" s="1"/>
  <c r="K257" i="6" a="1"/>
  <c r="K257" i="6" s="1"/>
  <c r="K259" i="6" a="1"/>
  <c r="K259" i="6" s="1"/>
  <c r="K261" i="6" a="1"/>
  <c r="K261" i="6" s="1"/>
  <c r="K263" i="6" a="1"/>
  <c r="K263" i="6" s="1"/>
  <c r="K280" i="6" a="1"/>
  <c r="K280" i="6" s="1"/>
  <c r="K300" i="6" a="1"/>
  <c r="K300" i="6" s="1"/>
  <c r="K297" i="6" a="1"/>
  <c r="K297" i="6" s="1"/>
  <c r="K292" i="6" a="1"/>
  <c r="K292" i="6" s="1"/>
  <c r="K123" i="6" a="1"/>
  <c r="K123" i="6" s="1"/>
  <c r="K166" i="6" a="1"/>
  <c r="K166" i="6" s="1"/>
  <c r="K175" i="6" a="1"/>
  <c r="K175" i="6" s="1"/>
  <c r="K177" i="6" a="1"/>
  <c r="K177" i="6" s="1"/>
  <c r="K188" i="6" a="1"/>
  <c r="K188" i="6" s="1"/>
  <c r="K190" i="6" a="1"/>
  <c r="K190" i="6" s="1"/>
  <c r="K211" i="6" a="1"/>
  <c r="K211" i="6" s="1"/>
  <c r="K236" i="6" a="1"/>
  <c r="K236" i="6" s="1"/>
  <c r="K238" i="6" a="1"/>
  <c r="K238" i="6" s="1"/>
  <c r="K240" i="6" a="1"/>
  <c r="K240" i="6" s="1"/>
  <c r="K242" i="6" a="1"/>
  <c r="K242" i="6" s="1"/>
  <c r="K244" i="6" a="1"/>
  <c r="K244" i="6" s="1"/>
  <c r="K265" i="6" a="1"/>
  <c r="K265" i="6" s="1"/>
  <c r="K267" i="6" a="1"/>
  <c r="K267" i="6" s="1"/>
  <c r="K269" i="6" a="1"/>
  <c r="K269" i="6" s="1"/>
  <c r="K271" i="6" a="1"/>
  <c r="K271" i="6" s="1"/>
  <c r="K282" i="6" a="1"/>
  <c r="K282" i="6" s="1"/>
  <c r="K284" i="6" a="1"/>
  <c r="K284" i="6" s="1"/>
  <c r="K291" i="6" a="1"/>
  <c r="K291" i="6" s="1"/>
  <c r="K293" i="6" a="1"/>
  <c r="K293" i="6" s="1"/>
  <c r="K295" i="6" a="1"/>
  <c r="K295" i="6" s="1"/>
  <c r="K142" i="6" a="1"/>
  <c r="K142" i="6" s="1"/>
  <c r="K179" i="6" a="1"/>
  <c r="K179" i="6" s="1"/>
  <c r="K181" i="6" a="1"/>
  <c r="K181" i="6" s="1"/>
  <c r="K183" i="6" a="1"/>
  <c r="K183" i="6" s="1"/>
  <c r="K192" i="6" a="1"/>
  <c r="K192" i="6" s="1"/>
  <c r="K194" i="6" a="1"/>
  <c r="K194" i="6" s="1"/>
  <c r="K213" i="6" a="1"/>
  <c r="K213" i="6" s="1"/>
  <c r="K215" i="6" a="1"/>
  <c r="K215" i="6" s="1"/>
  <c r="K217" i="6" a="1"/>
  <c r="K217" i="6" s="1"/>
  <c r="K273" i="6" a="1"/>
  <c r="K273" i="6" s="1"/>
  <c r="K283" i="6" a="1"/>
  <c r="K283" i="6" s="1"/>
  <c r="K170" i="6" a="1"/>
  <c r="K170" i="6" s="1"/>
  <c r="K185" i="6" a="1"/>
  <c r="K185" i="6" s="1"/>
  <c r="K219" i="6" a="1"/>
  <c r="K219" i="6" s="1"/>
  <c r="K221" i="6" a="1"/>
  <c r="K221" i="6" s="1"/>
  <c r="K223" i="6" a="1"/>
  <c r="K223" i="6" s="1"/>
  <c r="K225" i="6" a="1"/>
  <c r="K225" i="6" s="1"/>
  <c r="K227" i="6" a="1"/>
  <c r="K227" i="6" s="1"/>
  <c r="K229" i="6" a="1"/>
  <c r="K229" i="6" s="1"/>
  <c r="K231" i="6" a="1"/>
  <c r="K231" i="6" s="1"/>
  <c r="K246" i="6" a="1"/>
  <c r="K246" i="6" s="1"/>
  <c r="K248" i="6" a="1"/>
  <c r="K248" i="6" s="1"/>
  <c r="K250" i="6" a="1"/>
  <c r="K250" i="6" s="1"/>
  <c r="K252" i="6" a="1"/>
  <c r="K252" i="6" s="1"/>
  <c r="K275" i="6" a="1"/>
  <c r="K275" i="6" s="1"/>
  <c r="K277" i="6" a="1"/>
  <c r="K277" i="6" s="1"/>
  <c r="K286" i="6" a="1"/>
  <c r="K286" i="6" s="1"/>
  <c r="K299" i="6" a="1"/>
  <c r="K299" i="6" s="1"/>
  <c r="K243" i="6" a="1"/>
  <c r="K243" i="6" s="1"/>
  <c r="K125" i="6" a="1"/>
  <c r="K125" i="6" s="1"/>
  <c r="K167" i="6" a="1"/>
  <c r="K167" i="6" s="1"/>
  <c r="K196" i="6" a="1"/>
  <c r="K196" i="6" s="1"/>
  <c r="K198" i="6" a="1"/>
  <c r="K198" i="6" s="1"/>
  <c r="K200" i="6" a="1"/>
  <c r="K200" i="6" s="1"/>
  <c r="K202" i="6" a="1"/>
  <c r="K202" i="6" s="1"/>
  <c r="K204" i="6" a="1"/>
  <c r="K204" i="6" s="1"/>
  <c r="K233" i="6" a="1"/>
  <c r="K233" i="6" s="1"/>
  <c r="K235" i="6" a="1"/>
  <c r="K235" i="6" s="1"/>
  <c r="K254" i="6" a="1"/>
  <c r="K254" i="6" s="1"/>
  <c r="K279" i="6" a="1"/>
  <c r="K279" i="6" s="1"/>
  <c r="K288" i="6" a="1"/>
  <c r="K288" i="6" s="1"/>
  <c r="K239" i="6" a="1"/>
  <c r="K239" i="6" s="1"/>
  <c r="K270" i="6" a="1"/>
  <c r="K270" i="6" s="1"/>
  <c r="K117" i="6" a="1"/>
  <c r="K117" i="6" s="1"/>
  <c r="K176" i="6" a="1"/>
  <c r="K176" i="6" s="1"/>
  <c r="K187" i="6" a="1"/>
  <c r="K187" i="6" s="1"/>
  <c r="K206" i="6" a="1"/>
  <c r="K206" i="6" s="1"/>
  <c r="K208" i="6" a="1"/>
  <c r="K208" i="6" s="1"/>
  <c r="K256" i="6" a="1"/>
  <c r="K256" i="6" s="1"/>
  <c r="K258" i="6" a="1"/>
  <c r="K258" i="6" s="1"/>
  <c r="K260" i="6" a="1"/>
  <c r="K260" i="6" s="1"/>
  <c r="K262" i="6" a="1"/>
  <c r="K262" i="6" s="1"/>
  <c r="K264" i="6" a="1"/>
  <c r="K264" i="6" s="1"/>
  <c r="K281" i="6" a="1"/>
  <c r="K281" i="6" s="1"/>
  <c r="K290" i="6" a="1"/>
  <c r="K290" i="6" s="1"/>
  <c r="K241" i="6" a="1"/>
  <c r="K241" i="6" s="1"/>
  <c r="K168" i="6" a="1"/>
  <c r="K168" i="6" s="1"/>
  <c r="K174" i="6" a="1"/>
  <c r="K174" i="6" s="1"/>
  <c r="K189" i="6" a="1"/>
  <c r="K189" i="6" s="1"/>
  <c r="K191" i="6" a="1"/>
  <c r="K191" i="6" s="1"/>
  <c r="K210" i="6" a="1"/>
  <c r="K210" i="6" s="1"/>
  <c r="K237" i="6" a="1"/>
  <c r="K237" i="6" s="1"/>
  <c r="K266" i="6" a="1"/>
  <c r="K266" i="6" s="1"/>
  <c r="K119" i="6" a="1"/>
  <c r="K119" i="6" s="1"/>
  <c r="K178" i="6" a="1"/>
  <c r="K178" i="6" s="1"/>
  <c r="K180" i="6" a="1"/>
  <c r="K180" i="6" s="1"/>
  <c r="K182" i="6" a="1"/>
  <c r="K182" i="6" s="1"/>
  <c r="K184" i="6" a="1"/>
  <c r="K184" i="6" s="1"/>
  <c r="K193" i="6" a="1"/>
  <c r="K193" i="6" s="1"/>
  <c r="K212" i="6" a="1"/>
  <c r="K212" i="6" s="1"/>
  <c r="K214" i="6" a="1"/>
  <c r="K214" i="6" s="1"/>
  <c r="K216" i="6" a="1"/>
  <c r="K216" i="6" s="1"/>
  <c r="K195" i="6" a="1"/>
  <c r="K195" i="6" s="1"/>
  <c r="K218" i="6" a="1"/>
  <c r="K218" i="6" s="1"/>
  <c r="K220" i="6" a="1"/>
  <c r="K220" i="6" s="1"/>
  <c r="K222" i="6" a="1"/>
  <c r="K222" i="6" s="1"/>
  <c r="K224" i="6" a="1"/>
  <c r="K224" i="6" s="1"/>
  <c r="K226" i="6" a="1"/>
  <c r="K226" i="6" s="1"/>
  <c r="K228" i="6" a="1"/>
  <c r="K228" i="6" s="1"/>
  <c r="K230" i="6" a="1"/>
  <c r="K230" i="6" s="1"/>
  <c r="K247" i="6" a="1"/>
  <c r="K247" i="6" s="1"/>
  <c r="K249" i="6" a="1"/>
  <c r="K249" i="6" s="1"/>
  <c r="K251" i="6" a="1"/>
  <c r="K251" i="6" s="1"/>
  <c r="K253" i="6" a="1"/>
  <c r="K253" i="6" s="1"/>
  <c r="K276" i="6" a="1"/>
  <c r="K276" i="6" s="1"/>
  <c r="K287" i="6" a="1"/>
  <c r="K287" i="6" s="1"/>
  <c r="K294" i="6" a="1"/>
  <c r="K294" i="6" s="1"/>
  <c r="K296" i="6" a="1"/>
  <c r="K296" i="6" s="1"/>
  <c r="K272" i="6" a="1"/>
  <c r="K272" i="6" s="1"/>
  <c r="K274" i="6" a="1"/>
  <c r="K274" i="6" s="1"/>
  <c r="H12" i="6" a="1"/>
  <c r="H12" i="6" s="1"/>
  <c r="H14" i="6" a="1"/>
  <c r="H14" i="6" s="1"/>
  <c r="H16" i="6" a="1"/>
  <c r="H16" i="6" s="1"/>
  <c r="H143" i="6" a="1"/>
  <c r="H143" i="6" s="1"/>
  <c r="H170" i="6" a="1"/>
  <c r="H170" i="6" s="1"/>
  <c r="H18" i="6" a="1"/>
  <c r="H18" i="6" s="1"/>
  <c r="H20" i="6" a="1"/>
  <c r="H20" i="6" s="1"/>
  <c r="H22" i="6" a="1"/>
  <c r="H22" i="6" s="1"/>
  <c r="H24" i="6" a="1"/>
  <c r="H24" i="6" s="1"/>
  <c r="H26" i="6" a="1"/>
  <c r="H26" i="6" s="1"/>
  <c r="H28" i="6" a="1"/>
  <c r="H28" i="6" s="1"/>
  <c r="H30" i="6" a="1"/>
  <c r="H30" i="6" s="1"/>
  <c r="H45" i="6" a="1"/>
  <c r="H45" i="6" s="1"/>
  <c r="H47" i="6" a="1"/>
  <c r="H47" i="6" s="1"/>
  <c r="H49" i="6" a="1"/>
  <c r="H49" i="6" s="1"/>
  <c r="H51" i="6" a="1"/>
  <c r="H51" i="6" s="1"/>
  <c r="H53" i="6" a="1"/>
  <c r="H53" i="6" s="1"/>
  <c r="H55" i="6" a="1"/>
  <c r="H55" i="6" s="1"/>
  <c r="H57" i="6" a="1"/>
  <c r="H57" i="6" s="1"/>
  <c r="H145" i="6" a="1"/>
  <c r="H145" i="6" s="1"/>
  <c r="H147" i="6" a="1"/>
  <c r="H147" i="6" s="1"/>
  <c r="H149" i="6" a="1"/>
  <c r="H149" i="6" s="1"/>
  <c r="H151" i="6" a="1"/>
  <c r="H151" i="6" s="1"/>
  <c r="H153" i="6" a="1"/>
  <c r="H153" i="6" s="1"/>
  <c r="H155" i="6" a="1"/>
  <c r="H155" i="6" s="1"/>
  <c r="H157" i="6" a="1"/>
  <c r="H157" i="6" s="1"/>
  <c r="H172" i="6" a="1"/>
  <c r="H172" i="6" s="1"/>
  <c r="H174" i="6" a="1"/>
  <c r="H174" i="6" s="1"/>
  <c r="H176" i="6" a="1"/>
  <c r="H176" i="6" s="1"/>
  <c r="H32" i="6" a="1"/>
  <c r="H32" i="6" s="1"/>
  <c r="H34" i="6" a="1"/>
  <c r="H34" i="6" s="1"/>
  <c r="H36" i="6" a="1"/>
  <c r="H36" i="6" s="1"/>
  <c r="H59" i="6" a="1"/>
  <c r="H59" i="6" s="1"/>
  <c r="H61" i="6" a="1"/>
  <c r="H61" i="6" s="1"/>
  <c r="H63" i="6" a="1"/>
  <c r="H63" i="6" s="1"/>
  <c r="H65" i="6" a="1"/>
  <c r="H65" i="6" s="1"/>
  <c r="H67" i="6" a="1"/>
  <c r="H67" i="6" s="1"/>
  <c r="H69" i="6" a="1"/>
  <c r="H69" i="6" s="1"/>
  <c r="H71" i="6" a="1"/>
  <c r="H71" i="6" s="1"/>
  <c r="H73" i="6" a="1"/>
  <c r="H73" i="6" s="1"/>
  <c r="H75" i="6" a="1"/>
  <c r="H75" i="6" s="1"/>
  <c r="H77" i="6" a="1"/>
  <c r="H77" i="6" s="1"/>
  <c r="H79" i="6" a="1"/>
  <c r="H79" i="6" s="1"/>
  <c r="H126" i="6" a="1"/>
  <c r="H126" i="6" s="1"/>
  <c r="H128" i="6" a="1"/>
  <c r="H128" i="6" s="1"/>
  <c r="H130" i="6" a="1"/>
  <c r="H130" i="6" s="1"/>
  <c r="H132" i="6" a="1"/>
  <c r="H132" i="6" s="1"/>
  <c r="H134" i="6" a="1"/>
  <c r="H134" i="6" s="1"/>
  <c r="H159" i="6" a="1"/>
  <c r="H159" i="6" s="1"/>
  <c r="H38" i="6" a="1"/>
  <c r="H38" i="6" s="1"/>
  <c r="H40" i="6" a="1"/>
  <c r="H40" i="6" s="1"/>
  <c r="H42" i="6" a="1"/>
  <c r="H42" i="6" s="1"/>
  <c r="H81" i="6" a="1"/>
  <c r="H81" i="6" s="1"/>
  <c r="H83" i="6" a="1"/>
  <c r="H83" i="6" s="1"/>
  <c r="H85" i="6" a="1"/>
  <c r="H85" i="6" s="1"/>
  <c r="H87" i="6" a="1"/>
  <c r="H87" i="6" s="1"/>
  <c r="H89" i="6" a="1"/>
  <c r="H89" i="6" s="1"/>
  <c r="H91" i="6" a="1"/>
  <c r="H91" i="6" s="1"/>
  <c r="H93" i="6" a="1"/>
  <c r="H93" i="6" s="1"/>
  <c r="H95" i="6" a="1"/>
  <c r="H95" i="6" s="1"/>
  <c r="H97" i="6" a="1"/>
  <c r="H97" i="6" s="1"/>
  <c r="H99" i="6" a="1"/>
  <c r="H99" i="6" s="1"/>
  <c r="H101" i="6" a="1"/>
  <c r="H101" i="6" s="1"/>
  <c r="H103" i="6" a="1"/>
  <c r="H103" i="6" s="1"/>
  <c r="H105" i="6" a="1"/>
  <c r="H105" i="6" s="1"/>
  <c r="H107" i="6" a="1"/>
  <c r="H107" i="6" s="1"/>
  <c r="H109" i="6" a="1"/>
  <c r="H109" i="6" s="1"/>
  <c r="H111" i="6" a="1"/>
  <c r="H111" i="6" s="1"/>
  <c r="H113" i="6" a="1"/>
  <c r="H113" i="6" s="1"/>
  <c r="H115" i="6" a="1"/>
  <c r="H115" i="6" s="1"/>
  <c r="H117" i="6" a="1"/>
  <c r="H117" i="6" s="1"/>
  <c r="H136" i="6" a="1"/>
  <c r="H136" i="6" s="1"/>
  <c r="H138" i="6" a="1"/>
  <c r="H138" i="6" s="1"/>
  <c r="H161" i="6" a="1"/>
  <c r="H161" i="6" s="1"/>
  <c r="H119" i="6" a="1"/>
  <c r="H119" i="6" s="1"/>
  <c r="H121" i="6" a="1"/>
  <c r="H121" i="6" s="1"/>
  <c r="H123" i="6" a="1"/>
  <c r="H123" i="6" s="1"/>
  <c r="H125" i="6" a="1"/>
  <c r="H125" i="6" s="1"/>
  <c r="H140" i="6" a="1"/>
  <c r="H140" i="6" s="1"/>
  <c r="H11" i="6" a="1"/>
  <c r="H11" i="6" s="1"/>
  <c r="H13" i="6" a="1"/>
  <c r="H13" i="6" s="1"/>
  <c r="H15" i="6" a="1"/>
  <c r="H15" i="6" s="1"/>
  <c r="H17" i="6" a="1"/>
  <c r="H17" i="6" s="1"/>
  <c r="H142" i="6" a="1"/>
  <c r="H142" i="6" s="1"/>
  <c r="H144" i="6" a="1"/>
  <c r="H144" i="6" s="1"/>
  <c r="H169" i="6" a="1"/>
  <c r="H169" i="6" s="1"/>
  <c r="H19" i="6" a="1"/>
  <c r="H19" i="6" s="1"/>
  <c r="H21" i="6" a="1"/>
  <c r="H21" i="6" s="1"/>
  <c r="H23" i="6" a="1"/>
  <c r="H23" i="6" s="1"/>
  <c r="H25" i="6" a="1"/>
  <c r="H25" i="6" s="1"/>
  <c r="H27" i="6" a="1"/>
  <c r="H27" i="6" s="1"/>
  <c r="H29" i="6" a="1"/>
  <c r="H29" i="6" s="1"/>
  <c r="H31" i="6" a="1"/>
  <c r="H31" i="6" s="1"/>
  <c r="H44" i="6" a="1"/>
  <c r="H44" i="6" s="1"/>
  <c r="H46" i="6" a="1"/>
  <c r="H46" i="6" s="1"/>
  <c r="H48" i="6" a="1"/>
  <c r="H48" i="6" s="1"/>
  <c r="H50" i="6" a="1"/>
  <c r="H50" i="6" s="1"/>
  <c r="H52" i="6" a="1"/>
  <c r="H52" i="6" s="1"/>
  <c r="H54" i="6" a="1"/>
  <c r="H54" i="6" s="1"/>
  <c r="H56" i="6" a="1"/>
  <c r="H56" i="6" s="1"/>
  <c r="H58" i="6" a="1"/>
  <c r="H58" i="6" s="1"/>
  <c r="H146" i="6" a="1"/>
  <c r="H146" i="6" s="1"/>
  <c r="H148" i="6" a="1"/>
  <c r="H148" i="6" s="1"/>
  <c r="H150" i="6" a="1"/>
  <c r="H150" i="6" s="1"/>
  <c r="H152" i="6" a="1"/>
  <c r="H152" i="6" s="1"/>
  <c r="H154" i="6" a="1"/>
  <c r="H154" i="6" s="1"/>
  <c r="H156" i="6" a="1"/>
  <c r="H156" i="6" s="1"/>
  <c r="H158" i="6" a="1"/>
  <c r="H158" i="6" s="1"/>
  <c r="H171" i="6" a="1"/>
  <c r="H171" i="6" s="1"/>
  <c r="H33" i="6" a="1"/>
  <c r="H33" i="6" s="1"/>
  <c r="H35" i="6" a="1"/>
  <c r="H35" i="6" s="1"/>
  <c r="H37" i="6" a="1"/>
  <c r="H37" i="6" s="1"/>
  <c r="H60" i="6" a="1"/>
  <c r="H60" i="6" s="1"/>
  <c r="H62" i="6" a="1"/>
  <c r="H62" i="6" s="1"/>
  <c r="H64" i="6" a="1"/>
  <c r="H64" i="6" s="1"/>
  <c r="H66" i="6" a="1"/>
  <c r="H66" i="6" s="1"/>
  <c r="H68" i="6" a="1"/>
  <c r="H68" i="6" s="1"/>
  <c r="H70" i="6" a="1"/>
  <c r="H70" i="6" s="1"/>
  <c r="H72" i="6" a="1"/>
  <c r="H72" i="6" s="1"/>
  <c r="H74" i="6" a="1"/>
  <c r="H74" i="6" s="1"/>
  <c r="H76" i="6" a="1"/>
  <c r="H76" i="6" s="1"/>
  <c r="H78" i="6" a="1"/>
  <c r="H78" i="6" s="1"/>
  <c r="H39" i="6" a="1"/>
  <c r="H39" i="6" s="1"/>
  <c r="H41" i="6" a="1"/>
  <c r="H41" i="6" s="1"/>
  <c r="H80" i="6" a="1"/>
  <c r="H80" i="6" s="1"/>
  <c r="H82" i="6" a="1"/>
  <c r="H82" i="6" s="1"/>
  <c r="H43" i="6" a="1"/>
  <c r="H43" i="6" s="1"/>
  <c r="H118" i="6" a="1"/>
  <c r="H118" i="6" s="1"/>
  <c r="H120" i="6" a="1"/>
  <c r="H120" i="6" s="1"/>
  <c r="H122" i="6" a="1"/>
  <c r="H122" i="6" s="1"/>
  <c r="H124" i="6" a="1"/>
  <c r="H124" i="6" s="1"/>
  <c r="H141" i="6" a="1"/>
  <c r="H141" i="6" s="1"/>
  <c r="H166" i="6" a="1"/>
  <c r="H166" i="6" s="1"/>
  <c r="H168" i="6" a="1"/>
  <c r="H168" i="6" s="1"/>
  <c r="H131" i="6" a="1"/>
  <c r="H131" i="6" s="1"/>
  <c r="H179" i="6" a="1"/>
  <c r="H179" i="6" s="1"/>
  <c r="H181" i="6" a="1"/>
  <c r="H181" i="6" s="1"/>
  <c r="H183" i="6" a="1"/>
  <c r="H183" i="6" s="1"/>
  <c r="H194" i="6" a="1"/>
  <c r="H194" i="6" s="1"/>
  <c r="H213" i="6" a="1"/>
  <c r="H213" i="6" s="1"/>
  <c r="H215" i="6" a="1"/>
  <c r="H215" i="6" s="1"/>
  <c r="H217" i="6" a="1"/>
  <c r="H217" i="6" s="1"/>
  <c r="H273" i="6" a="1"/>
  <c r="H273" i="6" s="1"/>
  <c r="H275" i="6" a="1"/>
  <c r="H275" i="6" s="1"/>
  <c r="H286" i="6" a="1"/>
  <c r="H286" i="6" s="1"/>
  <c r="H295" i="6" a="1"/>
  <c r="H295" i="6" s="1"/>
  <c r="H297" i="6" a="1"/>
  <c r="H297" i="6" s="1"/>
  <c r="H92" i="6" a="1"/>
  <c r="H92" i="6" s="1"/>
  <c r="H102" i="6" a="1"/>
  <c r="H102" i="6" s="1"/>
  <c r="H112" i="6" a="1"/>
  <c r="H112" i="6" s="1"/>
  <c r="H160" i="6" a="1"/>
  <c r="H160" i="6" s="1"/>
  <c r="H185" i="6" a="1"/>
  <c r="H185" i="6" s="1"/>
  <c r="H196" i="6" a="1"/>
  <c r="H196" i="6" s="1"/>
  <c r="H219" i="6" a="1"/>
  <c r="H219" i="6" s="1"/>
  <c r="H221" i="6" a="1"/>
  <c r="H221" i="6" s="1"/>
  <c r="H223" i="6" a="1"/>
  <c r="H223" i="6" s="1"/>
  <c r="H225" i="6" a="1"/>
  <c r="H225" i="6" s="1"/>
  <c r="H227" i="6" a="1"/>
  <c r="H227" i="6" s="1"/>
  <c r="H229" i="6" a="1"/>
  <c r="H229" i="6" s="1"/>
  <c r="H231" i="6" a="1"/>
  <c r="H231" i="6" s="1"/>
  <c r="H246" i="6" a="1"/>
  <c r="H246" i="6" s="1"/>
  <c r="H248" i="6" a="1"/>
  <c r="H248" i="6" s="1"/>
  <c r="H250" i="6" a="1"/>
  <c r="H250" i="6" s="1"/>
  <c r="H252" i="6" a="1"/>
  <c r="H252" i="6" s="1"/>
  <c r="H254" i="6" a="1"/>
  <c r="H254" i="6" s="1"/>
  <c r="H277" i="6" a="1"/>
  <c r="H277" i="6" s="1"/>
  <c r="H288" i="6" a="1"/>
  <c r="H288" i="6" s="1"/>
  <c r="H133" i="6" a="1"/>
  <c r="H133" i="6" s="1"/>
  <c r="H173" i="6" a="1"/>
  <c r="H173" i="6" s="1"/>
  <c r="H198" i="6" a="1"/>
  <c r="H198" i="6" s="1"/>
  <c r="H200" i="6" a="1"/>
  <c r="H200" i="6" s="1"/>
  <c r="H202" i="6" a="1"/>
  <c r="H202" i="6" s="1"/>
  <c r="H204" i="6" a="1"/>
  <c r="H204" i="6" s="1"/>
  <c r="H233" i="6" a="1"/>
  <c r="H233" i="6" s="1"/>
  <c r="H235" i="6" a="1"/>
  <c r="H235" i="6" s="1"/>
  <c r="H256" i="6" a="1"/>
  <c r="H256" i="6" s="1"/>
  <c r="H279" i="6" a="1"/>
  <c r="H279" i="6" s="1"/>
  <c r="H299" i="6" a="1"/>
  <c r="H299" i="6" s="1"/>
  <c r="H94" i="6" a="1"/>
  <c r="H94" i="6" s="1"/>
  <c r="H104" i="6" a="1"/>
  <c r="H104" i="6" s="1"/>
  <c r="H114" i="6" a="1"/>
  <c r="H114" i="6" s="1"/>
  <c r="H162" i="6" a="1"/>
  <c r="H162" i="6" s="1"/>
  <c r="H187" i="6" a="1"/>
  <c r="H187" i="6" s="1"/>
  <c r="H206" i="6" a="1"/>
  <c r="H206" i="6" s="1"/>
  <c r="H208" i="6" a="1"/>
  <c r="H208" i="6" s="1"/>
  <c r="H210" i="6" a="1"/>
  <c r="H210" i="6" s="1"/>
  <c r="H258" i="6" a="1"/>
  <c r="H258" i="6" s="1"/>
  <c r="H260" i="6" a="1"/>
  <c r="H260" i="6" s="1"/>
  <c r="H262" i="6" a="1"/>
  <c r="H262" i="6" s="1"/>
  <c r="H264" i="6" a="1"/>
  <c r="H264" i="6" s="1"/>
  <c r="H281" i="6" a="1"/>
  <c r="H281" i="6" s="1"/>
  <c r="H290" i="6" a="1"/>
  <c r="H290" i="6" s="1"/>
  <c r="H300" i="6" a="1"/>
  <c r="H300" i="6" s="1"/>
  <c r="H163" i="6" a="1"/>
  <c r="H163" i="6" s="1"/>
  <c r="H167" i="6" a="1"/>
  <c r="H167" i="6" s="1"/>
  <c r="H178" i="6" a="1"/>
  <c r="H178" i="6" s="1"/>
  <c r="H189" i="6" a="1"/>
  <c r="H189" i="6" s="1"/>
  <c r="H191" i="6" a="1"/>
  <c r="H191" i="6" s="1"/>
  <c r="H237" i="6" a="1"/>
  <c r="H237" i="6" s="1"/>
  <c r="H239" i="6" a="1"/>
  <c r="H239" i="6" s="1"/>
  <c r="H241" i="6" a="1"/>
  <c r="H241" i="6" s="1"/>
  <c r="H243" i="6" a="1"/>
  <c r="H243" i="6" s="1"/>
  <c r="H245" i="6" a="1"/>
  <c r="H245" i="6" s="1"/>
  <c r="H266" i="6" a="1"/>
  <c r="H266" i="6" s="1"/>
  <c r="H268" i="6" a="1"/>
  <c r="H268" i="6" s="1"/>
  <c r="H270" i="6" a="1"/>
  <c r="H270" i="6" s="1"/>
  <c r="H272" i="6" a="1"/>
  <c r="H272" i="6" s="1"/>
  <c r="H283" i="6" a="1"/>
  <c r="H283" i="6" s="1"/>
  <c r="H285" i="6" a="1"/>
  <c r="H285" i="6" s="1"/>
  <c r="H292" i="6" a="1"/>
  <c r="H292" i="6" s="1"/>
  <c r="H294" i="6" a="1"/>
  <c r="H294" i="6" s="1"/>
  <c r="H296" i="6" a="1"/>
  <c r="H296" i="6" s="1"/>
  <c r="H84" i="6" a="1"/>
  <c r="H84" i="6" s="1"/>
  <c r="H96" i="6" a="1"/>
  <c r="H96" i="6" s="1"/>
  <c r="H106" i="6" a="1"/>
  <c r="H106" i="6" s="1"/>
  <c r="H116" i="6" a="1"/>
  <c r="H116" i="6" s="1"/>
  <c r="H135" i="6" a="1"/>
  <c r="H135" i="6" s="1"/>
  <c r="H180" i="6" a="1"/>
  <c r="H180" i="6" s="1"/>
  <c r="H182" i="6" a="1"/>
  <c r="H182" i="6" s="1"/>
  <c r="H184" i="6" a="1"/>
  <c r="H184" i="6" s="1"/>
  <c r="H193" i="6" a="1"/>
  <c r="H193" i="6" s="1"/>
  <c r="H212" i="6" a="1"/>
  <c r="H212" i="6" s="1"/>
  <c r="H214" i="6" a="1"/>
  <c r="H214" i="6" s="1"/>
  <c r="H216" i="6" a="1"/>
  <c r="H216" i="6" s="1"/>
  <c r="H218" i="6" a="1"/>
  <c r="H218" i="6" s="1"/>
  <c r="H274" i="6" a="1"/>
  <c r="H274" i="6" s="1"/>
  <c r="H298" i="6" a="1"/>
  <c r="H298" i="6" s="1"/>
  <c r="H255" i="6" a="1"/>
  <c r="H255" i="6" s="1"/>
  <c r="H86" i="6" a="1"/>
  <c r="H86" i="6" s="1"/>
  <c r="H127" i="6" a="1"/>
  <c r="H127" i="6" s="1"/>
  <c r="H186" i="6" a="1"/>
  <c r="H186" i="6" s="1"/>
  <c r="H195" i="6" a="1"/>
  <c r="H195" i="6" s="1"/>
  <c r="H220" i="6" a="1"/>
  <c r="H220" i="6" s="1"/>
  <c r="H222" i="6" a="1"/>
  <c r="H222" i="6" s="1"/>
  <c r="H224" i="6" a="1"/>
  <c r="H224" i="6" s="1"/>
  <c r="H226" i="6" a="1"/>
  <c r="H226" i="6" s="1"/>
  <c r="H228" i="6" a="1"/>
  <c r="H228" i="6" s="1"/>
  <c r="H230" i="6" a="1"/>
  <c r="H230" i="6" s="1"/>
  <c r="H247" i="6" a="1"/>
  <c r="H247" i="6" s="1"/>
  <c r="H249" i="6" a="1"/>
  <c r="H249" i="6" s="1"/>
  <c r="H251" i="6" a="1"/>
  <c r="H251" i="6" s="1"/>
  <c r="H253" i="6" a="1"/>
  <c r="H253" i="6" s="1"/>
  <c r="H276" i="6" a="1"/>
  <c r="H276" i="6" s="1"/>
  <c r="H278" i="6" a="1"/>
  <c r="H278" i="6" s="1"/>
  <c r="H287" i="6" a="1"/>
  <c r="H287" i="6" s="1"/>
  <c r="H289" i="6" a="1"/>
  <c r="H289" i="6" s="1"/>
  <c r="H88" i="6" a="1"/>
  <c r="H88" i="6" s="1"/>
  <c r="H98" i="6" a="1"/>
  <c r="H98" i="6" s="1"/>
  <c r="H108" i="6" a="1"/>
  <c r="H108" i="6" s="1"/>
  <c r="H137" i="6" a="1"/>
  <c r="H137" i="6" s="1"/>
  <c r="H164" i="6" a="1"/>
  <c r="H164" i="6" s="1"/>
  <c r="H197" i="6" a="1"/>
  <c r="H197" i="6" s="1"/>
  <c r="H199" i="6" a="1"/>
  <c r="H199" i="6" s="1"/>
  <c r="H201" i="6" a="1"/>
  <c r="H201" i="6" s="1"/>
  <c r="H203" i="6" a="1"/>
  <c r="H203" i="6" s="1"/>
  <c r="H232" i="6" a="1"/>
  <c r="H232" i="6" s="1"/>
  <c r="H234" i="6" a="1"/>
  <c r="H234" i="6" s="1"/>
  <c r="H129" i="6" a="1"/>
  <c r="H129" i="6" s="1"/>
  <c r="H165" i="6" a="1"/>
  <c r="H165" i="6" s="1"/>
  <c r="H205" i="6" a="1"/>
  <c r="H205" i="6" s="1"/>
  <c r="H207" i="6" a="1"/>
  <c r="H207" i="6" s="1"/>
  <c r="H209" i="6" a="1"/>
  <c r="H209" i="6" s="1"/>
  <c r="H236" i="6" a="1"/>
  <c r="H236" i="6" s="1"/>
  <c r="H90" i="6" a="1"/>
  <c r="H90" i="6" s="1"/>
  <c r="H100" i="6" a="1"/>
  <c r="H100" i="6" s="1"/>
  <c r="H110" i="6" a="1"/>
  <c r="H110" i="6" s="1"/>
  <c r="H139" i="6" a="1"/>
  <c r="H139" i="6" s="1"/>
  <c r="H175" i="6" a="1"/>
  <c r="H175" i="6" s="1"/>
  <c r="H177" i="6" a="1"/>
  <c r="H177" i="6" s="1"/>
  <c r="H188" i="6" a="1"/>
  <c r="H188" i="6" s="1"/>
  <c r="H190" i="6" a="1"/>
  <c r="H190" i="6" s="1"/>
  <c r="H192" i="6" a="1"/>
  <c r="H192" i="6" s="1"/>
  <c r="H211" i="6" a="1"/>
  <c r="H211" i="6" s="1"/>
  <c r="H238" i="6" a="1"/>
  <c r="H238" i="6" s="1"/>
  <c r="H240" i="6" a="1"/>
  <c r="H240" i="6" s="1"/>
  <c r="H242" i="6" a="1"/>
  <c r="H242" i="6" s="1"/>
  <c r="H244" i="6" a="1"/>
  <c r="H244" i="6" s="1"/>
  <c r="H267" i="6" a="1"/>
  <c r="H267" i="6" s="1"/>
  <c r="H269" i="6" a="1"/>
  <c r="H269" i="6" s="1"/>
  <c r="H271" i="6" a="1"/>
  <c r="H271" i="6" s="1"/>
  <c r="H284" i="6" a="1"/>
  <c r="H284" i="6" s="1"/>
  <c r="H293" i="6" a="1"/>
  <c r="H293" i="6" s="1"/>
  <c r="H257" i="6" a="1"/>
  <c r="H257" i="6" s="1"/>
  <c r="H259" i="6" a="1"/>
  <c r="H259" i="6" s="1"/>
  <c r="H261" i="6" a="1"/>
  <c r="H261" i="6" s="1"/>
  <c r="H280" i="6" a="1"/>
  <c r="H280" i="6" s="1"/>
  <c r="H263" i="6" a="1"/>
  <c r="H263" i="6" s="1"/>
  <c r="H282" i="6" a="1"/>
  <c r="H282" i="6" s="1"/>
  <c r="H265" i="6" a="1"/>
  <c r="H265" i="6" s="1"/>
  <c r="H291" i="6" a="1"/>
  <c r="H291" i="6" s="1"/>
  <c r="I118" i="6" a="1"/>
  <c r="I118" i="6" s="1"/>
  <c r="I120" i="6" a="1"/>
  <c r="I120" i="6" s="1"/>
  <c r="I122" i="6" a="1"/>
  <c r="I122" i="6" s="1"/>
  <c r="I124" i="6" a="1"/>
  <c r="I124" i="6" s="1"/>
  <c r="I141" i="6" a="1"/>
  <c r="I141" i="6" s="1"/>
  <c r="I166" i="6" a="1"/>
  <c r="I166" i="6" s="1"/>
  <c r="I168" i="6" a="1"/>
  <c r="I168" i="6" s="1"/>
  <c r="I12" i="6" a="1"/>
  <c r="I12" i="6" s="1"/>
  <c r="I14" i="6" a="1"/>
  <c r="I14" i="6" s="1"/>
  <c r="I16" i="6" a="1"/>
  <c r="I16" i="6" s="1"/>
  <c r="I43" i="6" a="1"/>
  <c r="I43" i="6" s="1"/>
  <c r="I143" i="6" a="1"/>
  <c r="I143" i="6" s="1"/>
  <c r="I18" i="6" a="1"/>
  <c r="I18" i="6" s="1"/>
  <c r="I20" i="6" a="1"/>
  <c r="I20" i="6" s="1"/>
  <c r="I22" i="6" a="1"/>
  <c r="I22" i="6" s="1"/>
  <c r="I24" i="6" a="1"/>
  <c r="I24" i="6" s="1"/>
  <c r="I26" i="6" a="1"/>
  <c r="I26" i="6" s="1"/>
  <c r="I28" i="6" a="1"/>
  <c r="I28" i="6" s="1"/>
  <c r="I30" i="6" a="1"/>
  <c r="I30" i="6" s="1"/>
  <c r="I45" i="6" a="1"/>
  <c r="I45" i="6" s="1"/>
  <c r="I47" i="6" a="1"/>
  <c r="I47" i="6" s="1"/>
  <c r="I49" i="6" a="1"/>
  <c r="I49" i="6" s="1"/>
  <c r="I51" i="6" a="1"/>
  <c r="I51" i="6" s="1"/>
  <c r="I53" i="6" a="1"/>
  <c r="I53" i="6" s="1"/>
  <c r="I55" i="6" a="1"/>
  <c r="I55" i="6" s="1"/>
  <c r="I57" i="6" a="1"/>
  <c r="I57" i="6" s="1"/>
  <c r="I145" i="6" a="1"/>
  <c r="I145" i="6" s="1"/>
  <c r="I147" i="6" a="1"/>
  <c r="I147" i="6" s="1"/>
  <c r="I149" i="6" a="1"/>
  <c r="I149" i="6" s="1"/>
  <c r="I151" i="6" a="1"/>
  <c r="I151" i="6" s="1"/>
  <c r="I153" i="6" a="1"/>
  <c r="I153" i="6" s="1"/>
  <c r="I155" i="6" a="1"/>
  <c r="I155" i="6" s="1"/>
  <c r="I157" i="6" a="1"/>
  <c r="I157" i="6" s="1"/>
  <c r="I32" i="6" a="1"/>
  <c r="I32" i="6" s="1"/>
  <c r="I34" i="6" a="1"/>
  <c r="I34" i="6" s="1"/>
  <c r="I36" i="6" a="1"/>
  <c r="I36" i="6" s="1"/>
  <c r="I59" i="6" a="1"/>
  <c r="I59" i="6" s="1"/>
  <c r="I61" i="6" a="1"/>
  <c r="I61" i="6" s="1"/>
  <c r="I63" i="6" a="1"/>
  <c r="I63" i="6" s="1"/>
  <c r="I65" i="6" a="1"/>
  <c r="I65" i="6" s="1"/>
  <c r="I67" i="6" a="1"/>
  <c r="I67" i="6" s="1"/>
  <c r="I69" i="6" a="1"/>
  <c r="I69" i="6" s="1"/>
  <c r="I71" i="6" a="1"/>
  <c r="I71" i="6" s="1"/>
  <c r="I73" i="6" a="1"/>
  <c r="I73" i="6" s="1"/>
  <c r="I75" i="6" a="1"/>
  <c r="I75" i="6" s="1"/>
  <c r="I77" i="6" a="1"/>
  <c r="I77" i="6" s="1"/>
  <c r="I126" i="6" a="1"/>
  <c r="I126" i="6" s="1"/>
  <c r="I128" i="6" a="1"/>
  <c r="I128" i="6" s="1"/>
  <c r="I130" i="6" a="1"/>
  <c r="I130" i="6" s="1"/>
  <c r="I132" i="6" a="1"/>
  <c r="I132" i="6" s="1"/>
  <c r="I134" i="6" a="1"/>
  <c r="I134" i="6" s="1"/>
  <c r="I38" i="6" a="1"/>
  <c r="I38" i="6" s="1"/>
  <c r="I40" i="6" a="1"/>
  <c r="I40" i="6" s="1"/>
  <c r="I42" i="6" a="1"/>
  <c r="I42" i="6" s="1"/>
  <c r="I79" i="6" a="1"/>
  <c r="I79" i="6" s="1"/>
  <c r="I81" i="6" a="1"/>
  <c r="I81" i="6" s="1"/>
  <c r="I83" i="6" a="1"/>
  <c r="I83" i="6" s="1"/>
  <c r="I85" i="6" a="1"/>
  <c r="I85" i="6" s="1"/>
  <c r="I87" i="6" a="1"/>
  <c r="I87" i="6" s="1"/>
  <c r="I89" i="6" a="1"/>
  <c r="I89" i="6" s="1"/>
  <c r="I91" i="6" a="1"/>
  <c r="I91" i="6" s="1"/>
  <c r="I93" i="6" a="1"/>
  <c r="I93" i="6" s="1"/>
  <c r="I95" i="6" a="1"/>
  <c r="I95" i="6" s="1"/>
  <c r="I97" i="6" a="1"/>
  <c r="I97" i="6" s="1"/>
  <c r="I99" i="6" a="1"/>
  <c r="I99" i="6" s="1"/>
  <c r="I101" i="6" a="1"/>
  <c r="I101" i="6" s="1"/>
  <c r="I103" i="6" a="1"/>
  <c r="I103" i="6" s="1"/>
  <c r="I105" i="6" a="1"/>
  <c r="I105" i="6" s="1"/>
  <c r="I107" i="6" a="1"/>
  <c r="I107" i="6" s="1"/>
  <c r="I109" i="6" a="1"/>
  <c r="I109" i="6" s="1"/>
  <c r="I111" i="6" a="1"/>
  <c r="I111" i="6" s="1"/>
  <c r="I113" i="6" a="1"/>
  <c r="I113" i="6" s="1"/>
  <c r="I115" i="6" a="1"/>
  <c r="I115" i="6" s="1"/>
  <c r="I117" i="6" a="1"/>
  <c r="I117" i="6" s="1"/>
  <c r="I136" i="6" a="1"/>
  <c r="I136" i="6" s="1"/>
  <c r="I138" i="6" a="1"/>
  <c r="I138" i="6" s="1"/>
  <c r="I159" i="6" a="1"/>
  <c r="I159" i="6" s="1"/>
  <c r="I161" i="6" a="1"/>
  <c r="I161" i="6" s="1"/>
  <c r="I119" i="6" a="1"/>
  <c r="I119" i="6" s="1"/>
  <c r="I121" i="6" a="1"/>
  <c r="I121" i="6" s="1"/>
  <c r="I123" i="6" a="1"/>
  <c r="I123" i="6" s="1"/>
  <c r="I140" i="6" a="1"/>
  <c r="I140" i="6" s="1"/>
  <c r="I167" i="6" a="1"/>
  <c r="I167" i="6" s="1"/>
  <c r="I11" i="6" a="1"/>
  <c r="I11" i="6" s="1"/>
  <c r="I13" i="6" a="1"/>
  <c r="I13" i="6" s="1"/>
  <c r="I15" i="6" a="1"/>
  <c r="I15" i="6" s="1"/>
  <c r="I125" i="6" a="1"/>
  <c r="I125" i="6" s="1"/>
  <c r="I142" i="6" a="1"/>
  <c r="I142" i="6" s="1"/>
  <c r="I144" i="6" a="1"/>
  <c r="I144" i="6" s="1"/>
  <c r="I169" i="6" a="1"/>
  <c r="I169" i="6" s="1"/>
  <c r="I17" i="6" a="1"/>
  <c r="I17" i="6" s="1"/>
  <c r="I19" i="6" a="1"/>
  <c r="I19" i="6" s="1"/>
  <c r="I21" i="6" a="1"/>
  <c r="I21" i="6" s="1"/>
  <c r="I23" i="6" a="1"/>
  <c r="I23" i="6" s="1"/>
  <c r="I25" i="6" a="1"/>
  <c r="I25" i="6" s="1"/>
  <c r="I27" i="6" a="1"/>
  <c r="I27" i="6" s="1"/>
  <c r="I29" i="6" a="1"/>
  <c r="I29" i="6" s="1"/>
  <c r="I31" i="6" a="1"/>
  <c r="I31" i="6" s="1"/>
  <c r="I44" i="6" a="1"/>
  <c r="I44" i="6" s="1"/>
  <c r="I46" i="6" a="1"/>
  <c r="I46" i="6" s="1"/>
  <c r="I48" i="6" a="1"/>
  <c r="I48" i="6" s="1"/>
  <c r="I50" i="6" a="1"/>
  <c r="I50" i="6" s="1"/>
  <c r="I52" i="6" a="1"/>
  <c r="I52" i="6" s="1"/>
  <c r="I54" i="6" a="1"/>
  <c r="I54" i="6" s="1"/>
  <c r="I56" i="6" a="1"/>
  <c r="I56" i="6" s="1"/>
  <c r="I58" i="6" a="1"/>
  <c r="I58" i="6" s="1"/>
  <c r="I33" i="6" a="1"/>
  <c r="I33" i="6" s="1"/>
  <c r="I35" i="6" a="1"/>
  <c r="I35" i="6" s="1"/>
  <c r="I37" i="6" a="1"/>
  <c r="I37" i="6" s="1"/>
  <c r="I60" i="6" a="1"/>
  <c r="I60" i="6" s="1"/>
  <c r="I62" i="6" a="1"/>
  <c r="I62" i="6" s="1"/>
  <c r="I64" i="6" a="1"/>
  <c r="I64" i="6" s="1"/>
  <c r="I66" i="6" a="1"/>
  <c r="I66" i="6" s="1"/>
  <c r="I68" i="6" a="1"/>
  <c r="I68" i="6" s="1"/>
  <c r="I70" i="6" a="1"/>
  <c r="I70" i="6" s="1"/>
  <c r="I72" i="6" a="1"/>
  <c r="I72" i="6" s="1"/>
  <c r="I74" i="6" a="1"/>
  <c r="I74" i="6" s="1"/>
  <c r="I76" i="6" a="1"/>
  <c r="I76" i="6" s="1"/>
  <c r="I78" i="6" a="1"/>
  <c r="I78" i="6" s="1"/>
  <c r="I39" i="6" a="1"/>
  <c r="I39" i="6" s="1"/>
  <c r="I41" i="6" a="1"/>
  <c r="I41" i="6" s="1"/>
  <c r="I80" i="6" a="1"/>
  <c r="I80" i="6" s="1"/>
  <c r="I82" i="6" a="1"/>
  <c r="I82" i="6" s="1"/>
  <c r="I84" i="6" a="1"/>
  <c r="I84" i="6" s="1"/>
  <c r="I86" i="6" a="1"/>
  <c r="I86" i="6" s="1"/>
  <c r="I88" i="6" a="1"/>
  <c r="I88" i="6" s="1"/>
  <c r="I90" i="6" a="1"/>
  <c r="I90" i="6" s="1"/>
  <c r="I92" i="6" a="1"/>
  <c r="I92" i="6" s="1"/>
  <c r="I94" i="6" a="1"/>
  <c r="I94" i="6" s="1"/>
  <c r="I96" i="6" a="1"/>
  <c r="I96" i="6" s="1"/>
  <c r="I98" i="6" a="1"/>
  <c r="I98" i="6" s="1"/>
  <c r="I100" i="6" a="1"/>
  <c r="I100" i="6" s="1"/>
  <c r="I102" i="6" a="1"/>
  <c r="I102" i="6" s="1"/>
  <c r="I104" i="6" a="1"/>
  <c r="I104" i="6" s="1"/>
  <c r="I106" i="6" a="1"/>
  <c r="I106" i="6" s="1"/>
  <c r="I108" i="6" a="1"/>
  <c r="I108" i="6" s="1"/>
  <c r="I110" i="6" a="1"/>
  <c r="I110" i="6" s="1"/>
  <c r="I112" i="6" a="1"/>
  <c r="I112" i="6" s="1"/>
  <c r="I114" i="6" a="1"/>
  <c r="I114" i="6" s="1"/>
  <c r="I116" i="6" a="1"/>
  <c r="I116" i="6" s="1"/>
  <c r="I135" i="6" a="1"/>
  <c r="I135" i="6" s="1"/>
  <c r="I137" i="6" a="1"/>
  <c r="I137" i="6" s="1"/>
  <c r="I139" i="6" a="1"/>
  <c r="I139" i="6" s="1"/>
  <c r="I160" i="6" a="1"/>
  <c r="I160" i="6" s="1"/>
  <c r="I162" i="6" a="1"/>
  <c r="I162" i="6" s="1"/>
  <c r="I164" i="6" a="1"/>
  <c r="I164" i="6" s="1"/>
  <c r="I150" i="6" a="1"/>
  <c r="I150" i="6" s="1"/>
  <c r="I175" i="6" a="1"/>
  <c r="I175" i="6" s="1"/>
  <c r="I177" i="6" a="1"/>
  <c r="I177" i="6" s="1"/>
  <c r="I188" i="6" a="1"/>
  <c r="I188" i="6" s="1"/>
  <c r="I190" i="6" a="1"/>
  <c r="I190" i="6" s="1"/>
  <c r="I211" i="6" a="1"/>
  <c r="I211" i="6" s="1"/>
  <c r="I238" i="6" a="1"/>
  <c r="I238" i="6" s="1"/>
  <c r="I240" i="6" a="1"/>
  <c r="I240" i="6" s="1"/>
  <c r="I242" i="6" a="1"/>
  <c r="I242" i="6" s="1"/>
  <c r="I244" i="6" a="1"/>
  <c r="I244" i="6" s="1"/>
  <c r="I267" i="6" a="1"/>
  <c r="I267" i="6" s="1"/>
  <c r="I269" i="6" a="1"/>
  <c r="I269" i="6" s="1"/>
  <c r="I271" i="6" a="1"/>
  <c r="I271" i="6" s="1"/>
  <c r="I284" i="6" a="1"/>
  <c r="I284" i="6" s="1"/>
  <c r="I293" i="6" a="1"/>
  <c r="I293" i="6" s="1"/>
  <c r="I253" i="6" a="1"/>
  <c r="I253" i="6" s="1"/>
  <c r="I131" i="6" a="1"/>
  <c r="I131" i="6" s="1"/>
  <c r="I179" i="6" a="1"/>
  <c r="I179" i="6" s="1"/>
  <c r="I181" i="6" a="1"/>
  <c r="I181" i="6" s="1"/>
  <c r="I183" i="6" a="1"/>
  <c r="I183" i="6" s="1"/>
  <c r="I192" i="6" a="1"/>
  <c r="I192" i="6" s="1"/>
  <c r="I194" i="6" a="1"/>
  <c r="I194" i="6" s="1"/>
  <c r="I213" i="6" a="1"/>
  <c r="I213" i="6" s="1"/>
  <c r="I215" i="6" a="1"/>
  <c r="I215" i="6" s="1"/>
  <c r="I217" i="6" a="1"/>
  <c r="I217" i="6" s="1"/>
  <c r="I273" i="6" a="1"/>
  <c r="I273" i="6" s="1"/>
  <c r="I275" i="6" a="1"/>
  <c r="I275" i="6" s="1"/>
  <c r="I286" i="6" a="1"/>
  <c r="I286" i="6" s="1"/>
  <c r="I295" i="6" a="1"/>
  <c r="I295" i="6" s="1"/>
  <c r="I297" i="6" a="1"/>
  <c r="I297" i="6" s="1"/>
  <c r="I152" i="6" a="1"/>
  <c r="I152" i="6" s="1"/>
  <c r="I170" i="6" a="1"/>
  <c r="I170" i="6" s="1"/>
  <c r="I185" i="6" a="1"/>
  <c r="I185" i="6" s="1"/>
  <c r="I196" i="6" a="1"/>
  <c r="I196" i="6" s="1"/>
  <c r="I219" i="6" a="1"/>
  <c r="I219" i="6" s="1"/>
  <c r="I221" i="6" a="1"/>
  <c r="I221" i="6" s="1"/>
  <c r="I223" i="6" a="1"/>
  <c r="I223" i="6" s="1"/>
  <c r="I225" i="6" a="1"/>
  <c r="I225" i="6" s="1"/>
  <c r="I227" i="6" a="1"/>
  <c r="I227" i="6" s="1"/>
  <c r="I229" i="6" a="1"/>
  <c r="I229" i="6" s="1"/>
  <c r="I231" i="6" a="1"/>
  <c r="I231" i="6" s="1"/>
  <c r="I246" i="6" a="1"/>
  <c r="I246" i="6" s="1"/>
  <c r="I248" i="6" a="1"/>
  <c r="I248" i="6" s="1"/>
  <c r="I250" i="6" a="1"/>
  <c r="I250" i="6" s="1"/>
  <c r="I252" i="6" a="1"/>
  <c r="I252" i="6" s="1"/>
  <c r="I254" i="6" a="1"/>
  <c r="I254" i="6" s="1"/>
  <c r="I277" i="6" a="1"/>
  <c r="I277" i="6" s="1"/>
  <c r="I288" i="6" a="1"/>
  <c r="I288" i="6" s="1"/>
  <c r="I278" i="6" a="1"/>
  <c r="I278" i="6" s="1"/>
  <c r="I133" i="6" a="1"/>
  <c r="I133" i="6" s="1"/>
  <c r="I173" i="6" a="1"/>
  <c r="I173" i="6" s="1"/>
  <c r="I198" i="6" a="1"/>
  <c r="I198" i="6" s="1"/>
  <c r="I200" i="6" a="1"/>
  <c r="I200" i="6" s="1"/>
  <c r="I202" i="6" a="1"/>
  <c r="I202" i="6" s="1"/>
  <c r="I204" i="6" a="1"/>
  <c r="I204" i="6" s="1"/>
  <c r="I233" i="6" a="1"/>
  <c r="I233" i="6" s="1"/>
  <c r="I235" i="6" a="1"/>
  <c r="I235" i="6" s="1"/>
  <c r="I256" i="6" a="1"/>
  <c r="I256" i="6" s="1"/>
  <c r="I279" i="6" a="1"/>
  <c r="I279" i="6" s="1"/>
  <c r="I299" i="6" a="1"/>
  <c r="I299" i="6" s="1"/>
  <c r="I154" i="6" a="1"/>
  <c r="I154" i="6" s="1"/>
  <c r="I176" i="6" a="1"/>
  <c r="I176" i="6" s="1"/>
  <c r="I187" i="6" a="1"/>
  <c r="I187" i="6" s="1"/>
  <c r="I206" i="6" a="1"/>
  <c r="I206" i="6" s="1"/>
  <c r="I208" i="6" a="1"/>
  <c r="I208" i="6" s="1"/>
  <c r="I210" i="6" a="1"/>
  <c r="I210" i="6" s="1"/>
  <c r="I258" i="6" a="1"/>
  <c r="I258" i="6" s="1"/>
  <c r="I260" i="6" a="1"/>
  <c r="I260" i="6" s="1"/>
  <c r="I262" i="6" a="1"/>
  <c r="I262" i="6" s="1"/>
  <c r="I264" i="6" a="1"/>
  <c r="I264" i="6" s="1"/>
  <c r="I281" i="6" a="1"/>
  <c r="I281" i="6" s="1"/>
  <c r="I290" i="6" a="1"/>
  <c r="I290" i="6" s="1"/>
  <c r="I251" i="6" a="1"/>
  <c r="I251" i="6" s="1"/>
  <c r="I276" i="6" a="1"/>
  <c r="I276" i="6" s="1"/>
  <c r="I163" i="6" a="1"/>
  <c r="I163" i="6" s="1"/>
  <c r="I174" i="6" a="1"/>
  <c r="I174" i="6" s="1"/>
  <c r="I189" i="6" a="1"/>
  <c r="I189" i="6" s="1"/>
  <c r="I191" i="6" a="1"/>
  <c r="I191" i="6" s="1"/>
  <c r="I237" i="6" a="1"/>
  <c r="I237" i="6" s="1"/>
  <c r="I239" i="6" a="1"/>
  <c r="I239" i="6" s="1"/>
  <c r="I241" i="6" a="1"/>
  <c r="I241" i="6" s="1"/>
  <c r="I243" i="6" a="1"/>
  <c r="I243" i="6" s="1"/>
  <c r="I245" i="6" a="1"/>
  <c r="I245" i="6" s="1"/>
  <c r="I266" i="6" a="1"/>
  <c r="I266" i="6" s="1"/>
  <c r="I268" i="6" a="1"/>
  <c r="I268" i="6" s="1"/>
  <c r="I270" i="6" a="1"/>
  <c r="I270" i="6" s="1"/>
  <c r="I272" i="6" a="1"/>
  <c r="I272" i="6" s="1"/>
  <c r="I283" i="6" a="1"/>
  <c r="I283" i="6" s="1"/>
  <c r="I285" i="6" a="1"/>
  <c r="I285" i="6" s="1"/>
  <c r="I292" i="6" a="1"/>
  <c r="I292" i="6" s="1"/>
  <c r="I294" i="6" a="1"/>
  <c r="I294" i="6" s="1"/>
  <c r="I247" i="6" a="1"/>
  <c r="I247" i="6" s="1"/>
  <c r="I287" i="6" a="1"/>
  <c r="I287" i="6" s="1"/>
  <c r="I146" i="6" a="1"/>
  <c r="I146" i="6" s="1"/>
  <c r="I156" i="6" a="1"/>
  <c r="I156" i="6" s="1"/>
  <c r="I171" i="6" a="1"/>
  <c r="I171" i="6" s="1"/>
  <c r="I178" i="6" a="1"/>
  <c r="I178" i="6" s="1"/>
  <c r="I180" i="6" a="1"/>
  <c r="I180" i="6" s="1"/>
  <c r="I182" i="6" a="1"/>
  <c r="I182" i="6" s="1"/>
  <c r="I184" i="6" a="1"/>
  <c r="I184" i="6" s="1"/>
  <c r="I193" i="6" a="1"/>
  <c r="I193" i="6" s="1"/>
  <c r="I212" i="6" a="1"/>
  <c r="I212" i="6" s="1"/>
  <c r="I214" i="6" a="1"/>
  <c r="I214" i="6" s="1"/>
  <c r="I216" i="6" a="1"/>
  <c r="I216" i="6" s="1"/>
  <c r="I218" i="6" a="1"/>
  <c r="I218" i="6" s="1"/>
  <c r="I274" i="6" a="1"/>
  <c r="I274" i="6" s="1"/>
  <c r="I296" i="6" a="1"/>
  <c r="I296" i="6" s="1"/>
  <c r="I249" i="6" a="1"/>
  <c r="I249" i="6" s="1"/>
  <c r="I127" i="6" a="1"/>
  <c r="I127" i="6" s="1"/>
  <c r="I186" i="6" a="1"/>
  <c r="I186" i="6" s="1"/>
  <c r="I195" i="6" a="1"/>
  <c r="I195" i="6" s="1"/>
  <c r="I220" i="6" a="1"/>
  <c r="I220" i="6" s="1"/>
  <c r="I222" i="6" a="1"/>
  <c r="I222" i="6" s="1"/>
  <c r="I224" i="6" a="1"/>
  <c r="I224" i="6" s="1"/>
  <c r="I226" i="6" a="1"/>
  <c r="I226" i="6" s="1"/>
  <c r="I228" i="6" a="1"/>
  <c r="I228" i="6" s="1"/>
  <c r="I230" i="6" a="1"/>
  <c r="I230" i="6" s="1"/>
  <c r="I298" i="6" a="1"/>
  <c r="I298" i="6" s="1"/>
  <c r="I148" i="6" a="1"/>
  <c r="I148" i="6" s="1"/>
  <c r="I158" i="6" a="1"/>
  <c r="I158" i="6" s="1"/>
  <c r="I172" i="6" a="1"/>
  <c r="I172" i="6" s="1"/>
  <c r="I197" i="6" a="1"/>
  <c r="I197" i="6" s="1"/>
  <c r="I199" i="6" a="1"/>
  <c r="I199" i="6" s="1"/>
  <c r="I201" i="6" a="1"/>
  <c r="I201" i="6" s="1"/>
  <c r="I203" i="6" a="1"/>
  <c r="I203" i="6" s="1"/>
  <c r="I232" i="6" a="1"/>
  <c r="I232" i="6" s="1"/>
  <c r="I234" i="6" a="1"/>
  <c r="I234" i="6" s="1"/>
  <c r="I129" i="6" a="1"/>
  <c r="I129" i="6" s="1"/>
  <c r="I165" i="6" a="1"/>
  <c r="I165" i="6" s="1"/>
  <c r="I205" i="6" a="1"/>
  <c r="I205" i="6" s="1"/>
  <c r="I207" i="6" a="1"/>
  <c r="I207" i="6" s="1"/>
  <c r="I209" i="6" a="1"/>
  <c r="I209" i="6" s="1"/>
  <c r="I236" i="6" a="1"/>
  <c r="I236" i="6" s="1"/>
  <c r="I257" i="6" a="1"/>
  <c r="I257" i="6" s="1"/>
  <c r="I259" i="6" a="1"/>
  <c r="I259" i="6" s="1"/>
  <c r="I261" i="6" a="1"/>
  <c r="I261" i="6" s="1"/>
  <c r="I263" i="6" a="1"/>
  <c r="I263" i="6" s="1"/>
  <c r="I265" i="6" a="1"/>
  <c r="I265" i="6" s="1"/>
  <c r="I280" i="6" a="1"/>
  <c r="I280" i="6" s="1"/>
  <c r="I282" i="6" a="1"/>
  <c r="I282" i="6" s="1"/>
  <c r="I291" i="6" a="1"/>
  <c r="I291" i="6" s="1"/>
  <c r="I300" i="6" a="1"/>
  <c r="I300" i="6" s="1"/>
  <c r="I289" i="6" a="1"/>
  <c r="I289" i="6" s="1"/>
  <c r="I255" i="6" a="1"/>
  <c r="I255" i="6" s="1"/>
  <c r="L17" i="6" a="1"/>
  <c r="L17" i="6" s="1"/>
  <c r="L19" i="6" a="1"/>
  <c r="L19" i="6" s="1"/>
  <c r="L21" i="6" a="1"/>
  <c r="L21" i="6" s="1"/>
  <c r="L23" i="6" a="1"/>
  <c r="L23" i="6" s="1"/>
  <c r="L25" i="6" a="1"/>
  <c r="L25" i="6" s="1"/>
  <c r="L27" i="6" a="1"/>
  <c r="L27" i="6" s="1"/>
  <c r="L29" i="6" a="1"/>
  <c r="L29" i="6" s="1"/>
  <c r="L44" i="6" a="1"/>
  <c r="L44" i="6" s="1"/>
  <c r="L46" i="6" a="1"/>
  <c r="L46" i="6" s="1"/>
  <c r="L48" i="6" a="1"/>
  <c r="L48" i="6" s="1"/>
  <c r="L50" i="6" a="1"/>
  <c r="L50" i="6" s="1"/>
  <c r="L52" i="6" a="1"/>
  <c r="L52" i="6" s="1"/>
  <c r="L54" i="6" a="1"/>
  <c r="L54" i="6" s="1"/>
  <c r="L56" i="6" a="1"/>
  <c r="L56" i="6" s="1"/>
  <c r="L125" i="6" a="1"/>
  <c r="L125" i="6" s="1"/>
  <c r="L144" i="6" a="1"/>
  <c r="L144" i="6" s="1"/>
  <c r="L146" i="6" a="1"/>
  <c r="L146" i="6" s="1"/>
  <c r="L148" i="6" a="1"/>
  <c r="L148" i="6" s="1"/>
  <c r="L150" i="6" a="1"/>
  <c r="L150" i="6" s="1"/>
  <c r="L152" i="6" a="1"/>
  <c r="L152" i="6" s="1"/>
  <c r="L154" i="6" a="1"/>
  <c r="L154" i="6" s="1"/>
  <c r="L156" i="6" a="1"/>
  <c r="L156" i="6" s="1"/>
  <c r="L158" i="6" a="1"/>
  <c r="L158" i="6" s="1"/>
  <c r="L171" i="6" a="1"/>
  <c r="L171" i="6" s="1"/>
  <c r="L173" i="6" a="1"/>
  <c r="L173" i="6" s="1"/>
  <c r="L31" i="6" a="1"/>
  <c r="L31" i="6" s="1"/>
  <c r="L33" i="6" a="1"/>
  <c r="L33" i="6" s="1"/>
  <c r="L35" i="6" a="1"/>
  <c r="L35" i="6" s="1"/>
  <c r="L58" i="6" a="1"/>
  <c r="L58" i="6" s="1"/>
  <c r="L60" i="6" a="1"/>
  <c r="L60" i="6" s="1"/>
  <c r="L62" i="6" a="1"/>
  <c r="L62" i="6" s="1"/>
  <c r="L64" i="6" a="1"/>
  <c r="L64" i="6" s="1"/>
  <c r="L66" i="6" a="1"/>
  <c r="L66" i="6" s="1"/>
  <c r="L68" i="6" a="1"/>
  <c r="L68" i="6" s="1"/>
  <c r="L70" i="6" a="1"/>
  <c r="L70" i="6" s="1"/>
  <c r="L72" i="6" a="1"/>
  <c r="L72" i="6" s="1"/>
  <c r="L74" i="6" a="1"/>
  <c r="L74" i="6" s="1"/>
  <c r="L76" i="6" a="1"/>
  <c r="L76" i="6" s="1"/>
  <c r="L78" i="6" a="1"/>
  <c r="L78" i="6" s="1"/>
  <c r="L127" i="6" a="1"/>
  <c r="L127" i="6" s="1"/>
  <c r="L129" i="6" a="1"/>
  <c r="L129" i="6" s="1"/>
  <c r="L131" i="6" a="1"/>
  <c r="L131" i="6" s="1"/>
  <c r="L133" i="6" a="1"/>
  <c r="L133" i="6" s="1"/>
  <c r="L37" i="6" a="1"/>
  <c r="L37" i="6" s="1"/>
  <c r="L39" i="6" a="1"/>
  <c r="L39" i="6" s="1"/>
  <c r="L41" i="6" a="1"/>
  <c r="L41" i="6" s="1"/>
  <c r="L80" i="6" a="1"/>
  <c r="L80" i="6" s="1"/>
  <c r="L82" i="6" a="1"/>
  <c r="L82" i="6" s="1"/>
  <c r="L84" i="6" a="1"/>
  <c r="L84" i="6" s="1"/>
  <c r="L86" i="6" a="1"/>
  <c r="L86" i="6" s="1"/>
  <c r="L88" i="6" a="1"/>
  <c r="L88" i="6" s="1"/>
  <c r="L90" i="6" a="1"/>
  <c r="L90" i="6" s="1"/>
  <c r="L92" i="6" a="1"/>
  <c r="L92" i="6" s="1"/>
  <c r="L94" i="6" a="1"/>
  <c r="L94" i="6" s="1"/>
  <c r="L96" i="6" a="1"/>
  <c r="L96" i="6" s="1"/>
  <c r="L98" i="6" a="1"/>
  <c r="L98" i="6" s="1"/>
  <c r="L100" i="6" a="1"/>
  <c r="L100" i="6" s="1"/>
  <c r="L102" i="6" a="1"/>
  <c r="L102" i="6" s="1"/>
  <c r="L104" i="6" a="1"/>
  <c r="L104" i="6" s="1"/>
  <c r="L106" i="6" a="1"/>
  <c r="L106" i="6" s="1"/>
  <c r="L108" i="6" a="1"/>
  <c r="L108" i="6" s="1"/>
  <c r="L110" i="6" a="1"/>
  <c r="L110" i="6" s="1"/>
  <c r="L112" i="6" a="1"/>
  <c r="L112" i="6" s="1"/>
  <c r="L114" i="6" a="1"/>
  <c r="L114" i="6" s="1"/>
  <c r="L116" i="6" a="1"/>
  <c r="L116" i="6" s="1"/>
  <c r="L135" i="6" a="1"/>
  <c r="L135" i="6" s="1"/>
  <c r="L137" i="6" a="1"/>
  <c r="L137" i="6" s="1"/>
  <c r="L160" i="6" a="1"/>
  <c r="L160" i="6" s="1"/>
  <c r="L162" i="6" a="1"/>
  <c r="L162" i="6" s="1"/>
  <c r="L164" i="6" a="1"/>
  <c r="L164" i="6" s="1"/>
  <c r="L118" i="6" a="1"/>
  <c r="L118" i="6" s="1"/>
  <c r="L120" i="6" a="1"/>
  <c r="L120" i="6" s="1"/>
  <c r="L122" i="6" a="1"/>
  <c r="L122" i="6" s="1"/>
  <c r="L124" i="6" a="1"/>
  <c r="L124" i="6" s="1"/>
  <c r="L139" i="6" a="1"/>
  <c r="L139" i="6" s="1"/>
  <c r="L12" i="6" a="1"/>
  <c r="L12" i="6" s="1"/>
  <c r="L14" i="6" a="1"/>
  <c r="L14" i="6" s="1"/>
  <c r="L16" i="6" a="1"/>
  <c r="L16" i="6" s="1"/>
  <c r="L141" i="6" a="1"/>
  <c r="L141" i="6" s="1"/>
  <c r="L143" i="6" a="1"/>
  <c r="L143" i="6" s="1"/>
  <c r="L18" i="6" a="1"/>
  <c r="L18" i="6" s="1"/>
  <c r="L20" i="6" a="1"/>
  <c r="L20" i="6" s="1"/>
  <c r="L22" i="6" a="1"/>
  <c r="L22" i="6" s="1"/>
  <c r="L24" i="6" a="1"/>
  <c r="L24" i="6" s="1"/>
  <c r="L26" i="6" a="1"/>
  <c r="L26" i="6" s="1"/>
  <c r="L28" i="6" a="1"/>
  <c r="L28" i="6" s="1"/>
  <c r="L30" i="6" a="1"/>
  <c r="L30" i="6" s="1"/>
  <c r="L43" i="6" a="1"/>
  <c r="L43" i="6" s="1"/>
  <c r="L45" i="6" a="1"/>
  <c r="L45" i="6" s="1"/>
  <c r="L47" i="6" a="1"/>
  <c r="L47" i="6" s="1"/>
  <c r="L49" i="6" a="1"/>
  <c r="L49" i="6" s="1"/>
  <c r="L51" i="6" a="1"/>
  <c r="L51" i="6" s="1"/>
  <c r="L53" i="6" a="1"/>
  <c r="L53" i="6" s="1"/>
  <c r="L55" i="6" a="1"/>
  <c r="L55" i="6" s="1"/>
  <c r="L57" i="6" a="1"/>
  <c r="L57" i="6" s="1"/>
  <c r="L145" i="6" a="1"/>
  <c r="L145" i="6" s="1"/>
  <c r="L147" i="6" a="1"/>
  <c r="L147" i="6" s="1"/>
  <c r="L149" i="6" a="1"/>
  <c r="L149" i="6" s="1"/>
  <c r="L151" i="6" a="1"/>
  <c r="L151" i="6" s="1"/>
  <c r="L153" i="6" a="1"/>
  <c r="L153" i="6" s="1"/>
  <c r="L155" i="6" a="1"/>
  <c r="L155" i="6" s="1"/>
  <c r="L157" i="6" a="1"/>
  <c r="L157" i="6" s="1"/>
  <c r="L32" i="6" a="1"/>
  <c r="L32" i="6" s="1"/>
  <c r="L34" i="6" a="1"/>
  <c r="L34" i="6" s="1"/>
  <c r="L36" i="6" a="1"/>
  <c r="L36" i="6" s="1"/>
  <c r="L59" i="6" a="1"/>
  <c r="L59" i="6" s="1"/>
  <c r="L61" i="6" a="1"/>
  <c r="L61" i="6" s="1"/>
  <c r="L63" i="6" a="1"/>
  <c r="L63" i="6" s="1"/>
  <c r="L65" i="6" a="1"/>
  <c r="L65" i="6" s="1"/>
  <c r="L67" i="6" a="1"/>
  <c r="L67" i="6" s="1"/>
  <c r="L69" i="6" a="1"/>
  <c r="L69" i="6" s="1"/>
  <c r="L71" i="6" a="1"/>
  <c r="L71" i="6" s="1"/>
  <c r="L73" i="6" a="1"/>
  <c r="L73" i="6" s="1"/>
  <c r="L75" i="6" a="1"/>
  <c r="L75" i="6" s="1"/>
  <c r="L77" i="6" a="1"/>
  <c r="L77" i="6" s="1"/>
  <c r="L126" i="6" a="1"/>
  <c r="L126" i="6" s="1"/>
  <c r="L128" i="6" a="1"/>
  <c r="L128" i="6" s="1"/>
  <c r="L130" i="6" a="1"/>
  <c r="L130" i="6" s="1"/>
  <c r="L132" i="6" a="1"/>
  <c r="L132" i="6" s="1"/>
  <c r="L38" i="6" a="1"/>
  <c r="L38" i="6" s="1"/>
  <c r="L40" i="6" a="1"/>
  <c r="L40" i="6" s="1"/>
  <c r="L79" i="6" a="1"/>
  <c r="L79" i="6" s="1"/>
  <c r="L81" i="6" a="1"/>
  <c r="L81" i="6" s="1"/>
  <c r="L83" i="6" a="1"/>
  <c r="L83" i="6" s="1"/>
  <c r="L85" i="6" a="1"/>
  <c r="L85" i="6" s="1"/>
  <c r="L87" i="6" a="1"/>
  <c r="L87" i="6" s="1"/>
  <c r="L42" i="6" a="1"/>
  <c r="L42" i="6" s="1"/>
  <c r="L11" i="6" a="1"/>
  <c r="L11" i="6" s="1"/>
  <c r="L13" i="6" a="1"/>
  <c r="L13" i="6" s="1"/>
  <c r="L15" i="6" a="1"/>
  <c r="L15" i="6" s="1"/>
  <c r="L142" i="6" a="1"/>
  <c r="L142" i="6" s="1"/>
  <c r="L169" i="6" a="1"/>
  <c r="L169" i="6" s="1"/>
  <c r="L91" i="6" a="1"/>
  <c r="L91" i="6" s="1"/>
  <c r="L101" i="6" a="1"/>
  <c r="L101" i="6" s="1"/>
  <c r="L111" i="6" a="1"/>
  <c r="L111" i="6" s="1"/>
  <c r="L159" i="6" a="1"/>
  <c r="L159" i="6" s="1"/>
  <c r="L165" i="6" a="1"/>
  <c r="L165" i="6" s="1"/>
  <c r="L195" i="6" a="1"/>
  <c r="L195" i="6" s="1"/>
  <c r="L218" i="6" a="1"/>
  <c r="L218" i="6" s="1"/>
  <c r="L220" i="6" a="1"/>
  <c r="L220" i="6" s="1"/>
  <c r="L222" i="6" a="1"/>
  <c r="L222" i="6" s="1"/>
  <c r="L224" i="6" a="1"/>
  <c r="L224" i="6" s="1"/>
  <c r="L226" i="6" a="1"/>
  <c r="L226" i="6" s="1"/>
  <c r="L228" i="6" a="1"/>
  <c r="L228" i="6" s="1"/>
  <c r="L230" i="6" a="1"/>
  <c r="L230" i="6" s="1"/>
  <c r="L245" i="6" a="1"/>
  <c r="L245" i="6" s="1"/>
  <c r="L247" i="6" a="1"/>
  <c r="L247" i="6" s="1"/>
  <c r="L249" i="6" a="1"/>
  <c r="L249" i="6" s="1"/>
  <c r="L251" i="6" a="1"/>
  <c r="L251" i="6" s="1"/>
  <c r="L253" i="6" a="1"/>
  <c r="L253" i="6" s="1"/>
  <c r="L276" i="6" a="1"/>
  <c r="L276" i="6" s="1"/>
  <c r="L287" i="6" a="1"/>
  <c r="L287" i="6" s="1"/>
  <c r="L300" i="6" a="1"/>
  <c r="L300" i="6" s="1"/>
  <c r="L121" i="6" a="1"/>
  <c r="L121" i="6" s="1"/>
  <c r="L140" i="6" a="1"/>
  <c r="L140" i="6" s="1"/>
  <c r="L172" i="6" a="1"/>
  <c r="L172" i="6" s="1"/>
  <c r="L197" i="6" a="1"/>
  <c r="L197" i="6" s="1"/>
  <c r="L199" i="6" a="1"/>
  <c r="L199" i="6" s="1"/>
  <c r="L201" i="6" a="1"/>
  <c r="L201" i="6" s="1"/>
  <c r="L203" i="6" a="1"/>
  <c r="L203" i="6" s="1"/>
  <c r="L232" i="6" a="1"/>
  <c r="L232" i="6" s="1"/>
  <c r="L234" i="6" a="1"/>
  <c r="L234" i="6" s="1"/>
  <c r="L255" i="6" a="1"/>
  <c r="L255" i="6" s="1"/>
  <c r="L278" i="6" a="1"/>
  <c r="L278" i="6" s="1"/>
  <c r="L298" i="6" a="1"/>
  <c r="L298" i="6" s="1"/>
  <c r="L262" i="6" a="1"/>
  <c r="L262" i="6" s="1"/>
  <c r="L279" i="6" a="1"/>
  <c r="L279" i="6" s="1"/>
  <c r="L93" i="6" a="1"/>
  <c r="L93" i="6" s="1"/>
  <c r="L103" i="6" a="1"/>
  <c r="L103" i="6" s="1"/>
  <c r="L113" i="6" a="1"/>
  <c r="L113" i="6" s="1"/>
  <c r="L161" i="6" a="1"/>
  <c r="L161" i="6" s="1"/>
  <c r="L186" i="6" a="1"/>
  <c r="L186" i="6" s="1"/>
  <c r="L205" i="6" a="1"/>
  <c r="L205" i="6" s="1"/>
  <c r="L207" i="6" a="1"/>
  <c r="L207" i="6" s="1"/>
  <c r="L209" i="6" a="1"/>
  <c r="L209" i="6" s="1"/>
  <c r="L257" i="6" a="1"/>
  <c r="L257" i="6" s="1"/>
  <c r="L259" i="6" a="1"/>
  <c r="L259" i="6" s="1"/>
  <c r="L261" i="6" a="1"/>
  <c r="L261" i="6" s="1"/>
  <c r="L263" i="6" a="1"/>
  <c r="L263" i="6" s="1"/>
  <c r="L280" i="6" a="1"/>
  <c r="L280" i="6" s="1"/>
  <c r="L289" i="6" a="1"/>
  <c r="L289" i="6" s="1"/>
  <c r="L260" i="6" a="1"/>
  <c r="L260" i="6" s="1"/>
  <c r="L123" i="6" a="1"/>
  <c r="L123" i="6" s="1"/>
  <c r="L166" i="6" a="1"/>
  <c r="L166" i="6" s="1"/>
  <c r="L175" i="6" a="1"/>
  <c r="L175" i="6" s="1"/>
  <c r="L177" i="6" a="1"/>
  <c r="L177" i="6" s="1"/>
  <c r="L188" i="6" a="1"/>
  <c r="L188" i="6" s="1"/>
  <c r="L190" i="6" a="1"/>
  <c r="L190" i="6" s="1"/>
  <c r="L211" i="6" a="1"/>
  <c r="L211" i="6" s="1"/>
  <c r="L236" i="6" a="1"/>
  <c r="L236" i="6" s="1"/>
  <c r="L238" i="6" a="1"/>
  <c r="L238" i="6" s="1"/>
  <c r="L240" i="6" a="1"/>
  <c r="L240" i="6" s="1"/>
  <c r="L242" i="6" a="1"/>
  <c r="L242" i="6" s="1"/>
  <c r="L244" i="6" a="1"/>
  <c r="L244" i="6" s="1"/>
  <c r="L265" i="6" a="1"/>
  <c r="L265" i="6" s="1"/>
  <c r="L267" i="6" a="1"/>
  <c r="L267" i="6" s="1"/>
  <c r="L269" i="6" a="1"/>
  <c r="L269" i="6" s="1"/>
  <c r="L271" i="6" a="1"/>
  <c r="L271" i="6" s="1"/>
  <c r="L282" i="6" a="1"/>
  <c r="L282" i="6" s="1"/>
  <c r="L284" i="6" a="1"/>
  <c r="L284" i="6" s="1"/>
  <c r="L291" i="6" a="1"/>
  <c r="L291" i="6" s="1"/>
  <c r="L293" i="6" a="1"/>
  <c r="L293" i="6" s="1"/>
  <c r="L264" i="6" a="1"/>
  <c r="L264" i="6" s="1"/>
  <c r="L95" i="6" a="1"/>
  <c r="L95" i="6" s="1"/>
  <c r="L105" i="6" a="1"/>
  <c r="L105" i="6" s="1"/>
  <c r="L115" i="6" a="1"/>
  <c r="L115" i="6" s="1"/>
  <c r="L134" i="6" a="1"/>
  <c r="L134" i="6" s="1"/>
  <c r="L179" i="6" a="1"/>
  <c r="L179" i="6" s="1"/>
  <c r="L181" i="6" a="1"/>
  <c r="L181" i="6" s="1"/>
  <c r="L183" i="6" a="1"/>
  <c r="L183" i="6" s="1"/>
  <c r="L192" i="6" a="1"/>
  <c r="L192" i="6" s="1"/>
  <c r="L213" i="6" a="1"/>
  <c r="L213" i="6" s="1"/>
  <c r="L215" i="6" a="1"/>
  <c r="L215" i="6" s="1"/>
  <c r="L217" i="6" a="1"/>
  <c r="L217" i="6" s="1"/>
  <c r="L273" i="6" a="1"/>
  <c r="L273" i="6" s="1"/>
  <c r="L295" i="6" a="1"/>
  <c r="L295" i="6" s="1"/>
  <c r="L297" i="6" a="1"/>
  <c r="L297" i="6" s="1"/>
  <c r="L258" i="6" a="1"/>
  <c r="L258" i="6" s="1"/>
  <c r="L290" i="6" a="1"/>
  <c r="L290" i="6" s="1"/>
  <c r="L170" i="6" a="1"/>
  <c r="L170" i="6" s="1"/>
  <c r="L185" i="6" a="1"/>
  <c r="L185" i="6" s="1"/>
  <c r="L194" i="6" a="1"/>
  <c r="L194" i="6" s="1"/>
  <c r="L219" i="6" a="1"/>
  <c r="L219" i="6" s="1"/>
  <c r="L221" i="6" a="1"/>
  <c r="L221" i="6" s="1"/>
  <c r="L223" i="6" a="1"/>
  <c r="L223" i="6" s="1"/>
  <c r="L225" i="6" a="1"/>
  <c r="L225" i="6" s="1"/>
  <c r="L227" i="6" a="1"/>
  <c r="L227" i="6" s="1"/>
  <c r="L229" i="6" a="1"/>
  <c r="L229" i="6" s="1"/>
  <c r="L246" i="6" a="1"/>
  <c r="L246" i="6" s="1"/>
  <c r="L248" i="6" a="1"/>
  <c r="L248" i="6" s="1"/>
  <c r="L250" i="6" a="1"/>
  <c r="L250" i="6" s="1"/>
  <c r="L252" i="6" a="1"/>
  <c r="L252" i="6" s="1"/>
  <c r="L275" i="6" a="1"/>
  <c r="L275" i="6" s="1"/>
  <c r="L277" i="6" a="1"/>
  <c r="L277" i="6" s="1"/>
  <c r="L286" i="6" a="1"/>
  <c r="L286" i="6" s="1"/>
  <c r="L243" i="6" a="1"/>
  <c r="L243" i="6" s="1"/>
  <c r="L97" i="6" a="1"/>
  <c r="L97" i="6" s="1"/>
  <c r="L107" i="6" a="1"/>
  <c r="L107" i="6" s="1"/>
  <c r="L136" i="6" a="1"/>
  <c r="L136" i="6" s="1"/>
  <c r="L163" i="6" a="1"/>
  <c r="L163" i="6" s="1"/>
  <c r="L167" i="6" a="1"/>
  <c r="L167" i="6" s="1"/>
  <c r="L196" i="6" a="1"/>
  <c r="L196" i="6" s="1"/>
  <c r="L198" i="6" a="1"/>
  <c r="L198" i="6" s="1"/>
  <c r="L200" i="6" a="1"/>
  <c r="L200" i="6" s="1"/>
  <c r="L202" i="6" a="1"/>
  <c r="L202" i="6" s="1"/>
  <c r="L231" i="6" a="1"/>
  <c r="L231" i="6" s="1"/>
  <c r="L233" i="6" a="1"/>
  <c r="L233" i="6" s="1"/>
  <c r="L254" i="6" a="1"/>
  <c r="L254" i="6" s="1"/>
  <c r="L288" i="6" a="1"/>
  <c r="L288" i="6" s="1"/>
  <c r="L299" i="6" a="1"/>
  <c r="L299" i="6" s="1"/>
  <c r="L235" i="6" a="1"/>
  <c r="L235" i="6" s="1"/>
  <c r="L256" i="6" a="1"/>
  <c r="L256" i="6" s="1"/>
  <c r="L117" i="6" a="1"/>
  <c r="L117" i="6" s="1"/>
  <c r="L187" i="6" a="1"/>
  <c r="L187" i="6" s="1"/>
  <c r="L204" i="6" a="1"/>
  <c r="L204" i="6" s="1"/>
  <c r="L206" i="6" a="1"/>
  <c r="L206" i="6" s="1"/>
  <c r="L208" i="6" a="1"/>
  <c r="L208" i="6" s="1"/>
  <c r="L89" i="6" a="1"/>
  <c r="L89" i="6" s="1"/>
  <c r="L99" i="6" a="1"/>
  <c r="L99" i="6" s="1"/>
  <c r="L109" i="6" a="1"/>
  <c r="L109" i="6" s="1"/>
  <c r="L138" i="6" a="1"/>
  <c r="L138" i="6" s="1"/>
  <c r="L174" i="6" a="1"/>
  <c r="L174" i="6" s="1"/>
  <c r="L176" i="6" a="1"/>
  <c r="L176" i="6" s="1"/>
  <c r="L189" i="6" a="1"/>
  <c r="L189" i="6" s="1"/>
  <c r="L191" i="6" a="1"/>
  <c r="L191" i="6" s="1"/>
  <c r="L210" i="6" a="1"/>
  <c r="L210" i="6" s="1"/>
  <c r="L237" i="6" a="1"/>
  <c r="L237" i="6" s="1"/>
  <c r="L239" i="6" a="1"/>
  <c r="L239" i="6" s="1"/>
  <c r="L241" i="6" a="1"/>
  <c r="L241" i="6" s="1"/>
  <c r="L119" i="6" a="1"/>
  <c r="L119" i="6" s="1"/>
  <c r="L168" i="6" a="1"/>
  <c r="L168" i="6" s="1"/>
  <c r="L178" i="6" a="1"/>
  <c r="L178" i="6" s="1"/>
  <c r="L180" i="6" a="1"/>
  <c r="L180" i="6" s="1"/>
  <c r="L182" i="6" a="1"/>
  <c r="L182" i="6" s="1"/>
  <c r="L184" i="6" a="1"/>
  <c r="L184" i="6" s="1"/>
  <c r="L193" i="6" a="1"/>
  <c r="L193" i="6" s="1"/>
  <c r="L212" i="6" a="1"/>
  <c r="L212" i="6" s="1"/>
  <c r="L214" i="6" a="1"/>
  <c r="L214" i="6" s="1"/>
  <c r="L216" i="6" a="1"/>
  <c r="L216" i="6" s="1"/>
  <c r="L272" i="6" a="1"/>
  <c r="L272" i="6" s="1"/>
  <c r="L274" i="6" a="1"/>
  <c r="L274" i="6" s="1"/>
  <c r="L285" i="6" a="1"/>
  <c r="L285" i="6" s="1"/>
  <c r="L294" i="6" a="1"/>
  <c r="L294" i="6" s="1"/>
  <c r="L296" i="6" a="1"/>
  <c r="L296" i="6" s="1"/>
  <c r="L281" i="6" a="1"/>
  <c r="L281" i="6" s="1"/>
  <c r="L283" i="6" a="1"/>
  <c r="L283" i="6" s="1"/>
  <c r="L266" i="6" a="1"/>
  <c r="L266" i="6" s="1"/>
  <c r="L268" i="6" a="1"/>
  <c r="L268" i="6" s="1"/>
  <c r="L270" i="6" a="1"/>
  <c r="L270" i="6" s="1"/>
  <c r="L292" i="6" a="1"/>
  <c r="L292" i="6" s="1"/>
  <c r="J37" i="6" a="1"/>
  <c r="J37" i="6" s="1"/>
  <c r="J39" i="6" a="1"/>
  <c r="J39" i="6" s="1"/>
  <c r="J41" i="6" a="1"/>
  <c r="J41" i="6" s="1"/>
  <c r="J80" i="6" a="1"/>
  <c r="J80" i="6" s="1"/>
  <c r="J82" i="6" a="1"/>
  <c r="J82" i="6" s="1"/>
  <c r="J84" i="6" a="1"/>
  <c r="J84" i="6" s="1"/>
  <c r="J86" i="6" a="1"/>
  <c r="J86" i="6" s="1"/>
  <c r="J88" i="6" a="1"/>
  <c r="J88" i="6" s="1"/>
  <c r="J90" i="6" a="1"/>
  <c r="J90" i="6" s="1"/>
  <c r="J92" i="6" a="1"/>
  <c r="J92" i="6" s="1"/>
  <c r="J94" i="6" a="1"/>
  <c r="J94" i="6" s="1"/>
  <c r="J96" i="6" a="1"/>
  <c r="J96" i="6" s="1"/>
  <c r="J98" i="6" a="1"/>
  <c r="J98" i="6" s="1"/>
  <c r="J100" i="6" a="1"/>
  <c r="J100" i="6" s="1"/>
  <c r="J102" i="6" a="1"/>
  <c r="J102" i="6" s="1"/>
  <c r="J104" i="6" a="1"/>
  <c r="J104" i="6" s="1"/>
  <c r="J106" i="6" a="1"/>
  <c r="J106" i="6" s="1"/>
  <c r="J108" i="6" a="1"/>
  <c r="J108" i="6" s="1"/>
  <c r="J110" i="6" a="1"/>
  <c r="J110" i="6" s="1"/>
  <c r="J112" i="6" a="1"/>
  <c r="J112" i="6" s="1"/>
  <c r="J114" i="6" a="1"/>
  <c r="J114" i="6" s="1"/>
  <c r="J116" i="6" a="1"/>
  <c r="J116" i="6" s="1"/>
  <c r="J135" i="6" a="1"/>
  <c r="J135" i="6" s="1"/>
  <c r="J137" i="6" a="1"/>
  <c r="J137" i="6" s="1"/>
  <c r="J139" i="6" a="1"/>
  <c r="J139" i="6" s="1"/>
  <c r="J160" i="6" a="1"/>
  <c r="J160" i="6" s="1"/>
  <c r="J162" i="6" a="1"/>
  <c r="J162" i="6" s="1"/>
  <c r="J164" i="6" a="1"/>
  <c r="J164" i="6" s="1"/>
  <c r="J118" i="6" a="1"/>
  <c r="J118" i="6" s="1"/>
  <c r="J120" i="6" a="1"/>
  <c r="J120" i="6" s="1"/>
  <c r="J122" i="6" a="1"/>
  <c r="J122" i="6" s="1"/>
  <c r="J124" i="6" a="1"/>
  <c r="J124" i="6" s="1"/>
  <c r="J141" i="6" a="1"/>
  <c r="J141" i="6" s="1"/>
  <c r="J166" i="6" a="1"/>
  <c r="J166" i="6" s="1"/>
  <c r="J168" i="6" a="1"/>
  <c r="J168" i="6" s="1"/>
  <c r="J12" i="6" a="1"/>
  <c r="J12" i="6" s="1"/>
  <c r="J14" i="6" a="1"/>
  <c r="J14" i="6" s="1"/>
  <c r="J16" i="6" a="1"/>
  <c r="J16" i="6" s="1"/>
  <c r="J43" i="6" a="1"/>
  <c r="J43" i="6" s="1"/>
  <c r="J143" i="6" a="1"/>
  <c r="J143" i="6" s="1"/>
  <c r="J18" i="6" a="1"/>
  <c r="J18" i="6" s="1"/>
  <c r="J20" i="6" a="1"/>
  <c r="J20" i="6" s="1"/>
  <c r="J22" i="6" a="1"/>
  <c r="J22" i="6" s="1"/>
  <c r="J24" i="6" a="1"/>
  <c r="J24" i="6" s="1"/>
  <c r="J26" i="6" a="1"/>
  <c r="J26" i="6" s="1"/>
  <c r="J28" i="6" a="1"/>
  <c r="J28" i="6" s="1"/>
  <c r="J30" i="6" a="1"/>
  <c r="J30" i="6" s="1"/>
  <c r="J45" i="6" a="1"/>
  <c r="J45" i="6" s="1"/>
  <c r="J47" i="6" a="1"/>
  <c r="J47" i="6" s="1"/>
  <c r="J49" i="6" a="1"/>
  <c r="J49" i="6" s="1"/>
  <c r="J51" i="6" a="1"/>
  <c r="J51" i="6" s="1"/>
  <c r="J53" i="6" a="1"/>
  <c r="J53" i="6" s="1"/>
  <c r="J55" i="6" a="1"/>
  <c r="J55" i="6" s="1"/>
  <c r="J57" i="6" a="1"/>
  <c r="J57" i="6" s="1"/>
  <c r="J145" i="6" a="1"/>
  <c r="J145" i="6" s="1"/>
  <c r="J147" i="6" a="1"/>
  <c r="J147" i="6" s="1"/>
  <c r="J149" i="6" a="1"/>
  <c r="J149" i="6" s="1"/>
  <c r="J151" i="6" a="1"/>
  <c r="J151" i="6" s="1"/>
  <c r="J153" i="6" a="1"/>
  <c r="J153" i="6" s="1"/>
  <c r="J155" i="6" a="1"/>
  <c r="J155" i="6" s="1"/>
  <c r="J157" i="6" a="1"/>
  <c r="J157" i="6" s="1"/>
  <c r="J32" i="6" a="1"/>
  <c r="J32" i="6" s="1"/>
  <c r="J34" i="6" a="1"/>
  <c r="J34" i="6" s="1"/>
  <c r="J36" i="6" a="1"/>
  <c r="J36" i="6" s="1"/>
  <c r="J59" i="6" a="1"/>
  <c r="J59" i="6" s="1"/>
  <c r="J61" i="6" a="1"/>
  <c r="J61" i="6" s="1"/>
  <c r="J63" i="6" a="1"/>
  <c r="J63" i="6" s="1"/>
  <c r="J65" i="6" a="1"/>
  <c r="J65" i="6" s="1"/>
  <c r="J67" i="6" a="1"/>
  <c r="J67" i="6" s="1"/>
  <c r="J69" i="6" a="1"/>
  <c r="J69" i="6" s="1"/>
  <c r="J71" i="6" a="1"/>
  <c r="J71" i="6" s="1"/>
  <c r="J73" i="6" a="1"/>
  <c r="J73" i="6" s="1"/>
  <c r="J75" i="6" a="1"/>
  <c r="J75" i="6" s="1"/>
  <c r="J77" i="6" a="1"/>
  <c r="J77" i="6" s="1"/>
  <c r="J126" i="6" a="1"/>
  <c r="J126" i="6" s="1"/>
  <c r="J128" i="6" a="1"/>
  <c r="J128" i="6" s="1"/>
  <c r="J130" i="6" a="1"/>
  <c r="J130" i="6" s="1"/>
  <c r="J132" i="6" a="1"/>
  <c r="J132" i="6" s="1"/>
  <c r="J134" i="6" a="1"/>
  <c r="J134" i="6" s="1"/>
  <c r="J38" i="6" a="1"/>
  <c r="J38" i="6" s="1"/>
  <c r="J40" i="6" a="1"/>
  <c r="J40" i="6" s="1"/>
  <c r="J79" i="6" a="1"/>
  <c r="J79" i="6" s="1"/>
  <c r="J81" i="6" a="1"/>
  <c r="J81" i="6" s="1"/>
  <c r="J83" i="6" a="1"/>
  <c r="J83" i="6" s="1"/>
  <c r="J85" i="6" a="1"/>
  <c r="J85" i="6" s="1"/>
  <c r="J87" i="6" a="1"/>
  <c r="J87" i="6" s="1"/>
  <c r="J89" i="6" a="1"/>
  <c r="J89" i="6" s="1"/>
  <c r="J91" i="6" a="1"/>
  <c r="J91" i="6" s="1"/>
  <c r="J93" i="6" a="1"/>
  <c r="J93" i="6" s="1"/>
  <c r="J95" i="6" a="1"/>
  <c r="J95" i="6" s="1"/>
  <c r="J97" i="6" a="1"/>
  <c r="J97" i="6" s="1"/>
  <c r="J99" i="6" a="1"/>
  <c r="J99" i="6" s="1"/>
  <c r="J101" i="6" a="1"/>
  <c r="J101" i="6" s="1"/>
  <c r="J103" i="6" a="1"/>
  <c r="J103" i="6" s="1"/>
  <c r="J105" i="6" a="1"/>
  <c r="J105" i="6" s="1"/>
  <c r="J107" i="6" a="1"/>
  <c r="J107" i="6" s="1"/>
  <c r="J109" i="6" a="1"/>
  <c r="J109" i="6" s="1"/>
  <c r="J111" i="6" a="1"/>
  <c r="J111" i="6" s="1"/>
  <c r="J113" i="6" a="1"/>
  <c r="J113" i="6" s="1"/>
  <c r="J115" i="6" a="1"/>
  <c r="J115" i="6" s="1"/>
  <c r="J117" i="6" a="1"/>
  <c r="J117" i="6" s="1"/>
  <c r="J136" i="6" a="1"/>
  <c r="J136" i="6" s="1"/>
  <c r="J138" i="6" a="1"/>
  <c r="J138" i="6" s="1"/>
  <c r="J159" i="6" a="1"/>
  <c r="J159" i="6" s="1"/>
  <c r="J161" i="6" a="1"/>
  <c r="J161" i="6" s="1"/>
  <c r="J163" i="6" a="1"/>
  <c r="J163" i="6" s="1"/>
  <c r="J165" i="6" a="1"/>
  <c r="J165" i="6" s="1"/>
  <c r="J42" i="6" a="1"/>
  <c r="J42" i="6" s="1"/>
  <c r="J119" i="6" a="1"/>
  <c r="J119" i="6" s="1"/>
  <c r="J121" i="6" a="1"/>
  <c r="J121" i="6" s="1"/>
  <c r="J123" i="6" a="1"/>
  <c r="J123" i="6" s="1"/>
  <c r="J140" i="6" a="1"/>
  <c r="J140" i="6" s="1"/>
  <c r="J167" i="6" a="1"/>
  <c r="J167" i="6" s="1"/>
  <c r="J11" i="6" a="1"/>
  <c r="J11" i="6" s="1"/>
  <c r="J13" i="6" a="1"/>
  <c r="J13" i="6" s="1"/>
  <c r="J15" i="6" a="1"/>
  <c r="J15" i="6" s="1"/>
  <c r="J17" i="6" a="1"/>
  <c r="J17" i="6" s="1"/>
  <c r="J19" i="6" a="1"/>
  <c r="J19" i="6" s="1"/>
  <c r="J21" i="6" a="1"/>
  <c r="J21" i="6" s="1"/>
  <c r="J23" i="6" a="1"/>
  <c r="J23" i="6" s="1"/>
  <c r="J25" i="6" a="1"/>
  <c r="J25" i="6" s="1"/>
  <c r="J27" i="6" a="1"/>
  <c r="J27" i="6" s="1"/>
  <c r="J29" i="6" a="1"/>
  <c r="J29" i="6" s="1"/>
  <c r="J31" i="6" a="1"/>
  <c r="J31" i="6" s="1"/>
  <c r="J44" i="6" a="1"/>
  <c r="J44" i="6" s="1"/>
  <c r="J46" i="6" a="1"/>
  <c r="J46" i="6" s="1"/>
  <c r="J48" i="6" a="1"/>
  <c r="J48" i="6" s="1"/>
  <c r="J50" i="6" a="1"/>
  <c r="J50" i="6" s="1"/>
  <c r="J52" i="6" a="1"/>
  <c r="J52" i="6" s="1"/>
  <c r="J54" i="6" a="1"/>
  <c r="J54" i="6" s="1"/>
  <c r="J56" i="6" a="1"/>
  <c r="J56" i="6" s="1"/>
  <c r="J58" i="6" a="1"/>
  <c r="J58" i="6" s="1"/>
  <c r="J33" i="6" a="1"/>
  <c r="J33" i="6" s="1"/>
  <c r="J35" i="6" a="1"/>
  <c r="J35" i="6" s="1"/>
  <c r="J60" i="6" a="1"/>
  <c r="J60" i="6" s="1"/>
  <c r="J62" i="6" a="1"/>
  <c r="J62" i="6" s="1"/>
  <c r="J64" i="6" a="1"/>
  <c r="J64" i="6" s="1"/>
  <c r="J66" i="6" a="1"/>
  <c r="J66" i="6" s="1"/>
  <c r="J68" i="6" a="1"/>
  <c r="J68" i="6" s="1"/>
  <c r="J70" i="6" a="1"/>
  <c r="J70" i="6" s="1"/>
  <c r="J72" i="6" a="1"/>
  <c r="J72" i="6" s="1"/>
  <c r="J74" i="6" a="1"/>
  <c r="J74" i="6" s="1"/>
  <c r="J76" i="6" a="1"/>
  <c r="J76" i="6" s="1"/>
  <c r="J78" i="6" a="1"/>
  <c r="J78" i="6" s="1"/>
  <c r="J127" i="6" a="1"/>
  <c r="J127" i="6" s="1"/>
  <c r="J129" i="6" a="1"/>
  <c r="J129" i="6" s="1"/>
  <c r="J131" i="6" a="1"/>
  <c r="J131" i="6" s="1"/>
  <c r="J133" i="6" a="1"/>
  <c r="J133" i="6" s="1"/>
  <c r="J169" i="6" a="1"/>
  <c r="J169" i="6" s="1"/>
  <c r="J205" i="6" a="1"/>
  <c r="J205" i="6" s="1"/>
  <c r="J207" i="6" a="1"/>
  <c r="J207" i="6" s="1"/>
  <c r="J209" i="6" a="1"/>
  <c r="J209" i="6" s="1"/>
  <c r="J257" i="6" a="1"/>
  <c r="J257" i="6" s="1"/>
  <c r="J259" i="6" a="1"/>
  <c r="J259" i="6" s="1"/>
  <c r="J261" i="6" a="1"/>
  <c r="J261" i="6" s="1"/>
  <c r="J263" i="6" a="1"/>
  <c r="J263" i="6" s="1"/>
  <c r="J280" i="6" a="1"/>
  <c r="J280" i="6" s="1"/>
  <c r="J282" i="6" a="1"/>
  <c r="J282" i="6" s="1"/>
  <c r="J300" i="6" a="1"/>
  <c r="J300" i="6" s="1"/>
  <c r="J295" i="6" a="1"/>
  <c r="J295" i="6" s="1"/>
  <c r="J150" i="6" a="1"/>
  <c r="J150" i="6" s="1"/>
  <c r="J175" i="6" a="1"/>
  <c r="J175" i="6" s="1"/>
  <c r="J177" i="6" a="1"/>
  <c r="J177" i="6" s="1"/>
  <c r="J188" i="6" a="1"/>
  <c r="J188" i="6" s="1"/>
  <c r="J190" i="6" a="1"/>
  <c r="J190" i="6" s="1"/>
  <c r="J211" i="6" a="1"/>
  <c r="J211" i="6" s="1"/>
  <c r="J236" i="6" a="1"/>
  <c r="J236" i="6" s="1"/>
  <c r="J238" i="6" a="1"/>
  <c r="J238" i="6" s="1"/>
  <c r="J240" i="6" a="1"/>
  <c r="J240" i="6" s="1"/>
  <c r="J242" i="6" a="1"/>
  <c r="J242" i="6" s="1"/>
  <c r="J244" i="6" a="1"/>
  <c r="J244" i="6" s="1"/>
  <c r="J265" i="6" a="1"/>
  <c r="J265" i="6" s="1"/>
  <c r="J267" i="6" a="1"/>
  <c r="J267" i="6" s="1"/>
  <c r="J269" i="6" a="1"/>
  <c r="J269" i="6" s="1"/>
  <c r="J271" i="6" a="1"/>
  <c r="J271" i="6" s="1"/>
  <c r="J284" i="6" a="1"/>
  <c r="J284" i="6" s="1"/>
  <c r="J291" i="6" a="1"/>
  <c r="J291" i="6" s="1"/>
  <c r="J293" i="6" a="1"/>
  <c r="J293" i="6" s="1"/>
  <c r="J297" i="6" a="1"/>
  <c r="J297" i="6" s="1"/>
  <c r="J142" i="6" a="1"/>
  <c r="J142" i="6" s="1"/>
  <c r="J179" i="6" a="1"/>
  <c r="J179" i="6" s="1"/>
  <c r="J181" i="6" a="1"/>
  <c r="J181" i="6" s="1"/>
  <c r="J183" i="6" a="1"/>
  <c r="J183" i="6" s="1"/>
  <c r="J192" i="6" a="1"/>
  <c r="J192" i="6" s="1"/>
  <c r="J194" i="6" a="1"/>
  <c r="J194" i="6" s="1"/>
  <c r="J213" i="6" a="1"/>
  <c r="J213" i="6" s="1"/>
  <c r="J215" i="6" a="1"/>
  <c r="J215" i="6" s="1"/>
  <c r="J217" i="6" a="1"/>
  <c r="J217" i="6" s="1"/>
  <c r="J273" i="6" a="1"/>
  <c r="J273" i="6" s="1"/>
  <c r="J294" i="6" a="1"/>
  <c r="J294" i="6" s="1"/>
  <c r="J152" i="6" a="1"/>
  <c r="J152" i="6" s="1"/>
  <c r="J170" i="6" a="1"/>
  <c r="J170" i="6" s="1"/>
  <c r="J185" i="6" a="1"/>
  <c r="J185" i="6" s="1"/>
  <c r="J196" i="6" a="1"/>
  <c r="J196" i="6" s="1"/>
  <c r="J219" i="6" a="1"/>
  <c r="J219" i="6" s="1"/>
  <c r="J221" i="6" a="1"/>
  <c r="J221" i="6" s="1"/>
  <c r="J223" i="6" a="1"/>
  <c r="J223" i="6" s="1"/>
  <c r="J225" i="6" a="1"/>
  <c r="J225" i="6" s="1"/>
  <c r="J227" i="6" a="1"/>
  <c r="J227" i="6" s="1"/>
  <c r="J229" i="6" a="1"/>
  <c r="J229" i="6" s="1"/>
  <c r="J231" i="6" a="1"/>
  <c r="J231" i="6" s="1"/>
  <c r="J246" i="6" a="1"/>
  <c r="J246" i="6" s="1"/>
  <c r="J248" i="6" a="1"/>
  <c r="J248" i="6" s="1"/>
  <c r="J250" i="6" a="1"/>
  <c r="J250" i="6" s="1"/>
  <c r="J252" i="6" a="1"/>
  <c r="J252" i="6" s="1"/>
  <c r="J254" i="6" a="1"/>
  <c r="J254" i="6" s="1"/>
  <c r="J275" i="6" a="1"/>
  <c r="J275" i="6" s="1"/>
  <c r="J277" i="6" a="1"/>
  <c r="J277" i="6" s="1"/>
  <c r="J286" i="6" a="1"/>
  <c r="J286" i="6" s="1"/>
  <c r="J125" i="6" a="1"/>
  <c r="J125" i="6" s="1"/>
  <c r="J173" i="6" a="1"/>
  <c r="J173" i="6" s="1"/>
  <c r="J198" i="6" a="1"/>
  <c r="J198" i="6" s="1"/>
  <c r="J200" i="6" a="1"/>
  <c r="J200" i="6" s="1"/>
  <c r="J202" i="6" a="1"/>
  <c r="J202" i="6" s="1"/>
  <c r="J204" i="6" a="1"/>
  <c r="J204" i="6" s="1"/>
  <c r="J233" i="6" a="1"/>
  <c r="J233" i="6" s="1"/>
  <c r="J235" i="6" a="1"/>
  <c r="J235" i="6" s="1"/>
  <c r="J279" i="6" a="1"/>
  <c r="J279" i="6" s="1"/>
  <c r="J288" i="6" a="1"/>
  <c r="J288" i="6" s="1"/>
  <c r="J299" i="6" a="1"/>
  <c r="J299" i="6" s="1"/>
  <c r="J144" i="6" a="1"/>
  <c r="J144" i="6" s="1"/>
  <c r="J154" i="6" a="1"/>
  <c r="J154" i="6" s="1"/>
  <c r="J176" i="6" a="1"/>
  <c r="J176" i="6" s="1"/>
  <c r="J187" i="6" a="1"/>
  <c r="J187" i="6" s="1"/>
  <c r="J206" i="6" a="1"/>
  <c r="J206" i="6" s="1"/>
  <c r="J208" i="6" a="1"/>
  <c r="J208" i="6" s="1"/>
  <c r="J256" i="6" a="1"/>
  <c r="J256" i="6" s="1"/>
  <c r="J258" i="6" a="1"/>
  <c r="J258" i="6" s="1"/>
  <c r="J260" i="6" a="1"/>
  <c r="J260" i="6" s="1"/>
  <c r="J262" i="6" a="1"/>
  <c r="J262" i="6" s="1"/>
  <c r="J264" i="6" a="1"/>
  <c r="J264" i="6" s="1"/>
  <c r="J281" i="6" a="1"/>
  <c r="J281" i="6" s="1"/>
  <c r="J290" i="6" a="1"/>
  <c r="J290" i="6" s="1"/>
  <c r="J174" i="6" a="1"/>
  <c r="J174" i="6" s="1"/>
  <c r="J189" i="6" a="1"/>
  <c r="J189" i="6" s="1"/>
  <c r="J191" i="6" a="1"/>
  <c r="J191" i="6" s="1"/>
  <c r="J210" i="6" a="1"/>
  <c r="J210" i="6" s="1"/>
  <c r="J237" i="6" a="1"/>
  <c r="J237" i="6" s="1"/>
  <c r="J239" i="6" a="1"/>
  <c r="J239" i="6" s="1"/>
  <c r="J241" i="6" a="1"/>
  <c r="J241" i="6" s="1"/>
  <c r="J243" i="6" a="1"/>
  <c r="J243" i="6" s="1"/>
  <c r="J266" i="6" a="1"/>
  <c r="J266" i="6" s="1"/>
  <c r="J268" i="6" a="1"/>
  <c r="J268" i="6" s="1"/>
  <c r="J270" i="6" a="1"/>
  <c r="J270" i="6" s="1"/>
  <c r="J272" i="6" a="1"/>
  <c r="J272" i="6" s="1"/>
  <c r="J283" i="6" a="1"/>
  <c r="J283" i="6" s="1"/>
  <c r="J285" i="6" a="1"/>
  <c r="J285" i="6" s="1"/>
  <c r="J292" i="6" a="1"/>
  <c r="J292" i="6" s="1"/>
  <c r="J274" i="6" a="1"/>
  <c r="J274" i="6" s="1"/>
  <c r="J146" i="6" a="1"/>
  <c r="J146" i="6" s="1"/>
  <c r="J156" i="6" a="1"/>
  <c r="J156" i="6" s="1"/>
  <c r="J171" i="6" a="1"/>
  <c r="J171" i="6" s="1"/>
  <c r="J178" i="6" a="1"/>
  <c r="J178" i="6" s="1"/>
  <c r="J180" i="6" a="1"/>
  <c r="J180" i="6" s="1"/>
  <c r="J182" i="6" a="1"/>
  <c r="J182" i="6" s="1"/>
  <c r="J184" i="6" a="1"/>
  <c r="J184" i="6" s="1"/>
  <c r="J193" i="6" a="1"/>
  <c r="J193" i="6" s="1"/>
  <c r="J212" i="6" a="1"/>
  <c r="J212" i="6" s="1"/>
  <c r="J214" i="6" a="1"/>
  <c r="J214" i="6" s="1"/>
  <c r="J216" i="6" a="1"/>
  <c r="J216" i="6" s="1"/>
  <c r="J245" i="6" a="1"/>
  <c r="J245" i="6" s="1"/>
  <c r="J195" i="6" a="1"/>
  <c r="J195" i="6" s="1"/>
  <c r="J218" i="6" a="1"/>
  <c r="J218" i="6" s="1"/>
  <c r="J220" i="6" a="1"/>
  <c r="J220" i="6" s="1"/>
  <c r="J222" i="6" a="1"/>
  <c r="J222" i="6" s="1"/>
  <c r="J224" i="6" a="1"/>
  <c r="J224" i="6" s="1"/>
  <c r="J226" i="6" a="1"/>
  <c r="J226" i="6" s="1"/>
  <c r="J228" i="6" a="1"/>
  <c r="J228" i="6" s="1"/>
  <c r="J230" i="6" a="1"/>
  <c r="J230" i="6" s="1"/>
  <c r="J148" i="6" a="1"/>
  <c r="J148" i="6" s="1"/>
  <c r="J158" i="6" a="1"/>
  <c r="J158" i="6" s="1"/>
  <c r="J172" i="6" a="1"/>
  <c r="J172" i="6" s="1"/>
  <c r="J186" i="6" a="1"/>
  <c r="J186" i="6" s="1"/>
  <c r="J197" i="6" a="1"/>
  <c r="J197" i="6" s="1"/>
  <c r="J199" i="6" a="1"/>
  <c r="J199" i="6" s="1"/>
  <c r="J201" i="6" a="1"/>
  <c r="J201" i="6" s="1"/>
  <c r="J203" i="6" a="1"/>
  <c r="J203" i="6" s="1"/>
  <c r="J232" i="6" a="1"/>
  <c r="J232" i="6" s="1"/>
  <c r="J234" i="6" a="1"/>
  <c r="J234" i="6" s="1"/>
  <c r="J255" i="6" a="1"/>
  <c r="J255" i="6" s="1"/>
  <c r="J289" i="6" a="1"/>
  <c r="J289" i="6" s="1"/>
  <c r="J296" i="6" a="1"/>
  <c r="J296" i="6" s="1"/>
  <c r="J276" i="6" a="1"/>
  <c r="J276" i="6" s="1"/>
  <c r="J278" i="6" a="1"/>
  <c r="J278" i="6" s="1"/>
  <c r="J298" i="6" a="1"/>
  <c r="J298" i="6" s="1"/>
  <c r="J287" i="6" a="1"/>
  <c r="J287" i="6" s="1"/>
  <c r="J247" i="6" a="1"/>
  <c r="J247" i="6" s="1"/>
  <c r="J249" i="6" a="1"/>
  <c r="J249" i="6" s="1"/>
  <c r="J251" i="6" a="1"/>
  <c r="J251" i="6" s="1"/>
  <c r="J253" i="6" a="1"/>
  <c r="J253" i="6" s="1"/>
  <c r="G3" i="4"/>
  <c r="G4" i="4"/>
  <c r="G5" i="4"/>
  <c r="G6" i="4"/>
  <c r="G7" i="4"/>
  <c r="F60" i="5"/>
  <c r="G60" i="5"/>
  <c r="F52" i="5"/>
  <c r="G52" i="5"/>
  <c r="F49" i="5"/>
  <c r="G43" i="5"/>
  <c r="G49" i="5"/>
  <c r="F43" i="5"/>
  <c r="G35" i="5"/>
  <c r="G40" i="5"/>
  <c r="F35" i="5"/>
  <c r="F40" i="5"/>
  <c r="F56" i="5"/>
  <c r="F27" i="5"/>
  <c r="G34" i="5"/>
  <c r="F34" i="5"/>
  <c r="G27" i="5"/>
  <c r="G56" i="5"/>
  <c r="G46" i="5"/>
  <c r="G53" i="5"/>
  <c r="F20" i="5"/>
  <c r="F24" i="5"/>
  <c r="F53" i="5"/>
  <c r="G20" i="5"/>
  <c r="G24" i="5"/>
  <c r="F46" i="5"/>
  <c r="G39" i="5"/>
  <c r="F39" i="5"/>
  <c r="F45" i="5"/>
  <c r="G45" i="5"/>
  <c r="F15" i="5"/>
  <c r="G15" i="5"/>
  <c r="F19" i="5"/>
  <c r="G19" i="5"/>
  <c r="G11" i="5"/>
  <c r="F13" i="5"/>
  <c r="G13" i="5"/>
  <c r="F11" i="5"/>
  <c r="G31" i="5"/>
  <c r="G36" i="5"/>
  <c r="F31" i="5"/>
  <c r="F36" i="5"/>
  <c r="G29" i="5"/>
  <c r="F23" i="5"/>
  <c r="G23" i="5"/>
  <c r="F29" i="5"/>
  <c r="F10" i="5"/>
  <c r="G10" i="5"/>
  <c r="G51" i="5"/>
  <c r="F8" i="5"/>
  <c r="G8" i="5"/>
  <c r="F51" i="5"/>
  <c r="F48" i="5"/>
  <c r="G48" i="5"/>
  <c r="F42" i="5"/>
  <c r="G42" i="5"/>
  <c r="F33" i="5"/>
  <c r="G33" i="5"/>
  <c r="F55" i="5"/>
  <c r="G55" i="5"/>
  <c r="F26" i="5"/>
  <c r="G26" i="5"/>
  <c r="F14" i="5"/>
  <c r="G14" i="5"/>
  <c r="F44" i="5"/>
  <c r="G44" i="5"/>
  <c r="F38" i="5"/>
  <c r="G38" i="5"/>
  <c r="F18" i="5"/>
  <c r="G18" i="5"/>
  <c r="F50" i="5"/>
  <c r="G50" i="5"/>
  <c r="F22" i="5"/>
  <c r="G22" i="5"/>
  <c r="F9" i="5"/>
  <c r="G9" i="5"/>
  <c r="F7" i="5"/>
  <c r="G7" i="5"/>
  <c r="F28" i="5"/>
  <c r="G28" i="5"/>
  <c r="F16" i="5"/>
  <c r="G16" i="5"/>
  <c r="F6" i="5"/>
  <c r="G6" i="5"/>
  <c r="F41" i="5"/>
  <c r="G41" i="5"/>
  <c r="G5" i="5"/>
  <c r="G54" i="5"/>
  <c r="F5" i="5"/>
  <c r="F54" i="5"/>
  <c r="F12" i="5"/>
  <c r="F4" i="5"/>
  <c r="G12" i="5"/>
  <c r="F37" i="5"/>
  <c r="G4" i="5"/>
  <c r="G37" i="5"/>
  <c r="G21" i="5"/>
  <c r="F210" i="5"/>
  <c r="G210" i="5"/>
  <c r="F21" i="5"/>
  <c r="G58" i="5"/>
  <c r="F58" i="5"/>
  <c r="F3" i="5"/>
  <c r="G3" i="5"/>
  <c r="F47" i="5"/>
  <c r="G47" i="5"/>
  <c r="F17" i="5"/>
  <c r="G17" i="5"/>
  <c r="F32" i="5"/>
  <c r="G32" i="5"/>
  <c r="G25" i="5"/>
  <c r="F25" i="5"/>
  <c r="G30" i="5"/>
  <c r="F30" i="5"/>
  <c r="G57" i="5"/>
  <c r="F57" i="5"/>
  <c r="F10" i="4"/>
  <c r="G10" i="4"/>
  <c r="G63" i="5"/>
  <c r="G59" i="5"/>
  <c r="F63" i="5"/>
  <c r="F59" i="5"/>
  <c r="F9" i="4"/>
  <c r="G9" i="4"/>
  <c r="F8" i="4"/>
  <c r="G8" i="4"/>
  <c r="F7" i="4"/>
  <c r="F6" i="4"/>
  <c r="F5" i="4"/>
  <c r="F4" i="4"/>
  <c r="F3" i="4"/>
  <c r="A3" i="6" l="1" a="1"/>
  <c r="L4" i="6" l="1" a="1"/>
  <c r="L4" i="6" s="1"/>
  <c r="Q4" i="6" s="1"/>
  <c r="L10" i="6" a="1"/>
  <c r="L10" i="6" s="1"/>
  <c r="Q10" i="6" s="1"/>
  <c r="L5" i="6" a="1"/>
  <c r="L5" i="6" s="1"/>
  <c r="Q5" i="6" s="1"/>
  <c r="L8" i="6" a="1"/>
  <c r="L8" i="6" s="1"/>
  <c r="Q8" i="6" s="1"/>
  <c r="L6" i="6" a="1"/>
  <c r="L6" i="6" s="1"/>
  <c r="Q6" i="6" s="1"/>
  <c r="L7" i="6" a="1"/>
  <c r="L7" i="6" s="1"/>
  <c r="Q7" i="6" s="1"/>
  <c r="L9" i="6" a="1"/>
  <c r="L9" i="6" s="1"/>
  <c r="Q9" i="6" s="1"/>
  <c r="K4" i="6" a="1"/>
  <c r="K4" i="6" s="1"/>
  <c r="P4" i="6" s="1"/>
  <c r="K9" i="6" a="1"/>
  <c r="K9" i="6" s="1"/>
  <c r="P9" i="6" s="1"/>
  <c r="K5" i="6" a="1"/>
  <c r="K5" i="6" s="1"/>
  <c r="P5" i="6" s="1"/>
  <c r="K10" i="6" a="1"/>
  <c r="K10" i="6" s="1"/>
  <c r="P10" i="6" s="1"/>
  <c r="K6" i="6" a="1"/>
  <c r="K6" i="6" s="1"/>
  <c r="P6" i="6" s="1"/>
  <c r="K7" i="6" a="1"/>
  <c r="K7" i="6" s="1"/>
  <c r="P7" i="6" s="1"/>
  <c r="K8" i="6" a="1"/>
  <c r="K8" i="6" s="1"/>
  <c r="P8" i="6" s="1"/>
  <c r="J4" i="6" a="1"/>
  <c r="J4" i="6" s="1"/>
  <c r="O4" i="6" s="1"/>
  <c r="J9" i="6" a="1"/>
  <c r="J9" i="6" s="1"/>
  <c r="O9" i="6" s="1"/>
  <c r="J5" i="6" a="1"/>
  <c r="J5" i="6" s="1"/>
  <c r="O5" i="6" s="1"/>
  <c r="J10" i="6" a="1"/>
  <c r="J10" i="6" s="1"/>
  <c r="O10" i="6" s="1"/>
  <c r="J6" i="6" a="1"/>
  <c r="J6" i="6" s="1"/>
  <c r="O6" i="6" s="1"/>
  <c r="J7" i="6" a="1"/>
  <c r="J7" i="6" s="1"/>
  <c r="O7" i="6" s="1"/>
  <c r="J8" i="6" a="1"/>
  <c r="J8" i="6" s="1"/>
  <c r="O8" i="6" s="1"/>
  <c r="I4" i="6" a="1"/>
  <c r="I4" i="6" s="1"/>
  <c r="N4" i="6" s="1"/>
  <c r="I9" i="6" a="1"/>
  <c r="I9" i="6" s="1"/>
  <c r="N9" i="6" s="1"/>
  <c r="I5" i="6" a="1"/>
  <c r="I5" i="6" s="1"/>
  <c r="N5" i="6" s="1"/>
  <c r="I10" i="6" a="1"/>
  <c r="I10" i="6" s="1"/>
  <c r="N10" i="6" s="1"/>
  <c r="I6" i="6" a="1"/>
  <c r="I6" i="6" s="1"/>
  <c r="N6" i="6" s="1"/>
  <c r="I7" i="6" a="1"/>
  <c r="I7" i="6" s="1"/>
  <c r="N7" i="6" s="1"/>
  <c r="I8" i="6" a="1"/>
  <c r="I8" i="6" s="1"/>
  <c r="N8" i="6" s="1"/>
  <c r="H4" i="6" a="1"/>
  <c r="H4" i="6" s="1"/>
  <c r="M4" i="6" s="1"/>
  <c r="H9" i="6" a="1"/>
  <c r="H9" i="6" s="1"/>
  <c r="M9" i="6" s="1"/>
  <c r="H10" i="6" a="1"/>
  <c r="H10" i="6" s="1"/>
  <c r="M10" i="6" s="1"/>
  <c r="H8" i="6" a="1"/>
  <c r="H8" i="6" s="1"/>
  <c r="M8" i="6" s="1"/>
  <c r="H5" i="6" a="1"/>
  <c r="H5" i="6" s="1"/>
  <c r="M5" i="6" s="1"/>
  <c r="H6" i="6" a="1"/>
  <c r="H6" i="6" s="1"/>
  <c r="M6" i="6" s="1"/>
  <c r="H7" i="6" a="1"/>
  <c r="H7" i="6" s="1"/>
  <c r="M7" i="6" s="1"/>
  <c r="A3" i="6"/>
  <c r="K3" i="6" l="1" a="1"/>
  <c r="K3" i="6" s="1"/>
  <c r="P3" i="6" s="1"/>
  <c r="L3" i="6" a="1"/>
  <c r="L3" i="6" s="1"/>
  <c r="Q3" i="6" s="1"/>
  <c r="I3" i="6" a="1"/>
  <c r="I3" i="6" s="1"/>
  <c r="N3" i="6" s="1"/>
  <c r="J3" i="6" a="1"/>
  <c r="J3" i="6" s="1"/>
  <c r="O3" i="6" s="1"/>
  <c r="H3" i="6" a="1"/>
  <c r="H3" i="6" s="1"/>
  <c r="M3" i="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<sst xmlns="http://schemas.openxmlformats.org/spreadsheetml/2006/main" count="332" uniqueCount="80">
  <si>
    <t>Paramètres de suivi (modifiable)</t>
  </si>
  <si>
    <t>Date de référence (aujourd'hui)</t>
  </si>
  <si>
    <t>Délai 1er entretien (mois)</t>
  </si>
  <si>
    <t>Périodicité entretien (mois)</t>
  </si>
  <si>
    <t>Périodicité bilan récapitulatif (mois)</t>
  </si>
  <si>
    <t>Âge indicatif mi-carrière (ans)</t>
  </si>
  <si>
    <t>Âge indicatif fin de carrière (ans)</t>
  </si>
  <si>
    <t>Fenêtre alerte (jours)</t>
  </si>
  <si>
    <t>Nom</t>
  </si>
  <si>
    <t>Prénom</t>
  </si>
  <si>
    <t>Fonction / poste</t>
  </si>
  <si>
    <t>Date d'intégration</t>
  </si>
  <si>
    <t>Date de naissance</t>
  </si>
  <si>
    <t>Âge (ans)</t>
  </si>
  <si>
    <t>Ancienneté (ans)</t>
  </si>
  <si>
    <t>Date planifiée</t>
  </si>
  <si>
    <t>Compte-rendu rédigé ?</t>
  </si>
  <si>
    <t>Compte-rendu signé ?</t>
  </si>
  <si>
    <t>Thèmes abordés (résumé)</t>
  </si>
  <si>
    <t>Actions / formations à prévoir</t>
  </si>
  <si>
    <t>Responsable action</t>
  </si>
  <si>
    <t>Échéance action</t>
  </si>
  <si>
    <t>Statut action</t>
  </si>
  <si>
    <t>Commentaires</t>
  </si>
  <si>
    <t>Tableau de pilotage – Échéances et retards</t>
  </si>
  <si>
    <t>Indicateurs (basés sur l'onglet Suivi et la Date de référence)</t>
  </si>
  <si>
    <t>Indicateur</t>
  </si>
  <si>
    <t>Valeur</t>
  </si>
  <si>
    <t>Effectif suivi (lignes avec date d’intégration)</t>
  </si>
  <si>
    <t>Entretiens en retard</t>
  </si>
  <si>
    <t>Entretiens à faire sous la fenêtre d’alerte</t>
  </si>
  <si>
    <t>Bilans 8 ans à faire sous la fenêtre d’alerte</t>
  </si>
  <si>
    <t>Salariés concernés mi-carrière (≥ seuil)</t>
  </si>
  <si>
    <t>Salariés concernés fin de carrière (≥ seuil)</t>
  </si>
  <si>
    <t>Légende (onglet Suivi)</t>
  </si>
  <si>
    <t>Rouge : entretien en retard (selon prochaine échéance)</t>
  </si>
  <si>
    <t>Jaune : entretien à réaliser sous la fenêtre d’alerte (par défaut 90 jours)</t>
  </si>
  <si>
    <t>Seuils et périodicités modifiables dans l’onglet Paramètres.</t>
  </si>
  <si>
    <t>Nom_1</t>
  </si>
  <si>
    <t>Pierre</t>
  </si>
  <si>
    <t>Informaticien</t>
  </si>
  <si>
    <t>Nom_2</t>
  </si>
  <si>
    <t>Fonction - poste</t>
  </si>
  <si>
    <t>Liste des employés (ées)</t>
  </si>
  <si>
    <t>Nom_3</t>
  </si>
  <si>
    <t>Jean</t>
  </si>
  <si>
    <t>Acheteur</t>
  </si>
  <si>
    <t>Nom_4</t>
  </si>
  <si>
    <t>Jacques</t>
  </si>
  <si>
    <t>Planificateur</t>
  </si>
  <si>
    <t>Nom_5</t>
  </si>
  <si>
    <t>Thomas</t>
  </si>
  <si>
    <t>Financier - comptable</t>
  </si>
  <si>
    <t>Nicole</t>
  </si>
  <si>
    <t>Michèle</t>
  </si>
  <si>
    <t>Agent - assurance qualité</t>
  </si>
  <si>
    <t>Thérèse</t>
  </si>
  <si>
    <t>Date de l'entretien</t>
  </si>
  <si>
    <t>Oui</t>
  </si>
  <si>
    <t>Concepteur - bureau d'études</t>
  </si>
  <si>
    <t>Paul</t>
  </si>
  <si>
    <t>Représentant</t>
  </si>
  <si>
    <t>Prochains entretiens à planifier</t>
  </si>
  <si>
    <t>Jours fériés</t>
  </si>
  <si>
    <t>Desc</t>
  </si>
  <si>
    <t>Ajouter/modifier les vacances pour l'année 2026</t>
  </si>
  <si>
    <t>Si une journée devient fériée, le calcul va s'ajuster en conséquence.</t>
  </si>
  <si>
    <t>Note, on ne saisie pas les samedis et dimanches</t>
  </si>
  <si>
    <t>* si la date est en rouge, ce n'est pas une journée ouvrable</t>
  </si>
  <si>
    <t>Pour fins de validation dans les onglets "Entretiens" et "Individuel"</t>
  </si>
  <si>
    <t>Fin.</t>
  </si>
  <si>
    <t>Noms</t>
  </si>
  <si>
    <t>Les prénoms…</t>
  </si>
  <si>
    <t>Nbre prénom(s)</t>
  </si>
  <si>
    <t>Entretien</t>
  </si>
  <si>
    <t>Derniers entretiens réalisés</t>
  </si>
  <si>
    <t>Dernier entretien réalisé et prochain entretien à planifier par individu</t>
  </si>
  <si>
    <t>Entretiens planifiés et … réalisés</t>
  </si>
  <si>
    <t>En agrandissant la table vers le bas, vous pouvez entrer les jours fériés pour autant d'années que vous voulez.</t>
  </si>
  <si>
    <t>Pour supprimer un ou des jours fériés, on les sélectionne et on les efface, le système va recalculer les dates.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</si>
</sst>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C0C]yyyy/mm/dd\ ddd;@"/>
  </numFmts>
  <fonts count="11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vertical="top" wrapText="1"/>
    </xf>
    <xf numFmtId="0" fontId="2" fillId="2" borderId="0" xfId="0" applyFont="1" applyFill="1" applyAlignment="1">
      <alignment vertical="top" wrapText="1"/>
    </xf>
    <xf numFmtId="14" fontId="0" fillId="0" borderId="0" xfId="0" applyNumberFormat="1" applyAlignment="1">
      <alignment vertical="top" wrapText="1"/>
    </xf>
    <xf numFmtId="0" fontId="2" fillId="2" borderId="0" xfId="0" applyFont="1" applyFill="1" applyAlignment="1">
      <alignment horizontal="right" vertical="top" wrapText="1"/>
    </xf>
    <xf numFmtId="14" fontId="0" fillId="0" borderId="0" xfId="0" applyNumberForma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 vertical="center" wrapText="1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 indent="4"/>
    </xf>
    <xf numFmtId="0" fontId="7" fillId="5" borderId="0" xfId="0" applyFont="1" applyFill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indent="1"/>
    </xf>
    <xf numFmtId="0" fontId="0" fillId="0" borderId="6" xfId="0" applyBorder="1"/>
    <xf numFmtId="0" fontId="8" fillId="0" borderId="0" xfId="0" applyFont="1"/>
    <xf numFmtId="164" fontId="0" fillId="0" borderId="0" xfId="0" applyNumberFormat="1"/>
    <xf numFmtId="164" fontId="0" fillId="0" borderId="0" xfId="0" applyNumberFormat="1" applyAlignment="1">
      <alignment horizontal="left" indent="1"/>
    </xf>
    <xf numFmtId="0" fontId="0" fillId="0" borderId="8" xfId="0" applyBorder="1"/>
    <xf numFmtId="0" fontId="0" fillId="0" borderId="5" xfId="0" applyBorder="1"/>
    <xf numFmtId="0" fontId="4" fillId="0" borderId="7" xfId="0" applyFont="1" applyBorder="1"/>
    <xf numFmtId="0" fontId="4" fillId="0" borderId="0" xfId="0" applyFont="1"/>
    <xf numFmtId="0" fontId="0" fillId="0" borderId="9" xfId="0" applyBorder="1" applyAlignment="1">
      <alignment horizontal="right" indent="1"/>
    </xf>
    <xf numFmtId="0" fontId="0" fillId="0" borderId="10" xfId="0" applyBorder="1" applyAlignment="1">
      <alignment horizontal="right" indent="1"/>
    </xf>
    <xf numFmtId="0" fontId="4" fillId="0" borderId="9" xfId="0" applyFont="1" applyBorder="1" applyAlignment="1">
      <alignment horizontal="right" indent="1"/>
    </xf>
    <xf numFmtId="0" fontId="4" fillId="6" borderId="2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10" fillId="0" borderId="0" xfId="1" applyFont="1"/>
  </cellXfs>
  <cellStyles count="2">
    <cellStyle name="Hyperlink" xfId="1" builtinId="8"/>
    <cellStyle name="Normal" xfId="0" builtinId="0"/>
  </cellStyles>
  <dxfs count="22"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19" formatCode="yyyy/mm/dd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[$-C0C]yyyy/mm/dd\ ddd;@"/>
    </dxf>
    <dxf>
      <numFmt numFmtId="164" formatCode="[$-C0C]yyyy/mm/dd\ ddd;@"/>
    </dxf>
    <dxf>
      <numFmt numFmtId="0" formatCode="General"/>
    </dxf>
    <dxf>
      <numFmt numFmtId="0" formatCode="General"/>
      <alignment horizontal="right" vertical="bottom" textRotation="0" wrapText="0" relativeIndent="1" justifyLastLine="0" shrinkToFit="0" readingOrder="0"/>
    </dxf>
    <dxf>
      <numFmt numFmtId="0" formatCode="General"/>
      <alignment horizontal="right" vertical="bottom" textRotation="0" wrapText="0" relativeIndent="1" justifyLastLine="0" shrinkToFit="0" readingOrder="0"/>
    </dxf>
    <dxf>
      <numFmt numFmtId="19" formatCode="yyyy/mm/dd"/>
    </dxf>
    <dxf>
      <numFmt numFmtId="19" formatCode="yyyy/mm/dd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D9D9D9"/>
          <bgColor rgb="FFD9D9D9"/>
        </patternFill>
      </fill>
      <alignment horizontal="center" vertical="center" textRotation="0" wrapText="1" indent="0" justifyLastLine="0" shrinkToFit="0" readingOrder="0"/>
    </dxf>
    <dxf>
      <numFmt numFmtId="164" formatCode="[$-C0C]yyyy/mm/dd\ ddd;@"/>
    </dxf>
    <dxf>
      <numFmt numFmtId="164" formatCode="[$-C0C]yyyy/mm/dd\ ddd;@"/>
      <alignment horizontal="left" vertical="bottom" textRotation="0" wrapText="0" relativeIndent="1" justifyLastLine="0" shrinkToFit="0" readingOrder="0"/>
    </dxf>
    <dxf>
      <numFmt numFmtId="164" formatCode="[$-C0C]yyyy/mm/dd\ ddd;@"/>
    </dxf>
  </dxfs>
  <tableStyles count="0" defaultTableStyle="TableStyleMedium9" defaultPivotStyle="PivotStyleLight16"/>
  <colors>
    <mruColors>
      <color rgb="FFCBEED7"/>
      <color rgb="FFFFFF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B7FACAC-7D44-D64C-A995-037442607A99}" name="Table3" displayName="Table3" ref="E2:F101" totalsRowShown="0" dataDxfId="21">
  <autoFilter ref="E2:F101" xr:uid="{8B7FACAC-7D44-D64C-A995-037442607A99}"/>
  <tableColumns count="2">
    <tableColumn id="1" xr3:uid="{60BF0DC7-BE84-1442-A0A6-A950B9E4A5A5}" name="Jours fériés" dataDxfId="20"/>
    <tableColumn id="2" xr3:uid="{1057902B-B5FD-AA4B-AE3A-3C79A17FC410}" name="Desc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3114E4-83F7-C44A-9C8F-7BB513A99A78}" name="Table1" displayName="Table1" ref="A2:G50" totalsRowShown="0" headerRowDxfId="18">
  <autoFilter ref="A2:G50" xr:uid="{D43114E4-83F7-C44A-9C8F-7BB513A99A78}"/>
  <tableColumns count="7">
    <tableColumn id="1" xr3:uid="{07E6AA1D-285F-AB44-94EF-201A17D4E261}" name="Nom"/>
    <tableColumn id="2" xr3:uid="{3C6E3659-CA69-AD4F-A88E-2B019555A58B}" name="Prénom"/>
    <tableColumn id="3" xr3:uid="{160887A6-F3DA-134B-A688-C7976B8D8740}" name="Fonction - poste"/>
    <tableColumn id="4" xr3:uid="{B94A8EE9-896C-CB4A-B0E3-BA3493EE5EEF}" name="Date d'intégration"/>
    <tableColumn id="5" xr3:uid="{33EDD680-C17F-6041-A17B-8CA8FAA3BE97}" name="Date de naissance"/>
    <tableColumn id="6" xr3:uid="{B11DE2D8-166D-2F4C-BEAF-8B602B683D0F}" name="Âge (ans)">
      <calculatedColumnFormula>IF(Table1[[#This Row],[Date de naissance]]="","",DATEDIF(Table1[[#This Row],[Date de naissance]],Paramètres!$B$3,"Y"))</calculatedColumnFormula>
    </tableColumn>
    <tableColumn id="7" xr3:uid="{E2D3B275-7C8F-8B44-8628-5760BB4E8087}" name="Ancienneté (ans)">
      <calculatedColumnFormula>IF(Table1[[#This Row],[Date d''intégration]]="","",DATEDIF(Table1[[#This Row],[Date d''intégration]],Paramètres!$B$3,"Y"))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351FA6-ABAF-9148-A10E-01349BAF37E9}" name="Table2" displayName="Table2" ref="A2:R210" totalsRowShown="0" headerRowDxfId="17">
  <autoFilter ref="A2:R210" xr:uid="{A7351FA6-ABAF-9148-A10E-01349BAF37E9}"/>
  <sortState xmlns:xlrd2="http://schemas.microsoft.com/office/spreadsheetml/2017/richdata2" ref="A3:R210">
    <sortCondition ref="I2:I210"/>
  </sortState>
  <tableColumns count="18">
    <tableColumn id="1" xr3:uid="{73D8C60D-E59D-964D-85CB-14FC6419EB94}" name="Nom"/>
    <tableColumn id="2" xr3:uid="{7A2E29F0-993B-5943-B6C7-298B4A468410}" name="Prénom"/>
    <tableColumn id="3" xr3:uid="{B668C1DC-2EF3-6C4B-8BFF-EFF8AB7D7DA6}" name="Fonction - poste" dataDxfId="16">
      <calculatedColumnFormula array="1">IF(AND(Table2[[#This Row],[Nom]]&lt;&gt;"",Table2[[#This Row],[Prénom]]&lt;&gt;""),_xlfn.XLOOKUP(1,(Table1[Nom]=Table2[[#This Row],[Nom]])*(Table1[Prénom]=Table2[[#This Row],[Prénom]]),Table1[Fonction - poste],"Pas d'entrée",0,1),"")</calculatedColumnFormula>
    </tableColumn>
    <tableColumn id="4" xr3:uid="{8CD34150-31B6-784C-A886-912DEF470430}" name="Date d'intégration" dataDxfId="15">
      <calculatedColumnFormula array="1">IF(AND(Table2[[#This Row],[Nom]]&lt;&gt;"",Table2[[#This Row],[Prénom]]&lt;&gt;""),_xlfn.XLOOKUP(1,(Table1[Nom]=Table2[[#This Row],[Nom]])*(Table1[Prénom]=Table2[[#This Row],[Prénom]]),Table1[Date d''intégration],"Pas d'entrée",0,1),"")</calculatedColumnFormula>
    </tableColumn>
    <tableColumn id="5" xr3:uid="{64C1E36B-FF1E-A84C-8B28-93E246E9F705}" name="Date de naissance" dataDxfId="14">
      <calculatedColumnFormula array="1">IF(AND(Table2[[#This Row],[Nom]]&lt;&gt;"",Table2[[#This Row],[Prénom]]&lt;&gt;""),_xlfn.XLOOKUP(1,(Table1[Nom]=Table2[[#This Row],[Nom]])*(Table1[Prénom]=Table2[[#This Row],[Prénom]]),Table1[Date de naissance],"Pas d'entrée",0,1),"")</calculatedColumnFormula>
    </tableColumn>
    <tableColumn id="6" xr3:uid="{824A39E5-1994-944D-910D-B75B20B1D126}" name="Âge (ans)" dataDxfId="13">
      <calculatedColumnFormula>IF(Table2[[#This Row],[Date de naissance]]="","",DATEDIF(Table2[[#This Row],[Date de naissance]],Paramètres!$B$3,"Y"))</calculatedColumnFormula>
    </tableColumn>
    <tableColumn id="7" xr3:uid="{52DFB767-FCC3-094B-8232-A616CE3A7AC6}" name="Ancienneté (ans)" dataDxfId="12">
      <calculatedColumnFormula>IF(Table2[[#This Row],[Date d''intégration]]="","",DATEDIF(Table2[[#This Row],[Date d''intégration]],Paramètres!$B$3,"Y"))</calculatedColumnFormula>
    </tableColumn>
    <tableColumn id="8" xr3:uid="{C59F4B40-A0D9-AE45-9652-BF51CA939A79}" name="Entretien" dataDxfId="11"/>
    <tableColumn id="18" xr3:uid="{874D3780-5EAC-0649-865C-8F2718CFE22C}" name="Date planifiée" dataDxfId="10">
      <calculatedColumnFormula array="1">IF(Table2[[#This Row],[Entretien]]&lt;&gt;"",
_xlfn.LET(_xlpm.Dernier,_xlfn.XLOOKUP(1,(H$2:H2=Table2[[#This Row],[Entretien]])*(A$2:A2=Table2[[#This Row],[Nom]])*(B$2:B2=Table2[[#This Row],[Prénom]]),I$2:I2,0,0,-1),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calculatedColumnFormula>
    </tableColumn>
    <tableColumn id="9" xr3:uid="{4F1970C1-82F8-D742-BC2A-590AEC948080}" name="Date de l'entretien" dataDxfId="9"/>
    <tableColumn id="10" xr3:uid="{1FB05286-FE49-2342-8D57-AB830DE5EDA9}" name="Compte-rendu rédigé ?" dataDxfId="8"/>
    <tableColumn id="11" xr3:uid="{06707710-1CE5-2F48-9BC3-7DCFD4E01FE9}" name="Compte-rendu signé ?" dataDxfId="7"/>
    <tableColumn id="12" xr3:uid="{642AA1CD-CB8D-6747-B36A-E30B61E764F0}" name="Thèmes abordés (résumé)" dataDxfId="6"/>
    <tableColumn id="13" xr3:uid="{B532FC11-1C3C-1A4D-BC79-3FE1E8771B75}" name="Actions / formations à prévoir" dataDxfId="5"/>
    <tableColumn id="14" xr3:uid="{B4899D15-3C35-A447-A8A9-465365C7470E}" name="Responsable action" dataDxfId="4"/>
    <tableColumn id="15" xr3:uid="{CAEAF6BA-1620-8C47-8C6B-D34A7DEC1052}" name="Échéance action" dataDxfId="3"/>
    <tableColumn id="16" xr3:uid="{E1EF4F10-F415-7549-B3F1-AF3D504F1EF0}" name="Statut action" dataDxfId="2"/>
    <tableColumn id="17" xr3:uid="{76C90A4D-6BCF-1F43-8261-9AE62A592EE8}" name="Commentair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1"/>
  <sheetViews>
    <sheetView zoomScale="120" zoomScaleNormal="120" workbookViewId="0">
      <selection activeCell="K12" sqref="K12"/>
    </sheetView>
  </sheetViews>
  <sheetFormatPr baseColWidth="10" defaultColWidth="8.83203125" defaultRowHeight="15" x14ac:dyDescent="0.2"/>
  <cols>
    <col min="1" max="1" width="31.6640625" customWidth="1"/>
    <col min="2" max="2" width="13.5" customWidth="1"/>
    <col min="5" max="5" width="16" customWidth="1"/>
    <col min="6" max="6" width="27.83203125" customWidth="1"/>
    <col min="7" max="7" width="2.1640625" customWidth="1"/>
  </cols>
  <sheetData>
    <row r="1" spans="1:8" ht="16" x14ac:dyDescent="0.2">
      <c r="A1" s="1" t="s">
        <v>0</v>
      </c>
    </row>
    <row r="2" spans="1:8" x14ac:dyDescent="0.2">
      <c r="E2" t="s">
        <v>63</v>
      </c>
      <c r="F2" t="s">
        <v>64</v>
      </c>
      <c r="H2" t="s">
        <v>65</v>
      </c>
    </row>
    <row r="3" spans="1:8" ht="16" x14ac:dyDescent="0.2">
      <c r="A3" s="2" t="s">
        <v>1</v>
      </c>
      <c r="B3" s="7">
        <f ca="1">TODAY()</f>
        <v>46041</v>
      </c>
      <c r="E3" s="22"/>
      <c r="F3" s="21"/>
      <c r="H3" t="s">
        <v>67</v>
      </c>
    </row>
    <row r="4" spans="1:8" ht="16" x14ac:dyDescent="0.2">
      <c r="A4" s="2" t="s">
        <v>2</v>
      </c>
      <c r="B4" s="3">
        <v>12</v>
      </c>
      <c r="E4" s="22"/>
      <c r="F4" s="21"/>
    </row>
    <row r="5" spans="1:8" ht="16" x14ac:dyDescent="0.2">
      <c r="A5" s="2" t="s">
        <v>3</v>
      </c>
      <c r="B5" s="3">
        <v>48</v>
      </c>
      <c r="E5" s="22"/>
      <c r="F5" s="21"/>
      <c r="H5" t="s">
        <v>78</v>
      </c>
    </row>
    <row r="6" spans="1:8" ht="16" x14ac:dyDescent="0.2">
      <c r="A6" s="2" t="s">
        <v>4</v>
      </c>
      <c r="B6" s="3">
        <v>96</v>
      </c>
      <c r="E6" s="22"/>
      <c r="F6" s="21"/>
      <c r="H6" t="s">
        <v>66</v>
      </c>
    </row>
    <row r="7" spans="1:8" ht="16" x14ac:dyDescent="0.2">
      <c r="A7" s="2" t="s">
        <v>5</v>
      </c>
      <c r="B7" s="3">
        <v>45</v>
      </c>
      <c r="E7" s="22"/>
      <c r="F7" s="21"/>
    </row>
    <row r="8" spans="1:8" ht="16" x14ac:dyDescent="0.2">
      <c r="A8" s="2" t="s">
        <v>6</v>
      </c>
      <c r="B8" s="3">
        <v>60</v>
      </c>
      <c r="E8" s="22"/>
      <c r="F8" s="21"/>
      <c r="H8" t="s">
        <v>79</v>
      </c>
    </row>
    <row r="9" spans="1:8" ht="16" x14ac:dyDescent="0.2">
      <c r="A9" s="2" t="s">
        <v>7</v>
      </c>
      <c r="B9" s="3">
        <v>90</v>
      </c>
      <c r="E9" s="22"/>
      <c r="F9" s="21"/>
    </row>
    <row r="10" spans="1:8" x14ac:dyDescent="0.2">
      <c r="E10" s="22"/>
      <c r="F10" s="21"/>
    </row>
    <row r="11" spans="1:8" x14ac:dyDescent="0.2">
      <c r="E11" s="22"/>
      <c r="F11" s="21"/>
    </row>
    <row r="12" spans="1:8" x14ac:dyDescent="0.2">
      <c r="E12" s="22"/>
      <c r="F12" s="21"/>
    </row>
    <row r="13" spans="1:8" x14ac:dyDescent="0.2">
      <c r="E13" s="22"/>
      <c r="F13" s="21"/>
    </row>
    <row r="14" spans="1:8" x14ac:dyDescent="0.2">
      <c r="E14" s="22"/>
      <c r="F14" s="21"/>
    </row>
    <row r="15" spans="1:8" x14ac:dyDescent="0.2">
      <c r="E15" s="22"/>
      <c r="F15" s="21"/>
    </row>
    <row r="16" spans="1:8" x14ac:dyDescent="0.2">
      <c r="E16" s="22"/>
      <c r="F16" s="21"/>
    </row>
    <row r="17" spans="5:6" x14ac:dyDescent="0.2">
      <c r="E17" s="22"/>
      <c r="F17" s="21"/>
    </row>
    <row r="18" spans="5:6" x14ac:dyDescent="0.2">
      <c r="E18" s="22"/>
      <c r="F18" s="21"/>
    </row>
    <row r="19" spans="5:6" x14ac:dyDescent="0.2">
      <c r="E19" s="22"/>
      <c r="F19" s="21"/>
    </row>
    <row r="20" spans="5:6" x14ac:dyDescent="0.2">
      <c r="E20" s="22"/>
      <c r="F20" s="21"/>
    </row>
    <row r="21" spans="5:6" x14ac:dyDescent="0.2">
      <c r="E21" s="22"/>
      <c r="F21" s="21"/>
    </row>
    <row r="22" spans="5:6" x14ac:dyDescent="0.2">
      <c r="E22" s="22"/>
      <c r="F22" s="21"/>
    </row>
    <row r="23" spans="5:6" x14ac:dyDescent="0.2">
      <c r="E23" s="22"/>
      <c r="F23" s="21"/>
    </row>
    <row r="24" spans="5:6" x14ac:dyDescent="0.2">
      <c r="E24" s="22"/>
      <c r="F24" s="21"/>
    </row>
    <row r="25" spans="5:6" x14ac:dyDescent="0.2">
      <c r="E25" s="22"/>
      <c r="F25" s="21"/>
    </row>
    <row r="26" spans="5:6" x14ac:dyDescent="0.2">
      <c r="E26" s="22"/>
      <c r="F26" s="21"/>
    </row>
    <row r="27" spans="5:6" x14ac:dyDescent="0.2">
      <c r="E27" s="22"/>
      <c r="F27" s="21"/>
    </row>
    <row r="28" spans="5:6" x14ac:dyDescent="0.2">
      <c r="E28" s="22"/>
      <c r="F28" s="21"/>
    </row>
    <row r="29" spans="5:6" x14ac:dyDescent="0.2">
      <c r="E29" s="22"/>
      <c r="F29" s="21"/>
    </row>
    <row r="30" spans="5:6" x14ac:dyDescent="0.2">
      <c r="E30" s="22"/>
      <c r="F30" s="21"/>
    </row>
    <row r="31" spans="5:6" x14ac:dyDescent="0.2">
      <c r="E31" s="22"/>
      <c r="F31" s="21"/>
    </row>
    <row r="32" spans="5:6" x14ac:dyDescent="0.2">
      <c r="E32" s="22"/>
      <c r="F32" s="21"/>
    </row>
    <row r="33" spans="5:6" x14ac:dyDescent="0.2">
      <c r="E33" s="22"/>
      <c r="F33" s="21"/>
    </row>
    <row r="34" spans="5:6" x14ac:dyDescent="0.2">
      <c r="E34" s="22"/>
      <c r="F34" s="21"/>
    </row>
    <row r="35" spans="5:6" x14ac:dyDescent="0.2">
      <c r="E35" s="22"/>
      <c r="F35" s="21"/>
    </row>
    <row r="36" spans="5:6" x14ac:dyDescent="0.2">
      <c r="E36" s="22"/>
      <c r="F36" s="21"/>
    </row>
    <row r="37" spans="5:6" x14ac:dyDescent="0.2">
      <c r="E37" s="22"/>
      <c r="F37" s="21"/>
    </row>
    <row r="38" spans="5:6" x14ac:dyDescent="0.2">
      <c r="E38" s="22"/>
      <c r="F38" s="21"/>
    </row>
    <row r="39" spans="5:6" x14ac:dyDescent="0.2">
      <c r="E39" s="22"/>
      <c r="F39" s="21"/>
    </row>
    <row r="40" spans="5:6" x14ac:dyDescent="0.2">
      <c r="E40" s="22"/>
      <c r="F40" s="21"/>
    </row>
    <row r="41" spans="5:6" x14ac:dyDescent="0.2">
      <c r="E41" s="22"/>
      <c r="F41" s="21"/>
    </row>
    <row r="42" spans="5:6" x14ac:dyDescent="0.2">
      <c r="E42" s="22"/>
      <c r="F42" s="21"/>
    </row>
    <row r="43" spans="5:6" x14ac:dyDescent="0.2">
      <c r="E43" s="22"/>
      <c r="F43" s="21"/>
    </row>
    <row r="44" spans="5:6" x14ac:dyDescent="0.2">
      <c r="E44" s="22"/>
      <c r="F44" s="21"/>
    </row>
    <row r="45" spans="5:6" x14ac:dyDescent="0.2">
      <c r="E45" s="22"/>
      <c r="F45" s="21"/>
    </row>
    <row r="46" spans="5:6" x14ac:dyDescent="0.2">
      <c r="E46" s="22"/>
      <c r="F46" s="21"/>
    </row>
    <row r="47" spans="5:6" x14ac:dyDescent="0.2">
      <c r="E47" s="22"/>
      <c r="F47" s="21"/>
    </row>
    <row r="48" spans="5:6" x14ac:dyDescent="0.2">
      <c r="E48" s="22"/>
      <c r="F48" s="21"/>
    </row>
    <row r="49" spans="5:6" x14ac:dyDescent="0.2">
      <c r="E49" s="22"/>
      <c r="F49" s="21"/>
    </row>
    <row r="50" spans="5:6" x14ac:dyDescent="0.2">
      <c r="E50" s="22"/>
      <c r="F50" s="21"/>
    </row>
    <row r="51" spans="5:6" x14ac:dyDescent="0.2">
      <c r="E51" s="22"/>
      <c r="F51" s="21"/>
    </row>
    <row r="52" spans="5:6" x14ac:dyDescent="0.2">
      <c r="E52" s="22"/>
      <c r="F52" s="21"/>
    </row>
    <row r="53" spans="5:6" x14ac:dyDescent="0.2">
      <c r="E53" s="22"/>
      <c r="F53" s="21"/>
    </row>
    <row r="54" spans="5:6" x14ac:dyDescent="0.2">
      <c r="E54" s="22"/>
      <c r="F54" s="21"/>
    </row>
    <row r="55" spans="5:6" x14ac:dyDescent="0.2">
      <c r="E55" s="22"/>
      <c r="F55" s="21"/>
    </row>
    <row r="56" spans="5:6" x14ac:dyDescent="0.2">
      <c r="E56" s="22"/>
      <c r="F56" s="21"/>
    </row>
    <row r="57" spans="5:6" x14ac:dyDescent="0.2">
      <c r="E57" s="22"/>
      <c r="F57" s="21"/>
    </row>
    <row r="58" spans="5:6" x14ac:dyDescent="0.2">
      <c r="E58" s="22"/>
      <c r="F58" s="21"/>
    </row>
    <row r="59" spans="5:6" x14ac:dyDescent="0.2">
      <c r="E59" s="22"/>
      <c r="F59" s="21"/>
    </row>
    <row r="60" spans="5:6" x14ac:dyDescent="0.2">
      <c r="E60" s="22"/>
      <c r="F60" s="21"/>
    </row>
    <row r="61" spans="5:6" x14ac:dyDescent="0.2">
      <c r="E61" s="22"/>
      <c r="F61" s="21"/>
    </row>
    <row r="62" spans="5:6" x14ac:dyDescent="0.2">
      <c r="E62" s="22"/>
      <c r="F62" s="21"/>
    </row>
    <row r="63" spans="5:6" x14ac:dyDescent="0.2">
      <c r="E63" s="22"/>
      <c r="F63" s="21"/>
    </row>
    <row r="64" spans="5:6" x14ac:dyDescent="0.2">
      <c r="E64" s="22"/>
      <c r="F64" s="21"/>
    </row>
    <row r="65" spans="5:6" x14ac:dyDescent="0.2">
      <c r="E65" s="22"/>
      <c r="F65" s="21"/>
    </row>
    <row r="66" spans="5:6" x14ac:dyDescent="0.2">
      <c r="E66" s="22"/>
      <c r="F66" s="21"/>
    </row>
    <row r="67" spans="5:6" x14ac:dyDescent="0.2">
      <c r="E67" s="22"/>
      <c r="F67" s="21"/>
    </row>
    <row r="68" spans="5:6" x14ac:dyDescent="0.2">
      <c r="E68" s="22"/>
      <c r="F68" s="21"/>
    </row>
    <row r="69" spans="5:6" x14ac:dyDescent="0.2">
      <c r="E69" s="22"/>
      <c r="F69" s="21"/>
    </row>
    <row r="70" spans="5:6" x14ac:dyDescent="0.2">
      <c r="E70" s="22"/>
      <c r="F70" s="21"/>
    </row>
    <row r="71" spans="5:6" x14ac:dyDescent="0.2">
      <c r="E71" s="22"/>
      <c r="F71" s="21"/>
    </row>
    <row r="72" spans="5:6" x14ac:dyDescent="0.2">
      <c r="E72" s="22"/>
      <c r="F72" s="21"/>
    </row>
    <row r="73" spans="5:6" x14ac:dyDescent="0.2">
      <c r="E73" s="22"/>
      <c r="F73" s="21"/>
    </row>
    <row r="74" spans="5:6" x14ac:dyDescent="0.2">
      <c r="E74" s="22"/>
      <c r="F74" s="21"/>
    </row>
    <row r="75" spans="5:6" x14ac:dyDescent="0.2">
      <c r="E75" s="22"/>
      <c r="F75" s="21"/>
    </row>
    <row r="76" spans="5:6" x14ac:dyDescent="0.2">
      <c r="E76" s="22"/>
      <c r="F76" s="21"/>
    </row>
    <row r="77" spans="5:6" x14ac:dyDescent="0.2">
      <c r="E77" s="22"/>
      <c r="F77" s="21"/>
    </row>
    <row r="78" spans="5:6" x14ac:dyDescent="0.2">
      <c r="E78" s="22"/>
      <c r="F78" s="21"/>
    </row>
    <row r="79" spans="5:6" x14ac:dyDescent="0.2">
      <c r="E79" s="22"/>
      <c r="F79" s="21"/>
    </row>
    <row r="80" spans="5:6" x14ac:dyDescent="0.2">
      <c r="E80" s="22"/>
      <c r="F80" s="21"/>
    </row>
    <row r="81" spans="5:6" x14ac:dyDescent="0.2">
      <c r="E81" s="22"/>
      <c r="F81" s="21"/>
    </row>
    <row r="82" spans="5:6" x14ac:dyDescent="0.2">
      <c r="E82" s="22"/>
      <c r="F82" s="21"/>
    </row>
    <row r="83" spans="5:6" x14ac:dyDescent="0.2">
      <c r="E83" s="22"/>
      <c r="F83" s="21"/>
    </row>
    <row r="84" spans="5:6" x14ac:dyDescent="0.2">
      <c r="E84" s="22"/>
      <c r="F84" s="21"/>
    </row>
    <row r="85" spans="5:6" x14ac:dyDescent="0.2">
      <c r="E85" s="22"/>
      <c r="F85" s="21"/>
    </row>
    <row r="86" spans="5:6" x14ac:dyDescent="0.2">
      <c r="E86" s="22"/>
      <c r="F86" s="21"/>
    </row>
    <row r="87" spans="5:6" x14ac:dyDescent="0.2">
      <c r="E87" s="22"/>
      <c r="F87" s="21"/>
    </row>
    <row r="88" spans="5:6" x14ac:dyDescent="0.2">
      <c r="E88" s="22"/>
      <c r="F88" s="21"/>
    </row>
    <row r="89" spans="5:6" x14ac:dyDescent="0.2">
      <c r="E89" s="22"/>
      <c r="F89" s="21"/>
    </row>
    <row r="90" spans="5:6" x14ac:dyDescent="0.2">
      <c r="E90" s="22"/>
      <c r="F90" s="21"/>
    </row>
    <row r="91" spans="5:6" x14ac:dyDescent="0.2">
      <c r="E91" s="22"/>
      <c r="F91" s="21"/>
    </row>
    <row r="92" spans="5:6" x14ac:dyDescent="0.2">
      <c r="E92" s="22"/>
      <c r="F92" s="21"/>
    </row>
    <row r="93" spans="5:6" x14ac:dyDescent="0.2">
      <c r="E93" s="22"/>
      <c r="F93" s="21"/>
    </row>
    <row r="94" spans="5:6" x14ac:dyDescent="0.2">
      <c r="E94" s="22"/>
      <c r="F94" s="21"/>
    </row>
    <row r="95" spans="5:6" x14ac:dyDescent="0.2">
      <c r="E95" s="22"/>
      <c r="F95" s="21"/>
    </row>
    <row r="96" spans="5:6" x14ac:dyDescent="0.2">
      <c r="E96" s="22"/>
      <c r="F96" s="21"/>
    </row>
    <row r="97" spans="5:6" x14ac:dyDescent="0.2">
      <c r="E97" s="22"/>
      <c r="F97" s="21"/>
    </row>
    <row r="98" spans="5:6" x14ac:dyDescent="0.2">
      <c r="E98" s="22"/>
      <c r="F98" s="21"/>
    </row>
    <row r="99" spans="5:6" x14ac:dyDescent="0.2">
      <c r="E99" s="22"/>
      <c r="F99" s="21"/>
    </row>
    <row r="100" spans="5:6" x14ac:dyDescent="0.2">
      <c r="E100" s="22"/>
      <c r="F100" s="21"/>
    </row>
    <row r="101" spans="5:6" x14ac:dyDescent="0.2">
      <c r="E101" s="22"/>
      <c r="F101" s="21"/>
    </row>
  </sheetData>
  <pageMargins left="0.75" right="0.75" top="1" bottom="1" header="0.5" footer="0.5"/>
  <pageSetup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9656F-FDA6-E344-8D1F-0F91285567D3}">
  <dimension ref="A1:AD50"/>
  <sheetViews>
    <sheetView zoomScale="120" zoomScaleNormal="120" workbookViewId="0">
      <pane xSplit="2" ySplit="2" topLeftCell="F3" activePane="bottomRight" state="frozen"/>
      <selection pane="topRight" activeCell="C1" sqref="C1"/>
      <selection pane="bottomLeft" activeCell="A3" sqref="A3"/>
      <selection pane="bottomRight" activeCell="S41" sqref="S41"/>
    </sheetView>
  </sheetViews>
  <sheetFormatPr baseColWidth="10" defaultRowHeight="15" x14ac:dyDescent="0.2"/>
  <cols>
    <col min="2" max="2" width="13.33203125" customWidth="1"/>
    <col min="3" max="3" width="22" customWidth="1"/>
    <col min="4" max="4" width="17.83203125" customWidth="1"/>
    <col min="5" max="5" width="17.1640625" customWidth="1"/>
    <col min="6" max="6" width="13.33203125" customWidth="1"/>
    <col min="7" max="7" width="16.5" customWidth="1"/>
    <col min="17" max="17" width="14.33203125" customWidth="1"/>
    <col min="30" max="30" width="1.5" customWidth="1"/>
  </cols>
  <sheetData>
    <row r="1" spans="1:30" ht="21" x14ac:dyDescent="0.25">
      <c r="A1" s="11" t="s">
        <v>43</v>
      </c>
      <c r="Q1" s="25" t="s">
        <v>69</v>
      </c>
      <c r="R1" s="19"/>
      <c r="S1" s="19"/>
      <c r="T1" s="23"/>
    </row>
    <row r="2" spans="1:30" ht="16" x14ac:dyDescent="0.2">
      <c r="A2" s="4" t="s">
        <v>8</v>
      </c>
      <c r="B2" s="4" t="s">
        <v>9</v>
      </c>
      <c r="C2" s="4" t="s">
        <v>42</v>
      </c>
      <c r="D2" s="4" t="s">
        <v>11</v>
      </c>
      <c r="E2" s="4" t="s">
        <v>12</v>
      </c>
      <c r="F2" s="4" t="s">
        <v>13</v>
      </c>
      <c r="G2" s="4" t="s">
        <v>14</v>
      </c>
      <c r="Q2" s="29" t="s">
        <v>73</v>
      </c>
      <c r="R2" s="26" t="s">
        <v>71</v>
      </c>
      <c r="S2" s="26" t="s">
        <v>72</v>
      </c>
      <c r="T2" s="26"/>
    </row>
    <row r="3" spans="1:30" x14ac:dyDescent="0.2">
      <c r="A3" t="s">
        <v>38</v>
      </c>
      <c r="B3" t="s">
        <v>39</v>
      </c>
      <c r="C3" t="s">
        <v>40</v>
      </c>
      <c r="D3" s="9">
        <v>37895</v>
      </c>
      <c r="E3" s="9">
        <v>28979</v>
      </c>
      <c r="F3">
        <f ca="1">IF(Table1[[#This Row],[Date de naissance]]="","",DATEDIF(Table1[[#This Row],[Date de naissance]],Paramètres!$B$3,"Y"))</f>
        <v>46</v>
      </c>
      <c r="G3">
        <f ca="1">IF(Table1[[#This Row],[Date d''intégration]]="","",DATEDIF(Table1[[#This Row],[Date d''intégration]],Paramètres!$B$3,"Y"))</f>
        <v>22</v>
      </c>
      <c r="Q3" s="27">
        <f t="shared" ref="Q3:Q7" si="0">IF(R3&lt;&gt;"",COUNTIF(S3:AC3,"&lt;&gt;"&amp;""),"")</f>
        <v>2</v>
      </c>
      <c r="R3" t="str" cm="1">
        <f t="array" ref="R3:R7">_xlfn.UNIQUE(_xlfn._xlws.FILTER(Table1[Nom],Table1[Nom]&lt;&gt;""))</f>
        <v>Nom_1</v>
      </c>
      <c r="S3" t="str" cm="1">
        <f t="array" ref="S3:T3">IF($R3&lt;&gt;"",TRANSPOSE(_xlfn._xlws.SORT(_xlfn._xlws.FILTER(Table1[Prénom],Table1[Nom]=$R3))),"")</f>
        <v>Paul</v>
      </c>
      <c r="T3" t="str">
        <v>Pierre</v>
      </c>
    </row>
    <row r="4" spans="1:30" x14ac:dyDescent="0.2">
      <c r="A4" t="s">
        <v>41</v>
      </c>
      <c r="B4" t="s">
        <v>54</v>
      </c>
      <c r="C4" t="s">
        <v>59</v>
      </c>
      <c r="D4" s="9">
        <v>43895</v>
      </c>
      <c r="E4" s="9">
        <v>34172</v>
      </c>
      <c r="F4">
        <f ca="1">IF(Table1[[#This Row],[Date de naissance]]="","",DATEDIF(Table1[[#This Row],[Date de naissance]],Paramètres!$B$3,"Y"))</f>
        <v>32</v>
      </c>
      <c r="G4">
        <f ca="1">IF(Table1[[#This Row],[Date d''intégration]]="","",DATEDIF(Table1[[#This Row],[Date d''intégration]],Paramètres!$B$3,"Y"))</f>
        <v>5</v>
      </c>
      <c r="Q4" s="27">
        <f t="shared" si="0"/>
        <v>1</v>
      </c>
      <c r="R4" t="str">
        <v>Nom_2</v>
      </c>
      <c r="S4" t="str" cm="1">
        <f t="array" ref="S4">IF($R4&lt;&gt;"",TRANSPOSE(_xlfn._xlws.SORT(_xlfn._xlws.FILTER(Table1[Prénom],Table1[Nom]=$R4))),"")</f>
        <v>Michèle</v>
      </c>
      <c r="AD4" s="13"/>
    </row>
    <row r="5" spans="1:30" x14ac:dyDescent="0.2">
      <c r="A5" t="s">
        <v>44</v>
      </c>
      <c r="B5" t="s">
        <v>45</v>
      </c>
      <c r="C5" t="s">
        <v>46</v>
      </c>
      <c r="D5" s="9">
        <v>32004</v>
      </c>
      <c r="E5" s="9">
        <v>24534</v>
      </c>
      <c r="F5">
        <f ca="1">IF(Table1[[#This Row],[Date de naissance]]="","",DATEDIF(Table1[[#This Row],[Date de naissance]],Paramètres!$B$3,"Y"))</f>
        <v>58</v>
      </c>
      <c r="G5">
        <f ca="1">IF(Table1[[#This Row],[Date d''intégration]]="","",DATEDIF(Table1[[#This Row],[Date d''intégration]],Paramètres!$B$3,"Y"))</f>
        <v>38</v>
      </c>
      <c r="Q5" s="27">
        <f t="shared" si="0"/>
        <v>2</v>
      </c>
      <c r="R5" t="str">
        <v>Nom_3</v>
      </c>
      <c r="S5" t="str" cm="1">
        <f t="array" ref="S5:T5">IF($R5&lt;&gt;"",TRANSPOSE(_xlfn._xlws.SORT(_xlfn._xlws.FILTER(Table1[Prénom],Table1[Nom]=$R5))),"")</f>
        <v>Jean</v>
      </c>
      <c r="T5" t="str">
        <v>Thérèse</v>
      </c>
      <c r="AD5" s="13"/>
    </row>
    <row r="6" spans="1:30" x14ac:dyDescent="0.2">
      <c r="A6" t="s">
        <v>47</v>
      </c>
      <c r="B6" t="s">
        <v>48</v>
      </c>
      <c r="C6" t="s">
        <v>49</v>
      </c>
      <c r="D6" s="9">
        <v>45538</v>
      </c>
      <c r="E6" s="9">
        <v>36923</v>
      </c>
      <c r="F6">
        <f ca="1">IF(Table1[[#This Row],[Date de naissance]]="","",DATEDIF(Table1[[#This Row],[Date de naissance]],Paramètres!$B$3,"Y"))</f>
        <v>24</v>
      </c>
      <c r="G6">
        <f ca="1">IF(Table1[[#This Row],[Date d''intégration]]="","",DATEDIF(Table1[[#This Row],[Date d''intégration]],Paramètres!$B$3,"Y"))</f>
        <v>1</v>
      </c>
      <c r="Q6" s="27">
        <f t="shared" si="0"/>
        <v>2</v>
      </c>
      <c r="R6" t="str">
        <v>Nom_4</v>
      </c>
      <c r="S6" t="str" cm="1">
        <f t="array" ref="S6:T6">IF($R6&lt;&gt;"",TRANSPOSE(_xlfn._xlws.SORT(_xlfn._xlws.FILTER(Table1[Prénom],Table1[Nom]=$R6))),"")</f>
        <v>Jacques</v>
      </c>
      <c r="T6" t="str">
        <v>Nicole</v>
      </c>
      <c r="AD6" s="13"/>
    </row>
    <row r="7" spans="1:30" x14ac:dyDescent="0.2">
      <c r="A7" t="s">
        <v>50</v>
      </c>
      <c r="B7" t="s">
        <v>51</v>
      </c>
      <c r="C7" t="s">
        <v>52</v>
      </c>
      <c r="D7" s="9">
        <v>45986</v>
      </c>
      <c r="E7" s="9">
        <v>37431</v>
      </c>
      <c r="F7">
        <f ca="1">IF(Table1[[#This Row],[Date de naissance]]="","",DATEDIF(Table1[[#This Row],[Date de naissance]],Paramètres!$B$3,"Y"))</f>
        <v>23</v>
      </c>
      <c r="G7">
        <f ca="1">IF(Table1[[#This Row],[Date d''intégration]]="","",DATEDIF(Table1[[#This Row],[Date d''intégration]],Paramètres!$B$3,"Y"))</f>
        <v>0</v>
      </c>
      <c r="Q7" s="27">
        <f t="shared" si="0"/>
        <v>1</v>
      </c>
      <c r="R7" t="str">
        <v>Nom_5</v>
      </c>
      <c r="S7" t="str" cm="1">
        <f t="array" ref="S7">IF($R7&lt;&gt;"",TRANSPOSE(_xlfn._xlws.SORT(_xlfn._xlws.FILTER(Table1[Prénom],Table1[Nom]=$R7))),"")</f>
        <v>Thomas</v>
      </c>
      <c r="AD7" s="13"/>
    </row>
    <row r="8" spans="1:30" x14ac:dyDescent="0.2">
      <c r="A8" t="s">
        <v>47</v>
      </c>
      <c r="B8" t="s">
        <v>53</v>
      </c>
      <c r="C8" t="s">
        <v>55</v>
      </c>
      <c r="D8" s="9">
        <v>42069</v>
      </c>
      <c r="E8" s="9">
        <v>32974</v>
      </c>
      <c r="F8">
        <f ca="1">IF(Table1[[#This Row],[Date de naissance]]="","",DATEDIF(Table1[[#This Row],[Date de naissance]],Paramètres!$B$3,"Y"))</f>
        <v>35</v>
      </c>
      <c r="G8">
        <f ca="1">IF(Table1[[#This Row],[Date d''intégration]]="","",DATEDIF(Table1[[#This Row],[Date d''intégration]],Paramètres!$B$3,"Y"))</f>
        <v>10</v>
      </c>
      <c r="Q8" s="27" t="str">
        <f>IF(R8&lt;&gt;"",COUNTIF(S8:AC8,"&lt;&gt;"&amp;""),"")</f>
        <v/>
      </c>
      <c r="S8" t="str" cm="1">
        <f t="array" ref="S8">IF($R8&lt;&gt;"",TRANSPOSE(_xlfn._xlws.SORT(_xlfn._xlws.FILTER(Table1[Prénom],Table1[Nom]=$R8))),"")</f>
        <v/>
      </c>
      <c r="AD8" s="13"/>
    </row>
    <row r="9" spans="1:30" x14ac:dyDescent="0.2">
      <c r="A9" t="s">
        <v>44</v>
      </c>
      <c r="B9" t="s">
        <v>56</v>
      </c>
      <c r="C9" t="s">
        <v>52</v>
      </c>
      <c r="D9" s="9">
        <v>32888</v>
      </c>
      <c r="E9" s="9">
        <v>24174</v>
      </c>
      <c r="F9">
        <f ca="1">IF(Table1[[#This Row],[Date de naissance]]="","",DATEDIF(Table1[[#This Row],[Date de naissance]],Paramètres!$B$3,"Y"))</f>
        <v>59</v>
      </c>
      <c r="G9">
        <f ca="1">IF(Table1[[#This Row],[Date d''intégration]]="","",DATEDIF(Table1[[#This Row],[Date d''intégration]],Paramètres!$B$3,"Y"))</f>
        <v>36</v>
      </c>
      <c r="Q9" s="27" t="str">
        <f t="shared" ref="Q9:Q22" si="1">IF(R9&lt;&gt;"",COUNTIF(S9:AC9,"&lt;&gt;"&amp;""),"")</f>
        <v/>
      </c>
      <c r="S9" t="str" cm="1">
        <f t="array" ref="S9">IF($R9&lt;&gt;"",TRANSPOSE(_xlfn._xlws.SORT(_xlfn._xlws.FILTER(Table1[Prénom],Table1[Nom]=$R9))),"")</f>
        <v/>
      </c>
      <c r="AD9" s="13"/>
    </row>
    <row r="10" spans="1:30" x14ac:dyDescent="0.2">
      <c r="A10" t="s">
        <v>38</v>
      </c>
      <c r="B10" t="s">
        <v>60</v>
      </c>
      <c r="C10" t="s">
        <v>61</v>
      </c>
      <c r="D10" s="9">
        <v>36592</v>
      </c>
      <c r="E10" s="9">
        <v>24904</v>
      </c>
      <c r="F10">
        <f ca="1">IF(Table1[[#This Row],[Date de naissance]]="","",DATEDIF(Table1[[#This Row],[Date de naissance]],Paramètres!$B$3,"Y"))</f>
        <v>57</v>
      </c>
      <c r="G10">
        <f ca="1">IF(Table1[[#This Row],[Date d''intégration]]="","",DATEDIF(Table1[[#This Row],[Date d''intégration]],Paramètres!$B$3,"Y"))</f>
        <v>25</v>
      </c>
      <c r="Q10" s="27" t="str">
        <f t="shared" si="1"/>
        <v/>
      </c>
      <c r="S10" t="str" cm="1">
        <f t="array" ref="S10">IF($R10&lt;&gt;"",TRANSPOSE(_xlfn._xlws.SORT(_xlfn._xlws.FILTER(Table1[Prénom],Table1[Nom]=$R10))),"")</f>
        <v/>
      </c>
      <c r="AD10" s="13"/>
    </row>
    <row r="11" spans="1:30" x14ac:dyDescent="0.2">
      <c r="F11" t="str">
        <f>IF(Table1[[#This Row],[Date de naissance]]="","",DATEDIF(Table1[[#This Row],[Date de naissance]],Paramètres!$B$3,"Y"))</f>
        <v/>
      </c>
      <c r="G11" t="str">
        <f>IF(Table1[[#This Row],[Date d''intégration]]="","",DATEDIF(Table1[[#This Row],[Date d''intégration]],Paramètres!$B$3,"Y"))</f>
        <v/>
      </c>
      <c r="Q11" s="27" t="str">
        <f t="shared" si="1"/>
        <v/>
      </c>
      <c r="S11" t="str" cm="1">
        <f t="array" ref="S11">IF($R11&lt;&gt;"",TRANSPOSE(_xlfn._xlws.SORT(_xlfn._xlws.FILTER(Table1[Prénom],Table1[Nom]=$R11))),"")</f>
        <v/>
      </c>
      <c r="AD11" s="13"/>
    </row>
    <row r="12" spans="1:30" x14ac:dyDescent="0.2">
      <c r="F12" t="str">
        <f>IF(Table1[[#This Row],[Date de naissance]]="","",DATEDIF(Table1[[#This Row],[Date de naissance]],Paramètres!$B$3,"Y"))</f>
        <v/>
      </c>
      <c r="G12" t="str">
        <f>IF(Table1[[#This Row],[Date d''intégration]]="","",DATEDIF(Table1[[#This Row],[Date d''intégration]],Paramètres!$B$3,"Y"))</f>
        <v/>
      </c>
      <c r="Q12" s="27" t="str">
        <f t="shared" si="1"/>
        <v/>
      </c>
      <c r="S12" t="str" cm="1">
        <f t="array" ref="S12">IF($R12&lt;&gt;"",TRANSPOSE(_xlfn._xlws.SORT(_xlfn._xlws.FILTER(Table1[Prénom],Table1[Nom]=$R12))),"")</f>
        <v/>
      </c>
    </row>
    <row r="13" spans="1:30" x14ac:dyDescent="0.2">
      <c r="F13" t="str">
        <f>IF(Table1[[#This Row],[Date de naissance]]="","",DATEDIF(Table1[[#This Row],[Date de naissance]],Paramètres!$B$3,"Y"))</f>
        <v/>
      </c>
      <c r="G13" t="str">
        <f>IF(Table1[[#This Row],[Date d''intégration]]="","",DATEDIF(Table1[[#This Row],[Date d''intégration]],Paramètres!$B$3,"Y"))</f>
        <v/>
      </c>
      <c r="Q13" s="27" t="str">
        <f t="shared" si="1"/>
        <v/>
      </c>
      <c r="S13" t="str" cm="1">
        <f t="array" ref="S13">IF($R13&lt;&gt;"",TRANSPOSE(_xlfn._xlws.SORT(_xlfn._xlws.FILTER(Table1[Prénom],Table1[Nom]=$R13))),"")</f>
        <v/>
      </c>
    </row>
    <row r="14" spans="1:30" x14ac:dyDescent="0.2">
      <c r="F14" t="str">
        <f>IF(Table1[[#This Row],[Date de naissance]]="","",DATEDIF(Table1[[#This Row],[Date de naissance]],Paramètres!$B$3,"Y"))</f>
        <v/>
      </c>
      <c r="G14" t="str">
        <f>IF(Table1[[#This Row],[Date d''intégration]]="","",DATEDIF(Table1[[#This Row],[Date d''intégration]],Paramètres!$B$3,"Y"))</f>
        <v/>
      </c>
      <c r="Q14" s="27" t="str">
        <f t="shared" si="1"/>
        <v/>
      </c>
      <c r="S14" t="str" cm="1">
        <f t="array" ref="S14">IF($R14&lt;&gt;"",TRANSPOSE(_xlfn._xlws.SORT(_xlfn._xlws.FILTER(Table1[Prénom],Table1[Nom]=$R14))),"")</f>
        <v/>
      </c>
    </row>
    <row r="15" spans="1:30" x14ac:dyDescent="0.2">
      <c r="F15" t="str">
        <f>IF(Table1[[#This Row],[Date de naissance]]="","",DATEDIF(Table1[[#This Row],[Date de naissance]],Paramètres!$B$3,"Y"))</f>
        <v/>
      </c>
      <c r="G15" t="str">
        <f>IF(Table1[[#This Row],[Date d''intégration]]="","",DATEDIF(Table1[[#This Row],[Date d''intégration]],Paramètres!$B$3,"Y"))</f>
        <v/>
      </c>
      <c r="Q15" s="27" t="str">
        <f t="shared" si="1"/>
        <v/>
      </c>
      <c r="S15" t="str" cm="1">
        <f t="array" ref="S15">IF($R15&lt;&gt;"",TRANSPOSE(_xlfn._xlws.SORT(_xlfn._xlws.FILTER(Table1[Prénom],Table1[Nom]=$R15))),"")</f>
        <v/>
      </c>
    </row>
    <row r="16" spans="1:30" x14ac:dyDescent="0.2">
      <c r="F16" t="str">
        <f>IF(Table1[[#This Row],[Date de naissance]]="","",DATEDIF(Table1[[#This Row],[Date de naissance]],Paramètres!$B$3,"Y"))</f>
        <v/>
      </c>
      <c r="G16" t="str">
        <f>IF(Table1[[#This Row],[Date d''intégration]]="","",DATEDIF(Table1[[#This Row],[Date d''intégration]],Paramètres!$B$3,"Y"))</f>
        <v/>
      </c>
      <c r="Q16" s="27" t="str">
        <f t="shared" si="1"/>
        <v/>
      </c>
      <c r="S16" t="str" cm="1">
        <f t="array" ref="S16">IF($R16&lt;&gt;"",TRANSPOSE(_xlfn._xlws.SORT(_xlfn._xlws.FILTER(Table1[Prénom],Table1[Nom]=$R16))),"")</f>
        <v/>
      </c>
    </row>
    <row r="17" spans="6:19" x14ac:dyDescent="0.2">
      <c r="F17" t="str">
        <f>IF(Table1[[#This Row],[Date de naissance]]="","",DATEDIF(Table1[[#This Row],[Date de naissance]],Paramètres!$B$3,"Y"))</f>
        <v/>
      </c>
      <c r="G17" t="str">
        <f>IF(Table1[[#This Row],[Date d''intégration]]="","",DATEDIF(Table1[[#This Row],[Date d''intégration]],Paramètres!$B$3,"Y"))</f>
        <v/>
      </c>
      <c r="Q17" s="27" t="str">
        <f t="shared" si="1"/>
        <v/>
      </c>
      <c r="S17" t="str" cm="1">
        <f t="array" ref="S17">IF($R17&lt;&gt;"",TRANSPOSE(_xlfn._xlws.SORT(_xlfn._xlws.FILTER(Table1[Prénom],Table1[Nom]=$R17))),"")</f>
        <v/>
      </c>
    </row>
    <row r="18" spans="6:19" x14ac:dyDescent="0.2">
      <c r="F18" t="str">
        <f>IF(Table1[[#This Row],[Date de naissance]]="","",DATEDIF(Table1[[#This Row],[Date de naissance]],Paramètres!$B$3,"Y"))</f>
        <v/>
      </c>
      <c r="G18" t="str">
        <f>IF(Table1[[#This Row],[Date d''intégration]]="","",DATEDIF(Table1[[#This Row],[Date d''intégration]],Paramètres!$B$3,"Y"))</f>
        <v/>
      </c>
      <c r="Q18" s="27" t="str">
        <f t="shared" si="1"/>
        <v/>
      </c>
      <c r="S18" t="str" cm="1">
        <f t="array" ref="S18">IF($R18&lt;&gt;"",TRANSPOSE(_xlfn._xlws.SORT(_xlfn._xlws.FILTER(Table1[Prénom],Table1[Nom]=$R18))),"")</f>
        <v/>
      </c>
    </row>
    <row r="19" spans="6:19" x14ac:dyDescent="0.2">
      <c r="F19" t="str">
        <f>IF(Table1[[#This Row],[Date de naissance]]="","",DATEDIF(Table1[[#This Row],[Date de naissance]],Paramètres!$B$3,"Y"))</f>
        <v/>
      </c>
      <c r="G19" t="str">
        <f>IF(Table1[[#This Row],[Date d''intégration]]="","",DATEDIF(Table1[[#This Row],[Date d''intégration]],Paramètres!$B$3,"Y"))</f>
        <v/>
      </c>
      <c r="Q19" s="27" t="str">
        <f t="shared" ref="Q19:Q41" si="2">IF(R19&lt;&gt;"",COUNTIF(S19:AC19,"&lt;&gt;"&amp;""),"")</f>
        <v/>
      </c>
      <c r="S19" t="str" cm="1">
        <f t="array" ref="S19">IF($R19&lt;&gt;"",TRANSPOSE(_xlfn._xlws.SORT(_xlfn._xlws.FILTER(Table1[Prénom],Table1[Nom]=$R19))),"")</f>
        <v/>
      </c>
    </row>
    <row r="20" spans="6:19" x14ac:dyDescent="0.2">
      <c r="F20" t="str">
        <f>IF(Table1[[#This Row],[Date de naissance]]="","",DATEDIF(Table1[[#This Row],[Date de naissance]],Paramètres!$B$3,"Y"))</f>
        <v/>
      </c>
      <c r="G20" t="str">
        <f>IF(Table1[[#This Row],[Date d''intégration]]="","",DATEDIF(Table1[[#This Row],[Date d''intégration]],Paramètres!$B$3,"Y"))</f>
        <v/>
      </c>
      <c r="Q20" s="27" t="str">
        <f t="shared" si="2"/>
        <v/>
      </c>
      <c r="S20" t="str" cm="1">
        <f t="array" ref="S20">IF($R20&lt;&gt;"",TRANSPOSE(_xlfn._xlws.SORT(_xlfn._xlws.FILTER(Table1[Prénom],Table1[Nom]=$R20))),"")</f>
        <v/>
      </c>
    </row>
    <row r="21" spans="6:19" x14ac:dyDescent="0.2">
      <c r="F21" t="str">
        <f>IF(Table1[[#This Row],[Date de naissance]]="","",DATEDIF(Table1[[#This Row],[Date de naissance]],Paramètres!$B$3,"Y"))</f>
        <v/>
      </c>
      <c r="G21" t="str">
        <f>IF(Table1[[#This Row],[Date d''intégration]]="","",DATEDIF(Table1[[#This Row],[Date d''intégration]],Paramètres!$B$3,"Y"))</f>
        <v/>
      </c>
      <c r="Q21" s="27" t="str">
        <f t="shared" si="2"/>
        <v/>
      </c>
      <c r="S21" t="str" cm="1">
        <f t="array" ref="S21">IF($R21&lt;&gt;"",TRANSPOSE(_xlfn._xlws.SORT(_xlfn._xlws.FILTER(Table1[Prénom],Table1[Nom]=$R21))),"")</f>
        <v/>
      </c>
    </row>
    <row r="22" spans="6:19" x14ac:dyDescent="0.2">
      <c r="F22" t="str">
        <f>IF(Table1[[#This Row],[Date de naissance]]="","",DATEDIF(Table1[[#This Row],[Date de naissance]],Paramètres!$B$3,"Y"))</f>
        <v/>
      </c>
      <c r="G22" t="str">
        <f>IF(Table1[[#This Row],[Date d''intégration]]="","",DATEDIF(Table1[[#This Row],[Date d''intégration]],Paramètres!$B$3,"Y"))</f>
        <v/>
      </c>
      <c r="Q22" s="27" t="str">
        <f t="shared" si="2"/>
        <v/>
      </c>
      <c r="S22" t="str" cm="1">
        <f t="array" ref="S22">IF($R22&lt;&gt;"",TRANSPOSE(_xlfn._xlws.SORT(_xlfn._xlws.FILTER(Table1[Prénom],Table1[Nom]=$R22))),"")</f>
        <v/>
      </c>
    </row>
    <row r="23" spans="6:19" x14ac:dyDescent="0.2">
      <c r="F23" t="str">
        <f>IF(Table1[[#This Row],[Date de naissance]]="","",DATEDIF(Table1[[#This Row],[Date de naissance]],Paramètres!$B$3,"Y"))</f>
        <v/>
      </c>
      <c r="G23" t="str">
        <f>IF(Table1[[#This Row],[Date d''intégration]]="","",DATEDIF(Table1[[#This Row],[Date d''intégration]],Paramètres!$B$3,"Y"))</f>
        <v/>
      </c>
      <c r="Q23" s="27" t="str">
        <f t="shared" si="2"/>
        <v/>
      </c>
      <c r="S23" t="str" cm="1">
        <f t="array" ref="S23">IF($R23&lt;&gt;"",TRANSPOSE(_xlfn._xlws.SORT(_xlfn._xlws.FILTER(Table1[Prénom],Table1[Nom]=$R23))),"")</f>
        <v/>
      </c>
    </row>
    <row r="24" spans="6:19" x14ac:dyDescent="0.2">
      <c r="F24" t="str">
        <f>IF(Table1[[#This Row],[Date de naissance]]="","",DATEDIF(Table1[[#This Row],[Date de naissance]],Paramètres!$B$3,"Y"))</f>
        <v/>
      </c>
      <c r="G24" t="str">
        <f>IF(Table1[[#This Row],[Date d''intégration]]="","",DATEDIF(Table1[[#This Row],[Date d''intégration]],Paramètres!$B$3,"Y"))</f>
        <v/>
      </c>
      <c r="Q24" s="27" t="str">
        <f t="shared" si="2"/>
        <v/>
      </c>
      <c r="S24" t="str" cm="1">
        <f t="array" ref="S24">IF($R24&lt;&gt;"",TRANSPOSE(_xlfn._xlws.SORT(_xlfn._xlws.FILTER(Table1[Prénom],Table1[Nom]=$R24))),"")</f>
        <v/>
      </c>
    </row>
    <row r="25" spans="6:19" x14ac:dyDescent="0.2">
      <c r="F25" t="str">
        <f>IF(Table1[[#This Row],[Date de naissance]]="","",DATEDIF(Table1[[#This Row],[Date de naissance]],Paramètres!$B$3,"Y"))</f>
        <v/>
      </c>
      <c r="G25" t="str">
        <f>IF(Table1[[#This Row],[Date d''intégration]]="","",DATEDIF(Table1[[#This Row],[Date d''intégration]],Paramètres!$B$3,"Y"))</f>
        <v/>
      </c>
      <c r="Q25" s="27" t="str">
        <f t="shared" si="2"/>
        <v/>
      </c>
      <c r="S25" t="str" cm="1">
        <f t="array" ref="S25">IF($R25&lt;&gt;"",TRANSPOSE(_xlfn._xlws.SORT(_xlfn._xlws.FILTER(Table1[Prénom],Table1[Nom]=$R25))),"")</f>
        <v/>
      </c>
    </row>
    <row r="26" spans="6:19" x14ac:dyDescent="0.2">
      <c r="F26" t="str">
        <f>IF(Table1[[#This Row],[Date de naissance]]="","",DATEDIF(Table1[[#This Row],[Date de naissance]],Paramètres!$B$3,"Y"))</f>
        <v/>
      </c>
      <c r="G26" t="str">
        <f>IF(Table1[[#This Row],[Date d''intégration]]="","",DATEDIF(Table1[[#This Row],[Date d''intégration]],Paramètres!$B$3,"Y"))</f>
        <v/>
      </c>
      <c r="Q26" s="27" t="str">
        <f t="shared" si="2"/>
        <v/>
      </c>
      <c r="S26" t="str" cm="1">
        <f t="array" ref="S26">IF($R26&lt;&gt;"",TRANSPOSE(_xlfn._xlws.SORT(_xlfn._xlws.FILTER(Table1[Prénom],Table1[Nom]=$R26))),"")</f>
        <v/>
      </c>
    </row>
    <row r="27" spans="6:19" x14ac:dyDescent="0.2">
      <c r="F27" t="str">
        <f>IF(Table1[[#This Row],[Date de naissance]]="","",DATEDIF(Table1[[#This Row],[Date de naissance]],Paramètres!$B$3,"Y"))</f>
        <v/>
      </c>
      <c r="G27" t="str">
        <f>IF(Table1[[#This Row],[Date d''intégration]]="","",DATEDIF(Table1[[#This Row],[Date d''intégration]],Paramètres!$B$3,"Y"))</f>
        <v/>
      </c>
      <c r="Q27" s="27" t="str">
        <f t="shared" si="2"/>
        <v/>
      </c>
      <c r="S27" t="str" cm="1">
        <f t="array" ref="S27">IF($R27&lt;&gt;"",TRANSPOSE(_xlfn._xlws.SORT(_xlfn._xlws.FILTER(Table1[Prénom],Table1[Nom]=$R27))),"")</f>
        <v/>
      </c>
    </row>
    <row r="28" spans="6:19" x14ac:dyDescent="0.2">
      <c r="F28" t="str">
        <f>IF(Table1[[#This Row],[Date de naissance]]="","",DATEDIF(Table1[[#This Row],[Date de naissance]],Paramètres!$B$3,"Y"))</f>
        <v/>
      </c>
      <c r="G28" t="str">
        <f>IF(Table1[[#This Row],[Date d''intégration]]="","",DATEDIF(Table1[[#This Row],[Date d''intégration]],Paramètres!$B$3,"Y"))</f>
        <v/>
      </c>
      <c r="Q28" s="27" t="str">
        <f t="shared" si="2"/>
        <v/>
      </c>
      <c r="S28" t="str" cm="1">
        <f t="array" ref="S28">IF($R28&lt;&gt;"",TRANSPOSE(_xlfn._xlws.SORT(_xlfn._xlws.FILTER(Table1[Prénom],Table1[Nom]=$R28))),"")</f>
        <v/>
      </c>
    </row>
    <row r="29" spans="6:19" x14ac:dyDescent="0.2">
      <c r="F29" t="str">
        <f>IF(Table1[[#This Row],[Date de naissance]]="","",DATEDIF(Table1[[#This Row],[Date de naissance]],Paramètres!$B$3,"Y"))</f>
        <v/>
      </c>
      <c r="G29" t="str">
        <f>IF(Table1[[#This Row],[Date d''intégration]]="","",DATEDIF(Table1[[#This Row],[Date d''intégration]],Paramètres!$B$3,"Y"))</f>
        <v/>
      </c>
      <c r="Q29" s="27" t="str">
        <f t="shared" si="2"/>
        <v/>
      </c>
      <c r="S29" t="str" cm="1">
        <f t="array" ref="S29">IF($R29&lt;&gt;"",TRANSPOSE(_xlfn._xlws.SORT(_xlfn._xlws.FILTER(Table1[Prénom],Table1[Nom]=$R29))),"")</f>
        <v/>
      </c>
    </row>
    <row r="30" spans="6:19" x14ac:dyDescent="0.2">
      <c r="F30" t="str">
        <f>IF(Table1[[#This Row],[Date de naissance]]="","",DATEDIF(Table1[[#This Row],[Date de naissance]],Paramètres!$B$3,"Y"))</f>
        <v/>
      </c>
      <c r="G30" t="str">
        <f>IF(Table1[[#This Row],[Date d''intégration]]="","",DATEDIF(Table1[[#This Row],[Date d''intégration]],Paramètres!$B$3,"Y"))</f>
        <v/>
      </c>
      <c r="Q30" s="27" t="str">
        <f t="shared" si="2"/>
        <v/>
      </c>
      <c r="S30" t="str" cm="1">
        <f t="array" ref="S30">IF($R30&lt;&gt;"",TRANSPOSE(_xlfn._xlws.SORT(_xlfn._xlws.FILTER(Table1[Prénom],Table1[Nom]=$R30))),"")</f>
        <v/>
      </c>
    </row>
    <row r="31" spans="6:19" x14ac:dyDescent="0.2">
      <c r="F31" t="str">
        <f>IF(Table1[[#This Row],[Date de naissance]]="","",DATEDIF(Table1[[#This Row],[Date de naissance]],Paramètres!$B$3,"Y"))</f>
        <v/>
      </c>
      <c r="G31" t="str">
        <f>IF(Table1[[#This Row],[Date d''intégration]]="","",DATEDIF(Table1[[#This Row],[Date d''intégration]],Paramètres!$B$3,"Y"))</f>
        <v/>
      </c>
      <c r="Q31" s="27" t="str">
        <f t="shared" si="2"/>
        <v/>
      </c>
      <c r="S31" t="str" cm="1">
        <f t="array" ref="S31">IF($R31&lt;&gt;"",TRANSPOSE(_xlfn._xlws.SORT(_xlfn._xlws.FILTER(Table1[Prénom],Table1[Nom]=$R31))),"")</f>
        <v/>
      </c>
    </row>
    <row r="32" spans="6:19" x14ac:dyDescent="0.2">
      <c r="F32" t="str">
        <f>IF(Table1[[#This Row],[Date de naissance]]="","",DATEDIF(Table1[[#This Row],[Date de naissance]],Paramètres!$B$3,"Y"))</f>
        <v/>
      </c>
      <c r="G32" t="str">
        <f>IF(Table1[[#This Row],[Date d''intégration]]="","",DATEDIF(Table1[[#This Row],[Date d''intégration]],Paramètres!$B$3,"Y"))</f>
        <v/>
      </c>
      <c r="Q32" s="27" t="str">
        <f t="shared" si="2"/>
        <v/>
      </c>
      <c r="S32" t="str" cm="1">
        <f t="array" ref="S32">IF($R32&lt;&gt;"",TRANSPOSE(_xlfn._xlws.SORT(_xlfn._xlws.FILTER(Table1[Prénom],Table1[Nom]=$R32))),"")</f>
        <v/>
      </c>
    </row>
    <row r="33" spans="6:23" x14ac:dyDescent="0.2">
      <c r="F33" t="str">
        <f>IF(Table1[[#This Row],[Date de naissance]]="","",DATEDIF(Table1[[#This Row],[Date de naissance]],Paramètres!$B$3,"Y"))</f>
        <v/>
      </c>
      <c r="G33" t="str">
        <f>IF(Table1[[#This Row],[Date d''intégration]]="","",DATEDIF(Table1[[#This Row],[Date d''intégration]],Paramètres!$B$3,"Y"))</f>
        <v/>
      </c>
      <c r="Q33" s="27" t="str">
        <f t="shared" si="2"/>
        <v/>
      </c>
      <c r="S33" t="str" cm="1">
        <f t="array" ref="S33">IF($R33&lt;&gt;"",TRANSPOSE(_xlfn._xlws.SORT(_xlfn._xlws.FILTER(Table1[Prénom],Table1[Nom]=$R33))),"")</f>
        <v/>
      </c>
    </row>
    <row r="34" spans="6:23" x14ac:dyDescent="0.2">
      <c r="F34" t="str">
        <f>IF(Table1[[#This Row],[Date de naissance]]="","",DATEDIF(Table1[[#This Row],[Date de naissance]],Paramètres!$B$3,"Y"))</f>
        <v/>
      </c>
      <c r="G34" t="str">
        <f>IF(Table1[[#This Row],[Date d''intégration]]="","",DATEDIF(Table1[[#This Row],[Date d''intégration]],Paramètres!$B$3,"Y"))</f>
        <v/>
      </c>
      <c r="Q34" s="27" t="str">
        <f t="shared" si="2"/>
        <v/>
      </c>
      <c r="S34" t="str" cm="1">
        <f t="array" ref="S34">IF($R34&lt;&gt;"",TRANSPOSE(_xlfn._xlws.SORT(_xlfn._xlws.FILTER(Table1[Prénom],Table1[Nom]=$R34))),"")</f>
        <v/>
      </c>
    </row>
    <row r="35" spans="6:23" x14ac:dyDescent="0.2">
      <c r="F35" t="str">
        <f>IF(Table1[[#This Row],[Date de naissance]]="","",DATEDIF(Table1[[#This Row],[Date de naissance]],Paramètres!$B$3,"Y"))</f>
        <v/>
      </c>
      <c r="G35" t="str">
        <f>IF(Table1[[#This Row],[Date d''intégration]]="","",DATEDIF(Table1[[#This Row],[Date d''intégration]],Paramètres!$B$3,"Y"))</f>
        <v/>
      </c>
      <c r="Q35" s="27" t="str">
        <f t="shared" si="2"/>
        <v/>
      </c>
      <c r="S35" t="str" cm="1">
        <f t="array" ref="S35">IF($R35&lt;&gt;"",TRANSPOSE(_xlfn._xlws.SORT(_xlfn._xlws.FILTER(Table1[Prénom],Table1[Nom]=$R35))),"")</f>
        <v/>
      </c>
    </row>
    <row r="36" spans="6:23" x14ac:dyDescent="0.2">
      <c r="F36" t="str">
        <f>IF(Table1[[#This Row],[Date de naissance]]="","",DATEDIF(Table1[[#This Row],[Date de naissance]],Paramètres!$B$3,"Y"))</f>
        <v/>
      </c>
      <c r="G36" t="str">
        <f>IF(Table1[[#This Row],[Date d''intégration]]="","",DATEDIF(Table1[[#This Row],[Date d''intégration]],Paramètres!$B$3,"Y"))</f>
        <v/>
      </c>
      <c r="Q36" s="27" t="str">
        <f t="shared" si="2"/>
        <v/>
      </c>
      <c r="S36" t="str" cm="1">
        <f t="array" ref="S36">IF($R36&lt;&gt;"",TRANSPOSE(_xlfn._xlws.SORT(_xlfn._xlws.FILTER(Table1[Prénom],Table1[Nom]=$R36))),"")</f>
        <v/>
      </c>
    </row>
    <row r="37" spans="6:23" x14ac:dyDescent="0.2">
      <c r="F37" t="str">
        <f>IF(Table1[[#This Row],[Date de naissance]]="","",DATEDIF(Table1[[#This Row],[Date de naissance]],Paramètres!$B$3,"Y"))</f>
        <v/>
      </c>
      <c r="G37" t="str">
        <f>IF(Table1[[#This Row],[Date d''intégration]]="","",DATEDIF(Table1[[#This Row],[Date d''intégration]],Paramètres!$B$3,"Y"))</f>
        <v/>
      </c>
      <c r="Q37" s="27" t="str">
        <f t="shared" si="2"/>
        <v/>
      </c>
      <c r="S37" t="str" cm="1">
        <f t="array" ref="S37">IF($R37&lt;&gt;"",TRANSPOSE(_xlfn._xlws.SORT(_xlfn._xlws.FILTER(Table1[Prénom],Table1[Nom]=$R37))),"")</f>
        <v/>
      </c>
    </row>
    <row r="38" spans="6:23" x14ac:dyDescent="0.2">
      <c r="F38" t="str">
        <f>IF(Table1[[#This Row],[Date de naissance]]="","",DATEDIF(Table1[[#This Row],[Date de naissance]],Paramètres!$B$3,"Y"))</f>
        <v/>
      </c>
      <c r="G38" t="str">
        <f>IF(Table1[[#This Row],[Date d''intégration]]="","",DATEDIF(Table1[[#This Row],[Date d''intégration]],Paramètres!$B$3,"Y"))</f>
        <v/>
      </c>
      <c r="Q38" s="27" t="str">
        <f t="shared" si="2"/>
        <v/>
      </c>
      <c r="S38" t="str" cm="1">
        <f t="array" ref="S38">IF($R38&lt;&gt;"",TRANSPOSE(_xlfn._xlws.SORT(_xlfn._xlws.FILTER(Table1[Prénom],Table1[Nom]=$R38))),"")</f>
        <v/>
      </c>
    </row>
    <row r="39" spans="6:23" x14ac:dyDescent="0.2">
      <c r="F39" t="str">
        <f>IF(Table1[[#This Row],[Date de naissance]]="","",DATEDIF(Table1[[#This Row],[Date de naissance]],Paramètres!$B$3,"Y"))</f>
        <v/>
      </c>
      <c r="G39" t="str">
        <f>IF(Table1[[#This Row],[Date d''intégration]]="","",DATEDIF(Table1[[#This Row],[Date d''intégration]],Paramètres!$B$3,"Y"))</f>
        <v/>
      </c>
      <c r="Q39" s="27" t="str">
        <f t="shared" si="2"/>
        <v/>
      </c>
      <c r="S39" t="str" cm="1">
        <f t="array" ref="S39">IF($R39&lt;&gt;"",TRANSPOSE(_xlfn._xlws.SORT(_xlfn._xlws.FILTER(Table1[Prénom],Table1[Nom]=$R39))),"")</f>
        <v/>
      </c>
    </row>
    <row r="40" spans="6:23" x14ac:dyDescent="0.2">
      <c r="F40" t="str">
        <f>IF(Table1[[#This Row],[Date de naissance]]="","",DATEDIF(Table1[[#This Row],[Date de naissance]],Paramètres!$B$3,"Y"))</f>
        <v/>
      </c>
      <c r="G40" t="str">
        <f>IF(Table1[[#This Row],[Date d''intégration]]="","",DATEDIF(Table1[[#This Row],[Date d''intégration]],Paramètres!$B$3,"Y"))</f>
        <v/>
      </c>
      <c r="Q40" s="27" t="str">
        <f t="shared" si="2"/>
        <v/>
      </c>
      <c r="S40" t="str" cm="1">
        <f t="array" ref="S40">IF($R40&lt;&gt;"",TRANSPOSE(_xlfn._xlws.SORT(_xlfn._xlws.FILTER(Table1[Prénom],Table1[Nom]=$R40))),"")</f>
        <v/>
      </c>
    </row>
    <row r="41" spans="6:23" x14ac:dyDescent="0.2">
      <c r="F41" t="str">
        <f>IF(Table1[[#This Row],[Date de naissance]]="","",DATEDIF(Table1[[#This Row],[Date de naissance]],Paramètres!$B$3,"Y"))</f>
        <v/>
      </c>
      <c r="G41" t="str">
        <f>IF(Table1[[#This Row],[Date d''intégration]]="","",DATEDIF(Table1[[#This Row],[Date d''intégration]],Paramètres!$B$3,"Y"))</f>
        <v/>
      </c>
      <c r="Q41" s="28" t="str">
        <f t="shared" si="2"/>
        <v/>
      </c>
      <c r="R41" s="24"/>
      <c r="S41" s="24" t="str" cm="1">
        <f t="array" ref="S41">IF($R41&lt;&gt;"",TRANSPOSE(_xlfn._xlws.SORT(_xlfn._xlws.FILTER(Table1[Prénom],Table1[Nom]=$R41))),"")</f>
        <v/>
      </c>
      <c r="T41" s="24"/>
      <c r="U41" s="24"/>
      <c r="V41" s="24"/>
      <c r="W41" s="24"/>
    </row>
    <row r="42" spans="6:23" x14ac:dyDescent="0.2">
      <c r="F42" t="str">
        <f>IF(Table1[[#This Row],[Date de naissance]]="","",DATEDIF(Table1[[#This Row],[Date de naissance]],Paramètres!$B$3,"Y"))</f>
        <v/>
      </c>
      <c r="G42" t="str">
        <f>IF(Table1[[#This Row],[Date d''intégration]]="","",DATEDIF(Table1[[#This Row],[Date d''intégration]],Paramètres!$B$3,"Y"))</f>
        <v/>
      </c>
      <c r="Q42" s="13"/>
      <c r="R42" s="13" t="s">
        <v>70</v>
      </c>
      <c r="S42" s="13"/>
      <c r="T42" s="13"/>
      <c r="U42" s="13"/>
    </row>
    <row r="43" spans="6:23" x14ac:dyDescent="0.2">
      <c r="F43" t="str">
        <f>IF(Table1[[#This Row],[Date de naissance]]="","",DATEDIF(Table1[[#This Row],[Date de naissance]],Paramètres!$B$3,"Y"))</f>
        <v/>
      </c>
      <c r="G43" t="str">
        <f>IF(Table1[[#This Row],[Date d''intégration]]="","",DATEDIF(Table1[[#This Row],[Date d''intégration]],Paramètres!$B$3,"Y"))</f>
        <v/>
      </c>
    </row>
    <row r="44" spans="6:23" x14ac:dyDescent="0.2">
      <c r="F44" t="str">
        <f>IF(Table1[[#This Row],[Date de naissance]]="","",DATEDIF(Table1[[#This Row],[Date de naissance]],Paramètres!$B$3,"Y"))</f>
        <v/>
      </c>
      <c r="G44" t="str">
        <f>IF(Table1[[#This Row],[Date d''intégration]]="","",DATEDIF(Table1[[#This Row],[Date d''intégration]],Paramètres!$B$3,"Y"))</f>
        <v/>
      </c>
    </row>
    <row r="45" spans="6:23" x14ac:dyDescent="0.2">
      <c r="F45" t="str">
        <f>IF(Table1[[#This Row],[Date de naissance]]="","",DATEDIF(Table1[[#This Row],[Date de naissance]],Paramètres!$B$3,"Y"))</f>
        <v/>
      </c>
      <c r="G45" t="str">
        <f>IF(Table1[[#This Row],[Date d''intégration]]="","",DATEDIF(Table1[[#This Row],[Date d''intégration]],Paramètres!$B$3,"Y"))</f>
        <v/>
      </c>
    </row>
    <row r="46" spans="6:23" x14ac:dyDescent="0.2">
      <c r="F46" t="str">
        <f>IF(Table1[[#This Row],[Date de naissance]]="","",DATEDIF(Table1[[#This Row],[Date de naissance]],Paramètres!$B$3,"Y"))</f>
        <v/>
      </c>
      <c r="G46" t="str">
        <f>IF(Table1[[#This Row],[Date d''intégration]]="","",DATEDIF(Table1[[#This Row],[Date d''intégration]],Paramètres!$B$3,"Y"))</f>
        <v/>
      </c>
    </row>
    <row r="47" spans="6:23" x14ac:dyDescent="0.2">
      <c r="F47" t="str">
        <f>IF(Table1[[#This Row],[Date de naissance]]="","",DATEDIF(Table1[[#This Row],[Date de naissance]],Paramètres!$B$3,"Y"))</f>
        <v/>
      </c>
      <c r="G47" t="str">
        <f>IF(Table1[[#This Row],[Date d''intégration]]="","",DATEDIF(Table1[[#This Row],[Date d''intégration]],Paramètres!$B$3,"Y"))</f>
        <v/>
      </c>
    </row>
    <row r="48" spans="6:23" x14ac:dyDescent="0.2">
      <c r="F48" t="str">
        <f>IF(Table1[[#This Row],[Date de naissance]]="","",DATEDIF(Table1[[#This Row],[Date de naissance]],Paramètres!$B$3,"Y"))</f>
        <v/>
      </c>
      <c r="G48" t="str">
        <f>IF(Table1[[#This Row],[Date d''intégration]]="","",DATEDIF(Table1[[#This Row],[Date d''intégration]],Paramètres!$B$3,"Y"))</f>
        <v/>
      </c>
    </row>
    <row r="49" spans="6:7" x14ac:dyDescent="0.2">
      <c r="F49" t="str">
        <f>IF(Table1[[#This Row],[Date de naissance]]="","",DATEDIF(Table1[[#This Row],[Date de naissance]],Paramètres!$B$3,"Y"))</f>
        <v/>
      </c>
      <c r="G49" t="str">
        <f>IF(Table1[[#This Row],[Date d''intégration]]="","",DATEDIF(Table1[[#This Row],[Date d''intégration]],Paramètres!$B$3,"Y"))</f>
        <v/>
      </c>
    </row>
    <row r="50" spans="6:7" x14ac:dyDescent="0.2">
      <c r="F50" t="str">
        <f>IF(Table1[[#This Row],[Date de naissance]]="","",DATEDIF(Table1[[#This Row],[Date de naissance]],Paramètres!$B$3,"Y"))</f>
        <v/>
      </c>
      <c r="G50" t="str">
        <f>IF(Table1[[#This Row],[Date d''intégration]]="","",DATEDIF(Table1[[#This Row],[Date d''intégration]],Paramètres!$B$3,"Y"))</f>
        <v/>
      </c>
    </row>
  </sheetData>
  <sortState xmlns:xlrd2="http://schemas.microsoft.com/office/spreadsheetml/2017/richdata2" ref="A1">
    <sortCondition ref="A1"/>
  </sortState>
  <phoneticPr fontId="3" type="noConversion"/>
  <pageMargins left="0.7" right="0.7" top="0.75" bottom="0.75" header="0.3" footer="0.3"/>
  <pageSetup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CBA44-6832-D247-B1D2-CE93F1656311}">
  <dimension ref="A1:R210"/>
  <sheetViews>
    <sheetView tabSelected="1" zoomScale="140" zoomScaleNormal="14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E2" sqref="E2"/>
    </sheetView>
  </sheetViews>
  <sheetFormatPr baseColWidth="10" defaultRowHeight="15" x14ac:dyDescent="0.2"/>
  <cols>
    <col min="2" max="2" width="17.1640625" customWidth="1"/>
    <col min="3" max="3" width="21.6640625" customWidth="1"/>
    <col min="4" max="4" width="17.6640625" customWidth="1"/>
    <col min="5" max="5" width="17.1640625" customWidth="1"/>
    <col min="6" max="6" width="12" customWidth="1"/>
    <col min="7" max="7" width="15" customWidth="1"/>
    <col min="8" max="8" width="25.83203125" customWidth="1"/>
    <col min="9" max="9" width="18.1640625" customWidth="1"/>
    <col min="10" max="10" width="14" customWidth="1"/>
    <col min="11" max="11" width="11.6640625" customWidth="1"/>
    <col min="12" max="12" width="16" customWidth="1"/>
    <col min="13" max="13" width="20.6640625" customWidth="1"/>
    <col min="14" max="14" width="18.5" customWidth="1"/>
    <col min="15" max="15" width="12.6640625" customWidth="1"/>
    <col min="17" max="17" width="27" customWidth="1"/>
    <col min="18" max="18" width="16.83203125" customWidth="1"/>
  </cols>
  <sheetData>
    <row r="1" spans="1:18" ht="19" x14ac:dyDescent="0.25">
      <c r="A1" s="10" t="s">
        <v>77</v>
      </c>
      <c r="D1" s="35" t="str" cm="1">
        <f t="array" ref="D1">HYPERLINK("#A"&amp;_xlfn.XMATCH(TRUE,ISBLANK(A:A),0,1),"Aller à la fin")</f>
        <v>Aller à la fin</v>
      </c>
      <c r="J1" s="20" t="s">
        <v>68</v>
      </c>
    </row>
    <row r="2" spans="1:18" ht="33" customHeight="1" x14ac:dyDescent="0.2">
      <c r="A2" s="12" t="s">
        <v>8</v>
      </c>
      <c r="B2" s="12" t="s">
        <v>9</v>
      </c>
      <c r="C2" s="12" t="s">
        <v>42</v>
      </c>
      <c r="D2" s="12" t="s">
        <v>11</v>
      </c>
      <c r="E2" s="12" t="s">
        <v>12</v>
      </c>
      <c r="F2" s="12" t="s">
        <v>13</v>
      </c>
      <c r="G2" s="12" t="s">
        <v>14</v>
      </c>
      <c r="H2" s="12" t="s">
        <v>74</v>
      </c>
      <c r="I2" s="12" t="s">
        <v>15</v>
      </c>
      <c r="J2" s="12" t="s">
        <v>57</v>
      </c>
      <c r="K2" s="12" t="s">
        <v>16</v>
      </c>
      <c r="L2" s="12" t="s">
        <v>17</v>
      </c>
      <c r="M2" s="12" t="s">
        <v>18</v>
      </c>
      <c r="N2" s="12" t="s">
        <v>19</v>
      </c>
      <c r="O2" s="12" t="s">
        <v>20</v>
      </c>
      <c r="P2" s="12" t="s">
        <v>21</v>
      </c>
      <c r="Q2" s="12" t="s">
        <v>22</v>
      </c>
      <c r="R2" s="12" t="s">
        <v>23</v>
      </c>
    </row>
    <row r="3" spans="1:18" x14ac:dyDescent="0.2">
      <c r="A3" t="s">
        <v>44</v>
      </c>
      <c r="B3" t="s">
        <v>45</v>
      </c>
      <c r="C3" t="str" cm="1">
        <f t="array" ref="C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" s="9" cm="1">
        <f t="array" ref="D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" s="9" cm="1">
        <f t="array" ref="E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" s="18">
        <f ca="1">IF(Table2[[#This Row],[Date de naissance]]="","",DATEDIF(Table2[[#This Row],[Date de naissance]],Paramètres!$B$3,"Y"))</f>
        <v>58</v>
      </c>
      <c r="G3" s="18">
        <f ca="1">IF(Table2[[#This Row],[Date d''intégration]]="","",DATEDIF(Table2[[#This Row],[Date d''intégration]],Paramètres!$B$3,"Y"))</f>
        <v>38</v>
      </c>
      <c r="H3" t="s">
        <v>2</v>
      </c>
      <c r="I3" s="21" cm="1">
        <f t="array" ref="I3">IF(Table2[[#This Row],[Entretien]]&lt;&gt;"",
_xlfn.LET(_xlpm.Dernier,_xlfn.XLOOKUP(1,(H$2:H2=Table2[[#This Row],[Entretien]])*(A$2:A2=Table2[[#This Row],[Nom]])*(B$2:B2=Table2[[#This Row],[Prénom]]),I$2:I2,0,0,-1),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32370</v>
      </c>
      <c r="J3" s="21">
        <v>32370</v>
      </c>
      <c r="K3" s="14" t="s">
        <v>58</v>
      </c>
      <c r="L3" s="14" t="s">
        <v>58</v>
      </c>
      <c r="P3" s="9"/>
    </row>
    <row r="4" spans="1:18" x14ac:dyDescent="0.2">
      <c r="A4" t="s">
        <v>44</v>
      </c>
      <c r="B4" t="s">
        <v>56</v>
      </c>
      <c r="C4" t="str" cm="1">
        <f t="array" ref="C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" s="9" cm="1">
        <f t="array" ref="D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" s="9" cm="1">
        <f t="array" ref="E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" s="18">
        <f ca="1">IF(Table2[[#This Row],[Date de naissance]]="","",DATEDIF(Table2[[#This Row],[Date de naissance]],Paramètres!$B$3,"Y"))</f>
        <v>59</v>
      </c>
      <c r="G4" s="18">
        <f ca="1">IF(Table2[[#This Row],[Date d''intégration]]="","",DATEDIF(Table2[[#This Row],[Date d''intégration]],Paramètres!$B$3,"Y"))</f>
        <v>36</v>
      </c>
      <c r="H4" t="s">
        <v>2</v>
      </c>
      <c r="I4" s="21" cm="1">
        <f t="array" ref="I4">IF(Table2[[#This Row],[Entretien]]&lt;&gt;"",
_xlfn.LET(_xlpm.Dernier,_xlfn.XLOOKUP(1,(H$2:H3=Table2[[#This Row],[Entretien]])*(A$2:A3=Table2[[#This Row],[Nom]])*(B$2:B3=Table2[[#This Row],[Prénom]]),I$2:I3,0,0,-1),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33253</v>
      </c>
      <c r="J4" s="21">
        <v>33253</v>
      </c>
      <c r="K4" s="14" t="s">
        <v>58</v>
      </c>
      <c r="L4" s="14" t="s">
        <v>58</v>
      </c>
      <c r="P4" s="9"/>
    </row>
    <row r="5" spans="1:18" x14ac:dyDescent="0.2">
      <c r="A5" t="s">
        <v>44</v>
      </c>
      <c r="B5" t="s">
        <v>45</v>
      </c>
      <c r="C5" t="str" cm="1">
        <f t="array" ref="C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" s="9" cm="1">
        <f t="array" ref="D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" s="9" cm="1">
        <f t="array" ref="E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" s="18">
        <f ca="1">IF(Table2[[#This Row],[Date de naissance]]="","",DATEDIF(Table2[[#This Row],[Date de naissance]],Paramètres!$B$3,"Y"))</f>
        <v>58</v>
      </c>
      <c r="G5" s="18">
        <f ca="1">IF(Table2[[#This Row],[Date d''intégration]]="","",DATEDIF(Table2[[#This Row],[Date d''intégration]],Paramètres!$B$3,"Y"))</f>
        <v>38</v>
      </c>
      <c r="H5" t="s">
        <v>3</v>
      </c>
      <c r="I5" s="21" cm="1">
        <f t="array" ref="I5">IF(Table2[[#This Row],[Entretien]]&lt;&gt;"",
_xlfn.LET(_xlpm.Dernier,_xlfn.XLOOKUP(1,(H$2:H4=Table2[[#This Row],[Entretien]])*(A$2:A4=Table2[[#This Row],[Nom]])*(B$2:B4=Table2[[#This Row],[Prénom]]),I$2:I4,0,0,-1),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33465</v>
      </c>
      <c r="J5" s="21">
        <v>33465</v>
      </c>
      <c r="K5" s="14" t="s">
        <v>58</v>
      </c>
      <c r="L5" s="14" t="s">
        <v>58</v>
      </c>
      <c r="P5" s="9"/>
    </row>
    <row r="6" spans="1:18" x14ac:dyDescent="0.2">
      <c r="A6" t="s">
        <v>44</v>
      </c>
      <c r="B6" t="s">
        <v>56</v>
      </c>
      <c r="C6" t="str" cm="1">
        <f t="array" ref="C6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6" s="9" cm="1">
        <f t="array" ref="D6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6" s="9" cm="1">
        <f t="array" ref="E6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6" s="18">
        <f ca="1">IF(Table2[[#This Row],[Date de naissance]]="","",DATEDIF(Table2[[#This Row],[Date de naissance]],Paramètres!$B$3,"Y"))</f>
        <v>59</v>
      </c>
      <c r="G6" s="18">
        <f ca="1">IF(Table2[[#This Row],[Date d''intégration]]="","",DATEDIF(Table2[[#This Row],[Date d''intégration]],Paramètres!$B$3,"Y"))</f>
        <v>36</v>
      </c>
      <c r="H6" t="s">
        <v>3</v>
      </c>
      <c r="I6" s="21" cm="1">
        <f t="array" ref="I6">IF(Table2[[#This Row],[Entretien]]&lt;&gt;"",
_xlfn.LET(_xlpm.Dernier,_xlfn.XLOOKUP(1,(H$2:H5=Table2[[#This Row],[Entretien]])*(A$2:A5=Table2[[#This Row],[Nom]])*(B$2:B5=Table2[[#This Row],[Prénom]]),I$2:I5,0,0,-1),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34351</v>
      </c>
      <c r="J6" s="21">
        <v>34351</v>
      </c>
      <c r="K6" s="14" t="s">
        <v>58</v>
      </c>
      <c r="L6" s="14" t="s">
        <v>58</v>
      </c>
      <c r="P6" s="9"/>
    </row>
    <row r="7" spans="1:18" x14ac:dyDescent="0.2">
      <c r="A7" t="s">
        <v>44</v>
      </c>
      <c r="B7" t="s">
        <v>45</v>
      </c>
      <c r="C7" t="str" cm="1">
        <f t="array" ref="C7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7" s="9" cm="1">
        <f t="array" ref="D7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7" s="9" cm="1">
        <f t="array" ref="E7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7" s="18">
        <f ca="1">IF(Table2[[#This Row],[Date de naissance]]="","",DATEDIF(Table2[[#This Row],[Date de naissance]],Paramètres!$B$3,"Y"))</f>
        <v>58</v>
      </c>
      <c r="G7" s="18">
        <f ca="1">IF(Table2[[#This Row],[Date d''intégration]]="","",DATEDIF(Table2[[#This Row],[Date d''intégration]],Paramètres!$B$3,"Y"))</f>
        <v>38</v>
      </c>
      <c r="H7" t="s">
        <v>4</v>
      </c>
      <c r="I7" s="21" cm="1">
        <f t="array" ref="I7">IF(Table2[[#This Row],[Entretien]]&lt;&gt;"",
_xlfn.LET(_xlpm.Dernier,_xlfn.XLOOKUP(1,(H$2:H6=Table2[[#This Row],[Entretien]])*(A$2:A6=Table2[[#This Row],[Nom]])*(B$2:B6=Table2[[#This Row],[Prénom]]),I$2:I6,0,0,-1),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34926</v>
      </c>
      <c r="J7" s="21">
        <v>34926</v>
      </c>
      <c r="K7" s="14" t="s">
        <v>58</v>
      </c>
      <c r="L7" s="14" t="s">
        <v>58</v>
      </c>
      <c r="P7" s="9"/>
    </row>
    <row r="8" spans="1:18" x14ac:dyDescent="0.2">
      <c r="A8" t="s">
        <v>44</v>
      </c>
      <c r="B8" t="s">
        <v>45</v>
      </c>
      <c r="C8" t="str" cm="1">
        <f t="array" ref="C8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8" s="9" cm="1">
        <f t="array" ref="D8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8" s="9" cm="1">
        <f t="array" ref="E8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8" s="18">
        <f ca="1">IF(Table2[[#This Row],[Date de naissance]]="","",DATEDIF(Table2[[#This Row],[Date de naissance]],Paramètres!$B$3,"Y"))</f>
        <v>58</v>
      </c>
      <c r="G8" s="18">
        <f ca="1">IF(Table2[[#This Row],[Date d''intégration]]="","",DATEDIF(Table2[[#This Row],[Date d''intégration]],Paramètres!$B$3,"Y"))</f>
        <v>38</v>
      </c>
      <c r="H8" t="s">
        <v>3</v>
      </c>
      <c r="I8" s="21" cm="1">
        <f t="array" ref="I8">IF(Table2[[#This Row],[Entretien]]&lt;&gt;"",
_xlfn.LET(_xlpm.Dernier,_xlfn.XLOOKUP(1,(H$2:H7=Table2[[#This Row],[Entretien]])*(A$2:A7=Table2[[#This Row],[Nom]])*(B$2:B7=Table2[[#This Row],[Prénom]]),I$2:I7,0,0,-1),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34926</v>
      </c>
      <c r="J8" s="21">
        <v>34940</v>
      </c>
      <c r="K8" s="14"/>
      <c r="L8" s="14"/>
      <c r="P8" s="9"/>
    </row>
    <row r="9" spans="1:18" x14ac:dyDescent="0.2">
      <c r="A9" t="s">
        <v>44</v>
      </c>
      <c r="B9" t="s">
        <v>56</v>
      </c>
      <c r="C9" t="str" cm="1">
        <f t="array" ref="C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9" s="9" cm="1">
        <f t="array" ref="D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9" s="9" cm="1">
        <f t="array" ref="E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9" s="18">
        <f ca="1">IF(Table2[[#This Row],[Date de naissance]]="","",DATEDIF(Table2[[#This Row],[Date de naissance]],Paramètres!$B$3,"Y"))</f>
        <v>59</v>
      </c>
      <c r="G9" s="18">
        <f ca="1">IF(Table2[[#This Row],[Date d''intégration]]="","",DATEDIF(Table2[[#This Row],[Date d''intégration]],Paramètres!$B$3,"Y"))</f>
        <v>36</v>
      </c>
      <c r="H9" t="s">
        <v>4</v>
      </c>
      <c r="I9" s="21" cm="1">
        <f t="array" ref="I9">IF(Table2[[#This Row],[Entretien]]&lt;&gt;"",
_xlfn.LET(_xlpm.Dernier,_xlfn.XLOOKUP(1,(H$2:H8=Table2[[#This Row],[Entretien]])*(A$2:A8=Table2[[#This Row],[Nom]])*(B$2:B8=Table2[[#This Row],[Prénom]]),I$2:I8,0,0,-1),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35810</v>
      </c>
      <c r="J9" s="21">
        <v>35810</v>
      </c>
      <c r="K9" s="14" t="s">
        <v>58</v>
      </c>
      <c r="L9" s="14" t="s">
        <v>58</v>
      </c>
      <c r="P9" s="9"/>
    </row>
    <row r="10" spans="1:18" x14ac:dyDescent="0.2">
      <c r="A10" t="s">
        <v>44</v>
      </c>
      <c r="B10" t="s">
        <v>56</v>
      </c>
      <c r="C10" t="str" cm="1">
        <f t="array" ref="C1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0" s="9" cm="1">
        <f t="array" ref="D1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0" s="9" cm="1">
        <f t="array" ref="E1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0" s="18">
        <f ca="1">IF(Table2[[#This Row],[Date de naissance]]="","",DATEDIF(Table2[[#This Row],[Date de naissance]],Paramètres!$B$3,"Y"))</f>
        <v>59</v>
      </c>
      <c r="G10" s="18">
        <f ca="1">IF(Table2[[#This Row],[Date d''intégration]]="","",DATEDIF(Table2[[#This Row],[Date d''intégration]],Paramètres!$B$3,"Y"))</f>
        <v>36</v>
      </c>
      <c r="H10" t="s">
        <v>3</v>
      </c>
      <c r="I10" s="21" cm="1">
        <f t="array" ref="I10">IF(Table2[[#This Row],[Entretien]]&lt;&gt;"",
_xlfn.LET(_xlpm.Dernier,_xlfn.XLOOKUP(1,(H$2:H9=Table2[[#This Row],[Entretien]])*(A$2:A9=Table2[[#This Row],[Nom]])*(B$2:B9=Table2[[#This Row],[Prénom]]),I$2:I9,0,0,-1),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35814</v>
      </c>
      <c r="J10" s="21">
        <v>35810</v>
      </c>
      <c r="K10" s="14"/>
      <c r="L10" s="14"/>
      <c r="P10" s="9"/>
    </row>
    <row r="11" spans="1:18" x14ac:dyDescent="0.2">
      <c r="A11" t="s">
        <v>44</v>
      </c>
      <c r="B11" t="s">
        <v>45</v>
      </c>
      <c r="C11" t="str" cm="1">
        <f t="array" ref="C11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1" s="9" cm="1">
        <f t="array" ref="D11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1" s="9" cm="1">
        <f t="array" ref="E11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1" s="18">
        <f ca="1">IF(Table2[[#This Row],[Date de naissance]]="","",DATEDIF(Table2[[#This Row],[Date de naissance]],Paramètres!$B$3,"Y"))</f>
        <v>58</v>
      </c>
      <c r="G11" s="18">
        <f ca="1">IF(Table2[[#This Row],[Date d''intégration]]="","",DATEDIF(Table2[[#This Row],[Date d''intégration]],Paramètres!$B$3,"Y"))</f>
        <v>38</v>
      </c>
      <c r="H11" t="s">
        <v>3</v>
      </c>
      <c r="I11" s="21" cm="1">
        <f t="array" ref="I11">IF(Table2[[#This Row],[Entretien]]&lt;&gt;"",
_xlfn.LET(_xlpm.Dernier,_xlfn.XLOOKUP(1,(H$2:H10=Table2[[#This Row],[Entretien]])*(A$2:A10=Table2[[#This Row],[Nom]])*(B$2:B10=Table2[[#This Row],[Prénom]]),I$2:I10,0,0,-1),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36388</v>
      </c>
      <c r="J11" s="21">
        <v>36388</v>
      </c>
      <c r="K11" s="14"/>
      <c r="L11" s="14"/>
      <c r="P11" s="9"/>
    </row>
    <row r="12" spans="1:18" x14ac:dyDescent="0.2">
      <c r="A12" t="s">
        <v>38</v>
      </c>
      <c r="B12" t="s">
        <v>60</v>
      </c>
      <c r="C12" t="str" cm="1">
        <f t="array" ref="C12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12" s="9" cm="1">
        <f t="array" ref="D12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12" s="9" cm="1">
        <f t="array" ref="E12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12" s="18">
        <f ca="1">IF(Table2[[#This Row],[Date de naissance]]="","",DATEDIF(Table2[[#This Row],[Date de naissance]],Paramètres!$B$3,"Y"))</f>
        <v>57</v>
      </c>
      <c r="G12" s="18">
        <f ca="1">IF(Table2[[#This Row],[Date d''intégration]]="","",DATEDIF(Table2[[#This Row],[Date d''intégration]],Paramètres!$B$3,"Y"))</f>
        <v>25</v>
      </c>
      <c r="H12" t="s">
        <v>2</v>
      </c>
      <c r="I12" s="21" cm="1">
        <f t="array" ref="I12">IF(Table2[[#This Row],[Entretien]]&lt;&gt;"",
_xlfn.LET(_xlpm.Dernier,_xlfn.XLOOKUP(1,(H$2:H11=Table2[[#This Row],[Entretien]])*(A$2:A11=Table2[[#This Row],[Nom]])*(B$2:B11=Table2[[#This Row],[Prénom]]),I$2:I11,0,0,-1),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36957</v>
      </c>
      <c r="J12" s="21">
        <v>36957</v>
      </c>
      <c r="K12" s="14" t="s">
        <v>58</v>
      </c>
      <c r="L12" s="14" t="s">
        <v>58</v>
      </c>
      <c r="P12" s="9"/>
    </row>
    <row r="13" spans="1:18" x14ac:dyDescent="0.2">
      <c r="A13" t="s">
        <v>44</v>
      </c>
      <c r="B13" t="s">
        <v>56</v>
      </c>
      <c r="C13" t="str" cm="1">
        <f t="array" ref="C13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3" s="9" cm="1">
        <f t="array" ref="D13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3" s="9" cm="1">
        <f t="array" ref="E13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3" s="18">
        <f ca="1">IF(Table2[[#This Row],[Date de naissance]]="","",DATEDIF(Table2[[#This Row],[Date de naissance]],Paramètres!$B$3,"Y"))</f>
        <v>59</v>
      </c>
      <c r="G13" s="18">
        <f ca="1">IF(Table2[[#This Row],[Date d''intégration]]="","",DATEDIF(Table2[[#This Row],[Date d''intégration]],Paramètres!$B$3,"Y"))</f>
        <v>36</v>
      </c>
      <c r="H13" t="s">
        <v>3</v>
      </c>
      <c r="I13" s="21" cm="1">
        <f t="array" ref="I13">IF(Table2[[#This Row],[Entretien]]&lt;&gt;"",
_xlfn.LET(_xlpm.Dernier,_xlfn.XLOOKUP(1,(H$2:H12=Table2[[#This Row],[Entretien]])*(A$2:A12=Table2[[#This Row],[Nom]])*(B$2:B12=Table2[[#This Row],[Prénom]]),I$2:I12,0,0,-1),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37277</v>
      </c>
      <c r="J13" s="21">
        <v>37271</v>
      </c>
      <c r="K13" s="14"/>
      <c r="L13" s="14"/>
      <c r="P13" s="9"/>
    </row>
    <row r="14" spans="1:18" x14ac:dyDescent="0.2">
      <c r="A14" t="s">
        <v>44</v>
      </c>
      <c r="B14" t="s">
        <v>45</v>
      </c>
      <c r="C14" t="str" cm="1">
        <f t="array" ref="C14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4" s="9" cm="1">
        <f t="array" ref="D14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4" s="9" cm="1">
        <f t="array" ref="E14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4" s="18">
        <f ca="1">IF(Table2[[#This Row],[Date de naissance]]="","",DATEDIF(Table2[[#This Row],[Date de naissance]],Paramètres!$B$3,"Y"))</f>
        <v>58</v>
      </c>
      <c r="G14" s="18">
        <f ca="1">IF(Table2[[#This Row],[Date d''intégration]]="","",DATEDIF(Table2[[#This Row],[Date d''intégration]],Paramètres!$B$3,"Y"))</f>
        <v>38</v>
      </c>
      <c r="H14" t="s">
        <v>4</v>
      </c>
      <c r="I14" s="21" cm="1">
        <f t="array" ref="I14">IF(Table2[[#This Row],[Entretien]]&lt;&gt;"",
_xlfn.LET(_xlpm.Dernier,_xlfn.XLOOKUP(1,(H$2:H13=Table2[[#This Row],[Entretien]])*(A$2:A13=Table2[[#This Row],[Nom]])*(B$2:B13=Table2[[#This Row],[Prénom]]),I$2:I13,0,0,-1),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37848</v>
      </c>
      <c r="J14" s="21">
        <v>37848</v>
      </c>
      <c r="K14" s="14"/>
      <c r="L14" s="14"/>
      <c r="P14" s="9"/>
    </row>
    <row r="15" spans="1:18" x14ac:dyDescent="0.2">
      <c r="A15" t="s">
        <v>44</v>
      </c>
      <c r="B15" t="s">
        <v>45</v>
      </c>
      <c r="C15" t="str" cm="1">
        <f t="array" ref="C1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5" s="9" cm="1">
        <f t="array" ref="D1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5" s="9" cm="1">
        <f t="array" ref="E1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5" s="18">
        <f ca="1">IF(Table2[[#This Row],[Date de naissance]]="","",DATEDIF(Table2[[#This Row],[Date de naissance]],Paramètres!$B$3,"Y"))</f>
        <v>58</v>
      </c>
      <c r="G15" s="18">
        <f ca="1">IF(Table2[[#This Row],[Date d''intégration]]="","",DATEDIF(Table2[[#This Row],[Date d''intégration]],Paramètres!$B$3,"Y"))</f>
        <v>38</v>
      </c>
      <c r="H15" t="s">
        <v>3</v>
      </c>
      <c r="I15" s="21" cm="1">
        <f t="array" ref="I15">IF(Table2[[#This Row],[Entretien]]&lt;&gt;"",
_xlfn.LET(_xlpm.Dernier,_xlfn.XLOOKUP(1,(H$2:H14=Table2[[#This Row],[Entretien]])*(A$2:A14=Table2[[#This Row],[Nom]])*(B$2:B14=Table2[[#This Row],[Prénom]]),I$2:I14,0,0,-1),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37851</v>
      </c>
      <c r="J15" s="21">
        <v>37848</v>
      </c>
      <c r="K15" s="14"/>
      <c r="L15" s="14"/>
      <c r="P15" s="9"/>
    </row>
    <row r="16" spans="1:18" x14ac:dyDescent="0.2">
      <c r="A16" t="s">
        <v>38</v>
      </c>
      <c r="B16" t="s">
        <v>60</v>
      </c>
      <c r="C16" t="str" cm="1">
        <f t="array" ref="C16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16" s="9" cm="1">
        <f t="array" ref="D16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16" s="9" cm="1">
        <f t="array" ref="E16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16" s="18">
        <f ca="1">IF(Table2[[#This Row],[Date de naissance]]="","",DATEDIF(Table2[[#This Row],[Date de naissance]],Paramètres!$B$3,"Y"))</f>
        <v>57</v>
      </c>
      <c r="G16" s="18">
        <f ca="1">IF(Table2[[#This Row],[Date d''intégration]]="","",DATEDIF(Table2[[#This Row],[Date d''intégration]],Paramètres!$B$3,"Y"))</f>
        <v>25</v>
      </c>
      <c r="H16" t="s">
        <v>3</v>
      </c>
      <c r="I16" s="21" cm="1">
        <f t="array" ref="I16">IF(Table2[[#This Row],[Entretien]]&lt;&gt;"",
_xlfn.LET(_xlpm.Dernier,_xlfn.XLOOKUP(1,(H$2:H15=Table2[[#This Row],[Entretien]])*(A$2:A15=Table2[[#This Row],[Nom]])*(B$2:B15=Table2[[#This Row],[Prénom]]),I$2:I15,0,0,-1),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38054</v>
      </c>
      <c r="J16" s="21">
        <v>38054</v>
      </c>
      <c r="K16" s="14" t="s">
        <v>58</v>
      </c>
      <c r="L16" s="14" t="s">
        <v>58</v>
      </c>
      <c r="P16" s="9"/>
    </row>
    <row r="17" spans="1:16" x14ac:dyDescent="0.2">
      <c r="A17" t="s">
        <v>38</v>
      </c>
      <c r="B17" t="s">
        <v>39</v>
      </c>
      <c r="C17" t="str" cm="1">
        <f t="array" ref="C17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17" s="9" cm="1">
        <f t="array" ref="D17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17" s="9" cm="1">
        <f t="array" ref="E17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17" s="18">
        <f ca="1">IF(Table2[[#This Row],[Date de naissance]]="","",DATEDIF(Table2[[#This Row],[Date de naissance]],Paramètres!$B$3,"Y"))</f>
        <v>46</v>
      </c>
      <c r="G17" s="18">
        <f ca="1">IF(Table2[[#This Row],[Date d''intégration]]="","",DATEDIF(Table2[[#This Row],[Date d''intégration]],Paramètres!$B$3,"Y"))</f>
        <v>22</v>
      </c>
      <c r="H17" t="s">
        <v>2</v>
      </c>
      <c r="I17" s="21" cm="1">
        <f t="array" ref="I17">IF(Table2[[#This Row],[Entretien]]&lt;&gt;"",
_xlfn.LET(_xlpm.Dernier,_xlfn.XLOOKUP(1,(H$2:H16=Table2[[#This Row],[Entretien]])*(A$2:A16=Table2[[#This Row],[Nom]])*(B$2:B16=Table2[[#This Row],[Prénom]]),I$2:I16,0,0,-1),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38261</v>
      </c>
      <c r="J17" s="21">
        <v>38261</v>
      </c>
      <c r="K17" s="14" t="s">
        <v>58</v>
      </c>
      <c r="L17" s="14" t="s">
        <v>58</v>
      </c>
      <c r="P17" s="9"/>
    </row>
    <row r="18" spans="1:16" x14ac:dyDescent="0.2">
      <c r="A18" t="s">
        <v>44</v>
      </c>
      <c r="B18" t="s">
        <v>56</v>
      </c>
      <c r="C18" t="str" cm="1">
        <f t="array" ref="C18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8" s="9" cm="1">
        <f t="array" ref="D18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8" s="9" cm="1">
        <f t="array" ref="E18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8" s="18">
        <f ca="1">IF(Table2[[#This Row],[Date de naissance]]="","",DATEDIF(Table2[[#This Row],[Date de naissance]],Paramètres!$B$3,"Y"))</f>
        <v>59</v>
      </c>
      <c r="G18" s="18">
        <f ca="1">IF(Table2[[#This Row],[Date d''intégration]]="","",DATEDIF(Table2[[#This Row],[Date d''intégration]],Paramètres!$B$3,"Y"))</f>
        <v>36</v>
      </c>
      <c r="H18" t="s">
        <v>4</v>
      </c>
      <c r="I18" s="21" cm="1">
        <f t="array" ref="I18">IF(Table2[[#This Row],[Entretien]]&lt;&gt;"",
_xlfn.LET(_xlpm.Dernier,_xlfn.XLOOKUP(1,(H$2:H17=Table2[[#This Row],[Entretien]])*(A$2:A17=Table2[[#This Row],[Nom]])*(B$2:B17=Table2[[#This Row],[Prénom]]),I$2:I17,0,0,-1),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38733</v>
      </c>
      <c r="J18" s="21">
        <v>38733</v>
      </c>
      <c r="K18" s="14"/>
      <c r="L18" s="14"/>
      <c r="P18" s="9"/>
    </row>
    <row r="19" spans="1:16" x14ac:dyDescent="0.2">
      <c r="A19" t="s">
        <v>44</v>
      </c>
      <c r="B19" t="s">
        <v>56</v>
      </c>
      <c r="C19" t="str" cm="1">
        <f t="array" ref="C1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9" s="9" cm="1">
        <f t="array" ref="D1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9" s="9" cm="1">
        <f t="array" ref="E1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9" s="18">
        <f ca="1">IF(Table2[[#This Row],[Date de naissance]]="","",DATEDIF(Table2[[#This Row],[Date de naissance]],Paramètres!$B$3,"Y"))</f>
        <v>59</v>
      </c>
      <c r="G19" s="18">
        <f ca="1">IF(Table2[[#This Row],[Date d''intégration]]="","",DATEDIF(Table2[[#This Row],[Date d''intégration]],Paramètres!$B$3,"Y"))</f>
        <v>36</v>
      </c>
      <c r="H19" t="s">
        <v>3</v>
      </c>
      <c r="I19" s="21" cm="1">
        <f t="array" ref="I19">IF(Table2[[#This Row],[Entretien]]&lt;&gt;"",
_xlfn.LET(_xlpm.Dernier,_xlfn.XLOOKUP(1,(H$2:H18=Table2[[#This Row],[Entretien]])*(A$2:A18=Table2[[#This Row],[Nom]])*(B$2:B18=Table2[[#This Row],[Prénom]]),I$2:I18,0,0,-1),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38740</v>
      </c>
      <c r="J19" s="21">
        <v>38733</v>
      </c>
      <c r="K19" s="14"/>
      <c r="L19" s="14"/>
      <c r="P19" s="9"/>
    </row>
    <row r="20" spans="1:16" x14ac:dyDescent="0.2">
      <c r="A20" t="s">
        <v>44</v>
      </c>
      <c r="B20" t="s">
        <v>45</v>
      </c>
      <c r="C20" t="str" cm="1">
        <f t="array" ref="C20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0" s="9" cm="1">
        <f t="array" ref="D20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0" s="9" cm="1">
        <f t="array" ref="E20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0" s="18">
        <f ca="1">IF(Table2[[#This Row],[Date de naissance]]="","",DATEDIF(Table2[[#This Row],[Date de naissance]],Paramètres!$B$3,"Y"))</f>
        <v>58</v>
      </c>
      <c r="G20" s="18">
        <f ca="1">IF(Table2[[#This Row],[Date d''intégration]]="","",DATEDIF(Table2[[#This Row],[Date d''intégration]],Paramètres!$B$3,"Y"))</f>
        <v>38</v>
      </c>
      <c r="H20" t="s">
        <v>3</v>
      </c>
      <c r="I20" s="21" cm="1">
        <f t="array" ref="I20">IF(Table2[[#This Row],[Entretien]]&lt;&gt;"",
_xlfn.LET(_xlpm.Dernier,_xlfn.XLOOKUP(1,(H$2:H19=Table2[[#This Row],[Entretien]])*(A$2:A19=Table2[[#This Row],[Nom]])*(B$2:B19=Table2[[#This Row],[Prénom]]),I$2:I19,0,0,-1),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39314</v>
      </c>
      <c r="J20" s="21">
        <v>39309</v>
      </c>
      <c r="K20" s="14"/>
      <c r="L20" s="14"/>
      <c r="P20" s="9"/>
    </row>
    <row r="21" spans="1:16" x14ac:dyDescent="0.2">
      <c r="A21" t="s">
        <v>38</v>
      </c>
      <c r="B21" t="s">
        <v>39</v>
      </c>
      <c r="C21" t="str" cm="1">
        <f t="array" ref="C21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1" s="9" cm="1">
        <f t="array" ref="D21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1" s="9" cm="1">
        <f t="array" ref="E21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1" s="18">
        <f ca="1">IF(Table2[[#This Row],[Date de naissance]]="","",DATEDIF(Table2[[#This Row],[Date de naissance]],Paramètres!$B$3,"Y"))</f>
        <v>46</v>
      </c>
      <c r="G21" s="18">
        <f ca="1">IF(Table2[[#This Row],[Date d''intégration]]="","",DATEDIF(Table2[[#This Row],[Date d''intégration]],Paramètres!$B$3,"Y"))</f>
        <v>22</v>
      </c>
      <c r="H21" t="s">
        <v>3</v>
      </c>
      <c r="I21" s="21" cm="1">
        <f t="array" ref="I21">IF(Table2[[#This Row],[Entretien]]&lt;&gt;"",
_xlfn.LET(_xlpm.Dernier,_xlfn.XLOOKUP(1,(H$2:H20=Table2[[#This Row],[Entretien]])*(A$2:A20=Table2[[#This Row],[Nom]])*(B$2:B20=Table2[[#This Row],[Prénom]]),I$2:I20,0,0,-1),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39356</v>
      </c>
      <c r="J21" s="21">
        <v>39356</v>
      </c>
      <c r="K21" s="14" t="s">
        <v>58</v>
      </c>
      <c r="L21" s="14" t="s">
        <v>58</v>
      </c>
      <c r="P21" s="9"/>
    </row>
    <row r="22" spans="1:16" x14ac:dyDescent="0.2">
      <c r="A22" t="s">
        <v>38</v>
      </c>
      <c r="B22" t="s">
        <v>60</v>
      </c>
      <c r="C22" t="str" cm="1">
        <f t="array" ref="C22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22" s="9" cm="1">
        <f t="array" ref="D22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22" s="9" cm="1">
        <f t="array" ref="E22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22" s="18">
        <f ca="1">IF(Table2[[#This Row],[Date de naissance]]="","",DATEDIF(Table2[[#This Row],[Date de naissance]],Paramètres!$B$3,"Y"))</f>
        <v>57</v>
      </c>
      <c r="G22" s="18">
        <f ca="1">IF(Table2[[#This Row],[Date d''intégration]]="","",DATEDIF(Table2[[#This Row],[Date d''intégration]],Paramètres!$B$3,"Y"))</f>
        <v>25</v>
      </c>
      <c r="H22" t="s">
        <v>4</v>
      </c>
      <c r="I22" s="21" cm="1">
        <f t="array" ref="I22">IF(Table2[[#This Row],[Entretien]]&lt;&gt;"",
_xlfn.LET(_xlpm.Dernier,_xlfn.XLOOKUP(1,(H$2:H21=Table2[[#This Row],[Entretien]])*(A$2:A21=Table2[[#This Row],[Nom]])*(B$2:B21=Table2[[#This Row],[Prénom]]),I$2:I21,0,0,-1),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39514</v>
      </c>
      <c r="J22" s="21">
        <v>39514</v>
      </c>
      <c r="K22" s="14" t="s">
        <v>58</v>
      </c>
      <c r="L22" s="14" t="s">
        <v>58</v>
      </c>
      <c r="P22" s="9"/>
    </row>
    <row r="23" spans="1:16" x14ac:dyDescent="0.2">
      <c r="A23" t="s">
        <v>38</v>
      </c>
      <c r="B23" t="s">
        <v>60</v>
      </c>
      <c r="C23" t="str" cm="1">
        <f t="array" ref="C23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23" s="9" cm="1">
        <f t="array" ref="D23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23" s="9" cm="1">
        <f t="array" ref="E23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23" s="18">
        <f ca="1">IF(Table2[[#This Row],[Date de naissance]]="","",DATEDIF(Table2[[#This Row],[Date de naissance]],Paramètres!$B$3,"Y"))</f>
        <v>57</v>
      </c>
      <c r="G23" s="18">
        <f ca="1">IF(Table2[[#This Row],[Date d''intégration]]="","",DATEDIF(Table2[[#This Row],[Date d''intégration]],Paramètres!$B$3,"Y"))</f>
        <v>25</v>
      </c>
      <c r="H23" t="s">
        <v>3</v>
      </c>
      <c r="I23" s="21" cm="1">
        <f t="array" ref="I23">IF(Table2[[#This Row],[Entretien]]&lt;&gt;"",
_xlfn.LET(_xlpm.Dernier,_xlfn.XLOOKUP(1,(H$2:H22=Table2[[#This Row],[Entretien]])*(A$2:A22=Table2[[#This Row],[Nom]])*(B$2:B22=Table2[[#This Row],[Prénom]]),I$2:I22,0,0,-1),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39517</v>
      </c>
      <c r="J23" s="21">
        <v>39514</v>
      </c>
      <c r="K23" s="14"/>
      <c r="L23" s="14"/>
      <c r="P23" s="9"/>
    </row>
    <row r="24" spans="1:16" x14ac:dyDescent="0.2">
      <c r="A24" t="s">
        <v>44</v>
      </c>
      <c r="B24" t="s">
        <v>56</v>
      </c>
      <c r="C24" t="str" cm="1">
        <f t="array" ref="C2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4" s="9" cm="1">
        <f t="array" ref="D2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4" s="9" cm="1">
        <f t="array" ref="E2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4" s="18">
        <f ca="1">IF(Table2[[#This Row],[Date de naissance]]="","",DATEDIF(Table2[[#This Row],[Date de naissance]],Paramètres!$B$3,"Y"))</f>
        <v>59</v>
      </c>
      <c r="G24" s="18">
        <f ca="1">IF(Table2[[#This Row],[Date d''intégration]]="","",DATEDIF(Table2[[#This Row],[Date d''intégration]],Paramètres!$B$3,"Y"))</f>
        <v>36</v>
      </c>
      <c r="H24" t="s">
        <v>3</v>
      </c>
      <c r="I24" s="21" cm="1">
        <f t="array" ref="I24">IF(Table2[[#This Row],[Entretien]]&lt;&gt;"",
_xlfn.LET(_xlpm.Dernier,_xlfn.XLOOKUP(1,(H$2:H23=Table2[[#This Row],[Entretien]])*(A$2:A23=Table2[[#This Row],[Nom]])*(B$2:B23=Table2[[#This Row],[Prénom]]),I$2:I23,0,0,-1),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40203</v>
      </c>
      <c r="J24" s="21">
        <v>40193</v>
      </c>
      <c r="K24" s="14"/>
      <c r="L24" s="14"/>
      <c r="P24" s="9"/>
    </row>
    <row r="25" spans="1:16" x14ac:dyDescent="0.2">
      <c r="A25" t="s">
        <v>44</v>
      </c>
      <c r="B25" t="s">
        <v>56</v>
      </c>
      <c r="C25" t="str" cm="1">
        <f t="array" ref="C25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5" s="9" cm="1">
        <f t="array" ref="D25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5" s="9" cm="1">
        <f t="array" ref="E25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5" s="18">
        <f ca="1">IF(Table2[[#This Row],[Date de naissance]]="","",DATEDIF(Table2[[#This Row],[Date de naissance]],Paramètres!$B$3,"Y"))</f>
        <v>59</v>
      </c>
      <c r="G25" s="18">
        <f ca="1">IF(Table2[[#This Row],[Date d''intégration]]="","",DATEDIF(Table2[[#This Row],[Date d''intégration]],Paramètres!$B$3,"Y"))</f>
        <v>36</v>
      </c>
      <c r="H25" t="s">
        <v>5</v>
      </c>
      <c r="I25" s="21" cm="1">
        <f t="array" ref="I25">IF(Table2[[#This Row],[Entretien]]&lt;&gt;"",
_xlfn.LET(_xlpm.Dernier,_xlfn.XLOOKUP(1,(H$2:H24=Table2[[#This Row],[Entretien]])*(A$2:A24=Table2[[#This Row],[Nom]])*(B$2:B24=Table2[[#This Row],[Prénom]]),I$2:I24,0,0,-1),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40610</v>
      </c>
      <c r="J25" s="21">
        <v>40610</v>
      </c>
      <c r="K25" s="14" t="s">
        <v>58</v>
      </c>
      <c r="L25" s="14" t="s">
        <v>58</v>
      </c>
      <c r="P25" s="9"/>
    </row>
    <row r="26" spans="1:16" x14ac:dyDescent="0.2">
      <c r="A26" t="s">
        <v>44</v>
      </c>
      <c r="B26" t="s">
        <v>45</v>
      </c>
      <c r="C26" t="str" cm="1">
        <f t="array" ref="C26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6" s="9" cm="1">
        <f t="array" ref="D26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6" s="9" cm="1">
        <f t="array" ref="E26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6" s="18">
        <f ca="1">IF(Table2[[#This Row],[Date de naissance]]="","",DATEDIF(Table2[[#This Row],[Date de naissance]],Paramètres!$B$3,"Y"))</f>
        <v>58</v>
      </c>
      <c r="G26" s="18">
        <f ca="1">IF(Table2[[#This Row],[Date d''intégration]]="","",DATEDIF(Table2[[#This Row],[Date d''intégration]],Paramètres!$B$3,"Y"))</f>
        <v>38</v>
      </c>
      <c r="H26" t="s">
        <v>4</v>
      </c>
      <c r="I26" s="21" cm="1">
        <f t="array" ref="I26">IF(Table2[[#This Row],[Entretien]]&lt;&gt;"",
_xlfn.LET(_xlpm.Dernier,_xlfn.XLOOKUP(1,(H$2:H25=Table2[[#This Row],[Entretien]])*(A$2:A25=Table2[[#This Row],[Nom]])*(B$2:B25=Table2[[#This Row],[Prénom]]),I$2:I25,0,0,-1),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40770</v>
      </c>
      <c r="J26" s="21">
        <v>40770</v>
      </c>
      <c r="K26" s="14"/>
      <c r="L26" s="14"/>
      <c r="P26" s="9"/>
    </row>
    <row r="27" spans="1:16" x14ac:dyDescent="0.2">
      <c r="A27" t="s">
        <v>44</v>
      </c>
      <c r="B27" t="s">
        <v>45</v>
      </c>
      <c r="C27" t="str" cm="1">
        <f t="array" ref="C27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7" s="9" cm="1">
        <f t="array" ref="D27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7" s="9" cm="1">
        <f t="array" ref="E27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7" s="18">
        <f ca="1">IF(Table2[[#This Row],[Date de naissance]]="","",DATEDIF(Table2[[#This Row],[Date de naissance]],Paramètres!$B$3,"Y"))</f>
        <v>58</v>
      </c>
      <c r="G27" s="18">
        <f ca="1">IF(Table2[[#This Row],[Date d''intégration]]="","",DATEDIF(Table2[[#This Row],[Date d''intégration]],Paramètres!$B$3,"Y"))</f>
        <v>38</v>
      </c>
      <c r="H27" t="s">
        <v>3</v>
      </c>
      <c r="I27" s="21" cm="1">
        <f t="array" ref="I27">IF(Table2[[#This Row],[Entretien]]&lt;&gt;"",
_xlfn.LET(_xlpm.Dernier,_xlfn.XLOOKUP(1,(H$2:H26=Table2[[#This Row],[Entretien]])*(A$2:A26=Table2[[#This Row],[Nom]])*(B$2:B26=Table2[[#This Row],[Prénom]]),I$2:I26,0,0,-1),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40777</v>
      </c>
      <c r="J27" s="21">
        <v>40770</v>
      </c>
      <c r="K27" s="14"/>
      <c r="L27" s="14"/>
      <c r="P27" s="9"/>
    </row>
    <row r="28" spans="1:16" x14ac:dyDescent="0.2">
      <c r="A28" t="s">
        <v>38</v>
      </c>
      <c r="B28" t="s">
        <v>39</v>
      </c>
      <c r="C28" t="str" cm="1">
        <f t="array" ref="C28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8" s="9" cm="1">
        <f t="array" ref="D28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8" s="9" cm="1">
        <f t="array" ref="E28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8" s="18">
        <f ca="1">IF(Table2[[#This Row],[Date de naissance]]="","",DATEDIF(Table2[[#This Row],[Date de naissance]],Paramètres!$B$3,"Y"))</f>
        <v>46</v>
      </c>
      <c r="G28" s="18">
        <f ca="1">IF(Table2[[#This Row],[Date d''intégration]]="","",DATEDIF(Table2[[#This Row],[Date d''intégration]],Paramètres!$B$3,"Y"))</f>
        <v>22</v>
      </c>
      <c r="H28" t="s">
        <v>4</v>
      </c>
      <c r="I28" s="21" cm="1">
        <f t="array" ref="I28">IF(Table2[[#This Row],[Entretien]]&lt;&gt;"",
_xlfn.LET(_xlpm.Dernier,_xlfn.XLOOKUP(1,(H$2:H27=Table2[[#This Row],[Entretien]])*(A$2:A27=Table2[[#This Row],[Nom]])*(B$2:B27=Table2[[#This Row],[Prénom]]),I$2:I27,0,0,-1),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40819</v>
      </c>
      <c r="J28" s="21">
        <v>40819</v>
      </c>
      <c r="K28" s="14" t="s">
        <v>58</v>
      </c>
      <c r="L28" s="14" t="s">
        <v>58</v>
      </c>
      <c r="P28" s="9"/>
    </row>
    <row r="29" spans="1:16" x14ac:dyDescent="0.2">
      <c r="A29" t="s">
        <v>38</v>
      </c>
      <c r="B29" t="s">
        <v>39</v>
      </c>
      <c r="C29" t="str" cm="1">
        <f t="array" ref="C29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9" s="9" cm="1">
        <f t="array" ref="D29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9" s="9" cm="1">
        <f t="array" ref="E29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9" s="18">
        <f ca="1">IF(Table2[[#This Row],[Date de naissance]]="","",DATEDIF(Table2[[#This Row],[Date de naissance]],Paramètres!$B$3,"Y"))</f>
        <v>46</v>
      </c>
      <c r="G29" s="18">
        <f ca="1">IF(Table2[[#This Row],[Date d''intégration]]="","",DATEDIF(Table2[[#This Row],[Date d''intégration]],Paramètres!$B$3,"Y"))</f>
        <v>22</v>
      </c>
      <c r="H29" t="s">
        <v>3</v>
      </c>
      <c r="I29" s="21" cm="1">
        <f t="array" ref="I29">IF(Table2[[#This Row],[Entretien]]&lt;&gt;"",
_xlfn.LET(_xlpm.Dernier,_xlfn.XLOOKUP(1,(H$2:H28=Table2[[#This Row],[Entretien]])*(A$2:A28=Table2[[#This Row],[Nom]])*(B$2:B28=Table2[[#This Row],[Prénom]]),I$2:I28,0,0,-1),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40819</v>
      </c>
      <c r="J29" s="21">
        <v>40819</v>
      </c>
      <c r="K29" s="14"/>
      <c r="L29" s="14"/>
      <c r="P29" s="9"/>
    </row>
    <row r="30" spans="1:16" x14ac:dyDescent="0.2">
      <c r="A30" t="s">
        <v>44</v>
      </c>
      <c r="B30" t="s">
        <v>45</v>
      </c>
      <c r="C30" t="str" cm="1">
        <f t="array" ref="C30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0" s="9" cm="1">
        <f t="array" ref="D30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0" s="9" cm="1">
        <f t="array" ref="E30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0" s="18">
        <f ca="1">IF(Table2[[#This Row],[Date de naissance]]="","",DATEDIF(Table2[[#This Row],[Date de naissance]],Paramètres!$B$3,"Y"))</f>
        <v>58</v>
      </c>
      <c r="G30" s="18">
        <f ca="1">IF(Table2[[#This Row],[Date d''intégration]]="","",DATEDIF(Table2[[#This Row],[Date d''intégration]],Paramètres!$B$3,"Y"))</f>
        <v>38</v>
      </c>
      <c r="H30" t="s">
        <v>5</v>
      </c>
      <c r="I30" s="21" cm="1">
        <f t="array" ref="I30">IF(Table2[[#This Row],[Entretien]]&lt;&gt;"",
_xlfn.LET(_xlpm.Dernier,_xlfn.XLOOKUP(1,(H$2:H29=Table2[[#This Row],[Entretien]])*(A$2:A29=Table2[[#This Row],[Nom]])*(B$2:B29=Table2[[#This Row],[Prénom]]),I$2:I29,0,0,-1),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40973</v>
      </c>
      <c r="J30" s="21">
        <v>40973</v>
      </c>
      <c r="K30" s="14" t="s">
        <v>58</v>
      </c>
      <c r="L30" s="14" t="s">
        <v>58</v>
      </c>
      <c r="P30" s="9"/>
    </row>
    <row r="31" spans="1:16" x14ac:dyDescent="0.2">
      <c r="A31" t="s">
        <v>38</v>
      </c>
      <c r="B31" t="s">
        <v>60</v>
      </c>
      <c r="C31" t="str" cm="1">
        <f t="array" ref="C31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1" s="9" cm="1">
        <f t="array" ref="D31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1" s="9" cm="1">
        <f t="array" ref="E31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1" s="18">
        <f ca="1">IF(Table2[[#This Row],[Date de naissance]]="","",DATEDIF(Table2[[#This Row],[Date de naissance]],Paramètres!$B$3,"Y"))</f>
        <v>57</v>
      </c>
      <c r="G31" s="18">
        <f ca="1">IF(Table2[[#This Row],[Date d''intégration]]="","",DATEDIF(Table2[[#This Row],[Date d''intégration]],Paramètres!$B$3,"Y"))</f>
        <v>25</v>
      </c>
      <c r="H31" t="s">
        <v>3</v>
      </c>
      <c r="I31" s="21" cm="1">
        <f t="array" ref="I31">IF(Table2[[#This Row],[Entretien]]&lt;&gt;"",
_xlfn.LET(_xlpm.Dernier,_xlfn.XLOOKUP(1,(H$2:H30=Table2[[#This Row],[Entretien]])*(A$2:A30=Table2[[#This Row],[Nom]])*(B$2:B30=Table2[[#This Row],[Prénom]]),I$2:I30,0,0,-1),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40980</v>
      </c>
      <c r="J31" s="21">
        <v>40975</v>
      </c>
      <c r="K31" s="14"/>
      <c r="L31" s="14"/>
      <c r="P31" s="9"/>
    </row>
    <row r="32" spans="1:16" x14ac:dyDescent="0.2">
      <c r="A32" t="s">
        <v>38</v>
      </c>
      <c r="B32" t="s">
        <v>60</v>
      </c>
      <c r="C32" t="str" cm="1">
        <f t="array" ref="C32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2" s="9" cm="1">
        <f t="array" ref="D32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2" s="9" cm="1">
        <f t="array" ref="E32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2" s="18">
        <f ca="1">IF(Table2[[#This Row],[Date de naissance]]="","",DATEDIF(Table2[[#This Row],[Date de naissance]],Paramètres!$B$3,"Y"))</f>
        <v>57</v>
      </c>
      <c r="G32" s="18">
        <f ca="1">IF(Table2[[#This Row],[Date d''intégration]]="","",DATEDIF(Table2[[#This Row],[Date d''intégration]],Paramètres!$B$3,"Y"))</f>
        <v>25</v>
      </c>
      <c r="H32" t="s">
        <v>5</v>
      </c>
      <c r="I32" s="21" cm="1">
        <f t="array" ref="I32">IF(Table2[[#This Row],[Entretien]]&lt;&gt;"",
_xlfn.LET(_xlpm.Dernier,_xlfn.XLOOKUP(1,(H$2:H31=Table2[[#This Row],[Entretien]])*(A$2:A31=Table2[[#This Row],[Nom]])*(B$2:B31=Table2[[#This Row],[Prénom]]),I$2:I31,0,0,-1),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41340</v>
      </c>
      <c r="J32" s="21">
        <v>41340</v>
      </c>
      <c r="K32" s="14" t="s">
        <v>58</v>
      </c>
      <c r="L32" s="14" t="s">
        <v>58</v>
      </c>
      <c r="P32" s="9"/>
    </row>
    <row r="33" spans="1:16" x14ac:dyDescent="0.2">
      <c r="A33" t="s">
        <v>44</v>
      </c>
      <c r="B33" t="s">
        <v>56</v>
      </c>
      <c r="C33" t="str" cm="1">
        <f t="array" ref="C33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33" s="9" cm="1">
        <f t="array" ref="D33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33" s="9" cm="1">
        <f t="array" ref="E33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33" s="18">
        <f ca="1">IF(Table2[[#This Row],[Date de naissance]]="","",DATEDIF(Table2[[#This Row],[Date de naissance]],Paramètres!$B$3,"Y"))</f>
        <v>59</v>
      </c>
      <c r="G33" s="18">
        <f ca="1">IF(Table2[[#This Row],[Date d''intégration]]="","",DATEDIF(Table2[[#This Row],[Date d''intégration]],Paramètres!$B$3,"Y"))</f>
        <v>36</v>
      </c>
      <c r="H33" t="s">
        <v>4</v>
      </c>
      <c r="I33" s="21" cm="1">
        <f t="array" ref="I33">IF(Table2[[#This Row],[Entretien]]&lt;&gt;"",
_xlfn.LET(_xlpm.Dernier,_xlfn.XLOOKUP(1,(H$2:H32=Table2[[#This Row],[Entretien]])*(A$2:A32=Table2[[#This Row],[Nom]])*(B$2:B32=Table2[[#This Row],[Prénom]]),I$2:I32,0,0,-1),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41655</v>
      </c>
      <c r="J33" s="21">
        <v>41654</v>
      </c>
      <c r="K33" s="14"/>
      <c r="L33" s="14"/>
      <c r="P33" s="9"/>
    </row>
    <row r="34" spans="1:16" x14ac:dyDescent="0.2">
      <c r="A34" t="s">
        <v>44</v>
      </c>
      <c r="B34" t="s">
        <v>56</v>
      </c>
      <c r="C34" t="str" cm="1">
        <f t="array" ref="C3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34" s="9" cm="1">
        <f t="array" ref="D3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34" s="9" cm="1">
        <f t="array" ref="E3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34" s="18">
        <f ca="1">IF(Table2[[#This Row],[Date de naissance]]="","",DATEDIF(Table2[[#This Row],[Date de naissance]],Paramètres!$B$3,"Y"))</f>
        <v>59</v>
      </c>
      <c r="G34" s="18">
        <f ca="1">IF(Table2[[#This Row],[Date d''intégration]]="","",DATEDIF(Table2[[#This Row],[Date d''intégration]],Paramètres!$B$3,"Y"))</f>
        <v>36</v>
      </c>
      <c r="H34" t="s">
        <v>3</v>
      </c>
      <c r="I34" s="21" cm="1">
        <f t="array" ref="I34">IF(Table2[[#This Row],[Entretien]]&lt;&gt;"",
_xlfn.LET(_xlpm.Dernier,_xlfn.XLOOKUP(1,(H$2:H33=Table2[[#This Row],[Entretien]])*(A$2:A33=Table2[[#This Row],[Nom]])*(B$2:B33=Table2[[#This Row],[Prénom]]),I$2:I33,0,0,-1),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41666</v>
      </c>
      <c r="J34" s="21">
        <v>41654</v>
      </c>
      <c r="K34" s="14"/>
      <c r="L34" s="14"/>
      <c r="P34" s="9"/>
    </row>
    <row r="35" spans="1:16" x14ac:dyDescent="0.2">
      <c r="A35" t="s">
        <v>44</v>
      </c>
      <c r="B35" t="s">
        <v>45</v>
      </c>
      <c r="C35" t="str" cm="1">
        <f t="array" ref="C3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5" s="9" cm="1">
        <f t="array" ref="D3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5" s="9" cm="1">
        <f t="array" ref="E3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5" s="18">
        <f ca="1">IF(Table2[[#This Row],[Date de naissance]]="","",DATEDIF(Table2[[#This Row],[Date de naissance]],Paramètres!$B$3,"Y"))</f>
        <v>58</v>
      </c>
      <c r="G35" s="18">
        <f ca="1">IF(Table2[[#This Row],[Date d''intégration]]="","",DATEDIF(Table2[[#This Row],[Date d''intégration]],Paramètres!$B$3,"Y"))</f>
        <v>38</v>
      </c>
      <c r="H35" t="s">
        <v>3</v>
      </c>
      <c r="I35" s="21" cm="1">
        <f t="array" ref="I35">IF(Table2[[#This Row],[Entretien]]&lt;&gt;"",
_xlfn.LET(_xlpm.Dernier,_xlfn.XLOOKUP(1,(H$2:H34=Table2[[#This Row],[Entretien]])*(A$2:A34=Table2[[#This Row],[Nom]])*(B$2:B34=Table2[[#This Row],[Prénom]]),I$2:I34,0,0,-1),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42240</v>
      </c>
      <c r="J35" s="21">
        <v>42242</v>
      </c>
      <c r="K35" s="14"/>
      <c r="L35" s="14"/>
      <c r="P35" s="9"/>
    </row>
    <row r="36" spans="1:16" x14ac:dyDescent="0.2">
      <c r="A36" t="s">
        <v>38</v>
      </c>
      <c r="B36" t="s">
        <v>39</v>
      </c>
      <c r="C36" t="str" cm="1">
        <f t="array" ref="C36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36" s="9" cm="1">
        <f t="array" ref="D36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36" s="9" cm="1">
        <f t="array" ref="E36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36" s="18">
        <f ca="1">IF(Table2[[#This Row],[Date de naissance]]="","",DATEDIF(Table2[[#This Row],[Date de naissance]],Paramètres!$B$3,"Y"))</f>
        <v>46</v>
      </c>
      <c r="G36" s="18">
        <f ca="1">IF(Table2[[#This Row],[Date d''intégration]]="","",DATEDIF(Table2[[#This Row],[Date d''intégration]],Paramètres!$B$3,"Y"))</f>
        <v>22</v>
      </c>
      <c r="H36" t="s">
        <v>3</v>
      </c>
      <c r="I36" s="21" cm="1">
        <f t="array" ref="I36">IF(Table2[[#This Row],[Entretien]]&lt;&gt;"",
_xlfn.LET(_xlpm.Dernier,_xlfn.XLOOKUP(1,(H$2:H35=Table2[[#This Row],[Entretien]])*(A$2:A35=Table2[[#This Row],[Nom]])*(B$2:B35=Table2[[#This Row],[Prénom]]),I$2:I35,0,0,-1),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42282</v>
      </c>
      <c r="J36" s="21">
        <v>42278</v>
      </c>
      <c r="K36" s="14"/>
      <c r="L36" s="14"/>
      <c r="P36" s="9"/>
    </row>
    <row r="37" spans="1:16" x14ac:dyDescent="0.2">
      <c r="A37" t="s">
        <v>47</v>
      </c>
      <c r="B37" t="s">
        <v>53</v>
      </c>
      <c r="C37" t="str" cm="1">
        <f t="array" ref="C37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37" s="9" cm="1">
        <f t="array" ref="D37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37" s="9" cm="1">
        <f t="array" ref="E37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37" s="18">
        <f ca="1">IF(Table2[[#This Row],[Date de naissance]]="","",DATEDIF(Table2[[#This Row],[Date de naissance]],Paramètres!$B$3,"Y"))</f>
        <v>35</v>
      </c>
      <c r="G37" s="18">
        <f ca="1">IF(Table2[[#This Row],[Date d''intégration]]="","",DATEDIF(Table2[[#This Row],[Date d''intégration]],Paramètres!$B$3,"Y"))</f>
        <v>10</v>
      </c>
      <c r="H37" t="s">
        <v>2</v>
      </c>
      <c r="I37" s="21" cm="1">
        <f t="array" ref="I37">IF(Table2[[#This Row],[Entretien]]&lt;&gt;"",
_xlfn.LET(_xlpm.Dernier,_xlfn.XLOOKUP(1,(H$2:H36=Table2[[#This Row],[Entretien]])*(A$2:A36=Table2[[#This Row],[Nom]])*(B$2:B36=Table2[[#This Row],[Prénom]]),I$2:I36,0,0,-1),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42436</v>
      </c>
      <c r="J37" s="21">
        <v>42436</v>
      </c>
      <c r="K37" s="14" t="s">
        <v>58</v>
      </c>
      <c r="L37" s="14" t="s">
        <v>58</v>
      </c>
      <c r="P37" s="9"/>
    </row>
    <row r="38" spans="1:16" x14ac:dyDescent="0.2">
      <c r="A38" t="s">
        <v>38</v>
      </c>
      <c r="B38" t="s">
        <v>60</v>
      </c>
      <c r="C38" t="str" cm="1">
        <f t="array" ref="C38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8" s="9" cm="1">
        <f t="array" ref="D38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8" s="9" cm="1">
        <f t="array" ref="E38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8" s="18">
        <f ca="1">IF(Table2[[#This Row],[Date de naissance]]="","",DATEDIF(Table2[[#This Row],[Date de naissance]],Paramètres!$B$3,"Y"))</f>
        <v>57</v>
      </c>
      <c r="G38" s="18">
        <f ca="1">IF(Table2[[#This Row],[Date d''intégration]]="","",DATEDIF(Table2[[#This Row],[Date d''intégration]],Paramètres!$B$3,"Y"))</f>
        <v>25</v>
      </c>
      <c r="H38" t="s">
        <v>4</v>
      </c>
      <c r="I38" s="21" cm="1">
        <f t="array" ref="I38">IF(Table2[[#This Row],[Entretien]]&lt;&gt;"",
_xlfn.LET(_xlpm.Dernier,_xlfn.XLOOKUP(1,(H$2:H37=Table2[[#This Row],[Entretien]])*(A$2:A37=Table2[[#This Row],[Nom]])*(B$2:B37=Table2[[#This Row],[Prénom]]),I$2:I37,0,0,-1),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42436</v>
      </c>
      <c r="J38" s="21">
        <v>42436</v>
      </c>
      <c r="K38" s="14"/>
      <c r="L38" s="14"/>
      <c r="P38" s="9"/>
    </row>
    <row r="39" spans="1:16" x14ac:dyDescent="0.2">
      <c r="A39" t="s">
        <v>38</v>
      </c>
      <c r="B39" t="s">
        <v>60</v>
      </c>
      <c r="C39" t="str" cm="1">
        <f t="array" ref="C39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9" s="9" cm="1">
        <f t="array" ref="D39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9" s="9" cm="1">
        <f t="array" ref="E39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9" s="18">
        <f ca="1">IF(Table2[[#This Row],[Date de naissance]]="","",DATEDIF(Table2[[#This Row],[Date de naissance]],Paramètres!$B$3,"Y"))</f>
        <v>57</v>
      </c>
      <c r="G39" s="18">
        <f ca="1">IF(Table2[[#This Row],[Date d''intégration]]="","",DATEDIF(Table2[[#This Row],[Date d''intégration]],Paramètres!$B$3,"Y"))</f>
        <v>25</v>
      </c>
      <c r="H39" t="s">
        <v>3</v>
      </c>
      <c r="I39" s="21" cm="1">
        <f t="array" ref="I39">IF(Table2[[#This Row],[Entretien]]&lt;&gt;"",
_xlfn.LET(_xlpm.Dernier,_xlfn.XLOOKUP(1,(H$2:H38=Table2[[#This Row],[Entretien]])*(A$2:A38=Table2[[#This Row],[Nom]])*(B$2:B38=Table2[[#This Row],[Prénom]]),I$2:I38,0,0,-1),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42443</v>
      </c>
      <c r="J39" s="21">
        <v>42436</v>
      </c>
      <c r="K39" s="14"/>
      <c r="L39" s="14"/>
      <c r="P39" s="9"/>
    </row>
    <row r="40" spans="1:16" x14ac:dyDescent="0.2">
      <c r="A40" t="s">
        <v>44</v>
      </c>
      <c r="B40" t="s">
        <v>56</v>
      </c>
      <c r="C40" t="str" cm="1">
        <f t="array" ref="C4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0" s="9" cm="1">
        <f t="array" ref="D4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0" s="9" cm="1">
        <f t="array" ref="E4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0" s="18">
        <f ca="1">IF(Table2[[#This Row],[Date de naissance]]="","",DATEDIF(Table2[[#This Row],[Date de naissance]],Paramètres!$B$3,"Y"))</f>
        <v>59</v>
      </c>
      <c r="G40" s="18">
        <f ca="1">IF(Table2[[#This Row],[Date d''intégration]]="","",DATEDIF(Table2[[#This Row],[Date d''intégration]],Paramètres!$B$3,"Y"))</f>
        <v>36</v>
      </c>
      <c r="H40" t="s">
        <v>3</v>
      </c>
      <c r="I40" s="21" cm="1">
        <f t="array" ref="I40">IF(Table2[[#This Row],[Entretien]]&lt;&gt;"",
_xlfn.LET(_xlpm.Dernier,_xlfn.XLOOKUP(1,(H$2:H39=Table2[[#This Row],[Entretien]])*(A$2:A39=Table2[[#This Row],[Nom]])*(B$2:B39=Table2[[#This Row],[Prénom]]),I$2:I39,0,0,-1),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43129</v>
      </c>
      <c r="J40" s="21">
        <v>43115</v>
      </c>
      <c r="K40" s="14"/>
      <c r="L40" s="14"/>
      <c r="P40" s="9"/>
    </row>
    <row r="41" spans="1:16" x14ac:dyDescent="0.2">
      <c r="A41" t="s">
        <v>47</v>
      </c>
      <c r="B41" t="s">
        <v>53</v>
      </c>
      <c r="C41" t="str" cm="1">
        <f t="array" ref="C41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41" s="9" cm="1">
        <f t="array" ref="D41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41" s="9" cm="1">
        <f t="array" ref="E41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41" s="18">
        <f ca="1">IF(Table2[[#This Row],[Date de naissance]]="","",DATEDIF(Table2[[#This Row],[Date de naissance]],Paramètres!$B$3,"Y"))</f>
        <v>35</v>
      </c>
      <c r="G41" s="18">
        <f ca="1">IF(Table2[[#This Row],[Date d''intégration]]="","",DATEDIF(Table2[[#This Row],[Date d''intégration]],Paramètres!$B$3,"Y"))</f>
        <v>10</v>
      </c>
      <c r="H41" t="s">
        <v>3</v>
      </c>
      <c r="I41" s="21" cm="1">
        <f t="array" ref="I41">IF(Table2[[#This Row],[Entretien]]&lt;&gt;"",
_xlfn.LET(_xlpm.Dernier,_xlfn.XLOOKUP(1,(H$2:H40=Table2[[#This Row],[Entretien]])*(A$2:A40=Table2[[#This Row],[Nom]])*(B$2:B40=Table2[[#This Row],[Prénom]]),I$2:I40,0,0,-1),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43530</v>
      </c>
      <c r="J41" s="21">
        <v>43530</v>
      </c>
      <c r="K41" s="14" t="s">
        <v>58</v>
      </c>
      <c r="L41" s="14" t="s">
        <v>58</v>
      </c>
      <c r="P41" s="9"/>
    </row>
    <row r="42" spans="1:16" x14ac:dyDescent="0.2">
      <c r="A42" t="s">
        <v>44</v>
      </c>
      <c r="B42" t="s">
        <v>45</v>
      </c>
      <c r="C42" t="str" cm="1">
        <f t="array" ref="C42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42" s="9" cm="1">
        <f t="array" ref="D42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42" s="9" cm="1">
        <f t="array" ref="E42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42" s="18">
        <f ca="1">IF(Table2[[#This Row],[Date de naissance]]="","",DATEDIF(Table2[[#This Row],[Date de naissance]],Paramètres!$B$3,"Y"))</f>
        <v>58</v>
      </c>
      <c r="G42" s="18">
        <f ca="1">IF(Table2[[#This Row],[Date d''intégration]]="","",DATEDIF(Table2[[#This Row],[Date d''intégration]],Paramètres!$B$3,"Y"))</f>
        <v>38</v>
      </c>
      <c r="H42" t="s">
        <v>4</v>
      </c>
      <c r="I42" s="21" cm="1">
        <f t="array" ref="I42">IF(Table2[[#This Row],[Entretien]]&lt;&gt;"",
_xlfn.LET(_xlpm.Dernier,_xlfn.XLOOKUP(1,(H$2:H41=Table2[[#This Row],[Entretien]])*(A$2:A41=Table2[[#This Row],[Nom]])*(B$2:B41=Table2[[#This Row],[Prénom]]),I$2:I41,0,0,-1),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43692</v>
      </c>
      <c r="J42" s="21">
        <v>43692</v>
      </c>
      <c r="K42" s="14"/>
      <c r="L42" s="14"/>
      <c r="P42" s="9"/>
    </row>
    <row r="43" spans="1:16" x14ac:dyDescent="0.2">
      <c r="A43" t="s">
        <v>44</v>
      </c>
      <c r="B43" t="s">
        <v>45</v>
      </c>
      <c r="C43" t="str" cm="1">
        <f t="array" ref="C4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43" s="9" cm="1">
        <f t="array" ref="D4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43" s="9" cm="1">
        <f t="array" ref="E4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43" s="18">
        <f ca="1">IF(Table2[[#This Row],[Date de naissance]]="","",DATEDIF(Table2[[#This Row],[Date de naissance]],Paramètres!$B$3,"Y"))</f>
        <v>58</v>
      </c>
      <c r="G43" s="18">
        <f ca="1">IF(Table2[[#This Row],[Date d''intégration]]="","",DATEDIF(Table2[[#This Row],[Date d''intégration]],Paramètres!$B$3,"Y"))</f>
        <v>38</v>
      </c>
      <c r="H43" t="s">
        <v>3</v>
      </c>
      <c r="I43" s="21" cm="1">
        <f t="array" ref="I43">IF(Table2[[#This Row],[Entretien]]&lt;&gt;"",
_xlfn.LET(_xlpm.Dernier,_xlfn.XLOOKUP(1,(H$2:H42=Table2[[#This Row],[Entretien]])*(A$2:A42=Table2[[#This Row],[Nom]])*(B$2:B42=Table2[[#This Row],[Prénom]]),I$2:I42,0,0,-1),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43703</v>
      </c>
      <c r="J43" s="21">
        <v>43692</v>
      </c>
      <c r="K43" s="14"/>
      <c r="L43" s="14"/>
      <c r="P43" s="9"/>
    </row>
    <row r="44" spans="1:16" x14ac:dyDescent="0.2">
      <c r="A44" t="s">
        <v>38</v>
      </c>
      <c r="B44" t="s">
        <v>39</v>
      </c>
      <c r="C44" t="str" cm="1">
        <f t="array" ref="C44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44" s="9" cm="1">
        <f t="array" ref="D44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44" s="9" cm="1">
        <f t="array" ref="E44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44" s="18">
        <f ca="1">IF(Table2[[#This Row],[Date de naissance]]="","",DATEDIF(Table2[[#This Row],[Date de naissance]],Paramètres!$B$3,"Y"))</f>
        <v>46</v>
      </c>
      <c r="G44" s="18">
        <f ca="1">IF(Table2[[#This Row],[Date d''intégration]]="","",DATEDIF(Table2[[#This Row],[Date d''intégration]],Paramètres!$B$3,"Y"))</f>
        <v>22</v>
      </c>
      <c r="H44" t="s">
        <v>4</v>
      </c>
      <c r="I44" s="21" cm="1">
        <f t="array" ref="I44">IF(Table2[[#This Row],[Entretien]]&lt;&gt;"",
_xlfn.LET(_xlpm.Dernier,_xlfn.XLOOKUP(1,(H$2:H43=Table2[[#This Row],[Entretien]])*(A$2:A43=Table2[[#This Row],[Nom]])*(B$2:B43=Table2[[#This Row],[Prénom]]),I$2:I43,0,0,-1),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43741</v>
      </c>
      <c r="J44" s="21">
        <v>43739</v>
      </c>
      <c r="K44" s="14"/>
      <c r="L44" s="14"/>
      <c r="P44" s="9"/>
    </row>
    <row r="45" spans="1:16" x14ac:dyDescent="0.2">
      <c r="A45" t="s">
        <v>38</v>
      </c>
      <c r="B45" t="s">
        <v>39</v>
      </c>
      <c r="C45" t="str" cm="1">
        <f t="array" ref="C45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45" s="9" cm="1">
        <f t="array" ref="D45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45" s="9" cm="1">
        <f t="array" ref="E45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45" s="18">
        <f ca="1">IF(Table2[[#This Row],[Date de naissance]]="","",DATEDIF(Table2[[#This Row],[Date de naissance]],Paramètres!$B$3,"Y"))</f>
        <v>46</v>
      </c>
      <c r="G45" s="18">
        <f ca="1">IF(Table2[[#This Row],[Date d''intégration]]="","",DATEDIF(Table2[[#This Row],[Date d''intégration]],Paramètres!$B$3,"Y"))</f>
        <v>22</v>
      </c>
      <c r="H45" t="s">
        <v>3</v>
      </c>
      <c r="I45" s="21" cm="1">
        <f t="array" ref="I45">IF(Table2[[#This Row],[Entretien]]&lt;&gt;"",
_xlfn.LET(_xlpm.Dernier,_xlfn.XLOOKUP(1,(H$2:H44=Table2[[#This Row],[Entretien]])*(A$2:A44=Table2[[#This Row],[Nom]])*(B$2:B44=Table2[[#This Row],[Prénom]]),I$2:I44,0,0,-1),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43745</v>
      </c>
      <c r="J45" s="21">
        <v>43739</v>
      </c>
      <c r="K45" s="14"/>
      <c r="L45" s="14"/>
      <c r="P45" s="9"/>
    </row>
    <row r="46" spans="1:16" x14ac:dyDescent="0.2">
      <c r="A46" t="s">
        <v>38</v>
      </c>
      <c r="B46" t="s">
        <v>60</v>
      </c>
      <c r="C46" t="str" cm="1">
        <f t="array" ref="C46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46" s="9" cm="1">
        <f t="array" ref="D46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46" s="9" cm="1">
        <f t="array" ref="E46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46" s="18">
        <f ca="1">IF(Table2[[#This Row],[Date de naissance]]="","",DATEDIF(Table2[[#This Row],[Date de naissance]],Paramètres!$B$3,"Y"))</f>
        <v>57</v>
      </c>
      <c r="G46" s="18">
        <f ca="1">IF(Table2[[#This Row],[Date d''intégration]]="","",DATEDIF(Table2[[#This Row],[Date d''intégration]],Paramètres!$B$3,"Y"))</f>
        <v>25</v>
      </c>
      <c r="H46" t="s">
        <v>3</v>
      </c>
      <c r="I46" s="21" cm="1">
        <f t="array" ref="I46">IF(Table2[[#This Row],[Entretien]]&lt;&gt;"",
_xlfn.LET(_xlpm.Dernier,_xlfn.XLOOKUP(1,(H$2:H45=Table2[[#This Row],[Entretien]])*(A$2:A45=Table2[[#This Row],[Nom]])*(B$2:B45=Table2[[#This Row],[Prénom]]),I$2:I45,0,0,-1),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43906</v>
      </c>
      <c r="J46" s="21">
        <v>43899</v>
      </c>
      <c r="K46" s="14"/>
      <c r="L46" s="14"/>
      <c r="P46" s="9"/>
    </row>
    <row r="47" spans="1:16" x14ac:dyDescent="0.2">
      <c r="A47" t="s">
        <v>41</v>
      </c>
      <c r="B47" t="s">
        <v>54</v>
      </c>
      <c r="C47" t="str" cm="1">
        <f t="array" ref="C47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47" s="9" cm="1">
        <f t="array" ref="D47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47" s="9" cm="1">
        <f t="array" ref="E47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47" s="18">
        <f ca="1">IF(Table2[[#This Row],[Date de naissance]]="","",DATEDIF(Table2[[#This Row],[Date de naissance]],Paramètres!$B$3,"Y"))</f>
        <v>32</v>
      </c>
      <c r="G47" s="18">
        <f ca="1">IF(Table2[[#This Row],[Date d''intégration]]="","",DATEDIF(Table2[[#This Row],[Date d''intégration]],Paramètres!$B$3,"Y"))</f>
        <v>5</v>
      </c>
      <c r="H47" t="s">
        <v>2</v>
      </c>
      <c r="I47" s="21" cm="1">
        <f t="array" ref="I47">IF(Table2[[#This Row],[Entretien]]&lt;&gt;"",
_xlfn.LET(_xlpm.Dernier,_xlfn.XLOOKUP(1,(H$2:H46=Table2[[#This Row],[Entretien]])*(A$2:A46=Table2[[#This Row],[Nom]])*(B$2:B46=Table2[[#This Row],[Prénom]]),I$2:I46,0,0,-1),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44260</v>
      </c>
      <c r="J47" s="21">
        <v>44259</v>
      </c>
      <c r="K47" s="14" t="s">
        <v>58</v>
      </c>
      <c r="L47" s="14" t="s">
        <v>58</v>
      </c>
      <c r="P47" s="9"/>
    </row>
    <row r="48" spans="1:16" x14ac:dyDescent="0.2">
      <c r="A48" t="s">
        <v>44</v>
      </c>
      <c r="B48" t="s">
        <v>56</v>
      </c>
      <c r="C48" t="str" cm="1">
        <f t="array" ref="C48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8" s="9" cm="1">
        <f t="array" ref="D48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8" s="9" cm="1">
        <f t="array" ref="E48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8" s="18">
        <f ca="1">IF(Table2[[#This Row],[Date de naissance]]="","",DATEDIF(Table2[[#This Row],[Date de naissance]],Paramètres!$B$3,"Y"))</f>
        <v>59</v>
      </c>
      <c r="G48" s="18">
        <f ca="1">IF(Table2[[#This Row],[Date d''intégration]]="","",DATEDIF(Table2[[#This Row],[Date d''intégration]],Paramètres!$B$3,"Y"))</f>
        <v>36</v>
      </c>
      <c r="H48" t="s">
        <v>4</v>
      </c>
      <c r="I48" s="21" cm="1">
        <f t="array" ref="I48">IF(Table2[[#This Row],[Entretien]]&lt;&gt;"",
_xlfn.LET(_xlpm.Dernier,_xlfn.XLOOKUP(1,(H$2:H47=Table2[[#This Row],[Entretien]])*(A$2:A47=Table2[[#This Row],[Nom]])*(B$2:B47=Table2[[#This Row],[Prénom]]),I$2:I47,0,0,-1),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44578</v>
      </c>
      <c r="J48" s="21">
        <v>44578</v>
      </c>
      <c r="K48" s="14"/>
      <c r="L48" s="14"/>
      <c r="P48" s="9"/>
    </row>
    <row r="49" spans="1:16" x14ac:dyDescent="0.2">
      <c r="A49" t="s">
        <v>44</v>
      </c>
      <c r="B49" t="s">
        <v>56</v>
      </c>
      <c r="C49" t="str" cm="1">
        <f t="array" ref="C4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9" s="9" cm="1">
        <f t="array" ref="D4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9" s="9" cm="1">
        <f t="array" ref="E4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9" s="18">
        <f ca="1">IF(Table2[[#This Row],[Date de naissance]]="","",DATEDIF(Table2[[#This Row],[Date de naissance]],Paramètres!$B$3,"Y"))</f>
        <v>59</v>
      </c>
      <c r="G49" s="18">
        <f ca="1">IF(Table2[[#This Row],[Date d''intégration]]="","",DATEDIF(Table2[[#This Row],[Date d''intégration]],Paramètres!$B$3,"Y"))</f>
        <v>36</v>
      </c>
      <c r="H49" t="s">
        <v>3</v>
      </c>
      <c r="I49" s="21" cm="1">
        <f t="array" ref="I49">IF(Table2[[#This Row],[Entretien]]&lt;&gt;"",
_xlfn.LET(_xlpm.Dernier,_xlfn.XLOOKUP(1,(H$2:H48=Table2[[#This Row],[Entretien]])*(A$2:A48=Table2[[#This Row],[Nom]])*(B$2:B48=Table2[[#This Row],[Prénom]]),I$2:I48,0,0,-1),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44592</v>
      </c>
      <c r="J49" s="21">
        <v>44578</v>
      </c>
      <c r="K49" s="14"/>
      <c r="L49" s="14"/>
      <c r="P49" s="9"/>
    </row>
    <row r="50" spans="1:16" x14ac:dyDescent="0.2">
      <c r="A50" t="s">
        <v>47</v>
      </c>
      <c r="B50" t="s">
        <v>53</v>
      </c>
      <c r="C50" t="str" cm="1">
        <f t="array" ref="C50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50" s="9" cm="1">
        <f t="array" ref="D50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50" s="9" cm="1">
        <f t="array" ref="E50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50" s="18">
        <f ca="1">IF(Table2[[#This Row],[Date de naissance]]="","",DATEDIF(Table2[[#This Row],[Date de naissance]],Paramètres!$B$3,"Y"))</f>
        <v>35</v>
      </c>
      <c r="G50" s="18">
        <f ca="1">IF(Table2[[#This Row],[Date d''intégration]]="","",DATEDIF(Table2[[#This Row],[Date d''intégration]],Paramètres!$B$3,"Y"))</f>
        <v>10</v>
      </c>
      <c r="H50" t="s">
        <v>4</v>
      </c>
      <c r="I50" s="21" cm="1">
        <f t="array" ref="I50">IF(Table2[[#This Row],[Entretien]]&lt;&gt;"",
_xlfn.LET(_xlpm.Dernier,_xlfn.XLOOKUP(1,(H$2:H49=Table2[[#This Row],[Entretien]])*(A$2:A49=Table2[[#This Row],[Nom]])*(B$2:B49=Table2[[#This Row],[Prénom]]),I$2:I49,0,0,-1),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44991</v>
      </c>
      <c r="J50" s="21">
        <v>44991</v>
      </c>
      <c r="K50" s="14" t="s">
        <v>58</v>
      </c>
      <c r="L50" s="14" t="s">
        <v>58</v>
      </c>
      <c r="P50" s="9"/>
    </row>
    <row r="51" spans="1:16" x14ac:dyDescent="0.2">
      <c r="A51" t="s">
        <v>47</v>
      </c>
      <c r="B51" t="s">
        <v>53</v>
      </c>
      <c r="C51" t="str" cm="1">
        <f t="array" ref="C51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51" s="9" cm="1">
        <f t="array" ref="D51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51" s="9" cm="1">
        <f t="array" ref="E51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51" s="18">
        <f ca="1">IF(Table2[[#This Row],[Date de naissance]]="","",DATEDIF(Table2[[#This Row],[Date de naissance]],Paramètres!$B$3,"Y"))</f>
        <v>35</v>
      </c>
      <c r="G51" s="18">
        <f ca="1">IF(Table2[[#This Row],[Date d''intégration]]="","",DATEDIF(Table2[[#This Row],[Date d''intégration]],Paramètres!$B$3,"Y"))</f>
        <v>10</v>
      </c>
      <c r="H51" t="s">
        <v>3</v>
      </c>
      <c r="I51" s="21" cm="1">
        <f t="array" ref="I51">IF(Table2[[#This Row],[Entretien]]&lt;&gt;"",
_xlfn.LET(_xlpm.Dernier,_xlfn.XLOOKUP(1,(H$2:H50=Table2[[#This Row],[Entretien]])*(A$2:A50=Table2[[#This Row],[Nom]])*(B$2:B50=Table2[[#This Row],[Prénom]]),I$2:I50,0,0,-1),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44991</v>
      </c>
      <c r="J51" s="21">
        <v>44991</v>
      </c>
      <c r="K51" s="14"/>
      <c r="L51" s="14"/>
      <c r="P51" s="9"/>
    </row>
    <row r="52" spans="1:16" x14ac:dyDescent="0.2">
      <c r="A52" t="s">
        <v>44</v>
      </c>
      <c r="B52" t="s">
        <v>45</v>
      </c>
      <c r="C52" t="str" cm="1">
        <f t="array" ref="C52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2" s="9" cm="1">
        <f t="array" ref="D52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2" s="9" cm="1">
        <f t="array" ref="E52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2" s="18">
        <f ca="1">IF(Table2[[#This Row],[Date de naissance]]="","",DATEDIF(Table2[[#This Row],[Date de naissance]],Paramètres!$B$3,"Y"))</f>
        <v>58</v>
      </c>
      <c r="G52" s="18">
        <f ca="1">IF(Table2[[#This Row],[Date d''intégration]]="","",DATEDIF(Table2[[#This Row],[Date d''intégration]],Paramètres!$B$3,"Y"))</f>
        <v>38</v>
      </c>
      <c r="H52" t="s">
        <v>3</v>
      </c>
      <c r="I52" s="21" cm="1">
        <f t="array" ref="I52">IF(Table2[[#This Row],[Entretien]]&lt;&gt;"",
_xlfn.LET(_xlpm.Dernier,_xlfn.XLOOKUP(1,(H$2:H51=Table2[[#This Row],[Entretien]])*(A$2:A51=Table2[[#This Row],[Nom]])*(B$2:B51=Table2[[#This Row],[Prénom]]),I$2:I51,0,0,-1),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45166</v>
      </c>
      <c r="J52" s="21">
        <v>45153</v>
      </c>
      <c r="K52" s="14"/>
      <c r="L52" s="14"/>
      <c r="P52" s="9"/>
    </row>
    <row r="53" spans="1:16" x14ac:dyDescent="0.2">
      <c r="A53" t="s">
        <v>38</v>
      </c>
      <c r="B53" t="s">
        <v>39</v>
      </c>
      <c r="C53" t="str" cm="1">
        <f t="array" ref="C53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53" s="9" cm="1">
        <f t="array" ref="D53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53" s="9" cm="1">
        <f t="array" ref="E53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53" s="18">
        <f ca="1">IF(Table2[[#This Row],[Date de naissance]]="","",DATEDIF(Table2[[#This Row],[Date de naissance]],Paramètres!$B$3,"Y"))</f>
        <v>46</v>
      </c>
      <c r="G53" s="18">
        <f ca="1">IF(Table2[[#This Row],[Date d''intégration]]="","",DATEDIF(Table2[[#This Row],[Date d''intégration]],Paramètres!$B$3,"Y"))</f>
        <v>22</v>
      </c>
      <c r="H53" t="s">
        <v>3</v>
      </c>
      <c r="I53" s="21" cm="1">
        <f t="array" ref="I53">IF(Table2[[#This Row],[Entretien]]&lt;&gt;"",
_xlfn.LET(_xlpm.Dernier,_xlfn.XLOOKUP(1,(H$2:H52=Table2[[#This Row],[Entretien]])*(A$2:A52=Table2[[#This Row],[Nom]])*(B$2:B52=Table2[[#This Row],[Prénom]]),I$2:I52,0,0,-1),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45208</v>
      </c>
      <c r="J53" s="21">
        <v>45201</v>
      </c>
      <c r="K53" s="14"/>
      <c r="L53" s="14"/>
      <c r="P53" s="9"/>
    </row>
    <row r="54" spans="1:16" x14ac:dyDescent="0.2">
      <c r="A54" t="s">
        <v>41</v>
      </c>
      <c r="B54" t="s">
        <v>54</v>
      </c>
      <c r="C54" t="str" cm="1">
        <f t="array" ref="C54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54" s="9" cm="1">
        <f t="array" ref="D54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54" s="9" cm="1">
        <f t="array" ref="E54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54" s="18">
        <f ca="1">IF(Table2[[#This Row],[Date de naissance]]="","",DATEDIF(Table2[[#This Row],[Date de naissance]],Paramètres!$B$3,"Y"))</f>
        <v>32</v>
      </c>
      <c r="G54" s="18">
        <f ca="1">IF(Table2[[#This Row],[Date d''intégration]]="","",DATEDIF(Table2[[#This Row],[Date d''intégration]],Paramètres!$B$3,"Y"))</f>
        <v>5</v>
      </c>
      <c r="H54" t="s">
        <v>3</v>
      </c>
      <c r="I54" s="21" cm="1">
        <f t="array" ref="I54">IF(Table2[[#This Row],[Entretien]]&lt;&gt;"",
_xlfn.LET(_xlpm.Dernier,_xlfn.XLOOKUP(1,(H$2:H53=Table2[[#This Row],[Entretien]])*(A$2:A53=Table2[[#This Row],[Nom]])*(B$2:B53=Table2[[#This Row],[Prénom]]),I$2:I53,0,0,-1),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45356</v>
      </c>
      <c r="J54" s="21">
        <v>45356</v>
      </c>
      <c r="K54" s="14" t="s">
        <v>58</v>
      </c>
      <c r="L54" s="14" t="s">
        <v>58</v>
      </c>
      <c r="P54" s="9"/>
    </row>
    <row r="55" spans="1:16" x14ac:dyDescent="0.2">
      <c r="A55" t="s">
        <v>38</v>
      </c>
      <c r="B55" t="s">
        <v>60</v>
      </c>
      <c r="C55" t="str" cm="1">
        <f t="array" ref="C55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55" s="9" cm="1">
        <f t="array" ref="D55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55" s="9" cm="1">
        <f t="array" ref="E55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55" s="18">
        <f ca="1">IF(Table2[[#This Row],[Date de naissance]]="","",DATEDIF(Table2[[#This Row],[Date de naissance]],Paramètres!$B$3,"Y"))</f>
        <v>57</v>
      </c>
      <c r="G55" s="18">
        <f ca="1">IF(Table2[[#This Row],[Date d''intégration]]="","",DATEDIF(Table2[[#This Row],[Date d''intégration]],Paramètres!$B$3,"Y"))</f>
        <v>25</v>
      </c>
      <c r="H55" t="s">
        <v>4</v>
      </c>
      <c r="I55" s="21" cm="1">
        <f t="array" ref="I55">IF(Table2[[#This Row],[Entretien]]&lt;&gt;"",
_xlfn.LET(_xlpm.Dernier,_xlfn.XLOOKUP(1,(H$2:H54=Table2[[#This Row],[Entretien]])*(A$2:A54=Table2[[#This Row],[Nom]])*(B$2:B54=Table2[[#This Row],[Prénom]]),I$2:I54,0,0,-1),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45358</v>
      </c>
      <c r="J55" s="21">
        <v>45358</v>
      </c>
      <c r="K55" s="14"/>
      <c r="L55" s="14"/>
      <c r="P55" s="9"/>
    </row>
    <row r="56" spans="1:16" x14ac:dyDescent="0.2">
      <c r="A56" t="s">
        <v>38</v>
      </c>
      <c r="B56" t="s">
        <v>60</v>
      </c>
      <c r="C56" t="str" cm="1">
        <f t="array" ref="C56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56" s="9" cm="1">
        <f t="array" ref="D56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56" s="9" cm="1">
        <f t="array" ref="E56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56" s="18">
        <f ca="1">IF(Table2[[#This Row],[Date de naissance]]="","",DATEDIF(Table2[[#This Row],[Date de naissance]],Paramètres!$B$3,"Y"))</f>
        <v>57</v>
      </c>
      <c r="G56" s="18">
        <f ca="1">IF(Table2[[#This Row],[Date d''intégration]]="","",DATEDIF(Table2[[#This Row],[Date d''intégration]],Paramètres!$B$3,"Y"))</f>
        <v>25</v>
      </c>
      <c r="H56" t="s">
        <v>3</v>
      </c>
      <c r="I56" s="21" cm="1">
        <f t="array" ref="I56">IF(Table2[[#This Row],[Entretien]]&lt;&gt;"",
_xlfn.LET(_xlpm.Dernier,_xlfn.XLOOKUP(1,(H$2:H55=Table2[[#This Row],[Entretien]])*(A$2:A55=Table2[[#This Row],[Nom]])*(B$2:B55=Table2[[#This Row],[Prénom]]),I$2:I55,0,0,-1),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45369</v>
      </c>
      <c r="J56" s="21">
        <v>45358</v>
      </c>
      <c r="K56" s="14"/>
      <c r="L56" s="14"/>
      <c r="P56" s="9"/>
    </row>
    <row r="57" spans="1:16" x14ac:dyDescent="0.2">
      <c r="A57" t="s">
        <v>38</v>
      </c>
      <c r="B57" t="s">
        <v>39</v>
      </c>
      <c r="C57" t="str" cm="1">
        <f t="array" ref="C57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57" s="9" cm="1">
        <f t="array" ref="D57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57" s="9" cm="1">
        <f t="array" ref="E57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57" s="18">
        <f ca="1">IF(Table2[[#This Row],[Date de naissance]]="","",DATEDIF(Table2[[#This Row],[Date de naissance]],Paramètres!$B$3,"Y"))</f>
        <v>46</v>
      </c>
      <c r="G57" s="18">
        <f ca="1">IF(Table2[[#This Row],[Date d''intégration]]="","",DATEDIF(Table2[[#This Row],[Date d''intégration]],Paramètres!$B$3,"Y"))</f>
        <v>22</v>
      </c>
      <c r="H57" t="s">
        <v>5</v>
      </c>
      <c r="I57" s="21" cm="1">
        <f t="array" ref="I57">IF(Table2[[#This Row],[Entretien]]&lt;&gt;"",
_xlfn.LET(_xlpm.Dernier,_xlfn.XLOOKUP(1,(H$2:H56=Table2[[#This Row],[Entretien]])*(A$2:A56=Table2[[#This Row],[Nom]])*(B$2:B56=Table2[[#This Row],[Prénom]]),I$2:I56,0,0,-1),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45418</v>
      </c>
      <c r="J57" s="21">
        <v>45453</v>
      </c>
      <c r="K57" s="14" t="s">
        <v>58</v>
      </c>
      <c r="L57" s="14" t="s">
        <v>58</v>
      </c>
      <c r="P57" s="9"/>
    </row>
    <row r="58" spans="1:16" x14ac:dyDescent="0.2">
      <c r="A58" t="s">
        <v>47</v>
      </c>
      <c r="B58" t="s">
        <v>48</v>
      </c>
      <c r="C58" t="str" cm="1">
        <f t="array" ref="C58">IF(AND(Table2[[#This Row],[Nom]]&lt;&gt;"",Table2[[#This Row],[Prénom]]&lt;&gt;""),_xlfn.XLOOKUP(1,(Table1[Nom]=Table2[[#This Row],[Nom]])*(Table1[Prénom]=Table2[[#This Row],[Prénom]]),Table1[Fonction - poste],"Pas d'entrée",0,1),"")</f>
        <v>Planificateur</v>
      </c>
      <c r="D58" s="9" cm="1">
        <f t="array" ref="D58">IF(AND(Table2[[#This Row],[Nom]]&lt;&gt;"",Table2[[#This Row],[Prénom]]&lt;&gt;""),_xlfn.XLOOKUP(1,(Table1[Nom]=Table2[[#This Row],[Nom]])*(Table1[Prénom]=Table2[[#This Row],[Prénom]]),Table1[Date d''intégration],"Pas d'entrée",0,1),"")</f>
        <v>45538</v>
      </c>
      <c r="E58" s="9" cm="1">
        <f t="array" ref="E58">IF(AND(Table2[[#This Row],[Nom]]&lt;&gt;"",Table2[[#This Row],[Prénom]]&lt;&gt;""),_xlfn.XLOOKUP(1,(Table1[Nom]=Table2[[#This Row],[Nom]])*(Table1[Prénom]=Table2[[#This Row],[Prénom]]),Table1[Date de naissance],"Pas d'entrée",0,1),"")</f>
        <v>36923</v>
      </c>
      <c r="F58" s="18">
        <f ca="1">IF(Table2[[#This Row],[Date de naissance]]="","",DATEDIF(Table2[[#This Row],[Date de naissance]],Paramètres!$B$3,"Y"))</f>
        <v>24</v>
      </c>
      <c r="G58" s="18">
        <f ca="1">IF(Table2[[#This Row],[Date d''intégration]]="","",DATEDIF(Table2[[#This Row],[Date d''intégration]],Paramètres!$B$3,"Y"))</f>
        <v>1</v>
      </c>
      <c r="H58" t="s">
        <v>2</v>
      </c>
      <c r="I58" s="21" cm="1">
        <f t="array" ref="I58">IF(Table2[[#This Row],[Entretien]]&lt;&gt;"",
_xlfn.LET(_xlpm.Dernier,_xlfn.XLOOKUP(1,(H$2:H57=Table2[[#This Row],[Entretien]])*(A$2:A57=Table2[[#This Row],[Nom]])*(B$2:B57=Table2[[#This Row],[Prénom]]),I$2:I57,0,0,-1),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45903</v>
      </c>
      <c r="J58" s="21">
        <v>45903</v>
      </c>
      <c r="K58" s="14" t="s">
        <v>58</v>
      </c>
      <c r="L58" s="14" t="s">
        <v>58</v>
      </c>
      <c r="P58" s="9"/>
    </row>
    <row r="59" spans="1:16" x14ac:dyDescent="0.2">
      <c r="A59" t="s">
        <v>44</v>
      </c>
      <c r="B59" t="s">
        <v>45</v>
      </c>
      <c r="C59" t="str" cm="1">
        <f t="array" ref="C59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9" s="9" cm="1">
        <f t="array" ref="D59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9" s="9" cm="1">
        <f t="array" ref="E59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9" s="18">
        <f ca="1">IF(Table2[[#This Row],[Date de naissance]]="","",DATEDIF(Table2[[#This Row],[Date de naissance]],Paramètres!$B$3,"Y"))</f>
        <v>58</v>
      </c>
      <c r="G59" s="18">
        <f ca="1">IF(Table2[[#This Row],[Date d''intégration]]="","",DATEDIF(Table2[[#This Row],[Date d''intégration]],Paramètres!$B$3,"Y"))</f>
        <v>38</v>
      </c>
      <c r="H59" t="s">
        <v>6</v>
      </c>
      <c r="I59" s="21" cm="1">
        <f t="array" ref="I59">IF(Table2[[#This Row],[Entretien]]&lt;&gt;"",
_xlfn.LET(_xlpm.Dernier,_xlfn.XLOOKUP(1,(H$2:H58=Table2[[#This Row],[Entretien]])*(A$2:A58=Table2[[#This Row],[Nom]])*(B$2:B58=Table2[[#This Row],[Prénom]]),I$2:I58,0,0,-1),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46449</v>
      </c>
      <c r="J59" s="21">
        <v>46645</v>
      </c>
      <c r="K59" s="14" t="s">
        <v>58</v>
      </c>
      <c r="L59" s="14" t="s">
        <v>58</v>
      </c>
      <c r="P59" s="9"/>
    </row>
    <row r="60" spans="1:16" x14ac:dyDescent="0.2">
      <c r="A60" t="s">
        <v>47</v>
      </c>
      <c r="B60" t="s">
        <v>53</v>
      </c>
      <c r="C60" t="str" cm="1">
        <f t="array" ref="C60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60" s="9" cm="1">
        <f t="array" ref="D60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60" s="9" cm="1">
        <f t="array" ref="E60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60" s="18">
        <f ca="1">IF(Table2[[#This Row],[Date de naissance]]="","",DATEDIF(Table2[[#This Row],[Date de naissance]],Paramètres!$B$3,"Y"))</f>
        <v>35</v>
      </c>
      <c r="G60" s="18">
        <f ca="1">IF(Table2[[#This Row],[Date d''intégration]]="","",DATEDIF(Table2[[#This Row],[Date d''intégration]],Paramètres!$B$3,"Y"))</f>
        <v>10</v>
      </c>
      <c r="H60" t="s">
        <v>3</v>
      </c>
      <c r="I60" s="21" cm="1">
        <f t="array" ref="I60">IF(Table2[[#This Row],[Entretien]]&lt;&gt;"",
_xlfn.LET(_xlpm.Dernier,_xlfn.XLOOKUP(1,(H$2:H59=Table2[[#This Row],[Entretien]])*(A$2:A59=Table2[[#This Row],[Nom]])*(B$2:B59=Table2[[#This Row],[Prénom]]),I$2:I59,0,0,-1),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46454</v>
      </c>
      <c r="J60" s="21"/>
      <c r="K60" s="14"/>
      <c r="L60" s="14"/>
      <c r="P60" s="9"/>
    </row>
    <row r="61" spans="1:16" x14ac:dyDescent="0.2">
      <c r="A61" t="s">
        <v>47</v>
      </c>
      <c r="B61" t="s">
        <v>53</v>
      </c>
      <c r="C61" t="str" cm="1">
        <f t="array" ref="C61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61" s="9" cm="1">
        <f t="array" ref="D61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61" s="9" cm="1">
        <f t="array" ref="E61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61" s="18">
        <f ca="1">IF(Table2[[#This Row],[Date de naissance]]="","",DATEDIF(Table2[[#This Row],[Date de naissance]],Paramètres!$B$3,"Y"))</f>
        <v>35</v>
      </c>
      <c r="G61" s="18">
        <f ca="1">IF(Table2[[#This Row],[Date d''intégration]]="","",DATEDIF(Table2[[#This Row],[Date d''intégration]],Paramètres!$B$3,"Y"))</f>
        <v>10</v>
      </c>
      <c r="H61" t="s">
        <v>4</v>
      </c>
      <c r="I61" s="21" cm="1">
        <f t="array" ref="I61">IF(Table2[[#This Row],[Entretien]]&lt;&gt;"",
_xlfn.LET(_xlpm.Dernier,_xlfn.XLOOKUP(1,(H$2:H60=Table2[[#This Row],[Entretien]])*(A$2:A60=Table2[[#This Row],[Nom]])*(B$2:B60=Table2[[#This Row],[Prénom]]),I$2:I60,0,0,-1),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47913</v>
      </c>
      <c r="J61" s="21"/>
      <c r="K61" s="14"/>
      <c r="L61" s="14"/>
      <c r="P61" s="9"/>
    </row>
    <row r="62" spans="1:16" x14ac:dyDescent="0.2">
      <c r="A62" t="s">
        <v>47</v>
      </c>
      <c r="B62" t="s">
        <v>53</v>
      </c>
      <c r="C62" t="str" cm="1">
        <f t="array" ref="C62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62" s="9" cm="1">
        <f t="array" ref="D62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62" s="9" cm="1">
        <f t="array" ref="E62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62" s="18">
        <f ca="1">IF(Table2[[#This Row],[Date de naissance]]="","",DATEDIF(Table2[[#This Row],[Date de naissance]],Paramètres!$B$3,"Y"))</f>
        <v>35</v>
      </c>
      <c r="G62" s="18">
        <f ca="1">IF(Table2[[#This Row],[Date d''intégration]]="","",DATEDIF(Table2[[#This Row],[Date d''intégration]],Paramètres!$B$3,"Y"))</f>
        <v>10</v>
      </c>
      <c r="H62" t="s">
        <v>3</v>
      </c>
      <c r="I62" s="21" cm="1">
        <f t="array" ref="I62">IF(Table2[[#This Row],[Entretien]]&lt;&gt;"",
_xlfn.LET(_xlpm.Dernier,_xlfn.XLOOKUP(1,(H$2:H61=Table2[[#This Row],[Entretien]])*(A$2:A61=Table2[[#This Row],[Nom]])*(B$2:B61=Table2[[#This Row],[Prénom]]),I$2:I61,0,0,-1),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47917</v>
      </c>
      <c r="J62" s="21"/>
      <c r="K62" s="14"/>
      <c r="L62" s="14"/>
      <c r="P62" s="9"/>
    </row>
    <row r="63" spans="1:16" x14ac:dyDescent="0.2">
      <c r="A63" t="s">
        <v>41</v>
      </c>
      <c r="B63" t="s">
        <v>54</v>
      </c>
      <c r="C63" t="str" cm="1">
        <f t="array" ref="C63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63" s="9" cm="1">
        <f t="array" ref="D63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63" s="9" cm="1">
        <f t="array" ref="E63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63" s="18">
        <f ca="1">IF(Table2[[#This Row],[Date de naissance]]="","",DATEDIF(Table2[[#This Row],[Date de naissance]],Paramètres!$B$3,"Y"))</f>
        <v>32</v>
      </c>
      <c r="G63" s="18">
        <f ca="1">IF(Table2[[#This Row],[Date d''intégration]]="","",DATEDIF(Table2[[#This Row],[Date d''intégration]],Paramètres!$B$3,"Y"))</f>
        <v>5</v>
      </c>
      <c r="H63" t="s">
        <v>5</v>
      </c>
      <c r="I63" s="21" cm="1">
        <f t="array" ref="I63">IF(Table2[[#This Row],[Entretien]]&lt;&gt;"",
_xlfn.LET(_xlpm.Dernier,_xlfn.XLOOKUP(1,(H$2:H62=Table2[[#This Row],[Entretien]])*(A$2:A62=Table2[[#This Row],[Nom]])*(B$2:B62=Table2[[#This Row],[Prénom]]),I$2:I62,0,0,-1),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50608</v>
      </c>
      <c r="J63" s="21">
        <v>46035</v>
      </c>
      <c r="K63" s="14" t="s">
        <v>58</v>
      </c>
      <c r="L63" s="14" t="s">
        <v>58</v>
      </c>
      <c r="P63" s="9"/>
    </row>
    <row r="64" spans="1:16" x14ac:dyDescent="0.2">
      <c r="C64" t="str" cm="1">
        <f t="array" ref="C6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4" s="9" t="str" cm="1">
        <f t="array" ref="D6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4" s="9" t="str" cm="1">
        <f t="array" ref="E6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4" s="18" t="str">
        <f>IF(Table2[[#This Row],[Date de naissance]]="","",DATEDIF(Table2[[#This Row],[Date de naissance]],Paramètres!$B$3,"Y"))</f>
        <v/>
      </c>
      <c r="G64" s="18" t="str">
        <f>IF(Table2[[#This Row],[Date d''intégration]]="","",DATEDIF(Table2[[#This Row],[Date d''intégration]],Paramètres!$B$3,"Y"))</f>
        <v/>
      </c>
      <c r="I64" s="21" t="str" cm="1">
        <f t="array" ref="I64">IF(Table2[[#This Row],[Entretien]]&lt;&gt;"",
_xlfn.LET(_xlpm.Dernier,_xlfn.XLOOKUP(1,(H$2:H63=Table2[[#This Row],[Entretien]])*(A$2:A63=Table2[[#This Row],[Nom]])*(B$2:B63=Table2[[#This Row],[Prénom]]),I$2:I63,0,0,-1),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64" s="21"/>
      <c r="K64" s="14"/>
      <c r="L64" s="14"/>
      <c r="P64" s="9"/>
    </row>
    <row r="65" spans="3:16" x14ac:dyDescent="0.2">
      <c r="C65" t="str" cm="1">
        <f t="array" ref="C6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5" s="9" t="str" cm="1">
        <f t="array" ref="D6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5" s="9" t="str" cm="1">
        <f t="array" ref="E6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5" s="18" t="str">
        <f>IF(Table2[[#This Row],[Date de naissance]]="","",DATEDIF(Table2[[#This Row],[Date de naissance]],Paramètres!$B$3,"Y"))</f>
        <v/>
      </c>
      <c r="G65" s="18" t="str">
        <f>IF(Table2[[#This Row],[Date d''intégration]]="","",DATEDIF(Table2[[#This Row],[Date d''intégration]],Paramètres!$B$3,"Y"))</f>
        <v/>
      </c>
      <c r="I65" s="21" t="str" cm="1">
        <f t="array" ref="I65">IF(Table2[[#This Row],[Entretien]]&lt;&gt;"",
_xlfn.LET(_xlpm.Dernier,_xlfn.XLOOKUP(1,(H$2:H64=Table2[[#This Row],[Entretien]])*(A$2:A64=Table2[[#This Row],[Nom]])*(B$2:B64=Table2[[#This Row],[Prénom]]),I$2:I64,0,0,-1),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65" s="21"/>
      <c r="K65" s="14"/>
      <c r="L65" s="14"/>
      <c r="P65" s="9"/>
    </row>
    <row r="66" spans="3:16" x14ac:dyDescent="0.2">
      <c r="C66" t="str" cm="1">
        <f t="array" ref="C6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6" s="9" t="str" cm="1">
        <f t="array" ref="D6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6" s="9" t="str" cm="1">
        <f t="array" ref="E6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6" s="18" t="str">
        <f>IF(Table2[[#This Row],[Date de naissance]]="","",DATEDIF(Table2[[#This Row],[Date de naissance]],Paramètres!$B$3,"Y"))</f>
        <v/>
      </c>
      <c r="G66" s="18" t="str">
        <f>IF(Table2[[#This Row],[Date d''intégration]]="","",DATEDIF(Table2[[#This Row],[Date d''intégration]],Paramètres!$B$3,"Y"))</f>
        <v/>
      </c>
      <c r="I66" s="21" t="str" cm="1">
        <f t="array" ref="I66">IF(Table2[[#This Row],[Entretien]]&lt;&gt;"",
_xlfn.LET(_xlpm.Dernier,_xlfn.XLOOKUP(1,(H$2:H65=Table2[[#This Row],[Entretien]])*(A$2:A65=Table2[[#This Row],[Nom]])*(B$2:B65=Table2[[#This Row],[Prénom]]),I$2:I65,0,0,-1),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66" s="21"/>
      <c r="K66" s="14"/>
      <c r="L66" s="14"/>
      <c r="P66" s="9"/>
    </row>
    <row r="67" spans="3:16" x14ac:dyDescent="0.2">
      <c r="C67" t="str" cm="1">
        <f t="array" ref="C6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7" s="9" t="str" cm="1">
        <f t="array" ref="D6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7" s="9" t="str" cm="1">
        <f t="array" ref="E6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7" s="18" t="str">
        <f>IF(Table2[[#This Row],[Date de naissance]]="","",DATEDIF(Table2[[#This Row],[Date de naissance]],Paramètres!$B$3,"Y"))</f>
        <v/>
      </c>
      <c r="G67" s="18" t="str">
        <f>IF(Table2[[#This Row],[Date d''intégration]]="","",DATEDIF(Table2[[#This Row],[Date d''intégration]],Paramètres!$B$3,"Y"))</f>
        <v/>
      </c>
      <c r="I67" s="21" t="str" cm="1">
        <f t="array" ref="I67">IF(Table2[[#This Row],[Entretien]]&lt;&gt;"",
_xlfn.LET(_xlpm.Dernier,_xlfn.XLOOKUP(1,(H$2:H66=Table2[[#This Row],[Entretien]])*(A$2:A66=Table2[[#This Row],[Nom]])*(B$2:B66=Table2[[#This Row],[Prénom]]),I$2:I66,0,0,-1),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67" s="21"/>
      <c r="K67" s="14"/>
      <c r="L67" s="14"/>
      <c r="P67" s="9"/>
    </row>
    <row r="68" spans="3:16" x14ac:dyDescent="0.2">
      <c r="C68" t="str" cm="1">
        <f t="array" ref="C6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8" s="9" t="str" cm="1">
        <f t="array" ref="D6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8" s="9" t="str" cm="1">
        <f t="array" ref="E6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8" s="18" t="str">
        <f>IF(Table2[[#This Row],[Date de naissance]]="","",DATEDIF(Table2[[#This Row],[Date de naissance]],Paramètres!$B$3,"Y"))</f>
        <v/>
      </c>
      <c r="G68" s="18" t="str">
        <f>IF(Table2[[#This Row],[Date d''intégration]]="","",DATEDIF(Table2[[#This Row],[Date d''intégration]],Paramètres!$B$3,"Y"))</f>
        <v/>
      </c>
      <c r="I68" s="21" t="str" cm="1">
        <f t="array" ref="I68">IF(Table2[[#This Row],[Entretien]]&lt;&gt;"",
_xlfn.LET(_xlpm.Dernier,_xlfn.XLOOKUP(1,(H$2:H67=Table2[[#This Row],[Entretien]])*(A$2:A67=Table2[[#This Row],[Nom]])*(B$2:B67=Table2[[#This Row],[Prénom]]),I$2:I67,0,0,-1),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68" s="21"/>
      <c r="K68" s="14"/>
      <c r="L68" s="14"/>
      <c r="P68" s="9"/>
    </row>
    <row r="69" spans="3:16" x14ac:dyDescent="0.2">
      <c r="C69" t="str" cm="1">
        <f t="array" ref="C6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9" s="9" t="str" cm="1">
        <f t="array" ref="D6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9" s="9" t="str" cm="1">
        <f t="array" ref="E6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9" s="18" t="str">
        <f>IF(Table2[[#This Row],[Date de naissance]]="","",DATEDIF(Table2[[#This Row],[Date de naissance]],Paramètres!$B$3,"Y"))</f>
        <v/>
      </c>
      <c r="G69" s="18" t="str">
        <f>IF(Table2[[#This Row],[Date d''intégration]]="","",DATEDIF(Table2[[#This Row],[Date d''intégration]],Paramètres!$B$3,"Y"))</f>
        <v/>
      </c>
      <c r="I69" s="21" t="str" cm="1">
        <f t="array" ref="I69">IF(Table2[[#This Row],[Entretien]]&lt;&gt;"",
_xlfn.LET(_xlpm.Dernier,_xlfn.XLOOKUP(1,(H$2:H68=Table2[[#This Row],[Entretien]])*(A$2:A68=Table2[[#This Row],[Nom]])*(B$2:B68=Table2[[#This Row],[Prénom]]),I$2:I68,0,0,-1),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69" s="21"/>
      <c r="K69" s="14"/>
      <c r="L69" s="14"/>
      <c r="P69" s="9"/>
    </row>
    <row r="70" spans="3:16" x14ac:dyDescent="0.2">
      <c r="C70" t="str" cm="1">
        <f t="array" ref="C7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0" s="9" t="str" cm="1">
        <f t="array" ref="D7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0" s="9" t="str" cm="1">
        <f t="array" ref="E7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0" s="18" t="str">
        <f>IF(Table2[[#This Row],[Date de naissance]]="","",DATEDIF(Table2[[#This Row],[Date de naissance]],Paramètres!$B$3,"Y"))</f>
        <v/>
      </c>
      <c r="G70" s="18" t="str">
        <f>IF(Table2[[#This Row],[Date d''intégration]]="","",DATEDIF(Table2[[#This Row],[Date d''intégration]],Paramètres!$B$3,"Y"))</f>
        <v/>
      </c>
      <c r="I70" s="21" t="str" cm="1">
        <f t="array" ref="I70">IF(Table2[[#This Row],[Entretien]]&lt;&gt;"",
_xlfn.LET(_xlpm.Dernier,_xlfn.XLOOKUP(1,(H$2:H69=Table2[[#This Row],[Entretien]])*(A$2:A69=Table2[[#This Row],[Nom]])*(B$2:B69=Table2[[#This Row],[Prénom]]),I$2:I69,0,0,-1),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0" s="21"/>
      <c r="K70" s="14"/>
      <c r="L70" s="14"/>
      <c r="P70" s="9"/>
    </row>
    <row r="71" spans="3:16" x14ac:dyDescent="0.2">
      <c r="C71" t="str" cm="1">
        <f t="array" ref="C7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1" s="9" t="str" cm="1">
        <f t="array" ref="D7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1" s="9" t="str" cm="1">
        <f t="array" ref="E7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1" s="18" t="str">
        <f>IF(Table2[[#This Row],[Date de naissance]]="","",DATEDIF(Table2[[#This Row],[Date de naissance]],Paramètres!$B$3,"Y"))</f>
        <v/>
      </c>
      <c r="G71" s="18" t="str">
        <f>IF(Table2[[#This Row],[Date d''intégration]]="","",DATEDIF(Table2[[#This Row],[Date d''intégration]],Paramètres!$B$3,"Y"))</f>
        <v/>
      </c>
      <c r="I71" s="21" t="str" cm="1">
        <f t="array" ref="I71">IF(Table2[[#This Row],[Entretien]]&lt;&gt;"",
_xlfn.LET(_xlpm.Dernier,_xlfn.XLOOKUP(1,(H$2:H70=Table2[[#This Row],[Entretien]])*(A$2:A70=Table2[[#This Row],[Nom]])*(B$2:B70=Table2[[#This Row],[Prénom]]),I$2:I70,0,0,-1),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1" s="21"/>
      <c r="K71" s="14"/>
      <c r="L71" s="14"/>
      <c r="P71" s="9"/>
    </row>
    <row r="72" spans="3:16" x14ac:dyDescent="0.2">
      <c r="C72" t="str" cm="1">
        <f t="array" ref="C7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2" s="9" t="str" cm="1">
        <f t="array" ref="D7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2" s="9" t="str" cm="1">
        <f t="array" ref="E7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2" s="18" t="str">
        <f>IF(Table2[[#This Row],[Date de naissance]]="","",DATEDIF(Table2[[#This Row],[Date de naissance]],Paramètres!$B$3,"Y"))</f>
        <v/>
      </c>
      <c r="G72" s="18" t="str">
        <f>IF(Table2[[#This Row],[Date d''intégration]]="","",DATEDIF(Table2[[#This Row],[Date d''intégration]],Paramètres!$B$3,"Y"))</f>
        <v/>
      </c>
      <c r="I72" s="21" t="str" cm="1">
        <f t="array" ref="I72">IF(Table2[[#This Row],[Entretien]]&lt;&gt;"",
_xlfn.LET(_xlpm.Dernier,_xlfn.XLOOKUP(1,(H$2:H71=Table2[[#This Row],[Entretien]])*(A$2:A71=Table2[[#This Row],[Nom]])*(B$2:B71=Table2[[#This Row],[Prénom]]),I$2:I71,0,0,-1),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2" s="21"/>
      <c r="K72" s="14"/>
      <c r="L72" s="14"/>
      <c r="P72" s="9"/>
    </row>
    <row r="73" spans="3:16" x14ac:dyDescent="0.2">
      <c r="C73" t="str" cm="1">
        <f t="array" ref="C7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3" s="9" t="str" cm="1">
        <f t="array" ref="D7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3" s="9" t="str" cm="1">
        <f t="array" ref="E7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3" s="18" t="str">
        <f>IF(Table2[[#This Row],[Date de naissance]]="","",DATEDIF(Table2[[#This Row],[Date de naissance]],Paramètres!$B$3,"Y"))</f>
        <v/>
      </c>
      <c r="G73" s="18" t="str">
        <f>IF(Table2[[#This Row],[Date d''intégration]]="","",DATEDIF(Table2[[#This Row],[Date d''intégration]],Paramètres!$B$3,"Y"))</f>
        <v/>
      </c>
      <c r="I73" s="21" t="str" cm="1">
        <f t="array" ref="I73">IF(Table2[[#This Row],[Entretien]]&lt;&gt;"",
_xlfn.LET(_xlpm.Dernier,_xlfn.XLOOKUP(1,(H$2:H72=Table2[[#This Row],[Entretien]])*(A$2:A72=Table2[[#This Row],[Nom]])*(B$2:B72=Table2[[#This Row],[Prénom]]),I$2:I72,0,0,-1),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3" s="21"/>
      <c r="K73" s="14"/>
      <c r="L73" s="14"/>
      <c r="P73" s="9"/>
    </row>
    <row r="74" spans="3:16" x14ac:dyDescent="0.2">
      <c r="C74" t="str" cm="1">
        <f t="array" ref="C7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4" s="9" t="str" cm="1">
        <f t="array" ref="D7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4" s="9" t="str" cm="1">
        <f t="array" ref="E7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4" s="18" t="str">
        <f>IF(Table2[[#This Row],[Date de naissance]]="","",DATEDIF(Table2[[#This Row],[Date de naissance]],Paramètres!$B$3,"Y"))</f>
        <v/>
      </c>
      <c r="G74" s="18" t="str">
        <f>IF(Table2[[#This Row],[Date d''intégration]]="","",DATEDIF(Table2[[#This Row],[Date d''intégration]],Paramètres!$B$3,"Y"))</f>
        <v/>
      </c>
      <c r="I74" s="21" t="str" cm="1">
        <f t="array" ref="I74">IF(Table2[[#This Row],[Entretien]]&lt;&gt;"",
_xlfn.LET(_xlpm.Dernier,_xlfn.XLOOKUP(1,(H$2:H73=Table2[[#This Row],[Entretien]])*(A$2:A73=Table2[[#This Row],[Nom]])*(B$2:B73=Table2[[#This Row],[Prénom]]),I$2:I73,0,0,-1),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4" s="21"/>
      <c r="K74" s="14"/>
      <c r="L74" s="14"/>
      <c r="P74" s="9"/>
    </row>
    <row r="75" spans="3:16" x14ac:dyDescent="0.2">
      <c r="C75" t="str" cm="1">
        <f t="array" ref="C7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5" s="9" t="str" cm="1">
        <f t="array" ref="D7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5" s="9" t="str" cm="1">
        <f t="array" ref="E7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5" s="18" t="str">
        <f>IF(Table2[[#This Row],[Date de naissance]]="","",DATEDIF(Table2[[#This Row],[Date de naissance]],Paramètres!$B$3,"Y"))</f>
        <v/>
      </c>
      <c r="G75" s="18" t="str">
        <f>IF(Table2[[#This Row],[Date d''intégration]]="","",DATEDIF(Table2[[#This Row],[Date d''intégration]],Paramètres!$B$3,"Y"))</f>
        <v/>
      </c>
      <c r="I75" s="21" t="str" cm="1">
        <f t="array" ref="I75">IF(Table2[[#This Row],[Entretien]]&lt;&gt;"",
_xlfn.LET(_xlpm.Dernier,_xlfn.XLOOKUP(1,(H$2:H74=Table2[[#This Row],[Entretien]])*(A$2:A74=Table2[[#This Row],[Nom]])*(B$2:B74=Table2[[#This Row],[Prénom]]),I$2:I74,0,0,-1),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5" s="21"/>
      <c r="K75" s="14"/>
      <c r="L75" s="14"/>
      <c r="P75" s="9"/>
    </row>
    <row r="76" spans="3:16" x14ac:dyDescent="0.2">
      <c r="C76" t="str" cm="1">
        <f t="array" ref="C7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6" s="9" t="str" cm="1">
        <f t="array" ref="D7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6" s="9" t="str" cm="1">
        <f t="array" ref="E7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6" s="18" t="str">
        <f>IF(Table2[[#This Row],[Date de naissance]]="","",DATEDIF(Table2[[#This Row],[Date de naissance]],Paramètres!$B$3,"Y"))</f>
        <v/>
      </c>
      <c r="G76" s="18" t="str">
        <f>IF(Table2[[#This Row],[Date d''intégration]]="","",DATEDIF(Table2[[#This Row],[Date d''intégration]],Paramètres!$B$3,"Y"))</f>
        <v/>
      </c>
      <c r="I76" s="21" t="str" cm="1">
        <f t="array" ref="I76">IF(Table2[[#This Row],[Entretien]]&lt;&gt;"",
_xlfn.LET(_xlpm.Dernier,_xlfn.XLOOKUP(1,(H$2:H75=Table2[[#This Row],[Entretien]])*(A$2:A75=Table2[[#This Row],[Nom]])*(B$2:B75=Table2[[#This Row],[Prénom]]),I$2:I75,0,0,-1),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6" s="21"/>
      <c r="K76" s="14"/>
      <c r="L76" s="14"/>
      <c r="P76" s="9"/>
    </row>
    <row r="77" spans="3:16" x14ac:dyDescent="0.2">
      <c r="C77" t="str" cm="1">
        <f t="array" ref="C7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7" s="9" t="str" cm="1">
        <f t="array" ref="D7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7" s="9" t="str" cm="1">
        <f t="array" ref="E7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7" s="18" t="str">
        <f>IF(Table2[[#This Row],[Date de naissance]]="","",DATEDIF(Table2[[#This Row],[Date de naissance]],Paramètres!$B$3,"Y"))</f>
        <v/>
      </c>
      <c r="G77" s="18" t="str">
        <f>IF(Table2[[#This Row],[Date d''intégration]]="","",DATEDIF(Table2[[#This Row],[Date d''intégration]],Paramètres!$B$3,"Y"))</f>
        <v/>
      </c>
      <c r="I77" s="21" t="str" cm="1">
        <f t="array" ref="I77">IF(Table2[[#This Row],[Entretien]]&lt;&gt;"",
_xlfn.LET(_xlpm.Dernier,_xlfn.XLOOKUP(1,(H$2:H76=Table2[[#This Row],[Entretien]])*(A$2:A76=Table2[[#This Row],[Nom]])*(B$2:B76=Table2[[#This Row],[Prénom]]),I$2:I76,0,0,-1),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7" s="21"/>
      <c r="K77" s="14"/>
      <c r="L77" s="14"/>
      <c r="P77" s="9"/>
    </row>
    <row r="78" spans="3:16" x14ac:dyDescent="0.2">
      <c r="C78" t="str" cm="1">
        <f t="array" ref="C7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8" s="9" t="str" cm="1">
        <f t="array" ref="D7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8" s="9" t="str" cm="1">
        <f t="array" ref="E7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8" s="18" t="str">
        <f>IF(Table2[[#This Row],[Date de naissance]]="","",DATEDIF(Table2[[#This Row],[Date de naissance]],Paramètres!$B$3,"Y"))</f>
        <v/>
      </c>
      <c r="G78" s="18" t="str">
        <f>IF(Table2[[#This Row],[Date d''intégration]]="","",DATEDIF(Table2[[#This Row],[Date d''intégration]],Paramètres!$B$3,"Y"))</f>
        <v/>
      </c>
      <c r="I78" s="21" t="str" cm="1">
        <f t="array" ref="I78">IF(Table2[[#This Row],[Entretien]]&lt;&gt;"",
_xlfn.LET(_xlpm.Dernier,_xlfn.XLOOKUP(1,(H$2:H77=Table2[[#This Row],[Entretien]])*(A$2:A77=Table2[[#This Row],[Nom]])*(B$2:B77=Table2[[#This Row],[Prénom]]),I$2:I77,0,0,-1),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8" s="21"/>
      <c r="K78" s="14"/>
      <c r="L78" s="14"/>
      <c r="P78" s="9"/>
    </row>
    <row r="79" spans="3:16" x14ac:dyDescent="0.2">
      <c r="C79" t="str" cm="1">
        <f t="array" ref="C7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9" s="9" t="str" cm="1">
        <f t="array" ref="D7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9" s="9" t="str" cm="1">
        <f t="array" ref="E7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9" s="18" t="str">
        <f>IF(Table2[[#This Row],[Date de naissance]]="","",DATEDIF(Table2[[#This Row],[Date de naissance]],Paramètres!$B$3,"Y"))</f>
        <v/>
      </c>
      <c r="G79" s="18" t="str">
        <f>IF(Table2[[#This Row],[Date d''intégration]]="","",DATEDIF(Table2[[#This Row],[Date d''intégration]],Paramètres!$B$3,"Y"))</f>
        <v/>
      </c>
      <c r="I79" s="21" t="str" cm="1">
        <f t="array" ref="I79">IF(Table2[[#This Row],[Entretien]]&lt;&gt;"",
_xlfn.LET(_xlpm.Dernier,_xlfn.XLOOKUP(1,(H$2:H78=Table2[[#This Row],[Entretien]])*(A$2:A78=Table2[[#This Row],[Nom]])*(B$2:B78=Table2[[#This Row],[Prénom]]),I$2:I78,0,0,-1),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79" s="21"/>
      <c r="K79" s="14"/>
      <c r="L79" s="14"/>
      <c r="P79" s="9"/>
    </row>
    <row r="80" spans="3:16" x14ac:dyDescent="0.2">
      <c r="C80" t="str" cm="1">
        <f t="array" ref="C8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0" s="9" t="str" cm="1">
        <f t="array" ref="D8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0" s="9" t="str" cm="1">
        <f t="array" ref="E8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0" s="18" t="str">
        <f>IF(Table2[[#This Row],[Date de naissance]]="","",DATEDIF(Table2[[#This Row],[Date de naissance]],Paramètres!$B$3,"Y"))</f>
        <v/>
      </c>
      <c r="G80" s="18" t="str">
        <f>IF(Table2[[#This Row],[Date d''intégration]]="","",DATEDIF(Table2[[#This Row],[Date d''intégration]],Paramètres!$B$3,"Y"))</f>
        <v/>
      </c>
      <c r="I80" s="21" t="str" cm="1">
        <f t="array" ref="I80">IF(Table2[[#This Row],[Entretien]]&lt;&gt;"",
_xlfn.LET(_xlpm.Dernier,_xlfn.XLOOKUP(1,(H$2:H79=Table2[[#This Row],[Entretien]])*(A$2:A79=Table2[[#This Row],[Nom]])*(B$2:B79=Table2[[#This Row],[Prénom]]),I$2:I79,0,0,-1),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0" s="21"/>
      <c r="K80" s="14"/>
      <c r="L80" s="14"/>
      <c r="P80" s="9"/>
    </row>
    <row r="81" spans="3:16" x14ac:dyDescent="0.2">
      <c r="C81" t="str" cm="1">
        <f t="array" ref="C8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1" s="9" t="str" cm="1">
        <f t="array" ref="D8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1" s="9" t="str" cm="1">
        <f t="array" ref="E8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1" s="18" t="str">
        <f>IF(Table2[[#This Row],[Date de naissance]]="","",DATEDIF(Table2[[#This Row],[Date de naissance]],Paramètres!$B$3,"Y"))</f>
        <v/>
      </c>
      <c r="G81" s="18" t="str">
        <f>IF(Table2[[#This Row],[Date d''intégration]]="","",DATEDIF(Table2[[#This Row],[Date d''intégration]],Paramètres!$B$3,"Y"))</f>
        <v/>
      </c>
      <c r="I81" s="21" t="str" cm="1">
        <f t="array" ref="I81">IF(Table2[[#This Row],[Entretien]]&lt;&gt;"",
_xlfn.LET(_xlpm.Dernier,_xlfn.XLOOKUP(1,(H$2:H80=Table2[[#This Row],[Entretien]])*(A$2:A80=Table2[[#This Row],[Nom]])*(B$2:B80=Table2[[#This Row],[Prénom]]),I$2:I80,0,0,-1),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1" s="21"/>
      <c r="K81" s="14"/>
      <c r="L81" s="14"/>
      <c r="P81" s="9"/>
    </row>
    <row r="82" spans="3:16" x14ac:dyDescent="0.2">
      <c r="C82" t="str" cm="1">
        <f t="array" ref="C8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2" s="9" t="str" cm="1">
        <f t="array" ref="D8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2" s="9" t="str" cm="1">
        <f t="array" ref="E8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2" s="18" t="str">
        <f>IF(Table2[[#This Row],[Date de naissance]]="","",DATEDIF(Table2[[#This Row],[Date de naissance]],Paramètres!$B$3,"Y"))</f>
        <v/>
      </c>
      <c r="G82" s="18" t="str">
        <f>IF(Table2[[#This Row],[Date d''intégration]]="","",DATEDIF(Table2[[#This Row],[Date d''intégration]],Paramètres!$B$3,"Y"))</f>
        <v/>
      </c>
      <c r="I82" s="21" t="str" cm="1">
        <f t="array" ref="I82">IF(Table2[[#This Row],[Entretien]]&lt;&gt;"",
_xlfn.LET(_xlpm.Dernier,_xlfn.XLOOKUP(1,(H$2:H81=Table2[[#This Row],[Entretien]])*(A$2:A81=Table2[[#This Row],[Nom]])*(B$2:B81=Table2[[#This Row],[Prénom]]),I$2:I81,0,0,-1),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2" s="21"/>
      <c r="K82" s="14"/>
      <c r="L82" s="14"/>
      <c r="P82" s="9"/>
    </row>
    <row r="83" spans="3:16" x14ac:dyDescent="0.2">
      <c r="C83" t="str" cm="1">
        <f t="array" ref="C8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3" s="9" t="str" cm="1">
        <f t="array" ref="D8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3" s="9" t="str" cm="1">
        <f t="array" ref="E8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3" s="18" t="str">
        <f>IF(Table2[[#This Row],[Date de naissance]]="","",DATEDIF(Table2[[#This Row],[Date de naissance]],Paramètres!$B$3,"Y"))</f>
        <v/>
      </c>
      <c r="G83" s="18" t="str">
        <f>IF(Table2[[#This Row],[Date d''intégration]]="","",DATEDIF(Table2[[#This Row],[Date d''intégration]],Paramètres!$B$3,"Y"))</f>
        <v/>
      </c>
      <c r="I83" s="21" t="str" cm="1">
        <f t="array" ref="I83">IF(Table2[[#This Row],[Entretien]]&lt;&gt;"",
_xlfn.LET(_xlpm.Dernier,_xlfn.XLOOKUP(1,(H$2:H82=Table2[[#This Row],[Entretien]])*(A$2:A82=Table2[[#This Row],[Nom]])*(B$2:B82=Table2[[#This Row],[Prénom]]),I$2:I82,0,0,-1),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3" s="21"/>
      <c r="K83" s="14"/>
      <c r="L83" s="14"/>
      <c r="P83" s="9"/>
    </row>
    <row r="84" spans="3:16" x14ac:dyDescent="0.2">
      <c r="C84" t="str" cm="1">
        <f t="array" ref="C8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4" s="9" t="str" cm="1">
        <f t="array" ref="D8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4" s="9" t="str" cm="1">
        <f t="array" ref="E8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4" s="18" t="str">
        <f>IF(Table2[[#This Row],[Date de naissance]]="","",DATEDIF(Table2[[#This Row],[Date de naissance]],Paramètres!$B$3,"Y"))</f>
        <v/>
      </c>
      <c r="G84" s="18" t="str">
        <f>IF(Table2[[#This Row],[Date d''intégration]]="","",DATEDIF(Table2[[#This Row],[Date d''intégration]],Paramètres!$B$3,"Y"))</f>
        <v/>
      </c>
      <c r="I84" s="21" t="str" cm="1">
        <f t="array" ref="I84">IF(Table2[[#This Row],[Entretien]]&lt;&gt;"",
_xlfn.LET(_xlpm.Dernier,_xlfn.XLOOKUP(1,(H$2:H83=Table2[[#This Row],[Entretien]])*(A$2:A83=Table2[[#This Row],[Nom]])*(B$2:B83=Table2[[#This Row],[Prénom]]),I$2:I83,0,0,-1),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4" s="21"/>
      <c r="K84" s="14"/>
      <c r="L84" s="14"/>
      <c r="P84" s="9"/>
    </row>
    <row r="85" spans="3:16" x14ac:dyDescent="0.2">
      <c r="C85" t="str" cm="1">
        <f t="array" ref="C8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5" s="9" t="str" cm="1">
        <f t="array" ref="D8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5" s="9" t="str" cm="1">
        <f t="array" ref="E8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5" s="18" t="str">
        <f>IF(Table2[[#This Row],[Date de naissance]]="","",DATEDIF(Table2[[#This Row],[Date de naissance]],Paramètres!$B$3,"Y"))</f>
        <v/>
      </c>
      <c r="G85" s="18" t="str">
        <f>IF(Table2[[#This Row],[Date d''intégration]]="","",DATEDIF(Table2[[#This Row],[Date d''intégration]],Paramètres!$B$3,"Y"))</f>
        <v/>
      </c>
      <c r="I85" s="21" t="str" cm="1">
        <f t="array" ref="I85">IF(Table2[[#This Row],[Entretien]]&lt;&gt;"",
_xlfn.LET(_xlpm.Dernier,_xlfn.XLOOKUP(1,(H$2:H84=Table2[[#This Row],[Entretien]])*(A$2:A84=Table2[[#This Row],[Nom]])*(B$2:B84=Table2[[#This Row],[Prénom]]),I$2:I84,0,0,-1),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5" s="21"/>
      <c r="K85" s="14"/>
      <c r="L85" s="14"/>
      <c r="P85" s="9"/>
    </row>
    <row r="86" spans="3:16" x14ac:dyDescent="0.2">
      <c r="C86" t="str" cm="1">
        <f t="array" ref="C8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6" s="9" t="str" cm="1">
        <f t="array" ref="D8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6" s="9" t="str" cm="1">
        <f t="array" ref="E8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6" s="18" t="str">
        <f>IF(Table2[[#This Row],[Date de naissance]]="","",DATEDIF(Table2[[#This Row],[Date de naissance]],Paramètres!$B$3,"Y"))</f>
        <v/>
      </c>
      <c r="G86" s="18" t="str">
        <f>IF(Table2[[#This Row],[Date d''intégration]]="","",DATEDIF(Table2[[#This Row],[Date d''intégration]],Paramètres!$B$3,"Y"))</f>
        <v/>
      </c>
      <c r="I86" s="21" t="str" cm="1">
        <f t="array" ref="I86">IF(Table2[[#This Row],[Entretien]]&lt;&gt;"",
_xlfn.LET(_xlpm.Dernier,_xlfn.XLOOKUP(1,(H$2:H85=Table2[[#This Row],[Entretien]])*(A$2:A85=Table2[[#This Row],[Nom]])*(B$2:B85=Table2[[#This Row],[Prénom]]),I$2:I85,0,0,-1),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6" s="21"/>
      <c r="K86" s="14"/>
      <c r="L86" s="14"/>
      <c r="P86" s="9"/>
    </row>
    <row r="87" spans="3:16" x14ac:dyDescent="0.2">
      <c r="C87" t="str" cm="1">
        <f t="array" ref="C8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7" s="9" t="str" cm="1">
        <f t="array" ref="D8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7" s="9" t="str" cm="1">
        <f t="array" ref="E8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7" s="18" t="str">
        <f>IF(Table2[[#This Row],[Date de naissance]]="","",DATEDIF(Table2[[#This Row],[Date de naissance]],Paramètres!$B$3,"Y"))</f>
        <v/>
      </c>
      <c r="G87" s="18" t="str">
        <f>IF(Table2[[#This Row],[Date d''intégration]]="","",DATEDIF(Table2[[#This Row],[Date d''intégration]],Paramètres!$B$3,"Y"))</f>
        <v/>
      </c>
      <c r="I87" s="21" t="str" cm="1">
        <f t="array" ref="I87">IF(Table2[[#This Row],[Entretien]]&lt;&gt;"",
_xlfn.LET(_xlpm.Dernier,_xlfn.XLOOKUP(1,(H$2:H86=Table2[[#This Row],[Entretien]])*(A$2:A86=Table2[[#This Row],[Nom]])*(B$2:B86=Table2[[#This Row],[Prénom]]),I$2:I86,0,0,-1),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7" s="21"/>
      <c r="K87" s="14"/>
      <c r="L87" s="14"/>
      <c r="P87" s="9"/>
    </row>
    <row r="88" spans="3:16" x14ac:dyDescent="0.2">
      <c r="C88" t="str" cm="1">
        <f t="array" ref="C8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8" s="9" t="str" cm="1">
        <f t="array" ref="D8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8" s="9" t="str" cm="1">
        <f t="array" ref="E8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8" s="18" t="str">
        <f>IF(Table2[[#This Row],[Date de naissance]]="","",DATEDIF(Table2[[#This Row],[Date de naissance]],Paramètres!$B$3,"Y"))</f>
        <v/>
      </c>
      <c r="G88" s="18" t="str">
        <f>IF(Table2[[#This Row],[Date d''intégration]]="","",DATEDIF(Table2[[#This Row],[Date d''intégration]],Paramètres!$B$3,"Y"))</f>
        <v/>
      </c>
      <c r="I88" s="21" t="str" cm="1">
        <f t="array" ref="I88">IF(Table2[[#This Row],[Entretien]]&lt;&gt;"",
_xlfn.LET(_xlpm.Dernier,_xlfn.XLOOKUP(1,(H$2:H87=Table2[[#This Row],[Entretien]])*(A$2:A87=Table2[[#This Row],[Nom]])*(B$2:B87=Table2[[#This Row],[Prénom]]),I$2:I87,0,0,-1),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8" s="21"/>
      <c r="K88" s="14"/>
      <c r="L88" s="14"/>
      <c r="P88" s="9"/>
    </row>
    <row r="89" spans="3:16" x14ac:dyDescent="0.2">
      <c r="C89" t="str" cm="1">
        <f t="array" ref="C8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9" s="9" t="str" cm="1">
        <f t="array" ref="D8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9" s="9" t="str" cm="1">
        <f t="array" ref="E8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9" s="18" t="str">
        <f>IF(Table2[[#This Row],[Date de naissance]]="","",DATEDIF(Table2[[#This Row],[Date de naissance]],Paramètres!$B$3,"Y"))</f>
        <v/>
      </c>
      <c r="G89" s="18" t="str">
        <f>IF(Table2[[#This Row],[Date d''intégration]]="","",DATEDIF(Table2[[#This Row],[Date d''intégration]],Paramètres!$B$3,"Y"))</f>
        <v/>
      </c>
      <c r="I89" s="21" t="str" cm="1">
        <f t="array" ref="I89">IF(Table2[[#This Row],[Entretien]]&lt;&gt;"",
_xlfn.LET(_xlpm.Dernier,_xlfn.XLOOKUP(1,(H$2:H88=Table2[[#This Row],[Entretien]])*(A$2:A88=Table2[[#This Row],[Nom]])*(B$2:B88=Table2[[#This Row],[Prénom]]),I$2:I88,0,0,-1),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89" s="21"/>
      <c r="K89" s="14"/>
      <c r="L89" s="14"/>
      <c r="P89" s="9"/>
    </row>
    <row r="90" spans="3:16" x14ac:dyDescent="0.2">
      <c r="C90" t="str" cm="1">
        <f t="array" ref="C9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0" s="9" t="str" cm="1">
        <f t="array" ref="D9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0" s="9" t="str" cm="1">
        <f t="array" ref="E9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0" s="18" t="str">
        <f>IF(Table2[[#This Row],[Date de naissance]]="","",DATEDIF(Table2[[#This Row],[Date de naissance]],Paramètres!$B$3,"Y"))</f>
        <v/>
      </c>
      <c r="G90" s="18" t="str">
        <f>IF(Table2[[#This Row],[Date d''intégration]]="","",DATEDIF(Table2[[#This Row],[Date d''intégration]],Paramètres!$B$3,"Y"))</f>
        <v/>
      </c>
      <c r="I90" s="21" t="str" cm="1">
        <f t="array" ref="I90">IF(Table2[[#This Row],[Entretien]]&lt;&gt;"",
_xlfn.LET(_xlpm.Dernier,_xlfn.XLOOKUP(1,(H$2:H89=Table2[[#This Row],[Entretien]])*(A$2:A89=Table2[[#This Row],[Nom]])*(B$2:B89=Table2[[#This Row],[Prénom]]),I$2:I89,0,0,-1),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0" s="21"/>
      <c r="K90" s="14"/>
      <c r="L90" s="14"/>
      <c r="P90" s="9"/>
    </row>
    <row r="91" spans="3:16" x14ac:dyDescent="0.2">
      <c r="C91" t="str" cm="1">
        <f t="array" ref="C9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1" s="9" t="str" cm="1">
        <f t="array" ref="D9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1" s="9" t="str" cm="1">
        <f t="array" ref="E9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1" s="18" t="str">
        <f>IF(Table2[[#This Row],[Date de naissance]]="","",DATEDIF(Table2[[#This Row],[Date de naissance]],Paramètres!$B$3,"Y"))</f>
        <v/>
      </c>
      <c r="G91" s="18" t="str">
        <f>IF(Table2[[#This Row],[Date d''intégration]]="","",DATEDIF(Table2[[#This Row],[Date d''intégration]],Paramètres!$B$3,"Y"))</f>
        <v/>
      </c>
      <c r="I91" s="21" t="str" cm="1">
        <f t="array" ref="I91">IF(Table2[[#This Row],[Entretien]]&lt;&gt;"",
_xlfn.LET(_xlpm.Dernier,_xlfn.XLOOKUP(1,(H$2:H90=Table2[[#This Row],[Entretien]])*(A$2:A90=Table2[[#This Row],[Nom]])*(B$2:B90=Table2[[#This Row],[Prénom]]),I$2:I90,0,0,-1),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1" s="21"/>
      <c r="K91" s="14"/>
      <c r="L91" s="14"/>
      <c r="P91" s="9"/>
    </row>
    <row r="92" spans="3:16" x14ac:dyDescent="0.2">
      <c r="C92" t="str" cm="1">
        <f t="array" ref="C9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2" s="9" t="str" cm="1">
        <f t="array" ref="D9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2" s="9" t="str" cm="1">
        <f t="array" ref="E9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2" s="18" t="str">
        <f>IF(Table2[[#This Row],[Date de naissance]]="","",DATEDIF(Table2[[#This Row],[Date de naissance]],Paramètres!$B$3,"Y"))</f>
        <v/>
      </c>
      <c r="G92" s="18" t="str">
        <f>IF(Table2[[#This Row],[Date d''intégration]]="","",DATEDIF(Table2[[#This Row],[Date d''intégration]],Paramètres!$B$3,"Y"))</f>
        <v/>
      </c>
      <c r="I92" s="21" t="str" cm="1">
        <f t="array" ref="I92">IF(Table2[[#This Row],[Entretien]]&lt;&gt;"",
_xlfn.LET(_xlpm.Dernier,_xlfn.XLOOKUP(1,(H$2:H91=Table2[[#This Row],[Entretien]])*(A$2:A91=Table2[[#This Row],[Nom]])*(B$2:B91=Table2[[#This Row],[Prénom]]),I$2:I91,0,0,-1),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2" s="21"/>
      <c r="K92" s="14"/>
      <c r="L92" s="14"/>
      <c r="P92" s="9"/>
    </row>
    <row r="93" spans="3:16" x14ac:dyDescent="0.2">
      <c r="C93" t="str" cm="1">
        <f t="array" ref="C9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3" s="9" t="str" cm="1">
        <f t="array" ref="D9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3" s="9" t="str" cm="1">
        <f t="array" ref="E9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3" s="18" t="str">
        <f>IF(Table2[[#This Row],[Date de naissance]]="","",DATEDIF(Table2[[#This Row],[Date de naissance]],Paramètres!$B$3,"Y"))</f>
        <v/>
      </c>
      <c r="G93" s="18" t="str">
        <f>IF(Table2[[#This Row],[Date d''intégration]]="","",DATEDIF(Table2[[#This Row],[Date d''intégration]],Paramètres!$B$3,"Y"))</f>
        <v/>
      </c>
      <c r="I93" s="21" t="str" cm="1">
        <f t="array" ref="I93">IF(Table2[[#This Row],[Entretien]]&lt;&gt;"",
_xlfn.LET(_xlpm.Dernier,_xlfn.XLOOKUP(1,(H$2:H92=Table2[[#This Row],[Entretien]])*(A$2:A92=Table2[[#This Row],[Nom]])*(B$2:B92=Table2[[#This Row],[Prénom]]),I$2:I92,0,0,-1),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3" s="21"/>
      <c r="K93" s="14"/>
      <c r="L93" s="14"/>
      <c r="P93" s="9"/>
    </row>
    <row r="94" spans="3:16" x14ac:dyDescent="0.2">
      <c r="C94" t="str" cm="1">
        <f t="array" ref="C9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4" s="9" t="str" cm="1">
        <f t="array" ref="D9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4" s="9" t="str" cm="1">
        <f t="array" ref="E9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4" s="18" t="str">
        <f>IF(Table2[[#This Row],[Date de naissance]]="","",DATEDIF(Table2[[#This Row],[Date de naissance]],Paramètres!$B$3,"Y"))</f>
        <v/>
      </c>
      <c r="G94" s="18" t="str">
        <f>IF(Table2[[#This Row],[Date d''intégration]]="","",DATEDIF(Table2[[#This Row],[Date d''intégration]],Paramètres!$B$3,"Y"))</f>
        <v/>
      </c>
      <c r="I94" s="21" t="str" cm="1">
        <f t="array" ref="I94">IF(Table2[[#This Row],[Entretien]]&lt;&gt;"",
_xlfn.LET(_xlpm.Dernier,_xlfn.XLOOKUP(1,(H$2:H93=Table2[[#This Row],[Entretien]])*(A$2:A93=Table2[[#This Row],[Nom]])*(B$2:B93=Table2[[#This Row],[Prénom]]),I$2:I93,0,0,-1),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4" s="21"/>
      <c r="K94" s="14"/>
      <c r="L94" s="14"/>
      <c r="P94" s="9"/>
    </row>
    <row r="95" spans="3:16" x14ac:dyDescent="0.2">
      <c r="C95" t="str" cm="1">
        <f t="array" ref="C9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5" s="9" t="str" cm="1">
        <f t="array" ref="D9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5" s="9" t="str" cm="1">
        <f t="array" ref="E9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5" s="18" t="str">
        <f>IF(Table2[[#This Row],[Date de naissance]]="","",DATEDIF(Table2[[#This Row],[Date de naissance]],Paramètres!$B$3,"Y"))</f>
        <v/>
      </c>
      <c r="G95" s="18" t="str">
        <f>IF(Table2[[#This Row],[Date d''intégration]]="","",DATEDIF(Table2[[#This Row],[Date d''intégration]],Paramètres!$B$3,"Y"))</f>
        <v/>
      </c>
      <c r="I95" s="21" t="str" cm="1">
        <f t="array" ref="I95">IF(Table2[[#This Row],[Entretien]]&lt;&gt;"",
_xlfn.LET(_xlpm.Dernier,_xlfn.XLOOKUP(1,(H$2:H94=Table2[[#This Row],[Entretien]])*(A$2:A94=Table2[[#This Row],[Nom]])*(B$2:B94=Table2[[#This Row],[Prénom]]),I$2:I94,0,0,-1),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5" s="21"/>
      <c r="K95" s="14"/>
      <c r="L95" s="14"/>
      <c r="P95" s="9"/>
    </row>
    <row r="96" spans="3:16" x14ac:dyDescent="0.2">
      <c r="C96" t="str" cm="1">
        <f t="array" ref="C9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6" s="9" t="str" cm="1">
        <f t="array" ref="D9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6" s="9" t="str" cm="1">
        <f t="array" ref="E9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6" s="18" t="str">
        <f>IF(Table2[[#This Row],[Date de naissance]]="","",DATEDIF(Table2[[#This Row],[Date de naissance]],Paramètres!$B$3,"Y"))</f>
        <v/>
      </c>
      <c r="G96" s="18" t="str">
        <f>IF(Table2[[#This Row],[Date d''intégration]]="","",DATEDIF(Table2[[#This Row],[Date d''intégration]],Paramètres!$B$3,"Y"))</f>
        <v/>
      </c>
      <c r="I96" s="21" t="str" cm="1">
        <f t="array" ref="I96">IF(Table2[[#This Row],[Entretien]]&lt;&gt;"",
_xlfn.LET(_xlpm.Dernier,_xlfn.XLOOKUP(1,(H$2:H95=Table2[[#This Row],[Entretien]])*(A$2:A95=Table2[[#This Row],[Nom]])*(B$2:B95=Table2[[#This Row],[Prénom]]),I$2:I95,0,0,-1),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6" s="21"/>
      <c r="K96" s="14"/>
      <c r="L96" s="14"/>
      <c r="P96" s="9"/>
    </row>
    <row r="97" spans="3:16" x14ac:dyDescent="0.2">
      <c r="C97" t="str" cm="1">
        <f t="array" ref="C9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7" s="9" t="str" cm="1">
        <f t="array" ref="D9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7" s="9" t="str" cm="1">
        <f t="array" ref="E9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7" s="18" t="str">
        <f>IF(Table2[[#This Row],[Date de naissance]]="","",DATEDIF(Table2[[#This Row],[Date de naissance]],Paramètres!$B$3,"Y"))</f>
        <v/>
      </c>
      <c r="G97" s="18" t="str">
        <f>IF(Table2[[#This Row],[Date d''intégration]]="","",DATEDIF(Table2[[#This Row],[Date d''intégration]],Paramètres!$B$3,"Y"))</f>
        <v/>
      </c>
      <c r="I97" s="21" t="str" cm="1">
        <f t="array" ref="I97">IF(Table2[[#This Row],[Entretien]]&lt;&gt;"",
_xlfn.LET(_xlpm.Dernier,_xlfn.XLOOKUP(1,(H$2:H96=Table2[[#This Row],[Entretien]])*(A$2:A96=Table2[[#This Row],[Nom]])*(B$2:B96=Table2[[#This Row],[Prénom]]),I$2:I96,0,0,-1),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7" s="21"/>
      <c r="K97" s="14"/>
      <c r="L97" s="14"/>
      <c r="P97" s="9"/>
    </row>
    <row r="98" spans="3:16" x14ac:dyDescent="0.2">
      <c r="C98" t="str" cm="1">
        <f t="array" ref="C9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8" s="9" t="str" cm="1">
        <f t="array" ref="D9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8" s="9" t="str" cm="1">
        <f t="array" ref="E9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8" s="18" t="str">
        <f>IF(Table2[[#This Row],[Date de naissance]]="","",DATEDIF(Table2[[#This Row],[Date de naissance]],Paramètres!$B$3,"Y"))</f>
        <v/>
      </c>
      <c r="G98" s="18" t="str">
        <f>IF(Table2[[#This Row],[Date d''intégration]]="","",DATEDIF(Table2[[#This Row],[Date d''intégration]],Paramètres!$B$3,"Y"))</f>
        <v/>
      </c>
      <c r="I98" s="21" t="str" cm="1">
        <f t="array" ref="I98">IF(Table2[[#This Row],[Entretien]]&lt;&gt;"",
_xlfn.LET(_xlpm.Dernier,_xlfn.XLOOKUP(1,(H$2:H97=Table2[[#This Row],[Entretien]])*(A$2:A97=Table2[[#This Row],[Nom]])*(B$2:B97=Table2[[#This Row],[Prénom]]),I$2:I97,0,0,-1),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8" s="21"/>
      <c r="K98" s="14"/>
      <c r="L98" s="14"/>
      <c r="P98" s="9"/>
    </row>
    <row r="99" spans="3:16" x14ac:dyDescent="0.2">
      <c r="C99" t="str" cm="1">
        <f t="array" ref="C9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9" s="9" t="str" cm="1">
        <f t="array" ref="D9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9" s="9" t="str" cm="1">
        <f t="array" ref="E9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9" s="18" t="str">
        <f>IF(Table2[[#This Row],[Date de naissance]]="","",DATEDIF(Table2[[#This Row],[Date de naissance]],Paramètres!$B$3,"Y"))</f>
        <v/>
      </c>
      <c r="G99" s="18" t="str">
        <f>IF(Table2[[#This Row],[Date d''intégration]]="","",DATEDIF(Table2[[#This Row],[Date d''intégration]],Paramètres!$B$3,"Y"))</f>
        <v/>
      </c>
      <c r="I99" s="21" t="str" cm="1">
        <f t="array" ref="I99">IF(Table2[[#This Row],[Entretien]]&lt;&gt;"",
_xlfn.LET(_xlpm.Dernier,_xlfn.XLOOKUP(1,(H$2:H98=Table2[[#This Row],[Entretien]])*(A$2:A98=Table2[[#This Row],[Nom]])*(B$2:B98=Table2[[#This Row],[Prénom]]),I$2:I98,0,0,-1),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99" s="21"/>
      <c r="K99" s="14"/>
      <c r="L99" s="14"/>
      <c r="P99" s="9"/>
    </row>
    <row r="100" spans="3:16" x14ac:dyDescent="0.2">
      <c r="C100" t="str" cm="1">
        <f t="array" ref="C10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0" s="9" t="str" cm="1">
        <f t="array" ref="D10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0" s="9" t="str" cm="1">
        <f t="array" ref="E10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0" s="18" t="str">
        <f>IF(Table2[[#This Row],[Date de naissance]]="","",DATEDIF(Table2[[#This Row],[Date de naissance]],Paramètres!$B$3,"Y"))</f>
        <v/>
      </c>
      <c r="G100" s="18" t="str">
        <f>IF(Table2[[#This Row],[Date d''intégration]]="","",DATEDIF(Table2[[#This Row],[Date d''intégration]],Paramètres!$B$3,"Y"))</f>
        <v/>
      </c>
      <c r="I100" s="21" t="str" cm="1">
        <f t="array" ref="I100">IF(Table2[[#This Row],[Entretien]]&lt;&gt;"",
_xlfn.LET(_xlpm.Dernier,_xlfn.XLOOKUP(1,(H$2:H99=Table2[[#This Row],[Entretien]])*(A$2:A99=Table2[[#This Row],[Nom]])*(B$2:B99=Table2[[#This Row],[Prénom]]),I$2:I99,0,0,-1),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0" s="21"/>
      <c r="K100" s="14"/>
      <c r="L100" s="14"/>
      <c r="P100" s="9"/>
    </row>
    <row r="101" spans="3:16" x14ac:dyDescent="0.2">
      <c r="C101" t="str" cm="1">
        <f t="array" ref="C10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1" s="9" t="str" cm="1">
        <f t="array" ref="D10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1" s="9" t="str" cm="1">
        <f t="array" ref="E10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1" s="18" t="str">
        <f>IF(Table2[[#This Row],[Date de naissance]]="","",DATEDIF(Table2[[#This Row],[Date de naissance]],Paramètres!$B$3,"Y"))</f>
        <v/>
      </c>
      <c r="G101" s="18" t="str">
        <f>IF(Table2[[#This Row],[Date d''intégration]]="","",DATEDIF(Table2[[#This Row],[Date d''intégration]],Paramètres!$B$3,"Y"))</f>
        <v/>
      </c>
      <c r="I101" s="21" t="str" cm="1">
        <f t="array" ref="I101">IF(Table2[[#This Row],[Entretien]]&lt;&gt;"",
_xlfn.LET(_xlpm.Dernier,_xlfn.XLOOKUP(1,(H$2:H100=Table2[[#This Row],[Entretien]])*(A$2:A100=Table2[[#This Row],[Nom]])*(B$2:B100=Table2[[#This Row],[Prénom]]),I$2:I100,0,0,-1),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1" s="21"/>
      <c r="K101" s="14"/>
      <c r="L101" s="14"/>
      <c r="P101" s="9"/>
    </row>
    <row r="102" spans="3:16" x14ac:dyDescent="0.2">
      <c r="C102" t="str" cm="1">
        <f t="array" ref="C10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2" s="9" t="str" cm="1">
        <f t="array" ref="D10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2" s="9" t="str" cm="1">
        <f t="array" ref="E10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2" s="18" t="str">
        <f>IF(Table2[[#This Row],[Date de naissance]]="","",DATEDIF(Table2[[#This Row],[Date de naissance]],Paramètres!$B$3,"Y"))</f>
        <v/>
      </c>
      <c r="G102" s="18" t="str">
        <f>IF(Table2[[#This Row],[Date d''intégration]]="","",DATEDIF(Table2[[#This Row],[Date d''intégration]],Paramètres!$B$3,"Y"))</f>
        <v/>
      </c>
      <c r="I102" s="21" t="str" cm="1">
        <f t="array" ref="I102">IF(Table2[[#This Row],[Entretien]]&lt;&gt;"",
_xlfn.LET(_xlpm.Dernier,_xlfn.XLOOKUP(1,(H$2:H101=Table2[[#This Row],[Entretien]])*(A$2:A101=Table2[[#This Row],[Nom]])*(B$2:B101=Table2[[#This Row],[Prénom]]),I$2:I101,0,0,-1),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2" s="21"/>
      <c r="K102" s="14"/>
      <c r="L102" s="14"/>
      <c r="P102" s="9"/>
    </row>
    <row r="103" spans="3:16" x14ac:dyDescent="0.2">
      <c r="C103" t="str" cm="1">
        <f t="array" ref="C10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3" s="9" t="str" cm="1">
        <f t="array" ref="D10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3" s="9" t="str" cm="1">
        <f t="array" ref="E10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3" s="18" t="str">
        <f>IF(Table2[[#This Row],[Date de naissance]]="","",DATEDIF(Table2[[#This Row],[Date de naissance]],Paramètres!$B$3,"Y"))</f>
        <v/>
      </c>
      <c r="G103" s="18" t="str">
        <f>IF(Table2[[#This Row],[Date d''intégration]]="","",DATEDIF(Table2[[#This Row],[Date d''intégration]],Paramètres!$B$3,"Y"))</f>
        <v/>
      </c>
      <c r="I103" s="21" t="str" cm="1">
        <f t="array" ref="I103">IF(Table2[[#This Row],[Entretien]]&lt;&gt;"",
_xlfn.LET(_xlpm.Dernier,_xlfn.XLOOKUP(1,(H$2:H102=Table2[[#This Row],[Entretien]])*(A$2:A102=Table2[[#This Row],[Nom]])*(B$2:B102=Table2[[#This Row],[Prénom]]),I$2:I102,0,0,-1),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3" s="21"/>
      <c r="K103" s="14"/>
      <c r="L103" s="14"/>
      <c r="P103" s="9"/>
    </row>
    <row r="104" spans="3:16" x14ac:dyDescent="0.2">
      <c r="C104" t="str" cm="1">
        <f t="array" ref="C10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4" s="9" t="str" cm="1">
        <f t="array" ref="D10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4" s="9" t="str" cm="1">
        <f t="array" ref="E10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4" s="18" t="str">
        <f>IF(Table2[[#This Row],[Date de naissance]]="","",DATEDIF(Table2[[#This Row],[Date de naissance]],Paramètres!$B$3,"Y"))</f>
        <v/>
      </c>
      <c r="G104" s="18" t="str">
        <f>IF(Table2[[#This Row],[Date d''intégration]]="","",DATEDIF(Table2[[#This Row],[Date d''intégration]],Paramètres!$B$3,"Y"))</f>
        <v/>
      </c>
      <c r="I104" s="21" t="str" cm="1">
        <f t="array" ref="I104">IF(Table2[[#This Row],[Entretien]]&lt;&gt;"",
_xlfn.LET(_xlpm.Dernier,_xlfn.XLOOKUP(1,(H$2:H103=Table2[[#This Row],[Entretien]])*(A$2:A103=Table2[[#This Row],[Nom]])*(B$2:B103=Table2[[#This Row],[Prénom]]),I$2:I103,0,0,-1),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4" s="21"/>
      <c r="K104" s="14"/>
      <c r="L104" s="14"/>
      <c r="P104" s="9"/>
    </row>
    <row r="105" spans="3:16" x14ac:dyDescent="0.2">
      <c r="C105" t="str" cm="1">
        <f t="array" ref="C10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5" s="9" t="str" cm="1">
        <f t="array" ref="D10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5" s="9" t="str" cm="1">
        <f t="array" ref="E10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5" s="18" t="str">
        <f>IF(Table2[[#This Row],[Date de naissance]]="","",DATEDIF(Table2[[#This Row],[Date de naissance]],Paramètres!$B$3,"Y"))</f>
        <v/>
      </c>
      <c r="G105" s="18" t="str">
        <f>IF(Table2[[#This Row],[Date d''intégration]]="","",DATEDIF(Table2[[#This Row],[Date d''intégration]],Paramètres!$B$3,"Y"))</f>
        <v/>
      </c>
      <c r="I105" s="21" t="str" cm="1">
        <f t="array" ref="I105">IF(Table2[[#This Row],[Entretien]]&lt;&gt;"",
_xlfn.LET(_xlpm.Dernier,_xlfn.XLOOKUP(1,(H$2:H104=Table2[[#This Row],[Entretien]])*(A$2:A104=Table2[[#This Row],[Nom]])*(B$2:B104=Table2[[#This Row],[Prénom]]),I$2:I104,0,0,-1),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5" s="21"/>
      <c r="K105" s="14"/>
      <c r="L105" s="14"/>
      <c r="P105" s="9"/>
    </row>
    <row r="106" spans="3:16" x14ac:dyDescent="0.2">
      <c r="C106" t="str" cm="1">
        <f t="array" ref="C10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6" s="9" t="str" cm="1">
        <f t="array" ref="D10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6" s="9" t="str" cm="1">
        <f t="array" ref="E10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6" s="18" t="str">
        <f>IF(Table2[[#This Row],[Date de naissance]]="","",DATEDIF(Table2[[#This Row],[Date de naissance]],Paramètres!$B$3,"Y"))</f>
        <v/>
      </c>
      <c r="G106" s="18" t="str">
        <f>IF(Table2[[#This Row],[Date d''intégration]]="","",DATEDIF(Table2[[#This Row],[Date d''intégration]],Paramètres!$B$3,"Y"))</f>
        <v/>
      </c>
      <c r="I106" s="21" t="str" cm="1">
        <f t="array" ref="I106">IF(Table2[[#This Row],[Entretien]]&lt;&gt;"",
_xlfn.LET(_xlpm.Dernier,_xlfn.XLOOKUP(1,(H$2:H105=Table2[[#This Row],[Entretien]])*(A$2:A105=Table2[[#This Row],[Nom]])*(B$2:B105=Table2[[#This Row],[Prénom]]),I$2:I105,0,0,-1),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6" s="21"/>
      <c r="K106" s="14"/>
      <c r="L106" s="14"/>
      <c r="P106" s="9"/>
    </row>
    <row r="107" spans="3:16" x14ac:dyDescent="0.2">
      <c r="C107" t="str" cm="1">
        <f t="array" ref="C10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7" s="9" t="str" cm="1">
        <f t="array" ref="D10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7" s="9" t="str" cm="1">
        <f t="array" ref="E10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7" s="18" t="str">
        <f>IF(Table2[[#This Row],[Date de naissance]]="","",DATEDIF(Table2[[#This Row],[Date de naissance]],Paramètres!$B$3,"Y"))</f>
        <v/>
      </c>
      <c r="G107" s="18" t="str">
        <f>IF(Table2[[#This Row],[Date d''intégration]]="","",DATEDIF(Table2[[#This Row],[Date d''intégration]],Paramètres!$B$3,"Y"))</f>
        <v/>
      </c>
      <c r="I107" s="21" t="str" cm="1">
        <f t="array" ref="I107">IF(Table2[[#This Row],[Entretien]]&lt;&gt;"",
_xlfn.LET(_xlpm.Dernier,_xlfn.XLOOKUP(1,(H$2:H106=Table2[[#This Row],[Entretien]])*(A$2:A106=Table2[[#This Row],[Nom]])*(B$2:B106=Table2[[#This Row],[Prénom]]),I$2:I106,0,0,-1),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7" s="21"/>
      <c r="K107" s="14"/>
      <c r="L107" s="14"/>
      <c r="P107" s="9"/>
    </row>
    <row r="108" spans="3:16" x14ac:dyDescent="0.2">
      <c r="C108" t="str" cm="1">
        <f t="array" ref="C10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8" s="9" t="str" cm="1">
        <f t="array" ref="D10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8" s="9" t="str" cm="1">
        <f t="array" ref="E10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8" s="18" t="str">
        <f>IF(Table2[[#This Row],[Date de naissance]]="","",DATEDIF(Table2[[#This Row],[Date de naissance]],Paramètres!$B$3,"Y"))</f>
        <v/>
      </c>
      <c r="G108" s="18" t="str">
        <f>IF(Table2[[#This Row],[Date d''intégration]]="","",DATEDIF(Table2[[#This Row],[Date d''intégration]],Paramètres!$B$3,"Y"))</f>
        <v/>
      </c>
      <c r="I108" s="21" t="str" cm="1">
        <f t="array" ref="I108">IF(Table2[[#This Row],[Entretien]]&lt;&gt;"",
_xlfn.LET(_xlpm.Dernier,_xlfn.XLOOKUP(1,(H$2:H107=Table2[[#This Row],[Entretien]])*(A$2:A107=Table2[[#This Row],[Nom]])*(B$2:B107=Table2[[#This Row],[Prénom]]),I$2:I107,0,0,-1),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8" s="21"/>
      <c r="K108" s="14"/>
      <c r="L108" s="14"/>
      <c r="P108" s="9"/>
    </row>
    <row r="109" spans="3:16" x14ac:dyDescent="0.2">
      <c r="C109" t="str" cm="1">
        <f t="array" ref="C10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9" s="9" t="str" cm="1">
        <f t="array" ref="D10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9" s="9" t="str" cm="1">
        <f t="array" ref="E10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9" s="18" t="str">
        <f>IF(Table2[[#This Row],[Date de naissance]]="","",DATEDIF(Table2[[#This Row],[Date de naissance]],Paramètres!$B$3,"Y"))</f>
        <v/>
      </c>
      <c r="G109" s="18" t="str">
        <f>IF(Table2[[#This Row],[Date d''intégration]]="","",DATEDIF(Table2[[#This Row],[Date d''intégration]],Paramètres!$B$3,"Y"))</f>
        <v/>
      </c>
      <c r="I109" s="21" t="str" cm="1">
        <f t="array" ref="I109">IF(Table2[[#This Row],[Entretien]]&lt;&gt;"",
_xlfn.LET(_xlpm.Dernier,_xlfn.XLOOKUP(1,(H$2:H108=Table2[[#This Row],[Entretien]])*(A$2:A108=Table2[[#This Row],[Nom]])*(B$2:B108=Table2[[#This Row],[Prénom]]),I$2:I108,0,0,-1),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09" s="21"/>
      <c r="K109" s="14"/>
      <c r="L109" s="14"/>
      <c r="P109" s="9"/>
    </row>
    <row r="110" spans="3:16" x14ac:dyDescent="0.2">
      <c r="C110" t="str" cm="1">
        <f t="array" ref="C11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0" s="9" t="str" cm="1">
        <f t="array" ref="D11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0" s="9" t="str" cm="1">
        <f t="array" ref="E11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0" s="18" t="str">
        <f>IF(Table2[[#This Row],[Date de naissance]]="","",DATEDIF(Table2[[#This Row],[Date de naissance]],Paramètres!$B$3,"Y"))</f>
        <v/>
      </c>
      <c r="G110" s="18" t="str">
        <f>IF(Table2[[#This Row],[Date d''intégration]]="","",DATEDIF(Table2[[#This Row],[Date d''intégration]],Paramètres!$B$3,"Y"))</f>
        <v/>
      </c>
      <c r="I110" s="21" t="str" cm="1">
        <f t="array" ref="I110">IF(Table2[[#This Row],[Entretien]]&lt;&gt;"",
_xlfn.LET(_xlpm.Dernier,_xlfn.XLOOKUP(1,(H$2:H109=Table2[[#This Row],[Entretien]])*(A$2:A109=Table2[[#This Row],[Nom]])*(B$2:B109=Table2[[#This Row],[Prénom]]),I$2:I109,0,0,-1),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0" s="21"/>
      <c r="K110" s="14"/>
      <c r="L110" s="14"/>
      <c r="P110" s="9"/>
    </row>
    <row r="111" spans="3:16" x14ac:dyDescent="0.2">
      <c r="C111" t="str" cm="1">
        <f t="array" ref="C11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1" s="9" t="str" cm="1">
        <f t="array" ref="D11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1" s="9" t="str" cm="1">
        <f t="array" ref="E11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1" s="18" t="str">
        <f>IF(Table2[[#This Row],[Date de naissance]]="","",DATEDIF(Table2[[#This Row],[Date de naissance]],Paramètres!$B$3,"Y"))</f>
        <v/>
      </c>
      <c r="G111" s="18" t="str">
        <f>IF(Table2[[#This Row],[Date d''intégration]]="","",DATEDIF(Table2[[#This Row],[Date d''intégration]],Paramètres!$B$3,"Y"))</f>
        <v/>
      </c>
      <c r="I111" s="21" t="str" cm="1">
        <f t="array" ref="I111">IF(Table2[[#This Row],[Entretien]]&lt;&gt;"",
_xlfn.LET(_xlpm.Dernier,_xlfn.XLOOKUP(1,(H$2:H110=Table2[[#This Row],[Entretien]])*(A$2:A110=Table2[[#This Row],[Nom]])*(B$2:B110=Table2[[#This Row],[Prénom]]),I$2:I110,0,0,-1),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1" s="21"/>
      <c r="K111" s="14"/>
      <c r="L111" s="14"/>
      <c r="P111" s="9"/>
    </row>
    <row r="112" spans="3:16" x14ac:dyDescent="0.2">
      <c r="C112" t="str" cm="1">
        <f t="array" ref="C11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2" s="9" t="str" cm="1">
        <f t="array" ref="D11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2" s="9" t="str" cm="1">
        <f t="array" ref="E11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2" s="18" t="str">
        <f>IF(Table2[[#This Row],[Date de naissance]]="","",DATEDIF(Table2[[#This Row],[Date de naissance]],Paramètres!$B$3,"Y"))</f>
        <v/>
      </c>
      <c r="G112" s="18" t="str">
        <f>IF(Table2[[#This Row],[Date d''intégration]]="","",DATEDIF(Table2[[#This Row],[Date d''intégration]],Paramètres!$B$3,"Y"))</f>
        <v/>
      </c>
      <c r="I112" s="21" t="str" cm="1">
        <f t="array" ref="I112">IF(Table2[[#This Row],[Entretien]]&lt;&gt;"",
_xlfn.LET(_xlpm.Dernier,_xlfn.XLOOKUP(1,(H$2:H111=Table2[[#This Row],[Entretien]])*(A$2:A111=Table2[[#This Row],[Nom]])*(B$2:B111=Table2[[#This Row],[Prénom]]),I$2:I111,0,0,-1),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2" s="21"/>
      <c r="K112" s="14"/>
      <c r="L112" s="14"/>
      <c r="P112" s="9"/>
    </row>
    <row r="113" spans="3:16" x14ac:dyDescent="0.2">
      <c r="C113" t="str" cm="1">
        <f t="array" ref="C11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3" s="9" t="str" cm="1">
        <f t="array" ref="D11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3" s="9" t="str" cm="1">
        <f t="array" ref="E11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3" s="18" t="str">
        <f>IF(Table2[[#This Row],[Date de naissance]]="","",DATEDIF(Table2[[#This Row],[Date de naissance]],Paramètres!$B$3,"Y"))</f>
        <v/>
      </c>
      <c r="G113" s="18" t="str">
        <f>IF(Table2[[#This Row],[Date d''intégration]]="","",DATEDIF(Table2[[#This Row],[Date d''intégration]],Paramètres!$B$3,"Y"))</f>
        <v/>
      </c>
      <c r="I113" s="21" t="str" cm="1">
        <f t="array" ref="I113">IF(Table2[[#This Row],[Entretien]]&lt;&gt;"",
_xlfn.LET(_xlpm.Dernier,_xlfn.XLOOKUP(1,(H$2:H112=Table2[[#This Row],[Entretien]])*(A$2:A112=Table2[[#This Row],[Nom]])*(B$2:B112=Table2[[#This Row],[Prénom]]),I$2:I112,0,0,-1),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3" s="21"/>
      <c r="K113" s="14"/>
      <c r="L113" s="14"/>
      <c r="P113" s="9"/>
    </row>
    <row r="114" spans="3:16" x14ac:dyDescent="0.2">
      <c r="C114" t="str" cm="1">
        <f t="array" ref="C11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4" s="9" t="str" cm="1">
        <f t="array" ref="D11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4" s="9" t="str" cm="1">
        <f t="array" ref="E11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4" s="18" t="str">
        <f>IF(Table2[[#This Row],[Date de naissance]]="","",DATEDIF(Table2[[#This Row],[Date de naissance]],Paramètres!$B$3,"Y"))</f>
        <v/>
      </c>
      <c r="G114" s="18" t="str">
        <f>IF(Table2[[#This Row],[Date d''intégration]]="","",DATEDIF(Table2[[#This Row],[Date d''intégration]],Paramètres!$B$3,"Y"))</f>
        <v/>
      </c>
      <c r="I114" s="21" t="str" cm="1">
        <f t="array" ref="I114">IF(Table2[[#This Row],[Entretien]]&lt;&gt;"",
_xlfn.LET(_xlpm.Dernier,_xlfn.XLOOKUP(1,(H$2:H113=Table2[[#This Row],[Entretien]])*(A$2:A113=Table2[[#This Row],[Nom]])*(B$2:B113=Table2[[#This Row],[Prénom]]),I$2:I113,0,0,-1),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4" s="21"/>
      <c r="K114" s="14"/>
      <c r="L114" s="14"/>
      <c r="P114" s="9"/>
    </row>
    <row r="115" spans="3:16" x14ac:dyDescent="0.2">
      <c r="C115" t="str" cm="1">
        <f t="array" ref="C11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5" s="9" t="str" cm="1">
        <f t="array" ref="D11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5" s="9" t="str" cm="1">
        <f t="array" ref="E11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5" s="18" t="str">
        <f>IF(Table2[[#This Row],[Date de naissance]]="","",DATEDIF(Table2[[#This Row],[Date de naissance]],Paramètres!$B$3,"Y"))</f>
        <v/>
      </c>
      <c r="G115" s="18" t="str">
        <f>IF(Table2[[#This Row],[Date d''intégration]]="","",DATEDIF(Table2[[#This Row],[Date d''intégration]],Paramètres!$B$3,"Y"))</f>
        <v/>
      </c>
      <c r="I115" s="21" t="str" cm="1">
        <f t="array" ref="I115">IF(Table2[[#This Row],[Entretien]]&lt;&gt;"",
_xlfn.LET(_xlpm.Dernier,_xlfn.XLOOKUP(1,(H$2:H114=Table2[[#This Row],[Entretien]])*(A$2:A114=Table2[[#This Row],[Nom]])*(B$2:B114=Table2[[#This Row],[Prénom]]),I$2:I114,0,0,-1),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5" s="21"/>
      <c r="K115" s="14"/>
      <c r="L115" s="14"/>
      <c r="P115" s="9"/>
    </row>
    <row r="116" spans="3:16" x14ac:dyDescent="0.2">
      <c r="C116" t="str" cm="1">
        <f t="array" ref="C11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6" s="9" t="str" cm="1">
        <f t="array" ref="D11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6" s="9" t="str" cm="1">
        <f t="array" ref="E11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6" s="18" t="str">
        <f>IF(Table2[[#This Row],[Date de naissance]]="","",DATEDIF(Table2[[#This Row],[Date de naissance]],Paramètres!$B$3,"Y"))</f>
        <v/>
      </c>
      <c r="G116" s="18" t="str">
        <f>IF(Table2[[#This Row],[Date d''intégration]]="","",DATEDIF(Table2[[#This Row],[Date d''intégration]],Paramètres!$B$3,"Y"))</f>
        <v/>
      </c>
      <c r="I116" s="21" t="str" cm="1">
        <f t="array" ref="I116">IF(Table2[[#This Row],[Entretien]]&lt;&gt;"",
_xlfn.LET(_xlpm.Dernier,_xlfn.XLOOKUP(1,(H$2:H115=Table2[[#This Row],[Entretien]])*(A$2:A115=Table2[[#This Row],[Nom]])*(B$2:B115=Table2[[#This Row],[Prénom]]),I$2:I115,0,0,-1),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6" s="21"/>
      <c r="K116" s="14"/>
      <c r="L116" s="14"/>
      <c r="P116" s="9"/>
    </row>
    <row r="117" spans="3:16" x14ac:dyDescent="0.2">
      <c r="C117" t="str" cm="1">
        <f t="array" ref="C11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7" s="9" t="str" cm="1">
        <f t="array" ref="D11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7" s="9" t="str" cm="1">
        <f t="array" ref="E11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7" s="18" t="str">
        <f>IF(Table2[[#This Row],[Date de naissance]]="","",DATEDIF(Table2[[#This Row],[Date de naissance]],Paramètres!$B$3,"Y"))</f>
        <v/>
      </c>
      <c r="G117" s="18" t="str">
        <f>IF(Table2[[#This Row],[Date d''intégration]]="","",DATEDIF(Table2[[#This Row],[Date d''intégration]],Paramètres!$B$3,"Y"))</f>
        <v/>
      </c>
      <c r="I117" s="21" t="str" cm="1">
        <f t="array" ref="I117">IF(Table2[[#This Row],[Entretien]]&lt;&gt;"",
_xlfn.LET(_xlpm.Dernier,_xlfn.XLOOKUP(1,(H$2:H116=Table2[[#This Row],[Entretien]])*(A$2:A116=Table2[[#This Row],[Nom]])*(B$2:B116=Table2[[#This Row],[Prénom]]),I$2:I116,0,0,-1),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7" s="21"/>
      <c r="K117" s="14"/>
      <c r="L117" s="14"/>
      <c r="P117" s="9"/>
    </row>
    <row r="118" spans="3:16" x14ac:dyDescent="0.2">
      <c r="C118" t="str" cm="1">
        <f t="array" ref="C11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8" s="9" t="str" cm="1">
        <f t="array" ref="D11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8" s="9" t="str" cm="1">
        <f t="array" ref="E11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8" s="18" t="str">
        <f>IF(Table2[[#This Row],[Date de naissance]]="","",DATEDIF(Table2[[#This Row],[Date de naissance]],Paramètres!$B$3,"Y"))</f>
        <v/>
      </c>
      <c r="G118" s="18" t="str">
        <f>IF(Table2[[#This Row],[Date d''intégration]]="","",DATEDIF(Table2[[#This Row],[Date d''intégration]],Paramètres!$B$3,"Y"))</f>
        <v/>
      </c>
      <c r="I118" s="21" t="str" cm="1">
        <f t="array" ref="I118">IF(Table2[[#This Row],[Entretien]]&lt;&gt;"",
_xlfn.LET(_xlpm.Dernier,_xlfn.XLOOKUP(1,(H$2:H117=Table2[[#This Row],[Entretien]])*(A$2:A117=Table2[[#This Row],[Nom]])*(B$2:B117=Table2[[#This Row],[Prénom]]),I$2:I117,0,0,-1),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8" s="21"/>
      <c r="K118" s="14"/>
      <c r="L118" s="14"/>
      <c r="P118" s="9"/>
    </row>
    <row r="119" spans="3:16" x14ac:dyDescent="0.2">
      <c r="C119" t="str" cm="1">
        <f t="array" ref="C11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9" s="9" t="str" cm="1">
        <f t="array" ref="D11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9" s="9" t="str" cm="1">
        <f t="array" ref="E11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9" s="18" t="str">
        <f>IF(Table2[[#This Row],[Date de naissance]]="","",DATEDIF(Table2[[#This Row],[Date de naissance]],Paramètres!$B$3,"Y"))</f>
        <v/>
      </c>
      <c r="G119" s="18" t="str">
        <f>IF(Table2[[#This Row],[Date d''intégration]]="","",DATEDIF(Table2[[#This Row],[Date d''intégration]],Paramètres!$B$3,"Y"))</f>
        <v/>
      </c>
      <c r="I119" s="21" t="str" cm="1">
        <f t="array" ref="I119">IF(Table2[[#This Row],[Entretien]]&lt;&gt;"",
_xlfn.LET(_xlpm.Dernier,_xlfn.XLOOKUP(1,(H$2:H118=Table2[[#This Row],[Entretien]])*(A$2:A118=Table2[[#This Row],[Nom]])*(B$2:B118=Table2[[#This Row],[Prénom]]),I$2:I118,0,0,-1),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19" s="21"/>
      <c r="K119" s="14"/>
      <c r="L119" s="14"/>
      <c r="P119" s="9"/>
    </row>
    <row r="120" spans="3:16" x14ac:dyDescent="0.2">
      <c r="C120" t="str" cm="1">
        <f t="array" ref="C12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0" s="9" t="str" cm="1">
        <f t="array" ref="D12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0" s="9" t="str" cm="1">
        <f t="array" ref="E12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0" s="18" t="str">
        <f>IF(Table2[[#This Row],[Date de naissance]]="","",DATEDIF(Table2[[#This Row],[Date de naissance]],Paramètres!$B$3,"Y"))</f>
        <v/>
      </c>
      <c r="G120" s="18" t="str">
        <f>IF(Table2[[#This Row],[Date d''intégration]]="","",DATEDIF(Table2[[#This Row],[Date d''intégration]],Paramètres!$B$3,"Y"))</f>
        <v/>
      </c>
      <c r="I120" s="21" t="str" cm="1">
        <f t="array" ref="I120">IF(Table2[[#This Row],[Entretien]]&lt;&gt;"",
_xlfn.LET(_xlpm.Dernier,_xlfn.XLOOKUP(1,(H$2:H119=Table2[[#This Row],[Entretien]])*(A$2:A119=Table2[[#This Row],[Nom]])*(B$2:B119=Table2[[#This Row],[Prénom]]),I$2:I119,0,0,-1),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0" s="21"/>
      <c r="K120" s="14"/>
      <c r="L120" s="14"/>
      <c r="P120" s="9"/>
    </row>
    <row r="121" spans="3:16" x14ac:dyDescent="0.2">
      <c r="C121" t="str" cm="1">
        <f t="array" ref="C12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1" s="9" t="str" cm="1">
        <f t="array" ref="D12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1" s="9" t="str" cm="1">
        <f t="array" ref="E12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1" s="18" t="str">
        <f>IF(Table2[[#This Row],[Date de naissance]]="","",DATEDIF(Table2[[#This Row],[Date de naissance]],Paramètres!$B$3,"Y"))</f>
        <v/>
      </c>
      <c r="G121" s="18" t="str">
        <f>IF(Table2[[#This Row],[Date d''intégration]]="","",DATEDIF(Table2[[#This Row],[Date d''intégration]],Paramètres!$B$3,"Y"))</f>
        <v/>
      </c>
      <c r="I121" s="21" t="str" cm="1">
        <f t="array" ref="I121">IF(Table2[[#This Row],[Entretien]]&lt;&gt;"",
_xlfn.LET(_xlpm.Dernier,_xlfn.XLOOKUP(1,(H$2:H120=Table2[[#This Row],[Entretien]])*(A$2:A120=Table2[[#This Row],[Nom]])*(B$2:B120=Table2[[#This Row],[Prénom]]),I$2:I120,0,0,-1),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1" s="21"/>
      <c r="K121" s="14"/>
      <c r="L121" s="14"/>
      <c r="P121" s="9"/>
    </row>
    <row r="122" spans="3:16" x14ac:dyDescent="0.2">
      <c r="C122" t="str" cm="1">
        <f t="array" ref="C12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2" s="9" t="str" cm="1">
        <f t="array" ref="D12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2" s="9" t="str" cm="1">
        <f t="array" ref="E12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2" s="18" t="str">
        <f>IF(Table2[[#This Row],[Date de naissance]]="","",DATEDIF(Table2[[#This Row],[Date de naissance]],Paramètres!$B$3,"Y"))</f>
        <v/>
      </c>
      <c r="G122" s="18" t="str">
        <f>IF(Table2[[#This Row],[Date d''intégration]]="","",DATEDIF(Table2[[#This Row],[Date d''intégration]],Paramètres!$B$3,"Y"))</f>
        <v/>
      </c>
      <c r="I122" s="21" t="str" cm="1">
        <f t="array" ref="I122">IF(Table2[[#This Row],[Entretien]]&lt;&gt;"",
_xlfn.LET(_xlpm.Dernier,_xlfn.XLOOKUP(1,(H$2:H121=Table2[[#This Row],[Entretien]])*(A$2:A121=Table2[[#This Row],[Nom]])*(B$2:B121=Table2[[#This Row],[Prénom]]),I$2:I121,0,0,-1),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2" s="21"/>
      <c r="K122" s="14"/>
      <c r="L122" s="14"/>
      <c r="P122" s="9"/>
    </row>
    <row r="123" spans="3:16" x14ac:dyDescent="0.2">
      <c r="C123" t="str" cm="1">
        <f t="array" ref="C12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3" s="9" t="str" cm="1">
        <f t="array" ref="D12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3" s="9" t="str" cm="1">
        <f t="array" ref="E12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3" s="18" t="str">
        <f>IF(Table2[[#This Row],[Date de naissance]]="","",DATEDIF(Table2[[#This Row],[Date de naissance]],Paramètres!$B$3,"Y"))</f>
        <v/>
      </c>
      <c r="G123" s="18" t="str">
        <f>IF(Table2[[#This Row],[Date d''intégration]]="","",DATEDIF(Table2[[#This Row],[Date d''intégration]],Paramètres!$B$3,"Y"))</f>
        <v/>
      </c>
      <c r="I123" s="21" t="str" cm="1">
        <f t="array" ref="I123">IF(Table2[[#This Row],[Entretien]]&lt;&gt;"",
_xlfn.LET(_xlpm.Dernier,_xlfn.XLOOKUP(1,(H$2:H122=Table2[[#This Row],[Entretien]])*(A$2:A122=Table2[[#This Row],[Nom]])*(B$2:B122=Table2[[#This Row],[Prénom]]),I$2:I122,0,0,-1),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3" s="21"/>
      <c r="K123" s="14"/>
      <c r="L123" s="14"/>
      <c r="P123" s="9"/>
    </row>
    <row r="124" spans="3:16" x14ac:dyDescent="0.2">
      <c r="C124" t="str" cm="1">
        <f t="array" ref="C12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4" s="9" t="str" cm="1">
        <f t="array" ref="D12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4" s="9" t="str" cm="1">
        <f t="array" ref="E12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4" s="18" t="str">
        <f>IF(Table2[[#This Row],[Date de naissance]]="","",DATEDIF(Table2[[#This Row],[Date de naissance]],Paramètres!$B$3,"Y"))</f>
        <v/>
      </c>
      <c r="G124" s="18" t="str">
        <f>IF(Table2[[#This Row],[Date d''intégration]]="","",DATEDIF(Table2[[#This Row],[Date d''intégration]],Paramètres!$B$3,"Y"))</f>
        <v/>
      </c>
      <c r="I124" s="21" t="str" cm="1">
        <f t="array" ref="I124">IF(Table2[[#This Row],[Entretien]]&lt;&gt;"",
_xlfn.LET(_xlpm.Dernier,_xlfn.XLOOKUP(1,(H$2:H123=Table2[[#This Row],[Entretien]])*(A$2:A123=Table2[[#This Row],[Nom]])*(B$2:B123=Table2[[#This Row],[Prénom]]),I$2:I123,0,0,-1),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4" s="21"/>
      <c r="K124" s="14"/>
      <c r="L124" s="14"/>
      <c r="P124" s="9"/>
    </row>
    <row r="125" spans="3:16" x14ac:dyDescent="0.2">
      <c r="C125" t="str" cm="1">
        <f t="array" ref="C12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5" s="9" t="str" cm="1">
        <f t="array" ref="D12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5" s="9" t="str" cm="1">
        <f t="array" ref="E12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5" s="18" t="str">
        <f>IF(Table2[[#This Row],[Date de naissance]]="","",DATEDIF(Table2[[#This Row],[Date de naissance]],Paramètres!$B$3,"Y"))</f>
        <v/>
      </c>
      <c r="G125" s="18" t="str">
        <f>IF(Table2[[#This Row],[Date d''intégration]]="","",DATEDIF(Table2[[#This Row],[Date d''intégration]],Paramètres!$B$3,"Y"))</f>
        <v/>
      </c>
      <c r="I125" s="21" t="str" cm="1">
        <f t="array" ref="I125">IF(Table2[[#This Row],[Entretien]]&lt;&gt;"",
_xlfn.LET(_xlpm.Dernier,_xlfn.XLOOKUP(1,(H$2:H124=Table2[[#This Row],[Entretien]])*(A$2:A124=Table2[[#This Row],[Nom]])*(B$2:B124=Table2[[#This Row],[Prénom]]),I$2:I124,0,0,-1),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5" s="21"/>
      <c r="K125" s="14"/>
      <c r="L125" s="14"/>
      <c r="P125" s="9"/>
    </row>
    <row r="126" spans="3:16" x14ac:dyDescent="0.2">
      <c r="C126" t="str" cm="1">
        <f t="array" ref="C12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6" s="9" t="str" cm="1">
        <f t="array" ref="D12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6" s="9" t="str" cm="1">
        <f t="array" ref="E12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6" s="18" t="str">
        <f>IF(Table2[[#This Row],[Date de naissance]]="","",DATEDIF(Table2[[#This Row],[Date de naissance]],Paramètres!$B$3,"Y"))</f>
        <v/>
      </c>
      <c r="G126" s="18" t="str">
        <f>IF(Table2[[#This Row],[Date d''intégration]]="","",DATEDIF(Table2[[#This Row],[Date d''intégration]],Paramètres!$B$3,"Y"))</f>
        <v/>
      </c>
      <c r="I126" s="21" t="str" cm="1">
        <f t="array" ref="I126">IF(Table2[[#This Row],[Entretien]]&lt;&gt;"",
_xlfn.LET(_xlpm.Dernier,_xlfn.XLOOKUP(1,(H$2:H125=Table2[[#This Row],[Entretien]])*(A$2:A125=Table2[[#This Row],[Nom]])*(B$2:B125=Table2[[#This Row],[Prénom]]),I$2:I125,0,0,-1),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6" s="21"/>
      <c r="K126" s="14"/>
      <c r="L126" s="14"/>
      <c r="P126" s="9"/>
    </row>
    <row r="127" spans="3:16" x14ac:dyDescent="0.2">
      <c r="C127" t="str" cm="1">
        <f t="array" ref="C12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7" s="9" t="str" cm="1">
        <f t="array" ref="D12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7" s="9" t="str" cm="1">
        <f t="array" ref="E12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7" s="18" t="str">
        <f>IF(Table2[[#This Row],[Date de naissance]]="","",DATEDIF(Table2[[#This Row],[Date de naissance]],Paramètres!$B$3,"Y"))</f>
        <v/>
      </c>
      <c r="G127" s="18" t="str">
        <f>IF(Table2[[#This Row],[Date d''intégration]]="","",DATEDIF(Table2[[#This Row],[Date d''intégration]],Paramètres!$B$3,"Y"))</f>
        <v/>
      </c>
      <c r="I127" s="21" t="str" cm="1">
        <f t="array" ref="I127">IF(Table2[[#This Row],[Entretien]]&lt;&gt;"",
_xlfn.LET(_xlpm.Dernier,_xlfn.XLOOKUP(1,(H$2:H126=Table2[[#This Row],[Entretien]])*(A$2:A126=Table2[[#This Row],[Nom]])*(B$2:B126=Table2[[#This Row],[Prénom]]),I$2:I126,0,0,-1),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7" s="21"/>
      <c r="K127" s="14"/>
      <c r="L127" s="14"/>
      <c r="P127" s="9"/>
    </row>
    <row r="128" spans="3:16" x14ac:dyDescent="0.2">
      <c r="C128" t="str" cm="1">
        <f t="array" ref="C12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8" s="9" t="str" cm="1">
        <f t="array" ref="D12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8" s="9" t="str" cm="1">
        <f t="array" ref="E12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8" s="18" t="str">
        <f>IF(Table2[[#This Row],[Date de naissance]]="","",DATEDIF(Table2[[#This Row],[Date de naissance]],Paramètres!$B$3,"Y"))</f>
        <v/>
      </c>
      <c r="G128" s="18" t="str">
        <f>IF(Table2[[#This Row],[Date d''intégration]]="","",DATEDIF(Table2[[#This Row],[Date d''intégration]],Paramètres!$B$3,"Y"))</f>
        <v/>
      </c>
      <c r="I128" s="21" t="str" cm="1">
        <f t="array" ref="I128">IF(Table2[[#This Row],[Entretien]]&lt;&gt;"",
_xlfn.LET(_xlpm.Dernier,_xlfn.XLOOKUP(1,(H$2:H127=Table2[[#This Row],[Entretien]])*(A$2:A127=Table2[[#This Row],[Nom]])*(B$2:B127=Table2[[#This Row],[Prénom]]),I$2:I127,0,0,-1),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8" s="21"/>
      <c r="K128" s="14"/>
      <c r="L128" s="14"/>
      <c r="P128" s="9"/>
    </row>
    <row r="129" spans="3:16" x14ac:dyDescent="0.2">
      <c r="C129" t="str" cm="1">
        <f t="array" ref="C12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9" s="9" t="str" cm="1">
        <f t="array" ref="D12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9" s="9" t="str" cm="1">
        <f t="array" ref="E12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9" s="18" t="str">
        <f>IF(Table2[[#This Row],[Date de naissance]]="","",DATEDIF(Table2[[#This Row],[Date de naissance]],Paramètres!$B$3,"Y"))</f>
        <v/>
      </c>
      <c r="G129" s="18" t="str">
        <f>IF(Table2[[#This Row],[Date d''intégration]]="","",DATEDIF(Table2[[#This Row],[Date d''intégration]],Paramètres!$B$3,"Y"))</f>
        <v/>
      </c>
      <c r="I129" s="21" t="str" cm="1">
        <f t="array" ref="I129">IF(Table2[[#This Row],[Entretien]]&lt;&gt;"",
_xlfn.LET(_xlpm.Dernier,_xlfn.XLOOKUP(1,(H$2:H128=Table2[[#This Row],[Entretien]])*(A$2:A128=Table2[[#This Row],[Nom]])*(B$2:B128=Table2[[#This Row],[Prénom]]),I$2:I128,0,0,-1),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29" s="21"/>
      <c r="K129" s="14"/>
      <c r="L129" s="14"/>
      <c r="P129" s="9"/>
    </row>
    <row r="130" spans="3:16" x14ac:dyDescent="0.2">
      <c r="C130" t="str" cm="1">
        <f t="array" ref="C13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0" s="9" t="str" cm="1">
        <f t="array" ref="D13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0" s="9" t="str" cm="1">
        <f t="array" ref="E13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0" s="18" t="str">
        <f>IF(Table2[[#This Row],[Date de naissance]]="","",DATEDIF(Table2[[#This Row],[Date de naissance]],Paramètres!$B$3,"Y"))</f>
        <v/>
      </c>
      <c r="G130" s="18" t="str">
        <f>IF(Table2[[#This Row],[Date d''intégration]]="","",DATEDIF(Table2[[#This Row],[Date d''intégration]],Paramètres!$B$3,"Y"))</f>
        <v/>
      </c>
      <c r="I130" s="21" t="str" cm="1">
        <f t="array" ref="I130">IF(Table2[[#This Row],[Entretien]]&lt;&gt;"",
_xlfn.LET(_xlpm.Dernier,_xlfn.XLOOKUP(1,(H$2:H129=Table2[[#This Row],[Entretien]])*(A$2:A129=Table2[[#This Row],[Nom]])*(B$2:B129=Table2[[#This Row],[Prénom]]),I$2:I129,0,0,-1),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0" s="21"/>
      <c r="K130" s="14"/>
      <c r="L130" s="14"/>
      <c r="P130" s="9"/>
    </row>
    <row r="131" spans="3:16" x14ac:dyDescent="0.2">
      <c r="C131" t="str" cm="1">
        <f t="array" ref="C13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1" s="9" t="str" cm="1">
        <f t="array" ref="D13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1" s="9" t="str" cm="1">
        <f t="array" ref="E13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1" s="18" t="str">
        <f>IF(Table2[[#This Row],[Date de naissance]]="","",DATEDIF(Table2[[#This Row],[Date de naissance]],Paramètres!$B$3,"Y"))</f>
        <v/>
      </c>
      <c r="G131" s="18" t="str">
        <f>IF(Table2[[#This Row],[Date d''intégration]]="","",DATEDIF(Table2[[#This Row],[Date d''intégration]],Paramètres!$B$3,"Y"))</f>
        <v/>
      </c>
      <c r="I131" s="21" t="str" cm="1">
        <f t="array" ref="I131">IF(Table2[[#This Row],[Entretien]]&lt;&gt;"",
_xlfn.LET(_xlpm.Dernier,_xlfn.XLOOKUP(1,(H$2:H130=Table2[[#This Row],[Entretien]])*(A$2:A130=Table2[[#This Row],[Nom]])*(B$2:B130=Table2[[#This Row],[Prénom]]),I$2:I130,0,0,-1),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1" s="21"/>
      <c r="K131" s="14"/>
      <c r="L131" s="14"/>
      <c r="P131" s="9"/>
    </row>
    <row r="132" spans="3:16" x14ac:dyDescent="0.2">
      <c r="C132" t="str" cm="1">
        <f t="array" ref="C13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2" s="9" t="str" cm="1">
        <f t="array" ref="D13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2" s="9" t="str" cm="1">
        <f t="array" ref="E13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2" s="18" t="str">
        <f>IF(Table2[[#This Row],[Date de naissance]]="","",DATEDIF(Table2[[#This Row],[Date de naissance]],Paramètres!$B$3,"Y"))</f>
        <v/>
      </c>
      <c r="G132" s="18" t="str">
        <f>IF(Table2[[#This Row],[Date d''intégration]]="","",DATEDIF(Table2[[#This Row],[Date d''intégration]],Paramètres!$B$3,"Y"))</f>
        <v/>
      </c>
      <c r="I132" s="21" t="str" cm="1">
        <f t="array" ref="I132">IF(Table2[[#This Row],[Entretien]]&lt;&gt;"",
_xlfn.LET(_xlpm.Dernier,_xlfn.XLOOKUP(1,(H$2:H131=Table2[[#This Row],[Entretien]])*(A$2:A131=Table2[[#This Row],[Nom]])*(B$2:B131=Table2[[#This Row],[Prénom]]),I$2:I131,0,0,-1),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2" s="21"/>
      <c r="K132" s="14"/>
      <c r="L132" s="14"/>
      <c r="P132" s="9"/>
    </row>
    <row r="133" spans="3:16" x14ac:dyDescent="0.2">
      <c r="C133" t="str" cm="1">
        <f t="array" ref="C13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3" s="9" t="str" cm="1">
        <f t="array" ref="D13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3" s="9" t="str" cm="1">
        <f t="array" ref="E13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3" s="18" t="str">
        <f>IF(Table2[[#This Row],[Date de naissance]]="","",DATEDIF(Table2[[#This Row],[Date de naissance]],Paramètres!$B$3,"Y"))</f>
        <v/>
      </c>
      <c r="G133" s="18" t="str">
        <f>IF(Table2[[#This Row],[Date d''intégration]]="","",DATEDIF(Table2[[#This Row],[Date d''intégration]],Paramètres!$B$3,"Y"))</f>
        <v/>
      </c>
      <c r="I133" s="21" t="str" cm="1">
        <f t="array" ref="I133">IF(Table2[[#This Row],[Entretien]]&lt;&gt;"",
_xlfn.LET(_xlpm.Dernier,_xlfn.XLOOKUP(1,(H$2:H132=Table2[[#This Row],[Entretien]])*(A$2:A132=Table2[[#This Row],[Nom]])*(B$2:B132=Table2[[#This Row],[Prénom]]),I$2:I132,0,0,-1),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3" s="21"/>
      <c r="K133" s="14"/>
      <c r="L133" s="14"/>
      <c r="P133" s="9"/>
    </row>
    <row r="134" spans="3:16" x14ac:dyDescent="0.2">
      <c r="C134" t="str" cm="1">
        <f t="array" ref="C13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4" s="9" t="str" cm="1">
        <f t="array" ref="D13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4" s="9" t="str" cm="1">
        <f t="array" ref="E13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4" s="18" t="str">
        <f>IF(Table2[[#This Row],[Date de naissance]]="","",DATEDIF(Table2[[#This Row],[Date de naissance]],Paramètres!$B$3,"Y"))</f>
        <v/>
      </c>
      <c r="G134" s="18" t="str">
        <f>IF(Table2[[#This Row],[Date d''intégration]]="","",DATEDIF(Table2[[#This Row],[Date d''intégration]],Paramètres!$B$3,"Y"))</f>
        <v/>
      </c>
      <c r="I134" s="21" t="str" cm="1">
        <f t="array" ref="I134">IF(Table2[[#This Row],[Entretien]]&lt;&gt;"",
_xlfn.LET(_xlpm.Dernier,_xlfn.XLOOKUP(1,(H$2:H133=Table2[[#This Row],[Entretien]])*(A$2:A133=Table2[[#This Row],[Nom]])*(B$2:B133=Table2[[#This Row],[Prénom]]),I$2:I133,0,0,-1),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4" s="21"/>
      <c r="K134" s="14"/>
      <c r="L134" s="14"/>
      <c r="P134" s="9"/>
    </row>
    <row r="135" spans="3:16" x14ac:dyDescent="0.2">
      <c r="C135" t="str" cm="1">
        <f t="array" ref="C13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5" s="9" t="str" cm="1">
        <f t="array" ref="D13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5" s="9" t="str" cm="1">
        <f t="array" ref="E13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5" s="18" t="str">
        <f>IF(Table2[[#This Row],[Date de naissance]]="","",DATEDIF(Table2[[#This Row],[Date de naissance]],Paramètres!$B$3,"Y"))</f>
        <v/>
      </c>
      <c r="G135" s="18" t="str">
        <f>IF(Table2[[#This Row],[Date d''intégration]]="","",DATEDIF(Table2[[#This Row],[Date d''intégration]],Paramètres!$B$3,"Y"))</f>
        <v/>
      </c>
      <c r="I135" s="21" t="str" cm="1">
        <f t="array" ref="I135">IF(Table2[[#This Row],[Entretien]]&lt;&gt;"",
_xlfn.LET(_xlpm.Dernier,_xlfn.XLOOKUP(1,(H$2:H134=Table2[[#This Row],[Entretien]])*(A$2:A134=Table2[[#This Row],[Nom]])*(B$2:B134=Table2[[#This Row],[Prénom]]),I$2:I134,0,0,-1),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5" s="21"/>
      <c r="K135" s="14"/>
      <c r="L135" s="14"/>
      <c r="P135" s="9"/>
    </row>
    <row r="136" spans="3:16" x14ac:dyDescent="0.2">
      <c r="C136" t="str" cm="1">
        <f t="array" ref="C13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6" s="9" t="str" cm="1">
        <f t="array" ref="D13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6" s="9" t="str" cm="1">
        <f t="array" ref="E13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6" s="18" t="str">
        <f>IF(Table2[[#This Row],[Date de naissance]]="","",DATEDIF(Table2[[#This Row],[Date de naissance]],Paramètres!$B$3,"Y"))</f>
        <v/>
      </c>
      <c r="G136" s="18" t="str">
        <f>IF(Table2[[#This Row],[Date d''intégration]]="","",DATEDIF(Table2[[#This Row],[Date d''intégration]],Paramètres!$B$3,"Y"))</f>
        <v/>
      </c>
      <c r="I136" s="21" t="str" cm="1">
        <f t="array" ref="I136">IF(Table2[[#This Row],[Entretien]]&lt;&gt;"",
_xlfn.LET(_xlpm.Dernier,_xlfn.XLOOKUP(1,(H$2:H135=Table2[[#This Row],[Entretien]])*(A$2:A135=Table2[[#This Row],[Nom]])*(B$2:B135=Table2[[#This Row],[Prénom]]),I$2:I135,0,0,-1),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6" s="21"/>
      <c r="K136" s="14"/>
      <c r="L136" s="14"/>
      <c r="P136" s="9"/>
    </row>
    <row r="137" spans="3:16" x14ac:dyDescent="0.2">
      <c r="C137" t="str" cm="1">
        <f t="array" ref="C13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7" s="9" t="str" cm="1">
        <f t="array" ref="D13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7" s="9" t="str" cm="1">
        <f t="array" ref="E13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7" s="18" t="str">
        <f>IF(Table2[[#This Row],[Date de naissance]]="","",DATEDIF(Table2[[#This Row],[Date de naissance]],Paramètres!$B$3,"Y"))</f>
        <v/>
      </c>
      <c r="G137" s="18" t="str">
        <f>IF(Table2[[#This Row],[Date d''intégration]]="","",DATEDIF(Table2[[#This Row],[Date d''intégration]],Paramètres!$B$3,"Y"))</f>
        <v/>
      </c>
      <c r="I137" s="21" t="str" cm="1">
        <f t="array" ref="I137">IF(Table2[[#This Row],[Entretien]]&lt;&gt;"",
_xlfn.LET(_xlpm.Dernier,_xlfn.XLOOKUP(1,(H$2:H136=Table2[[#This Row],[Entretien]])*(A$2:A136=Table2[[#This Row],[Nom]])*(B$2:B136=Table2[[#This Row],[Prénom]]),I$2:I136,0,0,-1),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7" s="21"/>
      <c r="K137" s="14"/>
      <c r="L137" s="14"/>
      <c r="P137" s="9"/>
    </row>
    <row r="138" spans="3:16" x14ac:dyDescent="0.2">
      <c r="C138" t="str" cm="1">
        <f t="array" ref="C13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8" s="9" t="str" cm="1">
        <f t="array" ref="D13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8" s="9" t="str" cm="1">
        <f t="array" ref="E13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8" s="18" t="str">
        <f>IF(Table2[[#This Row],[Date de naissance]]="","",DATEDIF(Table2[[#This Row],[Date de naissance]],Paramètres!$B$3,"Y"))</f>
        <v/>
      </c>
      <c r="G138" s="18" t="str">
        <f>IF(Table2[[#This Row],[Date d''intégration]]="","",DATEDIF(Table2[[#This Row],[Date d''intégration]],Paramètres!$B$3,"Y"))</f>
        <v/>
      </c>
      <c r="I138" s="21" t="str" cm="1">
        <f t="array" ref="I138">IF(Table2[[#This Row],[Entretien]]&lt;&gt;"",
_xlfn.LET(_xlpm.Dernier,_xlfn.XLOOKUP(1,(H$2:H137=Table2[[#This Row],[Entretien]])*(A$2:A137=Table2[[#This Row],[Nom]])*(B$2:B137=Table2[[#This Row],[Prénom]]),I$2:I137,0,0,-1),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8" s="21"/>
      <c r="K138" s="14"/>
      <c r="L138" s="14"/>
      <c r="P138" s="9"/>
    </row>
    <row r="139" spans="3:16" x14ac:dyDescent="0.2">
      <c r="C139" t="str" cm="1">
        <f t="array" ref="C13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9" s="9" t="str" cm="1">
        <f t="array" ref="D13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9" s="9" t="str" cm="1">
        <f t="array" ref="E13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9" s="18" t="str">
        <f>IF(Table2[[#This Row],[Date de naissance]]="","",DATEDIF(Table2[[#This Row],[Date de naissance]],Paramètres!$B$3,"Y"))</f>
        <v/>
      </c>
      <c r="G139" s="18" t="str">
        <f>IF(Table2[[#This Row],[Date d''intégration]]="","",DATEDIF(Table2[[#This Row],[Date d''intégration]],Paramètres!$B$3,"Y"))</f>
        <v/>
      </c>
      <c r="I139" s="21" t="str" cm="1">
        <f t="array" ref="I139">IF(Table2[[#This Row],[Entretien]]&lt;&gt;"",
_xlfn.LET(_xlpm.Dernier,_xlfn.XLOOKUP(1,(H$2:H138=Table2[[#This Row],[Entretien]])*(A$2:A138=Table2[[#This Row],[Nom]])*(B$2:B138=Table2[[#This Row],[Prénom]]),I$2:I138,0,0,-1),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39" s="21"/>
      <c r="K139" s="14"/>
      <c r="L139" s="14"/>
      <c r="P139" s="9"/>
    </row>
    <row r="140" spans="3:16" x14ac:dyDescent="0.2">
      <c r="C140" t="str" cm="1">
        <f t="array" ref="C14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0" s="9" t="str" cm="1">
        <f t="array" ref="D14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0" s="9" t="str" cm="1">
        <f t="array" ref="E14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0" s="18" t="str">
        <f>IF(Table2[[#This Row],[Date de naissance]]="","",DATEDIF(Table2[[#This Row],[Date de naissance]],Paramètres!$B$3,"Y"))</f>
        <v/>
      </c>
      <c r="G140" s="18" t="str">
        <f>IF(Table2[[#This Row],[Date d''intégration]]="","",DATEDIF(Table2[[#This Row],[Date d''intégration]],Paramètres!$B$3,"Y"))</f>
        <v/>
      </c>
      <c r="I140" s="21" t="str" cm="1">
        <f t="array" ref="I140">IF(Table2[[#This Row],[Entretien]]&lt;&gt;"",
_xlfn.LET(_xlpm.Dernier,_xlfn.XLOOKUP(1,(H$2:H139=Table2[[#This Row],[Entretien]])*(A$2:A139=Table2[[#This Row],[Nom]])*(B$2:B139=Table2[[#This Row],[Prénom]]),I$2:I139,0,0,-1),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0" s="21"/>
      <c r="K140" s="14"/>
      <c r="L140" s="14"/>
      <c r="P140" s="9"/>
    </row>
    <row r="141" spans="3:16" x14ac:dyDescent="0.2">
      <c r="C141" t="str" cm="1">
        <f t="array" ref="C14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1" s="9" t="str" cm="1">
        <f t="array" ref="D14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1" s="9" t="str" cm="1">
        <f t="array" ref="E14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1" s="18" t="str">
        <f>IF(Table2[[#This Row],[Date de naissance]]="","",DATEDIF(Table2[[#This Row],[Date de naissance]],Paramètres!$B$3,"Y"))</f>
        <v/>
      </c>
      <c r="G141" s="18" t="str">
        <f>IF(Table2[[#This Row],[Date d''intégration]]="","",DATEDIF(Table2[[#This Row],[Date d''intégration]],Paramètres!$B$3,"Y"))</f>
        <v/>
      </c>
      <c r="I141" s="21" t="str" cm="1">
        <f t="array" ref="I141">IF(Table2[[#This Row],[Entretien]]&lt;&gt;"",
_xlfn.LET(_xlpm.Dernier,_xlfn.XLOOKUP(1,(H$2:H140=Table2[[#This Row],[Entretien]])*(A$2:A140=Table2[[#This Row],[Nom]])*(B$2:B140=Table2[[#This Row],[Prénom]]),I$2:I140,0,0,-1),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1" s="21"/>
      <c r="K141" s="14"/>
      <c r="L141" s="14"/>
      <c r="P141" s="9"/>
    </row>
    <row r="142" spans="3:16" x14ac:dyDescent="0.2">
      <c r="C142" t="str" cm="1">
        <f t="array" ref="C14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2" s="9" t="str" cm="1">
        <f t="array" ref="D14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2" s="9" t="str" cm="1">
        <f t="array" ref="E14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2" s="18" t="str">
        <f>IF(Table2[[#This Row],[Date de naissance]]="","",DATEDIF(Table2[[#This Row],[Date de naissance]],Paramètres!$B$3,"Y"))</f>
        <v/>
      </c>
      <c r="G142" s="18" t="str">
        <f>IF(Table2[[#This Row],[Date d''intégration]]="","",DATEDIF(Table2[[#This Row],[Date d''intégration]],Paramètres!$B$3,"Y"))</f>
        <v/>
      </c>
      <c r="I142" s="21" t="str" cm="1">
        <f t="array" ref="I142">IF(Table2[[#This Row],[Entretien]]&lt;&gt;"",
_xlfn.LET(_xlpm.Dernier,_xlfn.XLOOKUP(1,(H$2:H141=Table2[[#This Row],[Entretien]])*(A$2:A141=Table2[[#This Row],[Nom]])*(B$2:B141=Table2[[#This Row],[Prénom]]),I$2:I141,0,0,-1),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2" s="21"/>
      <c r="K142" s="14"/>
      <c r="L142" s="14"/>
      <c r="P142" s="9"/>
    </row>
    <row r="143" spans="3:16" x14ac:dyDescent="0.2">
      <c r="C143" t="str" cm="1">
        <f t="array" ref="C14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3" s="9" t="str" cm="1">
        <f t="array" ref="D14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3" s="9" t="str" cm="1">
        <f t="array" ref="E14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3" s="18" t="str">
        <f>IF(Table2[[#This Row],[Date de naissance]]="","",DATEDIF(Table2[[#This Row],[Date de naissance]],Paramètres!$B$3,"Y"))</f>
        <v/>
      </c>
      <c r="G143" s="18" t="str">
        <f>IF(Table2[[#This Row],[Date d''intégration]]="","",DATEDIF(Table2[[#This Row],[Date d''intégration]],Paramètres!$B$3,"Y"))</f>
        <v/>
      </c>
      <c r="I143" s="21" t="str" cm="1">
        <f t="array" ref="I143">IF(Table2[[#This Row],[Entretien]]&lt;&gt;"",
_xlfn.LET(_xlpm.Dernier,_xlfn.XLOOKUP(1,(H$2:H142=Table2[[#This Row],[Entretien]])*(A$2:A142=Table2[[#This Row],[Nom]])*(B$2:B142=Table2[[#This Row],[Prénom]]),I$2:I142,0,0,-1),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3" s="21"/>
      <c r="K143" s="14"/>
      <c r="L143" s="14"/>
      <c r="P143" s="9"/>
    </row>
    <row r="144" spans="3:16" x14ac:dyDescent="0.2">
      <c r="C144" t="str" cm="1">
        <f t="array" ref="C14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4" s="9" t="str" cm="1">
        <f t="array" ref="D14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4" s="9" t="str" cm="1">
        <f t="array" ref="E14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4" s="18" t="str">
        <f>IF(Table2[[#This Row],[Date de naissance]]="","",DATEDIF(Table2[[#This Row],[Date de naissance]],Paramètres!$B$3,"Y"))</f>
        <v/>
      </c>
      <c r="G144" s="18" t="str">
        <f>IF(Table2[[#This Row],[Date d''intégration]]="","",DATEDIF(Table2[[#This Row],[Date d''intégration]],Paramètres!$B$3,"Y"))</f>
        <v/>
      </c>
      <c r="I144" s="21" t="str" cm="1">
        <f t="array" ref="I144">IF(Table2[[#This Row],[Entretien]]&lt;&gt;"",
_xlfn.LET(_xlpm.Dernier,_xlfn.XLOOKUP(1,(H$2:H143=Table2[[#This Row],[Entretien]])*(A$2:A143=Table2[[#This Row],[Nom]])*(B$2:B143=Table2[[#This Row],[Prénom]]),I$2:I143,0,0,-1),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4" s="21"/>
      <c r="K144" s="14"/>
      <c r="L144" s="14"/>
      <c r="P144" s="9"/>
    </row>
    <row r="145" spans="3:16" x14ac:dyDescent="0.2">
      <c r="C145" t="str" cm="1">
        <f t="array" ref="C14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5" s="9" t="str" cm="1">
        <f t="array" ref="D14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5" s="9" t="str" cm="1">
        <f t="array" ref="E14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5" s="18" t="str">
        <f>IF(Table2[[#This Row],[Date de naissance]]="","",DATEDIF(Table2[[#This Row],[Date de naissance]],Paramètres!$B$3,"Y"))</f>
        <v/>
      </c>
      <c r="G145" s="18" t="str">
        <f>IF(Table2[[#This Row],[Date d''intégration]]="","",DATEDIF(Table2[[#This Row],[Date d''intégration]],Paramètres!$B$3,"Y"))</f>
        <v/>
      </c>
      <c r="I145" s="21" t="str" cm="1">
        <f t="array" ref="I145">IF(Table2[[#This Row],[Entretien]]&lt;&gt;"",
_xlfn.LET(_xlpm.Dernier,_xlfn.XLOOKUP(1,(H$2:H144=Table2[[#This Row],[Entretien]])*(A$2:A144=Table2[[#This Row],[Nom]])*(B$2:B144=Table2[[#This Row],[Prénom]]),I$2:I144,0,0,-1),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5" s="21"/>
      <c r="K145" s="14"/>
      <c r="L145" s="14"/>
      <c r="P145" s="9"/>
    </row>
    <row r="146" spans="3:16" x14ac:dyDescent="0.2">
      <c r="C146" t="str" cm="1">
        <f t="array" ref="C14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6" s="9" t="str" cm="1">
        <f t="array" ref="D14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6" s="9" t="str" cm="1">
        <f t="array" ref="E14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6" s="18" t="str">
        <f>IF(Table2[[#This Row],[Date de naissance]]="","",DATEDIF(Table2[[#This Row],[Date de naissance]],Paramètres!$B$3,"Y"))</f>
        <v/>
      </c>
      <c r="G146" s="18" t="str">
        <f>IF(Table2[[#This Row],[Date d''intégration]]="","",DATEDIF(Table2[[#This Row],[Date d''intégration]],Paramètres!$B$3,"Y"))</f>
        <v/>
      </c>
      <c r="I146" s="21" t="str" cm="1">
        <f t="array" ref="I146">IF(Table2[[#This Row],[Entretien]]&lt;&gt;"",
_xlfn.LET(_xlpm.Dernier,_xlfn.XLOOKUP(1,(H$2:H145=Table2[[#This Row],[Entretien]])*(A$2:A145=Table2[[#This Row],[Nom]])*(B$2:B145=Table2[[#This Row],[Prénom]]),I$2:I145,0,0,-1),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6" s="21"/>
      <c r="K146" s="14"/>
      <c r="L146" s="14"/>
      <c r="P146" s="9"/>
    </row>
    <row r="147" spans="3:16" x14ac:dyDescent="0.2">
      <c r="C147" t="str" cm="1">
        <f t="array" ref="C14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7" s="9" t="str" cm="1">
        <f t="array" ref="D14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7" s="9" t="str" cm="1">
        <f t="array" ref="E14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7" s="18" t="str">
        <f>IF(Table2[[#This Row],[Date de naissance]]="","",DATEDIF(Table2[[#This Row],[Date de naissance]],Paramètres!$B$3,"Y"))</f>
        <v/>
      </c>
      <c r="G147" s="18" t="str">
        <f>IF(Table2[[#This Row],[Date d''intégration]]="","",DATEDIF(Table2[[#This Row],[Date d''intégration]],Paramètres!$B$3,"Y"))</f>
        <v/>
      </c>
      <c r="I147" s="21" t="str" cm="1">
        <f t="array" ref="I147">IF(Table2[[#This Row],[Entretien]]&lt;&gt;"",
_xlfn.LET(_xlpm.Dernier,_xlfn.XLOOKUP(1,(H$2:H146=Table2[[#This Row],[Entretien]])*(A$2:A146=Table2[[#This Row],[Nom]])*(B$2:B146=Table2[[#This Row],[Prénom]]),I$2:I146,0,0,-1),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7" s="21"/>
      <c r="K147" s="14"/>
      <c r="L147" s="14"/>
      <c r="P147" s="9"/>
    </row>
    <row r="148" spans="3:16" x14ac:dyDescent="0.2">
      <c r="C148" t="str" cm="1">
        <f t="array" ref="C14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8" s="9" t="str" cm="1">
        <f t="array" ref="D14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8" s="9" t="str" cm="1">
        <f t="array" ref="E14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8" s="18" t="str">
        <f>IF(Table2[[#This Row],[Date de naissance]]="","",DATEDIF(Table2[[#This Row],[Date de naissance]],Paramètres!$B$3,"Y"))</f>
        <v/>
      </c>
      <c r="G148" s="18" t="str">
        <f>IF(Table2[[#This Row],[Date d''intégration]]="","",DATEDIF(Table2[[#This Row],[Date d''intégration]],Paramètres!$B$3,"Y"))</f>
        <v/>
      </c>
      <c r="I148" s="21" t="str" cm="1">
        <f t="array" ref="I148">IF(Table2[[#This Row],[Entretien]]&lt;&gt;"",
_xlfn.LET(_xlpm.Dernier,_xlfn.XLOOKUP(1,(H$2:H147=Table2[[#This Row],[Entretien]])*(A$2:A147=Table2[[#This Row],[Nom]])*(B$2:B147=Table2[[#This Row],[Prénom]]),I$2:I147,0,0,-1),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8" s="21"/>
      <c r="K148" s="14"/>
      <c r="L148" s="14"/>
      <c r="P148" s="9"/>
    </row>
    <row r="149" spans="3:16" x14ac:dyDescent="0.2">
      <c r="C149" t="str" cm="1">
        <f t="array" ref="C14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9" s="9" t="str" cm="1">
        <f t="array" ref="D14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9" s="9" t="str" cm="1">
        <f t="array" ref="E14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9" s="18" t="str">
        <f>IF(Table2[[#This Row],[Date de naissance]]="","",DATEDIF(Table2[[#This Row],[Date de naissance]],Paramètres!$B$3,"Y"))</f>
        <v/>
      </c>
      <c r="G149" s="18" t="str">
        <f>IF(Table2[[#This Row],[Date d''intégration]]="","",DATEDIF(Table2[[#This Row],[Date d''intégration]],Paramètres!$B$3,"Y"))</f>
        <v/>
      </c>
      <c r="I149" s="21" t="str" cm="1">
        <f t="array" ref="I149">IF(Table2[[#This Row],[Entretien]]&lt;&gt;"",
_xlfn.LET(_xlpm.Dernier,_xlfn.XLOOKUP(1,(H$2:H148=Table2[[#This Row],[Entretien]])*(A$2:A148=Table2[[#This Row],[Nom]])*(B$2:B148=Table2[[#This Row],[Prénom]]),I$2:I148,0,0,-1),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49" s="21"/>
      <c r="K149" s="14"/>
      <c r="L149" s="14"/>
      <c r="P149" s="9"/>
    </row>
    <row r="150" spans="3:16" x14ac:dyDescent="0.2">
      <c r="C150" t="str" cm="1">
        <f t="array" ref="C15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0" s="9" t="str" cm="1">
        <f t="array" ref="D15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0" s="9" t="str" cm="1">
        <f t="array" ref="E15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0" s="18" t="str">
        <f>IF(Table2[[#This Row],[Date de naissance]]="","",DATEDIF(Table2[[#This Row],[Date de naissance]],Paramètres!$B$3,"Y"))</f>
        <v/>
      </c>
      <c r="G150" s="18" t="str">
        <f>IF(Table2[[#This Row],[Date d''intégration]]="","",DATEDIF(Table2[[#This Row],[Date d''intégration]],Paramètres!$B$3,"Y"))</f>
        <v/>
      </c>
      <c r="I150" s="21" t="str" cm="1">
        <f t="array" ref="I150">IF(Table2[[#This Row],[Entretien]]&lt;&gt;"",
_xlfn.LET(_xlpm.Dernier,_xlfn.XLOOKUP(1,(H$2:H149=Table2[[#This Row],[Entretien]])*(A$2:A149=Table2[[#This Row],[Nom]])*(B$2:B149=Table2[[#This Row],[Prénom]]),I$2:I149,0,0,-1),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0" s="21"/>
      <c r="K150" s="14"/>
      <c r="L150" s="14"/>
      <c r="P150" s="9"/>
    </row>
    <row r="151" spans="3:16" x14ac:dyDescent="0.2">
      <c r="C151" t="str" cm="1">
        <f t="array" ref="C15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1" s="9" t="str" cm="1">
        <f t="array" ref="D15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1" s="9" t="str" cm="1">
        <f t="array" ref="E15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1" s="18" t="str">
        <f>IF(Table2[[#This Row],[Date de naissance]]="","",DATEDIF(Table2[[#This Row],[Date de naissance]],Paramètres!$B$3,"Y"))</f>
        <v/>
      </c>
      <c r="G151" s="18" t="str">
        <f>IF(Table2[[#This Row],[Date d''intégration]]="","",DATEDIF(Table2[[#This Row],[Date d''intégration]],Paramètres!$B$3,"Y"))</f>
        <v/>
      </c>
      <c r="I151" s="21" t="str" cm="1">
        <f t="array" ref="I151">IF(Table2[[#This Row],[Entretien]]&lt;&gt;"",
_xlfn.LET(_xlpm.Dernier,_xlfn.XLOOKUP(1,(H$2:H150=Table2[[#This Row],[Entretien]])*(A$2:A150=Table2[[#This Row],[Nom]])*(B$2:B150=Table2[[#This Row],[Prénom]]),I$2:I150,0,0,-1),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1" s="21"/>
      <c r="K151" s="14"/>
      <c r="L151" s="14"/>
      <c r="P151" s="9"/>
    </row>
    <row r="152" spans="3:16" x14ac:dyDescent="0.2">
      <c r="C152" t="str" cm="1">
        <f t="array" ref="C15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2" s="9" t="str" cm="1">
        <f t="array" ref="D15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2" s="9" t="str" cm="1">
        <f t="array" ref="E15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2" s="18" t="str">
        <f>IF(Table2[[#This Row],[Date de naissance]]="","",DATEDIF(Table2[[#This Row],[Date de naissance]],Paramètres!$B$3,"Y"))</f>
        <v/>
      </c>
      <c r="G152" s="18" t="str">
        <f>IF(Table2[[#This Row],[Date d''intégration]]="","",DATEDIF(Table2[[#This Row],[Date d''intégration]],Paramètres!$B$3,"Y"))</f>
        <v/>
      </c>
      <c r="I152" s="21" t="str" cm="1">
        <f t="array" ref="I152">IF(Table2[[#This Row],[Entretien]]&lt;&gt;"",
_xlfn.LET(_xlpm.Dernier,_xlfn.XLOOKUP(1,(H$2:H151=Table2[[#This Row],[Entretien]])*(A$2:A151=Table2[[#This Row],[Nom]])*(B$2:B151=Table2[[#This Row],[Prénom]]),I$2:I151,0,0,-1),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2" s="21"/>
      <c r="K152" s="14"/>
      <c r="L152" s="14"/>
      <c r="P152" s="9"/>
    </row>
    <row r="153" spans="3:16" x14ac:dyDescent="0.2">
      <c r="C153" t="str" cm="1">
        <f t="array" ref="C15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3" s="9" t="str" cm="1">
        <f t="array" ref="D15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3" s="9" t="str" cm="1">
        <f t="array" ref="E15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3" s="18" t="str">
        <f>IF(Table2[[#This Row],[Date de naissance]]="","",DATEDIF(Table2[[#This Row],[Date de naissance]],Paramètres!$B$3,"Y"))</f>
        <v/>
      </c>
      <c r="G153" s="18" t="str">
        <f>IF(Table2[[#This Row],[Date d''intégration]]="","",DATEDIF(Table2[[#This Row],[Date d''intégration]],Paramètres!$B$3,"Y"))</f>
        <v/>
      </c>
      <c r="I153" s="21" t="str" cm="1">
        <f t="array" ref="I153">IF(Table2[[#This Row],[Entretien]]&lt;&gt;"",
_xlfn.LET(_xlpm.Dernier,_xlfn.XLOOKUP(1,(H$2:H152=Table2[[#This Row],[Entretien]])*(A$2:A152=Table2[[#This Row],[Nom]])*(B$2:B152=Table2[[#This Row],[Prénom]]),I$2:I152,0,0,-1),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3" s="21"/>
      <c r="K153" s="14"/>
      <c r="L153" s="14"/>
      <c r="P153" s="9"/>
    </row>
    <row r="154" spans="3:16" x14ac:dyDescent="0.2">
      <c r="C154" t="str" cm="1">
        <f t="array" ref="C15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4" s="9" t="str" cm="1">
        <f t="array" ref="D15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4" s="9" t="str" cm="1">
        <f t="array" ref="E15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4" s="18" t="str">
        <f>IF(Table2[[#This Row],[Date de naissance]]="","",DATEDIF(Table2[[#This Row],[Date de naissance]],Paramètres!$B$3,"Y"))</f>
        <v/>
      </c>
      <c r="G154" s="18" t="str">
        <f>IF(Table2[[#This Row],[Date d''intégration]]="","",DATEDIF(Table2[[#This Row],[Date d''intégration]],Paramètres!$B$3,"Y"))</f>
        <v/>
      </c>
      <c r="I154" s="21" t="str" cm="1">
        <f t="array" ref="I154">IF(Table2[[#This Row],[Entretien]]&lt;&gt;"",
_xlfn.LET(_xlpm.Dernier,_xlfn.XLOOKUP(1,(H$2:H153=Table2[[#This Row],[Entretien]])*(A$2:A153=Table2[[#This Row],[Nom]])*(B$2:B153=Table2[[#This Row],[Prénom]]),I$2:I153,0,0,-1),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4" s="21"/>
      <c r="K154" s="14"/>
      <c r="L154" s="14"/>
      <c r="P154" s="9"/>
    </row>
    <row r="155" spans="3:16" x14ac:dyDescent="0.2">
      <c r="C155" t="str" cm="1">
        <f t="array" ref="C15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5" s="9" t="str" cm="1">
        <f t="array" ref="D15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5" s="9" t="str" cm="1">
        <f t="array" ref="E15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5" s="18" t="str">
        <f>IF(Table2[[#This Row],[Date de naissance]]="","",DATEDIF(Table2[[#This Row],[Date de naissance]],Paramètres!$B$3,"Y"))</f>
        <v/>
      </c>
      <c r="G155" s="18" t="str">
        <f>IF(Table2[[#This Row],[Date d''intégration]]="","",DATEDIF(Table2[[#This Row],[Date d''intégration]],Paramètres!$B$3,"Y"))</f>
        <v/>
      </c>
      <c r="I155" s="21" t="str" cm="1">
        <f t="array" ref="I155">IF(Table2[[#This Row],[Entretien]]&lt;&gt;"",
_xlfn.LET(_xlpm.Dernier,_xlfn.XLOOKUP(1,(H$2:H154=Table2[[#This Row],[Entretien]])*(A$2:A154=Table2[[#This Row],[Nom]])*(B$2:B154=Table2[[#This Row],[Prénom]]),I$2:I154,0,0,-1),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5" s="21"/>
      <c r="K155" s="14"/>
      <c r="L155" s="14"/>
      <c r="P155" s="9"/>
    </row>
    <row r="156" spans="3:16" x14ac:dyDescent="0.2">
      <c r="C156" t="str" cm="1">
        <f t="array" ref="C15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6" s="9" t="str" cm="1">
        <f t="array" ref="D15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6" s="9" t="str" cm="1">
        <f t="array" ref="E15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6" s="18" t="str">
        <f>IF(Table2[[#This Row],[Date de naissance]]="","",DATEDIF(Table2[[#This Row],[Date de naissance]],Paramètres!$B$3,"Y"))</f>
        <v/>
      </c>
      <c r="G156" s="18" t="str">
        <f>IF(Table2[[#This Row],[Date d''intégration]]="","",DATEDIF(Table2[[#This Row],[Date d''intégration]],Paramètres!$B$3,"Y"))</f>
        <v/>
      </c>
      <c r="I156" s="21" t="str" cm="1">
        <f t="array" ref="I156">IF(Table2[[#This Row],[Entretien]]&lt;&gt;"",
_xlfn.LET(_xlpm.Dernier,_xlfn.XLOOKUP(1,(H$2:H155=Table2[[#This Row],[Entretien]])*(A$2:A155=Table2[[#This Row],[Nom]])*(B$2:B155=Table2[[#This Row],[Prénom]]),I$2:I155,0,0,-1),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6" s="21"/>
      <c r="K156" s="14"/>
      <c r="L156" s="14"/>
      <c r="P156" s="9"/>
    </row>
    <row r="157" spans="3:16" x14ac:dyDescent="0.2">
      <c r="C157" t="str" cm="1">
        <f t="array" ref="C15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7" s="9" t="str" cm="1">
        <f t="array" ref="D15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7" s="9" t="str" cm="1">
        <f t="array" ref="E15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7" s="18" t="str">
        <f>IF(Table2[[#This Row],[Date de naissance]]="","",DATEDIF(Table2[[#This Row],[Date de naissance]],Paramètres!$B$3,"Y"))</f>
        <v/>
      </c>
      <c r="G157" s="18" t="str">
        <f>IF(Table2[[#This Row],[Date d''intégration]]="","",DATEDIF(Table2[[#This Row],[Date d''intégration]],Paramètres!$B$3,"Y"))</f>
        <v/>
      </c>
      <c r="I157" s="21" t="str" cm="1">
        <f t="array" ref="I157">IF(Table2[[#This Row],[Entretien]]&lt;&gt;"",
_xlfn.LET(_xlpm.Dernier,_xlfn.XLOOKUP(1,(H$2:H156=Table2[[#This Row],[Entretien]])*(A$2:A156=Table2[[#This Row],[Nom]])*(B$2:B156=Table2[[#This Row],[Prénom]]),I$2:I156,0,0,-1),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7" s="21"/>
      <c r="K157" s="14"/>
      <c r="L157" s="14"/>
      <c r="P157" s="9"/>
    </row>
    <row r="158" spans="3:16" x14ac:dyDescent="0.2">
      <c r="C158" t="str" cm="1">
        <f t="array" ref="C15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8" s="9" t="str" cm="1">
        <f t="array" ref="D15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8" s="9" t="str" cm="1">
        <f t="array" ref="E15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8" s="18" t="str">
        <f>IF(Table2[[#This Row],[Date de naissance]]="","",DATEDIF(Table2[[#This Row],[Date de naissance]],Paramètres!$B$3,"Y"))</f>
        <v/>
      </c>
      <c r="G158" s="18" t="str">
        <f>IF(Table2[[#This Row],[Date d''intégration]]="","",DATEDIF(Table2[[#This Row],[Date d''intégration]],Paramètres!$B$3,"Y"))</f>
        <v/>
      </c>
      <c r="I158" s="21" t="str" cm="1">
        <f t="array" ref="I158">IF(Table2[[#This Row],[Entretien]]&lt;&gt;"",
_xlfn.LET(_xlpm.Dernier,_xlfn.XLOOKUP(1,(H$2:H157=Table2[[#This Row],[Entretien]])*(A$2:A157=Table2[[#This Row],[Nom]])*(B$2:B157=Table2[[#This Row],[Prénom]]),I$2:I157,0,0,-1),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8" s="21"/>
      <c r="K158" s="14"/>
      <c r="L158" s="14"/>
      <c r="P158" s="9"/>
    </row>
    <row r="159" spans="3:16" x14ac:dyDescent="0.2">
      <c r="C159" t="str" cm="1">
        <f t="array" ref="C15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9" s="9" t="str" cm="1">
        <f t="array" ref="D15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9" s="9" t="str" cm="1">
        <f t="array" ref="E15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9" s="18" t="str">
        <f>IF(Table2[[#This Row],[Date de naissance]]="","",DATEDIF(Table2[[#This Row],[Date de naissance]],Paramètres!$B$3,"Y"))</f>
        <v/>
      </c>
      <c r="G159" s="18" t="str">
        <f>IF(Table2[[#This Row],[Date d''intégration]]="","",DATEDIF(Table2[[#This Row],[Date d''intégration]],Paramètres!$B$3,"Y"))</f>
        <v/>
      </c>
      <c r="I159" s="21" t="str" cm="1">
        <f t="array" ref="I159">IF(Table2[[#This Row],[Entretien]]&lt;&gt;"",
_xlfn.LET(_xlpm.Dernier,_xlfn.XLOOKUP(1,(H$2:H158=Table2[[#This Row],[Entretien]])*(A$2:A158=Table2[[#This Row],[Nom]])*(B$2:B158=Table2[[#This Row],[Prénom]]),I$2:I158,0,0,-1),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59" s="21"/>
      <c r="K159" s="14"/>
      <c r="L159" s="14"/>
      <c r="P159" s="9"/>
    </row>
    <row r="160" spans="3:16" x14ac:dyDescent="0.2">
      <c r="C160" t="str" cm="1">
        <f t="array" ref="C16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0" s="9" t="str" cm="1">
        <f t="array" ref="D16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0" s="9" t="str" cm="1">
        <f t="array" ref="E16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0" s="18" t="str">
        <f>IF(Table2[[#This Row],[Date de naissance]]="","",DATEDIF(Table2[[#This Row],[Date de naissance]],Paramètres!$B$3,"Y"))</f>
        <v/>
      </c>
      <c r="G160" s="18" t="str">
        <f>IF(Table2[[#This Row],[Date d''intégration]]="","",DATEDIF(Table2[[#This Row],[Date d''intégration]],Paramètres!$B$3,"Y"))</f>
        <v/>
      </c>
      <c r="I160" s="21" t="str" cm="1">
        <f t="array" ref="I160">IF(Table2[[#This Row],[Entretien]]&lt;&gt;"",
_xlfn.LET(_xlpm.Dernier,_xlfn.XLOOKUP(1,(H$2:H159=Table2[[#This Row],[Entretien]])*(A$2:A159=Table2[[#This Row],[Nom]])*(B$2:B159=Table2[[#This Row],[Prénom]]),I$2:I159,0,0,-1),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0" s="21"/>
      <c r="K160" s="14"/>
      <c r="L160" s="14"/>
      <c r="P160" s="9"/>
    </row>
    <row r="161" spans="3:16" x14ac:dyDescent="0.2">
      <c r="C161" t="str" cm="1">
        <f t="array" ref="C16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1" s="9" t="str" cm="1">
        <f t="array" ref="D16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1" s="9" t="str" cm="1">
        <f t="array" ref="E16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1" s="18" t="str">
        <f>IF(Table2[[#This Row],[Date de naissance]]="","",DATEDIF(Table2[[#This Row],[Date de naissance]],Paramètres!$B$3,"Y"))</f>
        <v/>
      </c>
      <c r="G161" s="18" t="str">
        <f>IF(Table2[[#This Row],[Date d''intégration]]="","",DATEDIF(Table2[[#This Row],[Date d''intégration]],Paramètres!$B$3,"Y"))</f>
        <v/>
      </c>
      <c r="I161" s="21" t="str" cm="1">
        <f t="array" ref="I161">IF(Table2[[#This Row],[Entretien]]&lt;&gt;"",
_xlfn.LET(_xlpm.Dernier,_xlfn.XLOOKUP(1,(H$2:H160=Table2[[#This Row],[Entretien]])*(A$2:A160=Table2[[#This Row],[Nom]])*(B$2:B160=Table2[[#This Row],[Prénom]]),I$2:I160,0,0,-1),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1" s="21"/>
      <c r="K161" s="14"/>
      <c r="L161" s="14"/>
      <c r="P161" s="9"/>
    </row>
    <row r="162" spans="3:16" x14ac:dyDescent="0.2">
      <c r="C162" t="str" cm="1">
        <f t="array" ref="C16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2" s="9" t="str" cm="1">
        <f t="array" ref="D16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2" s="9" t="str" cm="1">
        <f t="array" ref="E16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2" s="18" t="str">
        <f>IF(Table2[[#This Row],[Date de naissance]]="","",DATEDIF(Table2[[#This Row],[Date de naissance]],Paramètres!$B$3,"Y"))</f>
        <v/>
      </c>
      <c r="G162" s="18" t="str">
        <f>IF(Table2[[#This Row],[Date d''intégration]]="","",DATEDIF(Table2[[#This Row],[Date d''intégration]],Paramètres!$B$3,"Y"))</f>
        <v/>
      </c>
      <c r="I162" s="21" t="str" cm="1">
        <f t="array" ref="I162">IF(Table2[[#This Row],[Entretien]]&lt;&gt;"",
_xlfn.LET(_xlpm.Dernier,_xlfn.XLOOKUP(1,(H$2:H161=Table2[[#This Row],[Entretien]])*(A$2:A161=Table2[[#This Row],[Nom]])*(B$2:B161=Table2[[#This Row],[Prénom]]),I$2:I161,0,0,-1),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2" s="21"/>
      <c r="K162" s="14"/>
      <c r="L162" s="14"/>
      <c r="P162" s="9"/>
    </row>
    <row r="163" spans="3:16" x14ac:dyDescent="0.2">
      <c r="C163" t="str" cm="1">
        <f t="array" ref="C16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3" s="9" t="str" cm="1">
        <f t="array" ref="D16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3" s="9" t="str" cm="1">
        <f t="array" ref="E16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3" s="18" t="str">
        <f>IF(Table2[[#This Row],[Date de naissance]]="","",DATEDIF(Table2[[#This Row],[Date de naissance]],Paramètres!$B$3,"Y"))</f>
        <v/>
      </c>
      <c r="G163" s="18" t="str">
        <f>IF(Table2[[#This Row],[Date d''intégration]]="","",DATEDIF(Table2[[#This Row],[Date d''intégration]],Paramètres!$B$3,"Y"))</f>
        <v/>
      </c>
      <c r="I163" s="21" t="str" cm="1">
        <f t="array" ref="I163">IF(Table2[[#This Row],[Entretien]]&lt;&gt;"",
_xlfn.LET(_xlpm.Dernier,_xlfn.XLOOKUP(1,(H$2:H162=Table2[[#This Row],[Entretien]])*(A$2:A162=Table2[[#This Row],[Nom]])*(B$2:B162=Table2[[#This Row],[Prénom]]),I$2:I162,0,0,-1),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3" s="21"/>
      <c r="K163" s="14"/>
      <c r="L163" s="14"/>
      <c r="P163" s="9"/>
    </row>
    <row r="164" spans="3:16" x14ac:dyDescent="0.2">
      <c r="C164" t="str" cm="1">
        <f t="array" ref="C16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4" s="9" t="str" cm="1">
        <f t="array" ref="D16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4" s="9" t="str" cm="1">
        <f t="array" ref="E16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4" s="18" t="str">
        <f>IF(Table2[[#This Row],[Date de naissance]]="","",DATEDIF(Table2[[#This Row],[Date de naissance]],Paramètres!$B$3,"Y"))</f>
        <v/>
      </c>
      <c r="G164" s="18" t="str">
        <f>IF(Table2[[#This Row],[Date d''intégration]]="","",DATEDIF(Table2[[#This Row],[Date d''intégration]],Paramètres!$B$3,"Y"))</f>
        <v/>
      </c>
      <c r="I164" s="21" t="str" cm="1">
        <f t="array" ref="I164">IF(Table2[[#This Row],[Entretien]]&lt;&gt;"",
_xlfn.LET(_xlpm.Dernier,_xlfn.XLOOKUP(1,(H$2:H163=Table2[[#This Row],[Entretien]])*(A$2:A163=Table2[[#This Row],[Nom]])*(B$2:B163=Table2[[#This Row],[Prénom]]),I$2:I163,0,0,-1),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4" s="21"/>
      <c r="K164" s="14"/>
      <c r="L164" s="14"/>
      <c r="P164" s="9"/>
    </row>
    <row r="165" spans="3:16" x14ac:dyDescent="0.2">
      <c r="C165" t="str" cm="1">
        <f t="array" ref="C16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5" s="9" t="str" cm="1">
        <f t="array" ref="D16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5" s="9" t="str" cm="1">
        <f t="array" ref="E16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5" s="18" t="str">
        <f>IF(Table2[[#This Row],[Date de naissance]]="","",DATEDIF(Table2[[#This Row],[Date de naissance]],Paramètres!$B$3,"Y"))</f>
        <v/>
      </c>
      <c r="G165" s="18" t="str">
        <f>IF(Table2[[#This Row],[Date d''intégration]]="","",DATEDIF(Table2[[#This Row],[Date d''intégration]],Paramètres!$B$3,"Y"))</f>
        <v/>
      </c>
      <c r="I165" s="21" t="str" cm="1">
        <f t="array" ref="I165">IF(Table2[[#This Row],[Entretien]]&lt;&gt;"",
_xlfn.LET(_xlpm.Dernier,_xlfn.XLOOKUP(1,(H$2:H164=Table2[[#This Row],[Entretien]])*(A$2:A164=Table2[[#This Row],[Nom]])*(B$2:B164=Table2[[#This Row],[Prénom]]),I$2:I164,0,0,-1),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5" s="21"/>
      <c r="K165" s="14"/>
      <c r="L165" s="14"/>
      <c r="P165" s="9"/>
    </row>
    <row r="166" spans="3:16" x14ac:dyDescent="0.2">
      <c r="C166" t="str" cm="1">
        <f t="array" ref="C16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6" s="9" t="str" cm="1">
        <f t="array" ref="D16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6" s="9" t="str" cm="1">
        <f t="array" ref="E16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6" s="18" t="str">
        <f>IF(Table2[[#This Row],[Date de naissance]]="","",DATEDIF(Table2[[#This Row],[Date de naissance]],Paramètres!$B$3,"Y"))</f>
        <v/>
      </c>
      <c r="G166" s="18" t="str">
        <f>IF(Table2[[#This Row],[Date d''intégration]]="","",DATEDIF(Table2[[#This Row],[Date d''intégration]],Paramètres!$B$3,"Y"))</f>
        <v/>
      </c>
      <c r="I166" s="21" t="str" cm="1">
        <f t="array" ref="I166">IF(Table2[[#This Row],[Entretien]]&lt;&gt;"",
_xlfn.LET(_xlpm.Dernier,_xlfn.XLOOKUP(1,(H$2:H165=Table2[[#This Row],[Entretien]])*(A$2:A165=Table2[[#This Row],[Nom]])*(B$2:B165=Table2[[#This Row],[Prénom]]),I$2:I165,0,0,-1),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6" s="21"/>
      <c r="K166" s="14"/>
      <c r="L166" s="14"/>
      <c r="P166" s="9"/>
    </row>
    <row r="167" spans="3:16" x14ac:dyDescent="0.2">
      <c r="C167" t="str" cm="1">
        <f t="array" ref="C16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7" s="9" t="str" cm="1">
        <f t="array" ref="D16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7" s="9" t="str" cm="1">
        <f t="array" ref="E16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7" s="18" t="str">
        <f>IF(Table2[[#This Row],[Date de naissance]]="","",DATEDIF(Table2[[#This Row],[Date de naissance]],Paramètres!$B$3,"Y"))</f>
        <v/>
      </c>
      <c r="G167" s="18" t="str">
        <f>IF(Table2[[#This Row],[Date d''intégration]]="","",DATEDIF(Table2[[#This Row],[Date d''intégration]],Paramètres!$B$3,"Y"))</f>
        <v/>
      </c>
      <c r="I167" s="21" t="str" cm="1">
        <f t="array" ref="I167">IF(Table2[[#This Row],[Entretien]]&lt;&gt;"",
_xlfn.LET(_xlpm.Dernier,_xlfn.XLOOKUP(1,(H$2:H166=Table2[[#This Row],[Entretien]])*(A$2:A166=Table2[[#This Row],[Nom]])*(B$2:B166=Table2[[#This Row],[Prénom]]),I$2:I166,0,0,-1),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7" s="21"/>
      <c r="K167" s="14"/>
      <c r="L167" s="14"/>
      <c r="P167" s="9"/>
    </row>
    <row r="168" spans="3:16" x14ac:dyDescent="0.2">
      <c r="C168" t="str" cm="1">
        <f t="array" ref="C16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8" s="9" t="str" cm="1">
        <f t="array" ref="D16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8" s="9" t="str" cm="1">
        <f t="array" ref="E16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8" s="18" t="str">
        <f>IF(Table2[[#This Row],[Date de naissance]]="","",DATEDIF(Table2[[#This Row],[Date de naissance]],Paramètres!$B$3,"Y"))</f>
        <v/>
      </c>
      <c r="G168" s="18" t="str">
        <f>IF(Table2[[#This Row],[Date d''intégration]]="","",DATEDIF(Table2[[#This Row],[Date d''intégration]],Paramètres!$B$3,"Y"))</f>
        <v/>
      </c>
      <c r="I168" s="21" t="str" cm="1">
        <f t="array" ref="I168">IF(Table2[[#This Row],[Entretien]]&lt;&gt;"",
_xlfn.LET(_xlpm.Dernier,_xlfn.XLOOKUP(1,(H$2:H167=Table2[[#This Row],[Entretien]])*(A$2:A167=Table2[[#This Row],[Nom]])*(B$2:B167=Table2[[#This Row],[Prénom]]),I$2:I167,0,0,-1),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8" s="21"/>
      <c r="K168" s="14"/>
      <c r="L168" s="14"/>
      <c r="P168" s="9"/>
    </row>
    <row r="169" spans="3:16" x14ac:dyDescent="0.2">
      <c r="C169" t="str" cm="1">
        <f t="array" ref="C16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9" s="9" t="str" cm="1">
        <f t="array" ref="D16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9" s="9" t="str" cm="1">
        <f t="array" ref="E16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9" s="18" t="str">
        <f>IF(Table2[[#This Row],[Date de naissance]]="","",DATEDIF(Table2[[#This Row],[Date de naissance]],Paramètres!$B$3,"Y"))</f>
        <v/>
      </c>
      <c r="G169" s="18" t="str">
        <f>IF(Table2[[#This Row],[Date d''intégration]]="","",DATEDIF(Table2[[#This Row],[Date d''intégration]],Paramètres!$B$3,"Y"))</f>
        <v/>
      </c>
      <c r="I169" s="21" t="str" cm="1">
        <f t="array" ref="I169">IF(Table2[[#This Row],[Entretien]]&lt;&gt;"",
_xlfn.LET(_xlpm.Dernier,_xlfn.XLOOKUP(1,(H$2:H168=Table2[[#This Row],[Entretien]])*(A$2:A168=Table2[[#This Row],[Nom]])*(B$2:B168=Table2[[#This Row],[Prénom]]),I$2:I168,0,0,-1),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69" s="21"/>
      <c r="K169" s="14"/>
      <c r="L169" s="14"/>
      <c r="P169" s="9"/>
    </row>
    <row r="170" spans="3:16" x14ac:dyDescent="0.2">
      <c r="C170" t="str" cm="1">
        <f t="array" ref="C17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0" s="9" t="str" cm="1">
        <f t="array" ref="D17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0" s="9" t="str" cm="1">
        <f t="array" ref="E17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0" s="18" t="str">
        <f>IF(Table2[[#This Row],[Date de naissance]]="","",DATEDIF(Table2[[#This Row],[Date de naissance]],Paramètres!$B$3,"Y"))</f>
        <v/>
      </c>
      <c r="G170" s="18" t="str">
        <f>IF(Table2[[#This Row],[Date d''intégration]]="","",DATEDIF(Table2[[#This Row],[Date d''intégration]],Paramètres!$B$3,"Y"))</f>
        <v/>
      </c>
      <c r="I170" s="21" t="str" cm="1">
        <f t="array" ref="I170">IF(Table2[[#This Row],[Entretien]]&lt;&gt;"",
_xlfn.LET(_xlpm.Dernier,_xlfn.XLOOKUP(1,(H$2:H169=Table2[[#This Row],[Entretien]])*(A$2:A169=Table2[[#This Row],[Nom]])*(B$2:B169=Table2[[#This Row],[Prénom]]),I$2:I169,0,0,-1),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0" s="21"/>
      <c r="K170" s="14"/>
      <c r="L170" s="14"/>
      <c r="P170" s="9"/>
    </row>
    <row r="171" spans="3:16" x14ac:dyDescent="0.2">
      <c r="C171" t="str" cm="1">
        <f t="array" ref="C17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1" s="9" t="str" cm="1">
        <f t="array" ref="D17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1" s="9" t="str" cm="1">
        <f t="array" ref="E17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1" s="18" t="str">
        <f>IF(Table2[[#This Row],[Date de naissance]]="","",DATEDIF(Table2[[#This Row],[Date de naissance]],Paramètres!$B$3,"Y"))</f>
        <v/>
      </c>
      <c r="G171" s="18" t="str">
        <f>IF(Table2[[#This Row],[Date d''intégration]]="","",DATEDIF(Table2[[#This Row],[Date d''intégration]],Paramètres!$B$3,"Y"))</f>
        <v/>
      </c>
      <c r="I171" s="21" t="str" cm="1">
        <f t="array" ref="I171">IF(Table2[[#This Row],[Entretien]]&lt;&gt;"",
_xlfn.LET(_xlpm.Dernier,_xlfn.XLOOKUP(1,(H$2:H170=Table2[[#This Row],[Entretien]])*(A$2:A170=Table2[[#This Row],[Nom]])*(B$2:B170=Table2[[#This Row],[Prénom]]),I$2:I170,0,0,-1),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1" s="21"/>
      <c r="K171" s="14"/>
      <c r="L171" s="14"/>
      <c r="P171" s="9"/>
    </row>
    <row r="172" spans="3:16" x14ac:dyDescent="0.2">
      <c r="C172" t="str" cm="1">
        <f t="array" ref="C17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2" s="9" t="str" cm="1">
        <f t="array" ref="D17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2" s="9" t="str" cm="1">
        <f t="array" ref="E17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2" s="18" t="str">
        <f>IF(Table2[[#This Row],[Date de naissance]]="","",DATEDIF(Table2[[#This Row],[Date de naissance]],Paramètres!$B$3,"Y"))</f>
        <v/>
      </c>
      <c r="G172" s="18" t="str">
        <f>IF(Table2[[#This Row],[Date d''intégration]]="","",DATEDIF(Table2[[#This Row],[Date d''intégration]],Paramètres!$B$3,"Y"))</f>
        <v/>
      </c>
      <c r="I172" s="21" t="str" cm="1">
        <f t="array" ref="I172">IF(Table2[[#This Row],[Entretien]]&lt;&gt;"",
_xlfn.LET(_xlpm.Dernier,_xlfn.XLOOKUP(1,(H$2:H171=Table2[[#This Row],[Entretien]])*(A$2:A171=Table2[[#This Row],[Nom]])*(B$2:B171=Table2[[#This Row],[Prénom]]),I$2:I171,0,0,-1),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2" s="21"/>
      <c r="K172" s="14"/>
      <c r="L172" s="14"/>
      <c r="P172" s="9"/>
    </row>
    <row r="173" spans="3:16" x14ac:dyDescent="0.2">
      <c r="C173" t="str" cm="1">
        <f t="array" ref="C17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3" s="9" t="str" cm="1">
        <f t="array" ref="D17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3" s="9" t="str" cm="1">
        <f t="array" ref="E17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3" s="18" t="str">
        <f>IF(Table2[[#This Row],[Date de naissance]]="","",DATEDIF(Table2[[#This Row],[Date de naissance]],Paramètres!$B$3,"Y"))</f>
        <v/>
      </c>
      <c r="G173" s="18" t="str">
        <f>IF(Table2[[#This Row],[Date d''intégration]]="","",DATEDIF(Table2[[#This Row],[Date d''intégration]],Paramètres!$B$3,"Y"))</f>
        <v/>
      </c>
      <c r="I173" s="21" t="str" cm="1">
        <f t="array" ref="I173">IF(Table2[[#This Row],[Entretien]]&lt;&gt;"",
_xlfn.LET(_xlpm.Dernier,_xlfn.XLOOKUP(1,(H$2:H172=Table2[[#This Row],[Entretien]])*(A$2:A172=Table2[[#This Row],[Nom]])*(B$2:B172=Table2[[#This Row],[Prénom]]),I$2:I172,0,0,-1),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3" s="21"/>
      <c r="K173" s="14"/>
      <c r="L173" s="14"/>
      <c r="P173" s="9"/>
    </row>
    <row r="174" spans="3:16" x14ac:dyDescent="0.2">
      <c r="C174" t="str" cm="1">
        <f t="array" ref="C17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4" s="9" t="str" cm="1">
        <f t="array" ref="D17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4" s="9" t="str" cm="1">
        <f t="array" ref="E17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4" s="18" t="str">
        <f>IF(Table2[[#This Row],[Date de naissance]]="","",DATEDIF(Table2[[#This Row],[Date de naissance]],Paramètres!$B$3,"Y"))</f>
        <v/>
      </c>
      <c r="G174" s="18" t="str">
        <f>IF(Table2[[#This Row],[Date d''intégration]]="","",DATEDIF(Table2[[#This Row],[Date d''intégration]],Paramètres!$B$3,"Y"))</f>
        <v/>
      </c>
      <c r="I174" s="21" t="str" cm="1">
        <f t="array" ref="I174">IF(Table2[[#This Row],[Entretien]]&lt;&gt;"",
_xlfn.LET(_xlpm.Dernier,_xlfn.XLOOKUP(1,(H$2:H173=Table2[[#This Row],[Entretien]])*(A$2:A173=Table2[[#This Row],[Nom]])*(B$2:B173=Table2[[#This Row],[Prénom]]),I$2:I173,0,0,-1),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4" s="21"/>
      <c r="K174" s="14"/>
      <c r="L174" s="14"/>
      <c r="P174" s="9"/>
    </row>
    <row r="175" spans="3:16" x14ac:dyDescent="0.2">
      <c r="C175" t="str" cm="1">
        <f t="array" ref="C17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5" s="9" t="str" cm="1">
        <f t="array" ref="D17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5" s="9" t="str" cm="1">
        <f t="array" ref="E17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5" s="18" t="str">
        <f>IF(Table2[[#This Row],[Date de naissance]]="","",DATEDIF(Table2[[#This Row],[Date de naissance]],Paramètres!$B$3,"Y"))</f>
        <v/>
      </c>
      <c r="G175" s="18" t="str">
        <f>IF(Table2[[#This Row],[Date d''intégration]]="","",DATEDIF(Table2[[#This Row],[Date d''intégration]],Paramètres!$B$3,"Y"))</f>
        <v/>
      </c>
      <c r="I175" s="21" t="str" cm="1">
        <f t="array" ref="I175">IF(Table2[[#This Row],[Entretien]]&lt;&gt;"",
_xlfn.LET(_xlpm.Dernier,_xlfn.XLOOKUP(1,(H$2:H174=Table2[[#This Row],[Entretien]])*(A$2:A174=Table2[[#This Row],[Nom]])*(B$2:B174=Table2[[#This Row],[Prénom]]),I$2:I174,0,0,-1),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5" s="21"/>
      <c r="K175" s="14"/>
      <c r="L175" s="14"/>
      <c r="P175" s="9"/>
    </row>
    <row r="176" spans="3:16" x14ac:dyDescent="0.2">
      <c r="C176" t="str" cm="1">
        <f t="array" ref="C17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6" s="9" t="str" cm="1">
        <f t="array" ref="D17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6" s="9" t="str" cm="1">
        <f t="array" ref="E17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6" s="18" t="str">
        <f>IF(Table2[[#This Row],[Date de naissance]]="","",DATEDIF(Table2[[#This Row],[Date de naissance]],Paramètres!$B$3,"Y"))</f>
        <v/>
      </c>
      <c r="G176" s="18" t="str">
        <f>IF(Table2[[#This Row],[Date d''intégration]]="","",DATEDIF(Table2[[#This Row],[Date d''intégration]],Paramètres!$B$3,"Y"))</f>
        <v/>
      </c>
      <c r="I176" s="21" t="str" cm="1">
        <f t="array" ref="I176">IF(Table2[[#This Row],[Entretien]]&lt;&gt;"",
_xlfn.LET(_xlpm.Dernier,_xlfn.XLOOKUP(1,(H$2:H175=Table2[[#This Row],[Entretien]])*(A$2:A175=Table2[[#This Row],[Nom]])*(B$2:B175=Table2[[#This Row],[Prénom]]),I$2:I175,0,0,-1),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6" s="21"/>
      <c r="K176" s="14"/>
      <c r="L176" s="14"/>
      <c r="P176" s="9"/>
    </row>
    <row r="177" spans="3:16" x14ac:dyDescent="0.2">
      <c r="C177" t="str" cm="1">
        <f t="array" ref="C17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7" s="9" t="str" cm="1">
        <f t="array" ref="D17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7" s="9" t="str" cm="1">
        <f t="array" ref="E17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7" s="18" t="str">
        <f>IF(Table2[[#This Row],[Date de naissance]]="","",DATEDIF(Table2[[#This Row],[Date de naissance]],Paramètres!$B$3,"Y"))</f>
        <v/>
      </c>
      <c r="G177" s="18" t="str">
        <f>IF(Table2[[#This Row],[Date d''intégration]]="","",DATEDIF(Table2[[#This Row],[Date d''intégration]],Paramètres!$B$3,"Y"))</f>
        <v/>
      </c>
      <c r="I177" s="21" t="str" cm="1">
        <f t="array" ref="I177">IF(Table2[[#This Row],[Entretien]]&lt;&gt;"",
_xlfn.LET(_xlpm.Dernier,_xlfn.XLOOKUP(1,(H$2:H176=Table2[[#This Row],[Entretien]])*(A$2:A176=Table2[[#This Row],[Nom]])*(B$2:B176=Table2[[#This Row],[Prénom]]),I$2:I176,0,0,-1),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7" s="21"/>
      <c r="K177" s="14"/>
      <c r="L177" s="14"/>
      <c r="P177" s="9"/>
    </row>
    <row r="178" spans="3:16" x14ac:dyDescent="0.2">
      <c r="C178" t="str" cm="1">
        <f t="array" ref="C17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8" s="9" t="str" cm="1">
        <f t="array" ref="D17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8" s="9" t="str" cm="1">
        <f t="array" ref="E17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8" s="18" t="str">
        <f>IF(Table2[[#This Row],[Date de naissance]]="","",DATEDIF(Table2[[#This Row],[Date de naissance]],Paramètres!$B$3,"Y"))</f>
        <v/>
      </c>
      <c r="G178" s="18" t="str">
        <f>IF(Table2[[#This Row],[Date d''intégration]]="","",DATEDIF(Table2[[#This Row],[Date d''intégration]],Paramètres!$B$3,"Y"))</f>
        <v/>
      </c>
      <c r="I178" s="21" t="str" cm="1">
        <f t="array" ref="I178">IF(Table2[[#This Row],[Entretien]]&lt;&gt;"",
_xlfn.LET(_xlpm.Dernier,_xlfn.XLOOKUP(1,(H$2:H177=Table2[[#This Row],[Entretien]])*(A$2:A177=Table2[[#This Row],[Nom]])*(B$2:B177=Table2[[#This Row],[Prénom]]),I$2:I177,0,0,-1),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8" s="21"/>
      <c r="K178" s="14"/>
      <c r="L178" s="14"/>
      <c r="P178" s="9"/>
    </row>
    <row r="179" spans="3:16" x14ac:dyDescent="0.2">
      <c r="C179" t="str" cm="1">
        <f t="array" ref="C17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9" s="9" t="str" cm="1">
        <f t="array" ref="D17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9" s="9" t="str" cm="1">
        <f t="array" ref="E17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9" s="18" t="str">
        <f>IF(Table2[[#This Row],[Date de naissance]]="","",DATEDIF(Table2[[#This Row],[Date de naissance]],Paramètres!$B$3,"Y"))</f>
        <v/>
      </c>
      <c r="G179" s="18" t="str">
        <f>IF(Table2[[#This Row],[Date d''intégration]]="","",DATEDIF(Table2[[#This Row],[Date d''intégration]],Paramètres!$B$3,"Y"))</f>
        <v/>
      </c>
      <c r="I179" s="21" t="str" cm="1">
        <f t="array" ref="I179">IF(Table2[[#This Row],[Entretien]]&lt;&gt;"",
_xlfn.LET(_xlpm.Dernier,_xlfn.XLOOKUP(1,(H$2:H178=Table2[[#This Row],[Entretien]])*(A$2:A178=Table2[[#This Row],[Nom]])*(B$2:B178=Table2[[#This Row],[Prénom]]),I$2:I178,0,0,-1),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79" s="21"/>
      <c r="K179" s="14"/>
      <c r="L179" s="14"/>
      <c r="P179" s="9"/>
    </row>
    <row r="180" spans="3:16" x14ac:dyDescent="0.2">
      <c r="C180" t="str" cm="1">
        <f t="array" ref="C18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0" s="9" t="str" cm="1">
        <f t="array" ref="D18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0" s="9" t="str" cm="1">
        <f t="array" ref="E18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0" s="18" t="str">
        <f>IF(Table2[[#This Row],[Date de naissance]]="","",DATEDIF(Table2[[#This Row],[Date de naissance]],Paramètres!$B$3,"Y"))</f>
        <v/>
      </c>
      <c r="G180" s="18" t="str">
        <f>IF(Table2[[#This Row],[Date d''intégration]]="","",DATEDIF(Table2[[#This Row],[Date d''intégration]],Paramètres!$B$3,"Y"))</f>
        <v/>
      </c>
      <c r="I180" s="21" t="str" cm="1">
        <f t="array" ref="I180">IF(Table2[[#This Row],[Entretien]]&lt;&gt;"",
_xlfn.LET(_xlpm.Dernier,_xlfn.XLOOKUP(1,(H$2:H179=Table2[[#This Row],[Entretien]])*(A$2:A179=Table2[[#This Row],[Nom]])*(B$2:B179=Table2[[#This Row],[Prénom]]),I$2:I179,0,0,-1),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0" s="21"/>
      <c r="K180" s="14"/>
      <c r="L180" s="14"/>
      <c r="P180" s="9"/>
    </row>
    <row r="181" spans="3:16" x14ac:dyDescent="0.2">
      <c r="C181" t="str" cm="1">
        <f t="array" ref="C18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1" s="9" t="str" cm="1">
        <f t="array" ref="D18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1" s="9" t="str" cm="1">
        <f t="array" ref="E18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1" s="18" t="str">
        <f>IF(Table2[[#This Row],[Date de naissance]]="","",DATEDIF(Table2[[#This Row],[Date de naissance]],Paramètres!$B$3,"Y"))</f>
        <v/>
      </c>
      <c r="G181" s="18" t="str">
        <f>IF(Table2[[#This Row],[Date d''intégration]]="","",DATEDIF(Table2[[#This Row],[Date d''intégration]],Paramètres!$B$3,"Y"))</f>
        <v/>
      </c>
      <c r="I181" s="21" t="str" cm="1">
        <f t="array" ref="I181">IF(Table2[[#This Row],[Entretien]]&lt;&gt;"",
_xlfn.LET(_xlpm.Dernier,_xlfn.XLOOKUP(1,(H$2:H180=Table2[[#This Row],[Entretien]])*(A$2:A180=Table2[[#This Row],[Nom]])*(B$2:B180=Table2[[#This Row],[Prénom]]),I$2:I180,0,0,-1),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1" s="21"/>
      <c r="K181" s="14"/>
      <c r="L181" s="14"/>
      <c r="P181" s="9"/>
    </row>
    <row r="182" spans="3:16" x14ac:dyDescent="0.2">
      <c r="C182" t="str" cm="1">
        <f t="array" ref="C18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2" s="9" t="str" cm="1">
        <f t="array" ref="D18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2" s="9" t="str" cm="1">
        <f t="array" ref="E18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2" s="18" t="str">
        <f>IF(Table2[[#This Row],[Date de naissance]]="","",DATEDIF(Table2[[#This Row],[Date de naissance]],Paramètres!$B$3,"Y"))</f>
        <v/>
      </c>
      <c r="G182" s="18" t="str">
        <f>IF(Table2[[#This Row],[Date d''intégration]]="","",DATEDIF(Table2[[#This Row],[Date d''intégration]],Paramètres!$B$3,"Y"))</f>
        <v/>
      </c>
      <c r="I182" s="21" t="str" cm="1">
        <f t="array" ref="I182">IF(Table2[[#This Row],[Entretien]]&lt;&gt;"",
_xlfn.LET(_xlpm.Dernier,_xlfn.XLOOKUP(1,(H$2:H181=Table2[[#This Row],[Entretien]])*(A$2:A181=Table2[[#This Row],[Nom]])*(B$2:B181=Table2[[#This Row],[Prénom]]),I$2:I181,0,0,-1),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2" s="21"/>
      <c r="K182" s="14"/>
      <c r="L182" s="14"/>
      <c r="P182" s="9"/>
    </row>
    <row r="183" spans="3:16" x14ac:dyDescent="0.2">
      <c r="C183" t="str" cm="1">
        <f t="array" ref="C18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3" s="9" t="str" cm="1">
        <f t="array" ref="D18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3" s="9" t="str" cm="1">
        <f t="array" ref="E18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3" s="18" t="str">
        <f>IF(Table2[[#This Row],[Date de naissance]]="","",DATEDIF(Table2[[#This Row],[Date de naissance]],Paramètres!$B$3,"Y"))</f>
        <v/>
      </c>
      <c r="G183" s="18" t="str">
        <f>IF(Table2[[#This Row],[Date d''intégration]]="","",DATEDIF(Table2[[#This Row],[Date d''intégration]],Paramètres!$B$3,"Y"))</f>
        <v/>
      </c>
      <c r="I183" s="21" t="str" cm="1">
        <f t="array" ref="I183">IF(Table2[[#This Row],[Entretien]]&lt;&gt;"",
_xlfn.LET(_xlpm.Dernier,_xlfn.XLOOKUP(1,(H$2:H182=Table2[[#This Row],[Entretien]])*(A$2:A182=Table2[[#This Row],[Nom]])*(B$2:B182=Table2[[#This Row],[Prénom]]),I$2:I182,0,0,-1),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3" s="21"/>
      <c r="K183" s="14"/>
      <c r="L183" s="14"/>
      <c r="P183" s="9"/>
    </row>
    <row r="184" spans="3:16" x14ac:dyDescent="0.2">
      <c r="C184" t="str" cm="1">
        <f t="array" ref="C18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4" s="9" t="str" cm="1">
        <f t="array" ref="D18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4" s="9" t="str" cm="1">
        <f t="array" ref="E18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4" s="18" t="str">
        <f>IF(Table2[[#This Row],[Date de naissance]]="","",DATEDIF(Table2[[#This Row],[Date de naissance]],Paramètres!$B$3,"Y"))</f>
        <v/>
      </c>
      <c r="G184" s="18" t="str">
        <f>IF(Table2[[#This Row],[Date d''intégration]]="","",DATEDIF(Table2[[#This Row],[Date d''intégration]],Paramètres!$B$3,"Y"))</f>
        <v/>
      </c>
      <c r="I184" s="21" t="str" cm="1">
        <f t="array" ref="I184">IF(Table2[[#This Row],[Entretien]]&lt;&gt;"",
_xlfn.LET(_xlpm.Dernier,_xlfn.XLOOKUP(1,(H$2:H183=Table2[[#This Row],[Entretien]])*(A$2:A183=Table2[[#This Row],[Nom]])*(B$2:B183=Table2[[#This Row],[Prénom]]),I$2:I183,0,0,-1),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4" s="21"/>
      <c r="K184" s="14"/>
      <c r="L184" s="14"/>
      <c r="P184" s="9"/>
    </row>
    <row r="185" spans="3:16" x14ac:dyDescent="0.2">
      <c r="C185" t="str" cm="1">
        <f t="array" ref="C18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5" s="9" t="str" cm="1">
        <f t="array" ref="D18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5" s="9" t="str" cm="1">
        <f t="array" ref="E18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5" s="18" t="str">
        <f>IF(Table2[[#This Row],[Date de naissance]]="","",DATEDIF(Table2[[#This Row],[Date de naissance]],Paramètres!$B$3,"Y"))</f>
        <v/>
      </c>
      <c r="G185" s="18" t="str">
        <f>IF(Table2[[#This Row],[Date d''intégration]]="","",DATEDIF(Table2[[#This Row],[Date d''intégration]],Paramètres!$B$3,"Y"))</f>
        <v/>
      </c>
      <c r="I185" s="21" t="str" cm="1">
        <f t="array" ref="I185">IF(Table2[[#This Row],[Entretien]]&lt;&gt;"",
_xlfn.LET(_xlpm.Dernier,_xlfn.XLOOKUP(1,(H$2:H184=Table2[[#This Row],[Entretien]])*(A$2:A184=Table2[[#This Row],[Nom]])*(B$2:B184=Table2[[#This Row],[Prénom]]),I$2:I184,0,0,-1),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5" s="21"/>
      <c r="K185" s="14"/>
      <c r="L185" s="14"/>
      <c r="P185" s="9"/>
    </row>
    <row r="186" spans="3:16" x14ac:dyDescent="0.2">
      <c r="C186" t="str" cm="1">
        <f t="array" ref="C18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6" s="9" t="str" cm="1">
        <f t="array" ref="D18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6" s="9" t="str" cm="1">
        <f t="array" ref="E18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6" s="18" t="str">
        <f>IF(Table2[[#This Row],[Date de naissance]]="","",DATEDIF(Table2[[#This Row],[Date de naissance]],Paramètres!$B$3,"Y"))</f>
        <v/>
      </c>
      <c r="G186" s="18" t="str">
        <f>IF(Table2[[#This Row],[Date d''intégration]]="","",DATEDIF(Table2[[#This Row],[Date d''intégration]],Paramètres!$B$3,"Y"))</f>
        <v/>
      </c>
      <c r="I186" s="21" t="str" cm="1">
        <f t="array" ref="I186">IF(Table2[[#This Row],[Entretien]]&lt;&gt;"",
_xlfn.LET(_xlpm.Dernier,_xlfn.XLOOKUP(1,(H$2:H185=Table2[[#This Row],[Entretien]])*(A$2:A185=Table2[[#This Row],[Nom]])*(B$2:B185=Table2[[#This Row],[Prénom]]),I$2:I185,0,0,-1),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6" s="21"/>
      <c r="K186" s="14"/>
      <c r="L186" s="14"/>
      <c r="P186" s="9"/>
    </row>
    <row r="187" spans="3:16" x14ac:dyDescent="0.2">
      <c r="C187" t="str" cm="1">
        <f t="array" ref="C18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7" s="9" t="str" cm="1">
        <f t="array" ref="D18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7" s="9" t="str" cm="1">
        <f t="array" ref="E18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7" s="18" t="str">
        <f>IF(Table2[[#This Row],[Date de naissance]]="","",DATEDIF(Table2[[#This Row],[Date de naissance]],Paramètres!$B$3,"Y"))</f>
        <v/>
      </c>
      <c r="G187" s="18" t="str">
        <f>IF(Table2[[#This Row],[Date d''intégration]]="","",DATEDIF(Table2[[#This Row],[Date d''intégration]],Paramètres!$B$3,"Y"))</f>
        <v/>
      </c>
      <c r="I187" s="21" t="str" cm="1">
        <f t="array" ref="I187">IF(Table2[[#This Row],[Entretien]]&lt;&gt;"",
_xlfn.LET(_xlpm.Dernier,_xlfn.XLOOKUP(1,(H$2:H186=Table2[[#This Row],[Entretien]])*(A$2:A186=Table2[[#This Row],[Nom]])*(B$2:B186=Table2[[#This Row],[Prénom]]),I$2:I186,0,0,-1),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7" s="21"/>
      <c r="K187" s="14"/>
      <c r="L187" s="14"/>
      <c r="P187" s="9"/>
    </row>
    <row r="188" spans="3:16" x14ac:dyDescent="0.2">
      <c r="C188" t="str" cm="1">
        <f t="array" ref="C18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8" s="9" t="str" cm="1">
        <f t="array" ref="D18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8" s="9" t="str" cm="1">
        <f t="array" ref="E18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8" s="18" t="str">
        <f>IF(Table2[[#This Row],[Date de naissance]]="","",DATEDIF(Table2[[#This Row],[Date de naissance]],Paramètres!$B$3,"Y"))</f>
        <v/>
      </c>
      <c r="G188" s="18" t="str">
        <f>IF(Table2[[#This Row],[Date d''intégration]]="","",DATEDIF(Table2[[#This Row],[Date d''intégration]],Paramètres!$B$3,"Y"))</f>
        <v/>
      </c>
      <c r="I188" s="21" t="str" cm="1">
        <f t="array" ref="I188">IF(Table2[[#This Row],[Entretien]]&lt;&gt;"",
_xlfn.LET(_xlpm.Dernier,_xlfn.XLOOKUP(1,(H$2:H187=Table2[[#This Row],[Entretien]])*(A$2:A187=Table2[[#This Row],[Nom]])*(B$2:B187=Table2[[#This Row],[Prénom]]),I$2:I187,0,0,-1),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8" s="21"/>
      <c r="K188" s="14"/>
      <c r="L188" s="14"/>
      <c r="P188" s="9"/>
    </row>
    <row r="189" spans="3:16" x14ac:dyDescent="0.2">
      <c r="C189" t="str" cm="1">
        <f t="array" ref="C18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9" s="9" t="str" cm="1">
        <f t="array" ref="D18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9" s="9" t="str" cm="1">
        <f t="array" ref="E18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9" s="18" t="str">
        <f>IF(Table2[[#This Row],[Date de naissance]]="","",DATEDIF(Table2[[#This Row],[Date de naissance]],Paramètres!$B$3,"Y"))</f>
        <v/>
      </c>
      <c r="G189" s="18" t="str">
        <f>IF(Table2[[#This Row],[Date d''intégration]]="","",DATEDIF(Table2[[#This Row],[Date d''intégration]],Paramètres!$B$3,"Y"))</f>
        <v/>
      </c>
      <c r="I189" s="21" t="str" cm="1">
        <f t="array" ref="I189">IF(Table2[[#This Row],[Entretien]]&lt;&gt;"",
_xlfn.LET(_xlpm.Dernier,_xlfn.XLOOKUP(1,(H$2:H188=Table2[[#This Row],[Entretien]])*(A$2:A188=Table2[[#This Row],[Nom]])*(B$2:B188=Table2[[#This Row],[Prénom]]),I$2:I188,0,0,-1),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89" s="21"/>
      <c r="K189" s="14"/>
      <c r="L189" s="14"/>
      <c r="P189" s="9"/>
    </row>
    <row r="190" spans="3:16" x14ac:dyDescent="0.2">
      <c r="C190" t="str" cm="1">
        <f t="array" ref="C19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0" s="9" t="str" cm="1">
        <f t="array" ref="D19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0" s="9" t="str" cm="1">
        <f t="array" ref="E19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0" s="18" t="str">
        <f>IF(Table2[[#This Row],[Date de naissance]]="","",DATEDIF(Table2[[#This Row],[Date de naissance]],Paramètres!$B$3,"Y"))</f>
        <v/>
      </c>
      <c r="G190" s="18" t="str">
        <f>IF(Table2[[#This Row],[Date d''intégration]]="","",DATEDIF(Table2[[#This Row],[Date d''intégration]],Paramètres!$B$3,"Y"))</f>
        <v/>
      </c>
      <c r="I190" s="21" t="str" cm="1">
        <f t="array" ref="I190">IF(Table2[[#This Row],[Entretien]]&lt;&gt;"",
_xlfn.LET(_xlpm.Dernier,_xlfn.XLOOKUP(1,(H$2:H189=Table2[[#This Row],[Entretien]])*(A$2:A189=Table2[[#This Row],[Nom]])*(B$2:B189=Table2[[#This Row],[Prénom]]),I$2:I189,0,0,-1),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0" s="21"/>
      <c r="K190" s="14"/>
      <c r="L190" s="14"/>
      <c r="P190" s="9"/>
    </row>
    <row r="191" spans="3:16" x14ac:dyDescent="0.2">
      <c r="C191" t="str" cm="1">
        <f t="array" ref="C19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1" s="9" t="str" cm="1">
        <f t="array" ref="D19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1" s="9" t="str" cm="1">
        <f t="array" ref="E19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1" s="18" t="str">
        <f>IF(Table2[[#This Row],[Date de naissance]]="","",DATEDIF(Table2[[#This Row],[Date de naissance]],Paramètres!$B$3,"Y"))</f>
        <v/>
      </c>
      <c r="G191" s="18" t="str">
        <f>IF(Table2[[#This Row],[Date d''intégration]]="","",DATEDIF(Table2[[#This Row],[Date d''intégration]],Paramètres!$B$3,"Y"))</f>
        <v/>
      </c>
      <c r="I191" s="21" t="str" cm="1">
        <f t="array" ref="I191">IF(Table2[[#This Row],[Entretien]]&lt;&gt;"",
_xlfn.LET(_xlpm.Dernier,_xlfn.XLOOKUP(1,(H$2:H190=Table2[[#This Row],[Entretien]])*(A$2:A190=Table2[[#This Row],[Nom]])*(B$2:B190=Table2[[#This Row],[Prénom]]),I$2:I190,0,0,-1),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1" s="21"/>
      <c r="K191" s="14"/>
      <c r="L191" s="14"/>
      <c r="P191" s="9"/>
    </row>
    <row r="192" spans="3:16" x14ac:dyDescent="0.2">
      <c r="C192" t="str" cm="1">
        <f t="array" ref="C19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2" s="9" t="str" cm="1">
        <f t="array" ref="D19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2" s="9" t="str" cm="1">
        <f t="array" ref="E19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2" s="18" t="str">
        <f>IF(Table2[[#This Row],[Date de naissance]]="","",DATEDIF(Table2[[#This Row],[Date de naissance]],Paramètres!$B$3,"Y"))</f>
        <v/>
      </c>
      <c r="G192" s="18" t="str">
        <f>IF(Table2[[#This Row],[Date d''intégration]]="","",DATEDIF(Table2[[#This Row],[Date d''intégration]],Paramètres!$B$3,"Y"))</f>
        <v/>
      </c>
      <c r="I192" s="21" t="str" cm="1">
        <f t="array" ref="I192">IF(Table2[[#This Row],[Entretien]]&lt;&gt;"",
_xlfn.LET(_xlpm.Dernier,_xlfn.XLOOKUP(1,(H$2:H191=Table2[[#This Row],[Entretien]])*(A$2:A191=Table2[[#This Row],[Nom]])*(B$2:B191=Table2[[#This Row],[Prénom]]),I$2:I191,0,0,-1),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2" s="21"/>
      <c r="K192" s="14"/>
      <c r="L192" s="14"/>
      <c r="P192" s="9"/>
    </row>
    <row r="193" spans="3:16" x14ac:dyDescent="0.2">
      <c r="C193" t="str" cm="1">
        <f t="array" ref="C19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3" s="9" t="str" cm="1">
        <f t="array" ref="D19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3" s="9" t="str" cm="1">
        <f t="array" ref="E19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3" s="18" t="str">
        <f>IF(Table2[[#This Row],[Date de naissance]]="","",DATEDIF(Table2[[#This Row],[Date de naissance]],Paramètres!$B$3,"Y"))</f>
        <v/>
      </c>
      <c r="G193" s="18" t="str">
        <f>IF(Table2[[#This Row],[Date d''intégration]]="","",DATEDIF(Table2[[#This Row],[Date d''intégration]],Paramètres!$B$3,"Y"))</f>
        <v/>
      </c>
      <c r="I193" s="21" t="str" cm="1">
        <f t="array" ref="I193">IF(Table2[[#This Row],[Entretien]]&lt;&gt;"",
_xlfn.LET(_xlpm.Dernier,_xlfn.XLOOKUP(1,(H$2:H192=Table2[[#This Row],[Entretien]])*(A$2:A192=Table2[[#This Row],[Nom]])*(B$2:B192=Table2[[#This Row],[Prénom]]),I$2:I192,0,0,-1),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3" s="21"/>
      <c r="K193" s="14"/>
      <c r="L193" s="14"/>
      <c r="P193" s="9"/>
    </row>
    <row r="194" spans="3:16" x14ac:dyDescent="0.2">
      <c r="C194" t="str" cm="1">
        <f t="array" ref="C19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4" s="9" t="str" cm="1">
        <f t="array" ref="D19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4" s="9" t="str" cm="1">
        <f t="array" ref="E19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4" s="18" t="str">
        <f>IF(Table2[[#This Row],[Date de naissance]]="","",DATEDIF(Table2[[#This Row],[Date de naissance]],Paramètres!$B$3,"Y"))</f>
        <v/>
      </c>
      <c r="G194" s="18" t="str">
        <f>IF(Table2[[#This Row],[Date d''intégration]]="","",DATEDIF(Table2[[#This Row],[Date d''intégration]],Paramètres!$B$3,"Y"))</f>
        <v/>
      </c>
      <c r="I194" s="21" t="str" cm="1">
        <f t="array" ref="I194">IF(Table2[[#This Row],[Entretien]]&lt;&gt;"",
_xlfn.LET(_xlpm.Dernier,_xlfn.XLOOKUP(1,(H$2:H193=Table2[[#This Row],[Entretien]])*(A$2:A193=Table2[[#This Row],[Nom]])*(B$2:B193=Table2[[#This Row],[Prénom]]),I$2:I193,0,0,-1),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4" s="21"/>
      <c r="K194" s="14"/>
      <c r="L194" s="14"/>
      <c r="P194" s="9"/>
    </row>
    <row r="195" spans="3:16" x14ac:dyDescent="0.2">
      <c r="C195" t="str" cm="1">
        <f t="array" ref="C19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5" s="9" t="str" cm="1">
        <f t="array" ref="D19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5" s="9" t="str" cm="1">
        <f t="array" ref="E19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5" s="18" t="str">
        <f>IF(Table2[[#This Row],[Date de naissance]]="","",DATEDIF(Table2[[#This Row],[Date de naissance]],Paramètres!$B$3,"Y"))</f>
        <v/>
      </c>
      <c r="G195" s="18" t="str">
        <f>IF(Table2[[#This Row],[Date d''intégration]]="","",DATEDIF(Table2[[#This Row],[Date d''intégration]],Paramètres!$B$3,"Y"))</f>
        <v/>
      </c>
      <c r="I195" s="21" t="str" cm="1">
        <f t="array" ref="I195">IF(Table2[[#This Row],[Entretien]]&lt;&gt;"",
_xlfn.LET(_xlpm.Dernier,_xlfn.XLOOKUP(1,(H$2:H194=Table2[[#This Row],[Entretien]])*(A$2:A194=Table2[[#This Row],[Nom]])*(B$2:B194=Table2[[#This Row],[Prénom]]),I$2:I194,0,0,-1),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5" s="21"/>
      <c r="K195" s="14"/>
      <c r="L195" s="14"/>
      <c r="P195" s="9"/>
    </row>
    <row r="196" spans="3:16" x14ac:dyDescent="0.2">
      <c r="C196" t="str" cm="1">
        <f t="array" ref="C19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6" s="9" t="str" cm="1">
        <f t="array" ref="D19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6" s="9" t="str" cm="1">
        <f t="array" ref="E19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6" s="18" t="str">
        <f>IF(Table2[[#This Row],[Date de naissance]]="","",DATEDIF(Table2[[#This Row],[Date de naissance]],Paramètres!$B$3,"Y"))</f>
        <v/>
      </c>
      <c r="G196" s="18" t="str">
        <f>IF(Table2[[#This Row],[Date d''intégration]]="","",DATEDIF(Table2[[#This Row],[Date d''intégration]],Paramètres!$B$3,"Y"))</f>
        <v/>
      </c>
      <c r="I196" s="21" t="str" cm="1">
        <f t="array" ref="I196">IF(Table2[[#This Row],[Entretien]]&lt;&gt;"",
_xlfn.LET(_xlpm.Dernier,_xlfn.XLOOKUP(1,(H$2:H195=Table2[[#This Row],[Entretien]])*(A$2:A195=Table2[[#This Row],[Nom]])*(B$2:B195=Table2[[#This Row],[Prénom]]),I$2:I195,0,0,-1),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6" s="21"/>
      <c r="K196" s="14"/>
      <c r="L196" s="14"/>
      <c r="P196" s="9"/>
    </row>
    <row r="197" spans="3:16" x14ac:dyDescent="0.2">
      <c r="C197" t="str" cm="1">
        <f t="array" ref="C19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7" s="9" t="str" cm="1">
        <f t="array" ref="D19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7" s="9" t="str" cm="1">
        <f t="array" ref="E19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7" s="18" t="str">
        <f>IF(Table2[[#This Row],[Date de naissance]]="","",DATEDIF(Table2[[#This Row],[Date de naissance]],Paramètres!$B$3,"Y"))</f>
        <v/>
      </c>
      <c r="G197" s="18" t="str">
        <f>IF(Table2[[#This Row],[Date d''intégration]]="","",DATEDIF(Table2[[#This Row],[Date d''intégration]],Paramètres!$B$3,"Y"))</f>
        <v/>
      </c>
      <c r="I197" s="21" t="str" cm="1">
        <f t="array" ref="I197">IF(Table2[[#This Row],[Entretien]]&lt;&gt;"",
_xlfn.LET(_xlpm.Dernier,_xlfn.XLOOKUP(1,(H$2:H196=Table2[[#This Row],[Entretien]])*(A$2:A196=Table2[[#This Row],[Nom]])*(B$2:B196=Table2[[#This Row],[Prénom]]),I$2:I196,0,0,-1),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7" s="21"/>
      <c r="K197" s="14"/>
      <c r="L197" s="14"/>
      <c r="P197" s="9"/>
    </row>
    <row r="198" spans="3:16" x14ac:dyDescent="0.2">
      <c r="C198" t="str" cm="1">
        <f t="array" ref="C19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8" s="9" t="str" cm="1">
        <f t="array" ref="D19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8" s="9" t="str" cm="1">
        <f t="array" ref="E19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8" s="18" t="str">
        <f>IF(Table2[[#This Row],[Date de naissance]]="","",DATEDIF(Table2[[#This Row],[Date de naissance]],Paramètres!$B$3,"Y"))</f>
        <v/>
      </c>
      <c r="G198" s="18" t="str">
        <f>IF(Table2[[#This Row],[Date d''intégration]]="","",DATEDIF(Table2[[#This Row],[Date d''intégration]],Paramètres!$B$3,"Y"))</f>
        <v/>
      </c>
      <c r="I198" s="21" t="str" cm="1">
        <f t="array" ref="I198">IF(Table2[[#This Row],[Entretien]]&lt;&gt;"",
_xlfn.LET(_xlpm.Dernier,_xlfn.XLOOKUP(1,(H$2:H197=Table2[[#This Row],[Entretien]])*(A$2:A197=Table2[[#This Row],[Nom]])*(B$2:B197=Table2[[#This Row],[Prénom]]),I$2:I197,0,0,-1),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8" s="21"/>
      <c r="K198" s="14"/>
      <c r="L198" s="14"/>
      <c r="P198" s="9"/>
    </row>
    <row r="199" spans="3:16" x14ac:dyDescent="0.2">
      <c r="C199" t="str" cm="1">
        <f t="array" ref="C19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9" s="9" t="str" cm="1">
        <f t="array" ref="D19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9" s="9" t="str" cm="1">
        <f t="array" ref="E19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9" s="18" t="str">
        <f>IF(Table2[[#This Row],[Date de naissance]]="","",DATEDIF(Table2[[#This Row],[Date de naissance]],Paramètres!$B$3,"Y"))</f>
        <v/>
      </c>
      <c r="G199" s="18" t="str">
        <f>IF(Table2[[#This Row],[Date d''intégration]]="","",DATEDIF(Table2[[#This Row],[Date d''intégration]],Paramètres!$B$3,"Y"))</f>
        <v/>
      </c>
      <c r="I199" s="21" t="str" cm="1">
        <f t="array" ref="I199">IF(Table2[[#This Row],[Entretien]]&lt;&gt;"",
_xlfn.LET(_xlpm.Dernier,_xlfn.XLOOKUP(1,(H$2:H198=Table2[[#This Row],[Entretien]])*(A$2:A198=Table2[[#This Row],[Nom]])*(B$2:B198=Table2[[#This Row],[Prénom]]),I$2:I198,0,0,-1),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199" s="21"/>
      <c r="K199" s="14"/>
      <c r="L199" s="14"/>
      <c r="P199" s="9"/>
    </row>
    <row r="200" spans="3:16" x14ac:dyDescent="0.2">
      <c r="C200" t="str" cm="1">
        <f t="array" ref="C20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0" s="9" t="str" cm="1">
        <f t="array" ref="D20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0" s="9" t="str" cm="1">
        <f t="array" ref="E20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0" s="18" t="str">
        <f>IF(Table2[[#This Row],[Date de naissance]]="","",DATEDIF(Table2[[#This Row],[Date de naissance]],Paramètres!$B$3,"Y"))</f>
        <v/>
      </c>
      <c r="G200" s="18" t="str">
        <f>IF(Table2[[#This Row],[Date d''intégration]]="","",DATEDIF(Table2[[#This Row],[Date d''intégration]],Paramètres!$B$3,"Y"))</f>
        <v/>
      </c>
      <c r="I200" s="21" t="str" cm="1">
        <f t="array" ref="I200">IF(Table2[[#This Row],[Entretien]]&lt;&gt;"",
_xlfn.LET(_xlpm.Dernier,_xlfn.XLOOKUP(1,(H$2:H199=Table2[[#This Row],[Entretien]])*(A$2:A199=Table2[[#This Row],[Nom]])*(B$2:B199=Table2[[#This Row],[Prénom]]),I$2:I199,0,0,-1),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0" s="21"/>
      <c r="K200" s="14"/>
      <c r="L200" s="14"/>
      <c r="P200" s="9"/>
    </row>
    <row r="201" spans="3:16" x14ac:dyDescent="0.2">
      <c r="C201" t="str" cm="1">
        <f t="array" ref="C20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1" s="9" t="str" cm="1">
        <f t="array" ref="D20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1" s="9" t="str" cm="1">
        <f t="array" ref="E20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1" s="18" t="str">
        <f>IF(Table2[[#This Row],[Date de naissance]]="","",DATEDIF(Table2[[#This Row],[Date de naissance]],Paramètres!$B$3,"Y"))</f>
        <v/>
      </c>
      <c r="G201" s="18" t="str">
        <f>IF(Table2[[#This Row],[Date d''intégration]]="","",DATEDIF(Table2[[#This Row],[Date d''intégration]],Paramètres!$B$3,"Y"))</f>
        <v/>
      </c>
      <c r="I201" s="21" t="str" cm="1">
        <f t="array" ref="I201">IF(Table2[[#This Row],[Entretien]]&lt;&gt;"",
_xlfn.LET(_xlpm.Dernier,_xlfn.XLOOKUP(1,(H$2:H200=Table2[[#This Row],[Entretien]])*(A$2:A200=Table2[[#This Row],[Nom]])*(B$2:B200=Table2[[#This Row],[Prénom]]),I$2:I200,0,0,-1),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1" s="21"/>
      <c r="K201" s="14"/>
      <c r="L201" s="14"/>
      <c r="P201" s="9"/>
    </row>
    <row r="202" spans="3:16" x14ac:dyDescent="0.2">
      <c r="C202" t="str" cm="1">
        <f t="array" ref="C20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2" s="9" t="str" cm="1">
        <f t="array" ref="D20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2" s="9" t="str" cm="1">
        <f t="array" ref="E20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2" s="18" t="str">
        <f>IF(Table2[[#This Row],[Date de naissance]]="","",DATEDIF(Table2[[#This Row],[Date de naissance]],Paramètres!$B$3,"Y"))</f>
        <v/>
      </c>
      <c r="G202" s="18" t="str">
        <f>IF(Table2[[#This Row],[Date d''intégration]]="","",DATEDIF(Table2[[#This Row],[Date d''intégration]],Paramètres!$B$3,"Y"))</f>
        <v/>
      </c>
      <c r="I202" s="21" t="str" cm="1">
        <f t="array" ref="I202">IF(Table2[[#This Row],[Entretien]]&lt;&gt;"",
_xlfn.LET(_xlpm.Dernier,_xlfn.XLOOKUP(1,(H$2:H201=Table2[[#This Row],[Entretien]])*(A$2:A201=Table2[[#This Row],[Nom]])*(B$2:B201=Table2[[#This Row],[Prénom]]),I$2:I201,0,0,-1),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2" s="21"/>
      <c r="K202" s="14"/>
      <c r="L202" s="14"/>
      <c r="P202" s="9"/>
    </row>
    <row r="203" spans="3:16" x14ac:dyDescent="0.2">
      <c r="C203" t="str" cm="1">
        <f t="array" ref="C20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3" s="9" t="str" cm="1">
        <f t="array" ref="D20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3" s="9" t="str" cm="1">
        <f t="array" ref="E20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3" s="18" t="str">
        <f>IF(Table2[[#This Row],[Date de naissance]]="","",DATEDIF(Table2[[#This Row],[Date de naissance]],Paramètres!$B$3,"Y"))</f>
        <v/>
      </c>
      <c r="G203" s="18" t="str">
        <f>IF(Table2[[#This Row],[Date d''intégration]]="","",DATEDIF(Table2[[#This Row],[Date d''intégration]],Paramètres!$B$3,"Y"))</f>
        <v/>
      </c>
      <c r="I203" s="21" t="str" cm="1">
        <f t="array" ref="I203">IF(Table2[[#This Row],[Entretien]]&lt;&gt;"",
_xlfn.LET(_xlpm.Dernier,_xlfn.XLOOKUP(1,(H$2:H202=Table2[[#This Row],[Entretien]])*(A$2:A202=Table2[[#This Row],[Nom]])*(B$2:B202=Table2[[#This Row],[Prénom]]),I$2:I202,0,0,-1),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3" s="21"/>
      <c r="K203" s="14"/>
      <c r="L203" s="14"/>
      <c r="P203" s="9"/>
    </row>
    <row r="204" spans="3:16" x14ac:dyDescent="0.2">
      <c r="C204" t="str" cm="1">
        <f t="array" ref="C20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4" s="9" t="str" cm="1">
        <f t="array" ref="D20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4" s="9" t="str" cm="1">
        <f t="array" ref="E20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4" s="18" t="str">
        <f>IF(Table2[[#This Row],[Date de naissance]]="","",DATEDIF(Table2[[#This Row],[Date de naissance]],Paramètres!$B$3,"Y"))</f>
        <v/>
      </c>
      <c r="G204" s="18" t="str">
        <f>IF(Table2[[#This Row],[Date d''intégration]]="","",DATEDIF(Table2[[#This Row],[Date d''intégration]],Paramètres!$B$3,"Y"))</f>
        <v/>
      </c>
      <c r="I204" s="21" t="str" cm="1">
        <f t="array" ref="I204">IF(Table2[[#This Row],[Entretien]]&lt;&gt;"",
_xlfn.LET(_xlpm.Dernier,_xlfn.XLOOKUP(1,(H$2:H203=Table2[[#This Row],[Entretien]])*(A$2:A203=Table2[[#This Row],[Nom]])*(B$2:B203=Table2[[#This Row],[Prénom]]),I$2:I203,0,0,-1),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4" s="21"/>
      <c r="K204" s="14"/>
      <c r="L204" s="14"/>
      <c r="P204" s="9"/>
    </row>
    <row r="205" spans="3:16" x14ac:dyDescent="0.2">
      <c r="C205" t="str" cm="1">
        <f t="array" ref="C20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5" s="9" t="str" cm="1">
        <f t="array" ref="D20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5" s="9" t="str" cm="1">
        <f t="array" ref="E20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5" s="18" t="str">
        <f>IF(Table2[[#This Row],[Date de naissance]]="","",DATEDIF(Table2[[#This Row],[Date de naissance]],Paramètres!$B$3,"Y"))</f>
        <v/>
      </c>
      <c r="G205" s="18" t="str">
        <f>IF(Table2[[#This Row],[Date d''intégration]]="","",DATEDIF(Table2[[#This Row],[Date d''intégration]],Paramètres!$B$3,"Y"))</f>
        <v/>
      </c>
      <c r="I205" s="21" t="str" cm="1">
        <f t="array" ref="I205">IF(Table2[[#This Row],[Entretien]]&lt;&gt;"",
_xlfn.LET(_xlpm.Dernier,_xlfn.XLOOKUP(1,(H$2:H204=Table2[[#This Row],[Entretien]])*(A$2:A204=Table2[[#This Row],[Nom]])*(B$2:B204=Table2[[#This Row],[Prénom]]),I$2:I204,0,0,-1),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5" s="21"/>
      <c r="K205" s="14"/>
      <c r="L205" s="14"/>
      <c r="P205" s="9"/>
    </row>
    <row r="206" spans="3:16" x14ac:dyDescent="0.2">
      <c r="C206" t="str" cm="1">
        <f t="array" ref="C20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6" s="9" t="str" cm="1">
        <f t="array" ref="D20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6" s="9" t="str" cm="1">
        <f t="array" ref="E20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6" s="18" t="str">
        <f>IF(Table2[[#This Row],[Date de naissance]]="","",DATEDIF(Table2[[#This Row],[Date de naissance]],Paramètres!$B$3,"Y"))</f>
        <v/>
      </c>
      <c r="G206" s="18" t="str">
        <f>IF(Table2[[#This Row],[Date d''intégration]]="","",DATEDIF(Table2[[#This Row],[Date d''intégration]],Paramètres!$B$3,"Y"))</f>
        <v/>
      </c>
      <c r="I206" s="21" t="str" cm="1">
        <f t="array" ref="I206">IF(Table2[[#This Row],[Entretien]]&lt;&gt;"",
_xlfn.LET(_xlpm.Dernier,_xlfn.XLOOKUP(1,(H$2:H205=Table2[[#This Row],[Entretien]])*(A$2:A205=Table2[[#This Row],[Nom]])*(B$2:B205=Table2[[#This Row],[Prénom]]),I$2:I205,0,0,-1),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6" s="21"/>
      <c r="K206" s="14"/>
      <c r="L206" s="14"/>
      <c r="P206" s="9"/>
    </row>
    <row r="207" spans="3:16" x14ac:dyDescent="0.2">
      <c r="C207" t="str" cm="1">
        <f t="array" ref="C20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7" s="9" t="str" cm="1">
        <f t="array" ref="D20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7" s="9" t="str" cm="1">
        <f t="array" ref="E20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7" s="18" t="str">
        <f>IF(Table2[[#This Row],[Date de naissance]]="","",DATEDIF(Table2[[#This Row],[Date de naissance]],Paramètres!$B$3,"Y"))</f>
        <v/>
      </c>
      <c r="G207" s="18" t="str">
        <f>IF(Table2[[#This Row],[Date d''intégration]]="","",DATEDIF(Table2[[#This Row],[Date d''intégration]],Paramètres!$B$3,"Y"))</f>
        <v/>
      </c>
      <c r="I207" s="21" t="str" cm="1">
        <f t="array" ref="I207">IF(Table2[[#This Row],[Entretien]]&lt;&gt;"",
_xlfn.LET(_xlpm.Dernier,_xlfn.XLOOKUP(1,(H$2:H206=Table2[[#This Row],[Entretien]])*(A$2:A206=Table2[[#This Row],[Nom]])*(B$2:B206=Table2[[#This Row],[Prénom]]),I$2:I206,0,0,-1),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7" s="21"/>
      <c r="K207" s="14"/>
      <c r="L207" s="14"/>
      <c r="P207" s="9"/>
    </row>
    <row r="208" spans="3:16" x14ac:dyDescent="0.2">
      <c r="C208" t="str" cm="1">
        <f t="array" ref="C20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8" s="9" t="str" cm="1">
        <f t="array" ref="D20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8" s="9" t="str" cm="1">
        <f t="array" ref="E20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8" s="18" t="str">
        <f>IF(Table2[[#This Row],[Date de naissance]]="","",DATEDIF(Table2[[#This Row],[Date de naissance]],Paramètres!$B$3,"Y"))</f>
        <v/>
      </c>
      <c r="G208" s="18" t="str">
        <f>IF(Table2[[#This Row],[Date d''intégration]]="","",DATEDIF(Table2[[#This Row],[Date d''intégration]],Paramètres!$B$3,"Y"))</f>
        <v/>
      </c>
      <c r="I208" s="21" t="str" cm="1">
        <f t="array" ref="I208">IF(Table2[[#This Row],[Entretien]]&lt;&gt;"",
_xlfn.LET(_xlpm.Dernier,_xlfn.XLOOKUP(1,(H$2:H207=Table2[[#This Row],[Entretien]])*(A$2:A207=Table2[[#This Row],[Nom]])*(B$2:B207=Table2[[#This Row],[Prénom]]),I$2:I207,0,0,-1),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8" s="21"/>
      <c r="K208" s="14"/>
      <c r="L208" s="14"/>
      <c r="P208" s="9"/>
    </row>
    <row r="209" spans="1:16" x14ac:dyDescent="0.2">
      <c r="C209" t="str" cm="1">
        <f t="array" ref="C20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9" s="9" t="str" cm="1">
        <f t="array" ref="D20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9" s="9" t="str" cm="1">
        <f t="array" ref="E20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9" s="18" t="str">
        <f>IF(Table2[[#This Row],[Date de naissance]]="","",DATEDIF(Table2[[#This Row],[Date de naissance]],Paramètres!$B$3,"Y"))</f>
        <v/>
      </c>
      <c r="G209" s="18" t="str">
        <f>IF(Table2[[#This Row],[Date d''intégration]]="","",DATEDIF(Table2[[#This Row],[Date d''intégration]],Paramètres!$B$3,"Y"))</f>
        <v/>
      </c>
      <c r="I209" s="21" t="str" cm="1">
        <f t="array" ref="I209">IF(Table2[[#This Row],[Entretien]]&lt;&gt;"",
_xlfn.LET(_xlpm.Dernier,_xlfn.XLOOKUP(1,(H$2:H208=Table2[[#This Row],[Entretien]])*(A$2:A208=Table2[[#This Row],[Nom]])*(B$2:B208=Table2[[#This Row],[Prénom]]),I$2:I208,0,0,-1),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/>
      </c>
      <c r="J209" s="21"/>
      <c r="K209" s="14"/>
      <c r="L209" s="14"/>
      <c r="P209" s="9"/>
    </row>
    <row r="210" spans="1:16" x14ac:dyDescent="0.2">
      <c r="A210" t="s">
        <v>44</v>
      </c>
      <c r="B210" t="s">
        <v>45</v>
      </c>
      <c r="C210" t="str" cm="1">
        <f t="array" ref="C210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10" s="9" cm="1">
        <f t="array" ref="D210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10" s="9" cm="1">
        <f t="array" ref="E210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10" s="18">
        <f ca="1">IF(Table2[[#This Row],[Date de naissance]]="","",DATEDIF(Table2[[#This Row],[Date de naissance]],Paramètres!$B$3,"Y"))</f>
        <v>58</v>
      </c>
      <c r="G210" s="18">
        <f ca="1">IF(Table2[[#This Row],[Date d''intégration]]="","",DATEDIF(Table2[[#This Row],[Date d''intégration]],Paramètres!$B$3,"Y"))</f>
        <v>38</v>
      </c>
      <c r="H210" t="s">
        <v>4</v>
      </c>
      <c r="I210" s="21" t="str" cm="1">
        <f t="array" ref="I210">IF(Table2[[#This Row],[Entretien]]&lt;&gt;"",
_xlfn.LET(_xlpm.Dernier,_xlfn.XLOOKUP(1,(H$2:H209=Table2[[#This Row],[Entretien]])*(A$2:A209=Table2[[#This Row],[Nom]])*(B$2:B209=Table2[[#This Row],[Prénom]]),I$2:I209,0,0,-1),
_xlpm.Interval,_xlfn.XLOOKUP(Table2[[#This Row],[Entretien]],Paramètres!$A$4:$A$8,Paramètres!$B$4:$B$8,"??",0,1),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_xlpm.Suivant, IF(Table2[[#This Row],[Entretien]]=Paramètres!$A$4,EntretienNo_1(_xlpm.Dernier,_xlpm.Date_Int,_xlpm.Interval),
               IF(OR(Table2[[#This Row],[Entretien]]=Paramètres!$A$5,Table2[[#This Row],[Entretien]]=Paramètres!$A$6),EntretienNo_2_3(_xlpm.Dernier,_xlpm.Date_Int,_xlpm.Date_Nais,_xlpm.Interval,Paramètres!$B$8),
               IF(OR(Table2[[#This Row],[Entretien]]=Paramètres!$A$7,Table2[[#This Row],[Entretien]]=Paramètres!$A$8),EntretienNo_4_5(_xlpm.Dernier,_xlpm.Date_Nais,_xlpm.Interval),""))),
_xlpm.Résultat,IF(ISNUMBER(_xlpm.Suivant),WORKDAY(_xlpm.Suivant-1,1,Table3[Jours fériés]),_xlpm.Suivant),
_xlpm.Résultat),"")</f>
        <v>Superflu!</v>
      </c>
      <c r="J210" s="21">
        <v>33465</v>
      </c>
      <c r="K210" s="14" t="s">
        <v>58</v>
      </c>
      <c r="L210" s="14" t="s">
        <v>58</v>
      </c>
      <c r="P210" s="9"/>
    </row>
  </sheetData>
  <phoneticPr fontId="3" type="noConversion"/>
  <conditionalFormatting sqref="I3:J210">
    <cfRule type="expression" dxfId="0" priority="1" stopIfTrue="1">
      <formula>$J3&lt;&gt;WORKDAY($J3-1,1,INDIRECT("Table3[Jours fériés]"))</formula>
    </cfRule>
  </conditionalFormatting>
  <dataValidations count="2">
    <dataValidation type="list" allowBlank="1" showInputMessage="1" showErrorMessage="1" sqref="K3:L210" xr:uid="{DF984846-B043-0041-8587-AA473C307346}">
      <formula1>"Oui,Non"</formula1>
    </dataValidation>
    <dataValidation type="list" allowBlank="1" showInputMessage="1" showErrorMessage="1" sqref="Q3:Q210" xr:uid="{EFDA9281-C7CB-004C-ADAC-BB72CC59C6CD}">
      <formula1>"À lancer,En cours,Réalisée,Abandonnée"</formula1>
    </dataValidation>
  </dataValidations>
  <pageMargins left="0.7" right="0.7" top="0.75" bottom="0.75" header="0.3" footer="0.3"/>
  <pageSetup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2F8066B-9103-BD40-822C-3E2F81DFC4D7}">
          <x14:formula1>
            <xm:f>Paramètres!$A$4:$A$8</xm:f>
          </x14:formula1>
          <xm:sqref>H3:H210</xm:sqref>
        </x14:dataValidation>
        <x14:dataValidation type="list" allowBlank="1" showInputMessage="1" showErrorMessage="1" xr:uid="{F5CF44CC-3B6D-D146-B58E-20752BB60922}">
          <x14:formula1>
            <xm:f>OFFSET(Employés!$A$3,0,0,COUNTA(Employés!$A$3:$A$300),1)</xm:f>
          </x14:formula1>
          <xm:sqref>A3:A210</xm:sqref>
        </x14:dataValidation>
        <x14:dataValidation type="list" allowBlank="1" showInputMessage="1" showErrorMessage="1" xr:uid="{8F8ABE13-C4D0-A647-9A4F-2EB3DCAC6146}">
          <x14:formula1>
            <xm:f>OFFSET(Employés!$S$2,_xlfn.XMATCH($A3,Employés!$R$3:$R$41,0,1),,1,INDEX(Employés!$Q$3:$Q$41,_xlfn.XMATCH($A3,Employés!$R$3:$R$41,0,1)))</xm:f>
          </x14:formula1>
          <xm:sqref>B3:B210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38417-28C0-274B-8A1C-4691EB47CFA5}">
  <dimension ref="A1:Q301"/>
  <sheetViews>
    <sheetView zoomScale="130" zoomScaleNormal="13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1" sqref="G1"/>
    </sheetView>
  </sheetViews>
  <sheetFormatPr baseColWidth="10" defaultRowHeight="15" x14ac:dyDescent="0.2"/>
  <cols>
    <col min="3" max="3" width="15.6640625" customWidth="1"/>
    <col min="4" max="4" width="14.1640625" customWidth="1"/>
    <col min="7" max="7" width="12.83203125" customWidth="1"/>
    <col min="8" max="8" width="13" customWidth="1"/>
    <col min="9" max="9" width="13.83203125" customWidth="1"/>
    <col min="10" max="11" width="14.83203125" customWidth="1"/>
    <col min="12" max="12" width="16.5" customWidth="1"/>
    <col min="13" max="14" width="13.83203125" customWidth="1"/>
    <col min="15" max="15" width="16.6640625" customWidth="1"/>
    <col min="16" max="17" width="13.83203125" customWidth="1"/>
  </cols>
  <sheetData>
    <row r="1" spans="1:17" ht="19" x14ac:dyDescent="0.25">
      <c r="A1" s="10" t="s">
        <v>76</v>
      </c>
      <c r="H1" s="30" t="s">
        <v>75</v>
      </c>
      <c r="I1" s="31"/>
      <c r="J1" s="31"/>
      <c r="K1" s="31"/>
      <c r="L1" s="31"/>
      <c r="M1" s="32" t="s">
        <v>62</v>
      </c>
      <c r="N1" s="33"/>
      <c r="O1" s="33"/>
      <c r="P1" s="33"/>
      <c r="Q1" s="34"/>
    </row>
    <row r="2" spans="1:17" ht="32" customHeight="1" x14ac:dyDescent="0.2">
      <c r="A2" s="16" t="s">
        <v>8</v>
      </c>
      <c r="B2" s="17" t="s">
        <v>9</v>
      </c>
      <c r="C2" s="17" t="s">
        <v>10</v>
      </c>
      <c r="D2" s="17" t="s">
        <v>11</v>
      </c>
      <c r="E2" s="17" t="s">
        <v>12</v>
      </c>
      <c r="F2" s="17" t="s">
        <v>13</v>
      </c>
      <c r="G2" s="16" t="s">
        <v>14</v>
      </c>
      <c r="H2" s="17" t="str" cm="1">
        <f t="array" ref="H2:L2">TRANSPOSE(Paramètres!$A$4:$A$8)</f>
        <v>Délai 1er entretien (mois)</v>
      </c>
      <c r="I2" s="17" t="str">
        <v>Périodicité entretien (mois)</v>
      </c>
      <c r="J2" s="17" t="str">
        <v>Périodicité bilan récapitulatif (mois)</v>
      </c>
      <c r="K2" s="17" t="str">
        <v>Âge indicatif mi-carrière (ans)</v>
      </c>
      <c r="L2" s="17" t="str">
        <v>Âge indicatif fin de carrière (ans)</v>
      </c>
      <c r="M2" s="17" t="str" cm="1">
        <f t="array" ref="M2:Q2">TRANSPOSE(Paramètres!$A$4:$A$8)</f>
        <v>Délai 1er entretien (mois)</v>
      </c>
      <c r="N2" s="17" t="str">
        <v>Périodicité entretien (mois)</v>
      </c>
      <c r="O2" s="17" t="str">
        <v>Périodicité bilan récapitulatif (mois)</v>
      </c>
      <c r="P2" s="17" t="str">
        <v>Âge indicatif mi-carrière (ans)</v>
      </c>
      <c r="Q2" s="17" t="str">
        <v>Âge indicatif fin de carrière (ans)</v>
      </c>
    </row>
    <row r="3" spans="1:17" x14ac:dyDescent="0.2">
      <c r="A3" t="str" cm="1">
        <f t="array" aca="1" ref="A3:G10" ca="1">_xlfn._xlws.FILTER(Table1[],Table1[Nom]&lt;&gt;"")</f>
        <v>Nom_1</v>
      </c>
      <c r="B3" t="str">
        <f ca="1"/>
        <v>Pierre</v>
      </c>
      <c r="C3" t="str">
        <f ca="1"/>
        <v>Informaticien</v>
      </c>
      <c r="D3" s="9">
        <f ca="1"/>
        <v>37895</v>
      </c>
      <c r="E3" s="9">
        <f ca="1"/>
        <v>28979</v>
      </c>
      <c r="F3" s="15">
        <f ca="1"/>
        <v>46</v>
      </c>
      <c r="G3" s="15">
        <f ca="1"/>
        <v>22</v>
      </c>
      <c r="H3" s="9" cm="1">
        <f t="array" aca="1" ref="H3" ca="1">_xlfn.XLOOKUP(1,(Table2[Nom]=$A3)*(Table2[Prénom]=$B3)*(Table2[Entretien]=H$2),Table2[Date de l''entretien],"",0,-1)</f>
        <v>38261</v>
      </c>
      <c r="I3" s="9" cm="1">
        <f t="array" aca="1" ref="I3" ca="1">_xlfn.XLOOKUP(1,(Table2[Nom]=$A3)*(Table2[Prénom]=$B3)*(Table2[Entretien]=I$2),Table2[Date de l''entretien],"",0,-1)</f>
        <v>45201</v>
      </c>
      <c r="J3" s="9" cm="1">
        <f t="array" aca="1" ref="J3" ca="1">_xlfn.XLOOKUP(1,(Table2[Nom]=$A3)*(Table2[Prénom]=$B3)*(Table2[Entretien]=J$2),Table2[Date de l''entretien],"",0,-1)</f>
        <v>43739</v>
      </c>
      <c r="K3" s="9" cm="1">
        <f t="array" aca="1" ref="K3" ca="1">_xlfn.XLOOKUP(1,(Table2[Nom]=$A3)*(Table2[Prénom]=$B3)*(Table2[Entretien]=K$2),Table2[Date de l''entretien],"",0,-1)</f>
        <v>45453</v>
      </c>
      <c r="L3" s="9" t="str" cm="1">
        <f t="array" aca="1" ref="L3" ca="1">_xlfn.XLOOKUP(1,(Table2[Nom]=$A3)*(Table2[Prénom]=$B3)*(Table2[Entretien]=L$2),Table2[Date de l''entretien],"",0,-1)</f>
        <v/>
      </c>
      <c r="M3" s="21" t="str">
        <f ca="1">IF(A3="","",IF(H3="",WORKDAY(DATE(YEAR($D3),MONTH($D3)+_xlfn.XLOOKUP(M$2,Paramètres!$A$4:$A$8,Paramètres!$B$4:$B$8,"??",0,1),DAY($D3))-1,1,Table3[Jours fériés]),""))</f>
        <v/>
      </c>
      <c r="N3" s="21">
        <f ca="1">IF(A3="","",IF(I3="",WORKDAY(DATE(YEAR($D3),MONTH($D3)+_xlfn.XLOOKUP(N$2,Paramètres!$A$4:$A$8,Paramètres!$B$4:$B$8,"??",0,1),DAY($D3))-1,1,Table3[Jours fériés]),
WORKDAY(DATE(YEAR($I3),MONTH($I3)+_xlfn.XLOOKUP(N$2,Paramètres!$A$4:$A$8,Paramètres!$B$4:$B$8,"??",0,1),DAY($I3))-1,1,Table3[Jours fériés])))</f>
        <v>46664</v>
      </c>
      <c r="O3" s="21" t="str">
        <f ca="1">IF(A3="","",IF(J3="",WORKDAY(DATE(YEAR($D3),MONTH($D3)+_xlfn.XLOOKUP(O$2,Paramètres!$A$4:$A$8,Paramètres!$B$4:$B$8,"??",0,1),DAY($D3))-1,1,Table3[Jours fériés]),""))</f>
        <v/>
      </c>
      <c r="P3" s="21" t="str">
        <f ca="1">IF(A3="","",IF(K3="",IF($F3=_xlfn.XLOOKUP(P$2,Paramètres!$A$4:$A$8,Paramètres!$B$4:$B$8,"??",0,1),WORKDAY(DATE(YEAR(E3)+_xlfn.XLOOKUP(P$2,Paramètres!$A$4:$A$8,Paramètres!$B$4:$B$8,"??",0,1),MONTH(E3)+2,0)-1,1,Table3[Jours fériés]),
WORKDAY(DATE(YEAR($E3)+_xlfn.XLOOKUP(P$2,Paramètres!$A$4:$A$8,Paramètres!$B$4:$B$8,"??",0,1),MONTH($E3),DAY($E3))-1,1,Table3[Jours fériés])),""))</f>
        <v/>
      </c>
      <c r="Q3" s="21">
        <f ca="1">IF(A3="","",IF(L3="",IF($F3=_xlfn.XLOOKUP(Q$2,Paramètres!$A$4:$A$8,Paramètres!$B$4:$B$8,"??",0,1),WORKDAY(DATE(YEAR(TODAY()),MONTH(F3)+2,0)-1,1,Table3[Jours fériés]),
WORKDAY(DATE(YEAR($E3)+_xlfn.XLOOKUP(Q$2,Paramètres!$A$4:$A$8,Paramètres!$B$4:$B$8,"??",0,1),MONTH($E3),DAY($E3))-1,1,Table3[Jours fériés])),""))</f>
        <v>50894</v>
      </c>
    </row>
    <row r="4" spans="1:17" x14ac:dyDescent="0.2">
      <c r="A4" t="str">
        <f ca="1"/>
        <v>Nom_2</v>
      </c>
      <c r="B4" t="str">
        <f ca="1"/>
        <v>Michèle</v>
      </c>
      <c r="C4" t="str">
        <f ca="1"/>
        <v>Concepteur - bureau d'études</v>
      </c>
      <c r="D4" s="9">
        <f ca="1"/>
        <v>43895</v>
      </c>
      <c r="E4" s="9">
        <f ca="1"/>
        <v>34172</v>
      </c>
      <c r="F4" s="15">
        <f ca="1"/>
        <v>32</v>
      </c>
      <c r="G4" s="15">
        <f ca="1"/>
        <v>5</v>
      </c>
      <c r="H4" s="9" cm="1">
        <f t="array" aca="1" ref="H4" ca="1">_xlfn.XLOOKUP(1,(Table2[Nom]=$A4)*(Table2[Prénom]=$B4)*(Table2[Entretien]=H$2),Table2[Date de l''entretien],"",0,-1)</f>
        <v>44259</v>
      </c>
      <c r="I4" s="9" cm="1">
        <f t="array" aca="1" ref="I4" ca="1">_xlfn.XLOOKUP(1,(Table2[Nom]=$A4)*(Table2[Prénom]=$B4)*(Table2[Entretien]=I$2),Table2[Date de l''entretien],"",0,-1)</f>
        <v>45356</v>
      </c>
      <c r="J4" s="9" t="str" cm="1">
        <f t="array" aca="1" ref="J4" ca="1">_xlfn.XLOOKUP(1,(Table2[Nom]=$A4)*(Table2[Prénom]=$B4)*(Table2[Entretien]=J$2),Table2[Date de l''entretien],"",0,-1)</f>
        <v/>
      </c>
      <c r="K4" s="9" cm="1">
        <f t="array" aca="1" ref="K4" ca="1">_xlfn.XLOOKUP(1,(Table2[Nom]=$A4)*(Table2[Prénom]=$B4)*(Table2[Entretien]=K$2),Table2[Date de l''entretien],"",0,-1)</f>
        <v>46035</v>
      </c>
      <c r="L4" s="9" t="str" cm="1">
        <f t="array" aca="1" ref="L4" ca="1">_xlfn.XLOOKUP(1,(Table2[Nom]=$A4)*(Table2[Prénom]=$B4)*(Table2[Entretien]=L$2),Table2[Date de l''entretien],"",0,-1)</f>
        <v/>
      </c>
      <c r="M4" s="21" t="str">
        <f ca="1">IF(A4="","",IF(H4="",WORKDAY(DATE(YEAR($D4),MONTH($D4)+_xlfn.XLOOKUP(M$2,Paramètres!$A$4:$A$8,Paramètres!$B$4:$B$8,"??",0,1),DAY($D4))-1,1,Table3[Jours fériés]),""))</f>
        <v/>
      </c>
      <c r="N4" s="21">
        <f ca="1">IF(A4="","",IF(I4="",WORKDAY(DATE(YEAR($D4),MONTH($D4)+_xlfn.XLOOKUP(N$2,Paramètres!$A$4:$A$8,Paramètres!$B$4:$B$8,"??",0,1),DAY($D4))-1,1,Table3[Jours fériés]),
WORKDAY(DATE(YEAR($I4),MONTH($I4)+_xlfn.XLOOKUP(N$2,Paramètres!$A$4:$A$8,Paramètres!$B$4:$B$8,"??",0,1),DAY($I4))-1,1,Table3[Jours fériés])))</f>
        <v>46818</v>
      </c>
      <c r="O4" s="21">
        <f ca="1">IF(A4="","",IF(J4="",WORKDAY(DATE(YEAR($D4),MONTH($D4)+_xlfn.XLOOKUP(O$2,Paramètres!$A$4:$A$8,Paramètres!$B$4:$B$8,"??",0,1),DAY($D4))-1,1,Table3[Jours fériés]),""))</f>
        <v>46818</v>
      </c>
      <c r="P4" s="21" t="str">
        <f ca="1">IF(A4="","",IF(K4="",IF($F4=_xlfn.XLOOKUP(P$2,Paramètres!$A$4:$A$8,Paramètres!$B$4:$B$8,"??",0,1),WORKDAY(DATE(YEAR(E4)+_xlfn.XLOOKUP(P$2,Paramètres!$A$4:$A$8,Paramètres!$B$4:$B$8,"??",0,1),MONTH(E4)+2,0)-1,1,Table3[Jours fériés]),
WORKDAY(DATE(YEAR($E4)+_xlfn.XLOOKUP(P$2,Paramètres!$A$4:$A$8,Paramètres!$B$4:$B$8,"??",0,1),MONTH($E4),DAY($E4))-1,1,Table3[Jours fériés])),""))</f>
        <v/>
      </c>
      <c r="Q4" s="21">
        <f ca="1">IF(A4="","",IF(L4="",IF($F4=_xlfn.XLOOKUP(Q$2,Paramètres!$A$4:$A$8,Paramètres!$B$4:$B$8,"??",0,1),WORKDAY(DATE(YEAR(TODAY()),MONTH(F4)+2,0)-1,1,Table3[Jours fériés]),
WORKDAY(DATE(YEAR($E4)+_xlfn.XLOOKUP(Q$2,Paramètres!$A$4:$A$8,Paramètres!$B$4:$B$8,"??",0,1),MONTH($E4),DAY($E4))-1,1,Table3[Jours fériés])),""))</f>
        <v>56087</v>
      </c>
    </row>
    <row r="5" spans="1:17" x14ac:dyDescent="0.2">
      <c r="A5" t="str">
        <f ca="1"/>
        <v>Nom_3</v>
      </c>
      <c r="B5" t="str">
        <f ca="1"/>
        <v>Jean</v>
      </c>
      <c r="C5" t="str">
        <f ca="1"/>
        <v>Acheteur</v>
      </c>
      <c r="D5" s="9">
        <f ca="1"/>
        <v>32004</v>
      </c>
      <c r="E5" s="9">
        <f ca="1"/>
        <v>24534</v>
      </c>
      <c r="F5" s="15">
        <f ca="1"/>
        <v>58</v>
      </c>
      <c r="G5" s="15">
        <f ca="1"/>
        <v>38</v>
      </c>
      <c r="H5" s="9" cm="1">
        <f t="array" aca="1" ref="H5" ca="1">_xlfn.XLOOKUP(1,(Table2[Nom]=$A5)*(Table2[Prénom]=$B5)*(Table2[Entretien]=H$2),Table2[Date de l''entretien],"",0,-1)</f>
        <v>32370</v>
      </c>
      <c r="I5" s="9" cm="1">
        <f t="array" aca="1" ref="I5" ca="1">_xlfn.XLOOKUP(1,(Table2[Nom]=$A5)*(Table2[Prénom]=$B5)*(Table2[Entretien]=I$2),Table2[Date de l''entretien],"",0,-1)</f>
        <v>45153</v>
      </c>
      <c r="J5" s="9" cm="1">
        <f t="array" aca="1" ref="J5" ca="1">_xlfn.XLOOKUP(1,(Table2[Nom]=$A5)*(Table2[Prénom]=$B5)*(Table2[Entretien]=J$2),Table2[Date de l''entretien],"",0,-1)</f>
        <v>33465</v>
      </c>
      <c r="K5" s="9" cm="1">
        <f t="array" aca="1" ref="K5" ca="1">_xlfn.XLOOKUP(1,(Table2[Nom]=$A5)*(Table2[Prénom]=$B5)*(Table2[Entretien]=K$2),Table2[Date de l''entretien],"",0,-1)</f>
        <v>40973</v>
      </c>
      <c r="L5" s="9" cm="1">
        <f t="array" aca="1" ref="L5" ca="1">_xlfn.XLOOKUP(1,(Table2[Nom]=$A5)*(Table2[Prénom]=$B5)*(Table2[Entretien]=L$2),Table2[Date de l''entretien],"",0,-1)</f>
        <v>46645</v>
      </c>
      <c r="M5" s="21" t="str">
        <f ca="1">IF(A5="","",IF(H5="",WORKDAY(DATE(YEAR($D5),MONTH($D5)+_xlfn.XLOOKUP(M$2,Paramètres!$A$4:$A$8,Paramètres!$B$4:$B$8,"??",0,1),DAY($D5))-1,1,Table3[Jours fériés]),""))</f>
        <v/>
      </c>
      <c r="N5" s="21">
        <f ca="1">IF(A5="","",IF(I5="",WORKDAY(DATE(YEAR($D5),MONTH($D5)+_xlfn.XLOOKUP(N$2,Paramètres!$A$4:$A$8,Paramètres!$B$4:$B$8,"??",0,1),DAY($D5))-1,1,Table3[Jours fériés]),
WORKDAY(DATE(YEAR($I5),MONTH($I5)+_xlfn.XLOOKUP(N$2,Paramètres!$A$4:$A$8,Paramètres!$B$4:$B$8,"??",0,1),DAY($I5))-1,1,Table3[Jours fériés])))</f>
        <v>46615</v>
      </c>
      <c r="O5" s="21" t="str">
        <f ca="1">IF(A5="","",IF(J5="",WORKDAY(DATE(YEAR($D5),MONTH($D5)+_xlfn.XLOOKUP(O$2,Paramètres!$A$4:$A$8,Paramètres!$B$4:$B$8,"??",0,1),DAY($D5))-1,1,Table3[Jours fériés]),""))</f>
        <v/>
      </c>
      <c r="P5" s="21" t="str">
        <f ca="1">IF(A5="","",IF(K5="",IF($F5=_xlfn.XLOOKUP(P$2,Paramètres!$A$4:$A$8,Paramètres!$B$4:$B$8,"??",0,1),WORKDAY(DATE(YEAR(E5)+_xlfn.XLOOKUP(P$2,Paramètres!$A$4:$A$8,Paramètres!$B$4:$B$8,"??",0,1),MONTH(E5)+2,0)-1,1,Table3[Jours fériés]),
WORKDAY(DATE(YEAR($E5)+_xlfn.XLOOKUP(P$2,Paramètres!$A$4:$A$8,Paramètres!$B$4:$B$8,"??",0,1),MONTH($E5),DAY($E5))-1,1,Table3[Jours fériés])),""))</f>
        <v/>
      </c>
      <c r="Q5" s="21" t="str">
        <f ca="1">IF(A5="","",IF(L5="",IF($F5=_xlfn.XLOOKUP(Q$2,Paramètres!$A$4:$A$8,Paramètres!$B$4:$B$8,"??",0,1),WORKDAY(DATE(YEAR(TODAY()),MONTH(F5)+2,0)-1,1,Table3[Jours fériés]),
WORKDAY(DATE(YEAR($E5)+_xlfn.XLOOKUP(Q$2,Paramètres!$A$4:$A$8,Paramètres!$B$4:$B$8,"??",0,1),MONTH($E5),DAY($E5))-1,1,Table3[Jours fériés])),""))</f>
        <v/>
      </c>
    </row>
    <row r="6" spans="1:17" x14ac:dyDescent="0.2">
      <c r="A6" t="str">
        <f ca="1"/>
        <v>Nom_4</v>
      </c>
      <c r="B6" t="str">
        <f ca="1"/>
        <v>Jacques</v>
      </c>
      <c r="C6" t="str">
        <f ca="1"/>
        <v>Planificateur</v>
      </c>
      <c r="D6" s="9">
        <f ca="1"/>
        <v>45538</v>
      </c>
      <c r="E6" s="9">
        <f ca="1"/>
        <v>36923</v>
      </c>
      <c r="F6" s="15">
        <f ca="1"/>
        <v>24</v>
      </c>
      <c r="G6" s="15">
        <f ca="1"/>
        <v>1</v>
      </c>
      <c r="H6" s="9" cm="1">
        <f t="array" aca="1" ref="H6" ca="1">_xlfn.XLOOKUP(1,(Table2[Nom]=$A6)*(Table2[Prénom]=$B6)*(Table2[Entretien]=H$2),Table2[Date de l''entretien],"",0,-1)</f>
        <v>45903</v>
      </c>
      <c r="I6" s="9" t="str" cm="1">
        <f t="array" aca="1" ref="I6" ca="1">_xlfn.XLOOKUP(1,(Table2[Nom]=$A6)*(Table2[Prénom]=$B6)*(Table2[Entretien]=I$2),Table2[Date de l''entretien],"",0,-1)</f>
        <v/>
      </c>
      <c r="J6" s="9" t="str" cm="1">
        <f t="array" aca="1" ref="J6" ca="1">_xlfn.XLOOKUP(1,(Table2[Nom]=$A6)*(Table2[Prénom]=$B6)*(Table2[Entretien]=J$2),Table2[Date de l''entretien],"",0,-1)</f>
        <v/>
      </c>
      <c r="K6" s="9" t="str" cm="1">
        <f t="array" aca="1" ref="K6" ca="1">_xlfn.XLOOKUP(1,(Table2[Nom]=$A6)*(Table2[Prénom]=$B6)*(Table2[Entretien]=K$2),Table2[Date de l''entretien],"",0,-1)</f>
        <v/>
      </c>
      <c r="L6" s="9" t="str" cm="1">
        <f t="array" aca="1" ref="L6" ca="1">_xlfn.XLOOKUP(1,(Table2[Nom]=$A6)*(Table2[Prénom]=$B6)*(Table2[Entretien]=L$2),Table2[Date de l''entretien],"",0,-1)</f>
        <v/>
      </c>
      <c r="M6" s="21" t="str">
        <f ca="1">IF(A6="","",IF(H6="",WORKDAY(DATE(YEAR($D6),MONTH($D6)+_xlfn.XLOOKUP(M$2,Paramètres!$A$4:$A$8,Paramètres!$B$4:$B$8,"??",0,1),DAY($D6))-1,1,Table3[Jours fériés]),""))</f>
        <v/>
      </c>
      <c r="N6" s="21">
        <f ca="1">IF(A6="","",IF(I6="",WORKDAY(DATE(YEAR($D6),MONTH($D6)+_xlfn.XLOOKUP(N$2,Paramètres!$A$4:$A$8,Paramètres!$B$4:$B$8,"??",0,1),DAY($D6))-1,1,Table3[Jours fériés]),
WORKDAY(DATE(YEAR($I6),MONTH($I6)+_xlfn.XLOOKUP(N$2,Paramètres!$A$4:$A$8,Paramètres!$B$4:$B$8,"??",0,1),DAY($I6))-1,1,Table3[Jours fériés])))</f>
        <v>47000</v>
      </c>
      <c r="O6" s="21">
        <f ca="1">IF(A6="","",IF(J6="",WORKDAY(DATE(YEAR($D6),MONTH($D6)+_xlfn.XLOOKUP(O$2,Paramètres!$A$4:$A$8,Paramètres!$B$4:$B$8,"??",0,1),DAY($D6))-1,1,Table3[Jours fériés]),""))</f>
        <v>48460</v>
      </c>
      <c r="P6" s="21">
        <f ca="1">IF(A6="","",IF(K6="",IF($F6=_xlfn.XLOOKUP(P$2,Paramètres!$A$4:$A$8,Paramètres!$B$4:$B$8,"??",0,1),WORKDAY(DATE(YEAR(E6)+_xlfn.XLOOKUP(P$2,Paramètres!$A$4:$A$8,Paramètres!$B$4:$B$8,"??",0,1),MONTH(E6)+2,0)-1,1,Table3[Jours fériés]),
WORKDAY(DATE(YEAR($E6)+_xlfn.XLOOKUP(P$2,Paramètres!$A$4:$A$8,Paramètres!$B$4:$B$8,"??",0,1),MONTH($E6),DAY($E6))-1,1,Table3[Jours fériés])),""))</f>
        <v>53359</v>
      </c>
      <c r="Q6" s="21">
        <f ca="1">IF(A6="","",IF(L6="",IF($F6=_xlfn.XLOOKUP(Q$2,Paramètres!$A$4:$A$8,Paramètres!$B$4:$B$8,"??",0,1),WORKDAY(DATE(YEAR(TODAY()),MONTH(F6)+2,0)-1,1,Table3[Jours fériés]),
WORKDAY(DATE(YEAR($E6)+_xlfn.XLOOKUP(Q$2,Paramètres!$A$4:$A$8,Paramètres!$B$4:$B$8,"??",0,1),MONTH($E6),DAY($E6))-1,1,Table3[Jours fériés])),""))</f>
        <v>58838</v>
      </c>
    </row>
    <row r="7" spans="1:17" x14ac:dyDescent="0.2">
      <c r="A7" t="str">
        <f ca="1"/>
        <v>Nom_5</v>
      </c>
      <c r="B7" t="str">
        <f ca="1"/>
        <v>Thomas</v>
      </c>
      <c r="C7" t="str">
        <f ca="1"/>
        <v>Financier - comptable</v>
      </c>
      <c r="D7" s="9">
        <f ca="1"/>
        <v>45986</v>
      </c>
      <c r="E7" s="9">
        <f ca="1"/>
        <v>37431</v>
      </c>
      <c r="F7" s="15">
        <f ca="1"/>
        <v>23</v>
      </c>
      <c r="G7" s="15">
        <f ca="1"/>
        <v>0</v>
      </c>
      <c r="H7" s="9" t="str" cm="1">
        <f t="array" aca="1" ref="H7" ca="1">_xlfn.XLOOKUP(1,(Table2[Nom]=$A7)*(Table2[Prénom]=$B7)*(Table2[Entretien]=H$2),Table2[Date de l''entretien],"",0,-1)</f>
        <v/>
      </c>
      <c r="I7" s="9" t="str" cm="1">
        <f t="array" aca="1" ref="I7" ca="1">_xlfn.XLOOKUP(1,(Table2[Nom]=$A7)*(Table2[Prénom]=$B7)*(Table2[Entretien]=I$2),Table2[Date de l''entretien],"",0,-1)</f>
        <v/>
      </c>
      <c r="J7" s="9" t="str" cm="1">
        <f t="array" aca="1" ref="J7" ca="1">_xlfn.XLOOKUP(1,(Table2[Nom]=$A7)*(Table2[Prénom]=$B7)*(Table2[Entretien]=J$2),Table2[Date de l''entretien],"",0,-1)</f>
        <v/>
      </c>
      <c r="K7" s="9" t="str" cm="1">
        <f t="array" aca="1" ref="K7" ca="1">_xlfn.XLOOKUP(1,(Table2[Nom]=$A7)*(Table2[Prénom]=$B7)*(Table2[Entretien]=K$2),Table2[Date de l''entretien],"",0,-1)</f>
        <v/>
      </c>
      <c r="L7" s="9" t="str" cm="1">
        <f t="array" aca="1" ref="L7" ca="1">_xlfn.XLOOKUP(1,(Table2[Nom]=$A7)*(Table2[Prénom]=$B7)*(Table2[Entretien]=L$2),Table2[Date de l''entretien],"",0,-1)</f>
        <v/>
      </c>
      <c r="M7" s="21">
        <f ca="1">IF(A7="","",IF(H7="",WORKDAY(DATE(YEAR($D7),MONTH($D7)+_xlfn.XLOOKUP(M$2,Paramètres!$A$4:$A$8,Paramètres!$B$4:$B$8,"??",0,1),DAY($D7))-1,1,Table3[Jours fériés]),""))</f>
        <v>46351</v>
      </c>
      <c r="N7" s="21">
        <f ca="1">IF(A7="","",IF(I7="",WORKDAY(DATE(YEAR($D7),MONTH($D7)+_xlfn.XLOOKUP(N$2,Paramètres!$A$4:$A$8,Paramètres!$B$4:$B$8,"??",0,1),DAY($D7))-1,1,Table3[Jours fériés]),
WORKDAY(DATE(YEAR($I7),MONTH($I7)+_xlfn.XLOOKUP(N$2,Paramètres!$A$4:$A$8,Paramètres!$B$4:$B$8,"??",0,1),DAY($I7))-1,1,Table3[Jours fériés])))</f>
        <v>47448</v>
      </c>
      <c r="O7" s="21">
        <f ca="1">IF(A7="","",IF(J7="",WORKDAY(DATE(YEAR($D7),MONTH($D7)+_xlfn.XLOOKUP(O$2,Paramètres!$A$4:$A$8,Paramètres!$B$4:$B$8,"??",0,1),DAY($D7))-1,1,Table3[Jours fériés]),""))</f>
        <v>48908</v>
      </c>
      <c r="P7" s="21">
        <f ca="1">IF(A7="","",IF(K7="",IF($F7=_xlfn.XLOOKUP(P$2,Paramètres!$A$4:$A$8,Paramètres!$B$4:$B$8,"??",0,1),WORKDAY(DATE(YEAR(E7)+_xlfn.XLOOKUP(P$2,Paramètres!$A$4:$A$8,Paramètres!$B$4:$B$8,"??",0,1),MONTH(E7)+2,0)-1,1,Table3[Jours fériés]),
WORKDAY(DATE(YEAR($E7)+_xlfn.XLOOKUP(P$2,Paramètres!$A$4:$A$8,Paramètres!$B$4:$B$8,"??",0,1),MONTH($E7),DAY($E7))-1,1,Table3[Jours fériés])),""))</f>
        <v>53867</v>
      </c>
      <c r="Q7" s="21">
        <f ca="1">IF(A7="","",IF(L7="",IF($F7=_xlfn.XLOOKUP(Q$2,Paramètres!$A$4:$A$8,Paramètres!$B$4:$B$8,"??",0,1),WORKDAY(DATE(YEAR(TODAY()),MONTH(F7)+2,0)-1,1,Table3[Jours fériés]),
WORKDAY(DATE(YEAR($E7)+_xlfn.XLOOKUP(Q$2,Paramètres!$A$4:$A$8,Paramètres!$B$4:$B$8,"??",0,1),MONTH($E7),DAY($E7))-1,1,Table3[Jours fériés])),""))</f>
        <v>59348</v>
      </c>
    </row>
    <row r="8" spans="1:17" x14ac:dyDescent="0.2">
      <c r="A8" t="str">
        <f ca="1"/>
        <v>Nom_4</v>
      </c>
      <c r="B8" t="str">
        <f ca="1"/>
        <v>Nicole</v>
      </c>
      <c r="C8" t="str">
        <f ca="1"/>
        <v>Agent - assurance qualité</v>
      </c>
      <c r="D8" s="9">
        <f ca="1"/>
        <v>42069</v>
      </c>
      <c r="E8" s="9">
        <f ca="1"/>
        <v>32974</v>
      </c>
      <c r="F8" s="15">
        <f ca="1"/>
        <v>35</v>
      </c>
      <c r="G8" s="15">
        <f ca="1"/>
        <v>10</v>
      </c>
      <c r="H8" s="9" cm="1">
        <f t="array" aca="1" ref="H8" ca="1">_xlfn.XLOOKUP(1,(Table2[Nom]=$A8)*(Table2[Prénom]=$B8)*(Table2[Entretien]=H$2),Table2[Date de l''entretien],"",0,-1)</f>
        <v>42436</v>
      </c>
      <c r="I8" s="9" cm="1">
        <f t="array" aca="1" ref="I8" ca="1">_xlfn.XLOOKUP(1,(Table2[Nom]=$A8)*(Table2[Prénom]=$B8)*(Table2[Entretien]=I$2),Table2[Date de l''entretien],"",0,-1)</f>
        <v>0</v>
      </c>
      <c r="J8" s="9" cm="1">
        <f t="array" aca="1" ref="J8" ca="1">_xlfn.XLOOKUP(1,(Table2[Nom]=$A8)*(Table2[Prénom]=$B8)*(Table2[Entretien]=J$2),Table2[Date de l''entretien],"",0,-1)</f>
        <v>0</v>
      </c>
      <c r="K8" s="9" t="str" cm="1">
        <f t="array" aca="1" ref="K8" ca="1">_xlfn.XLOOKUP(1,(Table2[Nom]=$A8)*(Table2[Prénom]=$B8)*(Table2[Entretien]=K$2),Table2[Date de l''entretien],"",0,-1)</f>
        <v/>
      </c>
      <c r="L8" s="9" t="str" cm="1">
        <f t="array" aca="1" ref="L8" ca="1">_xlfn.XLOOKUP(1,(Table2[Nom]=$A8)*(Table2[Prénom]=$B8)*(Table2[Entretien]=L$2),Table2[Date de l''entretien],"",0,-1)</f>
        <v/>
      </c>
      <c r="M8" s="21" t="str">
        <f ca="1">IF(A8="","",IF(H8="",WORKDAY(DATE(YEAR($D8),MONTH($D8)+_xlfn.XLOOKUP(M$2,Paramètres!$A$4:$A$8,Paramètres!$B$4:$B$8,"??",0,1),DAY($D8))-1,1,Table3[Jours fériés]),""))</f>
        <v/>
      </c>
      <c r="N8" s="21">
        <f ca="1">IF(A8="","",IF(I8="",WORKDAY(DATE(YEAR($D8),MONTH($D8)+_xlfn.XLOOKUP(N$2,Paramètres!$A$4:$A$8,Paramètres!$B$4:$B$8,"??",0,1),DAY($D8))-1,1,Table3[Jours fériés]),
WORKDAY(DATE(YEAR($I8),MONTH($I8)+_xlfn.XLOOKUP(N$2,Paramètres!$A$4:$A$8,Paramètres!$B$4:$B$8,"??",0,1),DAY($I8))-1,1,Table3[Jours fériés])))</f>
        <v>1461</v>
      </c>
      <c r="O8" s="21" t="str">
        <f ca="1">IF(A8="","",IF(J8="",WORKDAY(DATE(YEAR($D8),MONTH($D8)+_xlfn.XLOOKUP(O$2,Paramètres!$A$4:$A$8,Paramètres!$B$4:$B$8,"??",0,1),DAY($D8))-1,1,Table3[Jours fériés]),""))</f>
        <v/>
      </c>
      <c r="P8" s="21">
        <f ca="1">IF(A8="","",IF(K8="",IF($F8=_xlfn.XLOOKUP(P$2,Paramètres!$A$4:$A$8,Paramètres!$B$4:$B$8,"??",0,1),WORKDAY(DATE(YEAR(E8)+_xlfn.XLOOKUP(P$2,Paramètres!$A$4:$A$8,Paramètres!$B$4:$B$8,"??",0,1),MONTH(E8)+2,0)-1,1,Table3[Jours fériés]),
WORKDAY(DATE(YEAR($E8)+_xlfn.XLOOKUP(P$2,Paramètres!$A$4:$A$8,Paramètres!$B$4:$B$8,"??",0,1),MONTH($E8),DAY($E8))-1,1,Table3[Jours fériés])),""))</f>
        <v>49410</v>
      </c>
      <c r="Q8" s="21">
        <f ca="1">IF(A8="","",IF(L8="",IF($F8=_xlfn.XLOOKUP(Q$2,Paramètres!$A$4:$A$8,Paramètres!$B$4:$B$8,"??",0,1),WORKDAY(DATE(YEAR(TODAY()),MONTH(F8)+2,0)-1,1,Table3[Jours fériés]),
WORKDAY(DATE(YEAR($E8)+_xlfn.XLOOKUP(Q$2,Paramètres!$A$4:$A$8,Paramètres!$B$4:$B$8,"??",0,1),MONTH($E8),DAY($E8))-1,1,Table3[Jours fériés])),""))</f>
        <v>54889</v>
      </c>
    </row>
    <row r="9" spans="1:17" x14ac:dyDescent="0.2">
      <c r="A9" t="str">
        <f ca="1"/>
        <v>Nom_3</v>
      </c>
      <c r="B9" t="str">
        <f ca="1"/>
        <v>Thérèse</v>
      </c>
      <c r="C9" t="str">
        <f ca="1"/>
        <v>Financier - comptable</v>
      </c>
      <c r="D9" s="9">
        <f ca="1"/>
        <v>32888</v>
      </c>
      <c r="E9" s="9">
        <f ca="1"/>
        <v>24174</v>
      </c>
      <c r="F9" s="15">
        <f ca="1"/>
        <v>59</v>
      </c>
      <c r="G9" s="15">
        <f ca="1"/>
        <v>36</v>
      </c>
      <c r="H9" s="9" cm="1">
        <f t="array" aca="1" ref="H9" ca="1">_xlfn.XLOOKUP(1,(Table2[Nom]=$A9)*(Table2[Prénom]=$B9)*(Table2[Entretien]=H$2),Table2[Date de l''entretien],"",0,-1)</f>
        <v>33253</v>
      </c>
      <c r="I9" s="9" cm="1">
        <f t="array" aca="1" ref="I9" ca="1">_xlfn.XLOOKUP(1,(Table2[Nom]=$A9)*(Table2[Prénom]=$B9)*(Table2[Entretien]=I$2),Table2[Date de l''entretien],"",0,-1)</f>
        <v>44578</v>
      </c>
      <c r="J9" s="9" cm="1">
        <f t="array" aca="1" ref="J9" ca="1">_xlfn.XLOOKUP(1,(Table2[Nom]=$A9)*(Table2[Prénom]=$B9)*(Table2[Entretien]=J$2),Table2[Date de l''entretien],"",0,-1)</f>
        <v>44578</v>
      </c>
      <c r="K9" s="9" cm="1">
        <f t="array" aca="1" ref="K9" ca="1">_xlfn.XLOOKUP(1,(Table2[Nom]=$A9)*(Table2[Prénom]=$B9)*(Table2[Entretien]=K$2),Table2[Date de l''entretien],"",0,-1)</f>
        <v>40610</v>
      </c>
      <c r="L9" s="9" t="str" cm="1">
        <f t="array" aca="1" ref="L9" ca="1">_xlfn.XLOOKUP(1,(Table2[Nom]=$A9)*(Table2[Prénom]=$B9)*(Table2[Entretien]=L$2),Table2[Date de l''entretien],"",0,-1)</f>
        <v/>
      </c>
      <c r="M9" s="21" t="str">
        <f ca="1">IF(A9="","",IF(H9="",WORKDAY(DATE(YEAR($D9),MONTH($D9)+_xlfn.XLOOKUP(M$2,Paramètres!$A$4:$A$8,Paramètres!$B$4:$B$8,"??",0,1),DAY($D9))-1,1,Table3[Jours fériés]),""))</f>
        <v/>
      </c>
      <c r="N9" s="21">
        <f ca="1">IF(A9="","",IF(I9="",WORKDAY(DATE(YEAR($D9),MONTH($D9)+_xlfn.XLOOKUP(N$2,Paramètres!$A$4:$A$8,Paramètres!$B$4:$B$8,"??",0,1),DAY($D9))-1,1,Table3[Jours fériés]),
WORKDAY(DATE(YEAR($I9),MONTH($I9)+_xlfn.XLOOKUP(N$2,Paramètres!$A$4:$A$8,Paramètres!$B$4:$B$8,"??",0,1),DAY($I9))-1,1,Table3[Jours fériés])))</f>
        <v>46041</v>
      </c>
      <c r="O9" s="21" t="str">
        <f ca="1">IF(A9="","",IF(J9="",WORKDAY(DATE(YEAR($D9),MONTH($D9)+_xlfn.XLOOKUP(O$2,Paramètres!$A$4:$A$8,Paramètres!$B$4:$B$8,"??",0,1),DAY($D9))-1,1,Table3[Jours fériés]),""))</f>
        <v/>
      </c>
      <c r="P9" s="21" t="str">
        <f ca="1">IF(A9="","",IF(K9="",IF($F9=_xlfn.XLOOKUP(P$2,Paramètres!$A$4:$A$8,Paramètres!$B$4:$B$8,"??",0,1),WORKDAY(DATE(YEAR(E9)+_xlfn.XLOOKUP(P$2,Paramètres!$A$4:$A$8,Paramètres!$B$4:$B$8,"??",0,1),MONTH(E9)+2,0)-1,1,Table3[Jours fériés]),
WORKDAY(DATE(YEAR($E9)+_xlfn.XLOOKUP(P$2,Paramètres!$A$4:$A$8,Paramètres!$B$4:$B$8,"??",0,1),MONTH($E9),DAY($E9))-1,1,Table3[Jours fériés])),""))</f>
        <v/>
      </c>
      <c r="Q9" s="21">
        <f ca="1">IF(A9="","",IF(L9="",IF($F9=_xlfn.XLOOKUP(Q$2,Paramètres!$A$4:$A$8,Paramètres!$B$4:$B$8,"??",0,1),WORKDAY(DATE(YEAR(TODAY()),MONTH(F9)+2,0)-1,1,Table3[Jours fériés]),
WORKDAY(DATE(YEAR($E9)+_xlfn.XLOOKUP(Q$2,Paramètres!$A$4:$A$8,Paramètres!$B$4:$B$8,"??",0,1),MONTH($E9),DAY($E9))-1,1,Table3[Jours fériés])),""))</f>
        <v>46090</v>
      </c>
    </row>
    <row r="10" spans="1:17" x14ac:dyDescent="0.2">
      <c r="A10" t="str">
        <f ca="1"/>
        <v>Nom_1</v>
      </c>
      <c r="B10" t="str">
        <f ca="1"/>
        <v>Paul</v>
      </c>
      <c r="C10" t="str">
        <f ca="1"/>
        <v>Représentant</v>
      </c>
      <c r="D10" s="9">
        <f ca="1"/>
        <v>36592</v>
      </c>
      <c r="E10" s="9">
        <f ca="1"/>
        <v>24904</v>
      </c>
      <c r="F10" s="15">
        <f ca="1"/>
        <v>57</v>
      </c>
      <c r="G10" s="15">
        <f ca="1"/>
        <v>25</v>
      </c>
      <c r="H10" s="9" cm="1">
        <f t="array" aca="1" ref="H10" ca="1">_xlfn.XLOOKUP(1,(Table2[Nom]=$A10)*(Table2[Prénom]=$B10)*(Table2[Entretien]=H$2),Table2[Date de l''entretien],"",0,-1)</f>
        <v>36957</v>
      </c>
      <c r="I10" s="9" cm="1">
        <f t="array" aca="1" ref="I10" ca="1">_xlfn.XLOOKUP(1,(Table2[Nom]=$A10)*(Table2[Prénom]=$B10)*(Table2[Entretien]=I$2),Table2[Date de l''entretien],"",0,-1)</f>
        <v>45358</v>
      </c>
      <c r="J10" s="9" cm="1">
        <f t="array" aca="1" ref="J10" ca="1">_xlfn.XLOOKUP(1,(Table2[Nom]=$A10)*(Table2[Prénom]=$B10)*(Table2[Entretien]=J$2),Table2[Date de l''entretien],"",0,-1)</f>
        <v>45358</v>
      </c>
      <c r="K10" s="9" cm="1">
        <f t="array" aca="1" ref="K10" ca="1">_xlfn.XLOOKUP(1,(Table2[Nom]=$A10)*(Table2[Prénom]=$B10)*(Table2[Entretien]=K$2),Table2[Date de l''entretien],"",0,-1)</f>
        <v>41340</v>
      </c>
      <c r="L10" s="9" t="str" cm="1">
        <f t="array" aca="1" ref="L10" ca="1">_xlfn.XLOOKUP(1,(Table2[Nom]=$A10)*(Table2[Prénom]=$B10)*(Table2[Entretien]=L$2),Table2[Date de l''entretien],"",0,-1)</f>
        <v/>
      </c>
      <c r="M10" s="21" t="str">
        <f ca="1">IF(A10="","",IF(H10="",WORKDAY(DATE(YEAR($D10),MONTH($D10)+_xlfn.XLOOKUP(M$2,Paramètres!$A$4:$A$8,Paramètres!$B$4:$B$8,"??",0,1),DAY($D10))-1,1,Table3[Jours fériés]),""))</f>
        <v/>
      </c>
      <c r="N10" s="21">
        <f ca="1">IF(A10="","",IF(I10="",WORKDAY(DATE(YEAR($D10),MONTH($D10)+_xlfn.XLOOKUP(N$2,Paramètres!$A$4:$A$8,Paramètres!$B$4:$B$8,"??",0,1),DAY($D10))-1,1,Table3[Jours fériés]),
WORKDAY(DATE(YEAR($I10),MONTH($I10)+_xlfn.XLOOKUP(N$2,Paramètres!$A$4:$A$8,Paramètres!$B$4:$B$8,"??",0,1),DAY($I10))-1,1,Table3[Jours fériés])))</f>
        <v>46819</v>
      </c>
      <c r="O10" s="21" t="str">
        <f ca="1">IF(A10="","",IF(J10="",WORKDAY(DATE(YEAR($D10),MONTH($D10)+_xlfn.XLOOKUP(O$2,Paramètres!$A$4:$A$8,Paramètres!$B$4:$B$8,"??",0,1),DAY($D10))-1,1,Table3[Jours fériés]),""))</f>
        <v/>
      </c>
      <c r="P10" s="21" t="str">
        <f ca="1">IF(A10="","",IF(K10="",IF($F10=_xlfn.XLOOKUP(P$2,Paramètres!$A$4:$A$8,Paramètres!$B$4:$B$8,"??",0,1),WORKDAY(DATE(YEAR(E10)+_xlfn.XLOOKUP(P$2,Paramètres!$A$4:$A$8,Paramètres!$B$4:$B$8,"??",0,1),MONTH(E10)+2,0)-1,1,Table3[Jours fériés]),
WORKDAY(DATE(YEAR($E10)+_xlfn.XLOOKUP(P$2,Paramètres!$A$4:$A$8,Paramètres!$B$4:$B$8,"??",0,1),MONTH($E10),DAY($E10))-1,1,Table3[Jours fériés])),""))</f>
        <v/>
      </c>
      <c r="Q10" s="21">
        <f ca="1">IF(A10="","",IF(L10="",IF($F10=_xlfn.XLOOKUP(Q$2,Paramètres!$A$4:$A$8,Paramètres!$B$4:$B$8,"??",0,1),WORKDAY(DATE(YEAR(TODAY()),MONTH(F10)+2,0)-1,1,Table3[Jours fériés]),
WORKDAY(DATE(YEAR($E10)+_xlfn.XLOOKUP(Q$2,Paramètres!$A$4:$A$8,Paramètres!$B$4:$B$8,"??",0,1),MONTH($E10),DAY($E10))-1,1,Table3[Jours fériés])),""))</f>
        <v>46819</v>
      </c>
    </row>
    <row r="11" spans="1:17" x14ac:dyDescent="0.2">
      <c r="D11" s="9"/>
      <c r="E11" s="9"/>
      <c r="F11" s="15"/>
      <c r="G11" s="15"/>
      <c r="H11" s="9" t="str" cm="1">
        <f t="array" ref="H11">_xlfn.XLOOKUP(1,(Table2[Nom]=$A11)*(Table2[Prénom]=$B11)*(Table2[Entretien]=H$2),Table2[Date de l''entretien],"",0,-1)</f>
        <v/>
      </c>
      <c r="I11" s="9" t="str" cm="1">
        <f t="array" ref="I11">_xlfn.XLOOKUP(1,(Table2[Nom]=$A11)*(Table2[Prénom]=$B11)*(Table2[Entretien]=I$2),Table2[Date de l''entretien],"",0,-1)</f>
        <v/>
      </c>
      <c r="J11" s="9" t="str" cm="1">
        <f t="array" ref="J11">_xlfn.XLOOKUP(1,(Table2[Nom]=$A11)*(Table2[Prénom]=$B11)*(Table2[Entretien]=J$2),Table2[Date de l''entretien],"",0,-1)</f>
        <v/>
      </c>
      <c r="K11" s="9" t="str" cm="1">
        <f t="array" ref="K11">_xlfn.XLOOKUP(1,(Table2[Nom]=$A11)*(Table2[Prénom]=$B11)*(Table2[Entretien]=K$2),Table2[Date de l''entretien],"",0,-1)</f>
        <v/>
      </c>
      <c r="L11" s="9" t="str" cm="1">
        <f t="array" ref="L11">_xlfn.XLOOKUP(1,(Table2[Nom]=$A11)*(Table2[Prénom]=$B11)*(Table2[Entretien]=L$2),Table2[Date de l''entretien],"",0,-1)</f>
        <v/>
      </c>
      <c r="M11" s="21" t="str">
        <f>IF(A11="","",IF(H11="",WORKDAY(DATE(YEAR($D11),MONTH($D11)+_xlfn.XLOOKUP(M$2,Paramètres!$A$4:$A$8,Paramètres!$B$4:$B$8,"??",0,1),DAY($D11))-1,1,Table3[Jours fériés]),""))</f>
        <v/>
      </c>
      <c r="N11" s="21" t="str">
        <f>IF(A11="","",IF(I11="",WORKDAY(DATE(YEAR($D11),MONTH($D11)+_xlfn.XLOOKUP(N$2,Paramètres!$A$4:$A$8,Paramètres!$B$4:$B$8,"??",0,1),DAY($D11))-1,1,Table3[Jours fériés]),
WORKDAY(DATE(YEAR($I11),MONTH($I11)+_xlfn.XLOOKUP(N$2,Paramètres!$A$4:$A$8,Paramètres!$B$4:$B$8,"??",0,1),DAY($I11))-1,1,Table3[Jours fériés])))</f>
        <v/>
      </c>
      <c r="O11" s="21" t="str">
        <f>IF(A11="","",IF(J11="",WORKDAY(DATE(YEAR($D11),MONTH($D11)+_xlfn.XLOOKUP(O$2,Paramètres!$A$4:$A$8,Paramètres!$B$4:$B$8,"??",0,1),DAY($D11))-1,1,Table3[Jours fériés]),""))</f>
        <v/>
      </c>
      <c r="P11" s="21" t="str">
        <f>IF(A11="","",IF(K11="",IF($F11=_xlfn.XLOOKUP(P$2,Paramètres!$A$4:$A$8,Paramètres!$B$4:$B$8,"??",0,1),WORKDAY(DATE(YEAR(E11)+_xlfn.XLOOKUP(P$2,Paramètres!$A$4:$A$8,Paramètres!$B$4:$B$8,"??",0,1),MONTH(E11)+2,0)-1,1,Table3[Jours fériés]),
WORKDAY(DATE(YEAR($E11)+_xlfn.XLOOKUP(P$2,Paramètres!$A$4:$A$8,Paramètres!$B$4:$B$8,"??",0,1),MONTH($E11),DAY($E11))-1,1,Table3[Jours fériés])),""))</f>
        <v/>
      </c>
      <c r="Q11" s="21" t="str">
        <f ca="1">IF(A11="","",IF(L11="",IF($F11=_xlfn.XLOOKUP(Q$2,Paramètres!$A$4:$A$8,Paramètres!$B$4:$B$8,"??",0,1),WORKDAY(DATE(YEAR(TODAY()),MONTH(F11)+2,0)-1,1,Table3[Jours fériés]),
WORKDAY(DATE(YEAR($E11)+_xlfn.XLOOKUP(Q$2,Paramètres!$A$4:$A$8,Paramètres!$B$4:$B$8,"??",0,1),MONTH($E11),DAY($E11))-1,1,Table3[Jours fériés])),""))</f>
        <v/>
      </c>
    </row>
    <row r="12" spans="1:17" x14ac:dyDescent="0.2">
      <c r="D12" s="9"/>
      <c r="E12" s="9"/>
      <c r="F12" s="15"/>
      <c r="G12" s="15"/>
      <c r="H12" s="9" t="str" cm="1">
        <f t="array" ref="H12">_xlfn.XLOOKUP(1,(Table2[Nom]=$A12)*(Table2[Prénom]=$B12)*(Table2[Entretien]=H$2),Table2[Date de l''entretien],"",0,-1)</f>
        <v/>
      </c>
      <c r="I12" s="9" t="str" cm="1">
        <f t="array" ref="I12">_xlfn.XLOOKUP(1,(Table2[Nom]=$A12)*(Table2[Prénom]=$B12)*(Table2[Entretien]=I$2),Table2[Date de l''entretien],"",0,-1)</f>
        <v/>
      </c>
      <c r="J12" s="9" t="str" cm="1">
        <f t="array" ref="J12">_xlfn.XLOOKUP(1,(Table2[Nom]=$A12)*(Table2[Prénom]=$B12)*(Table2[Entretien]=J$2),Table2[Date de l''entretien],"",0,-1)</f>
        <v/>
      </c>
      <c r="K12" s="9" t="str" cm="1">
        <f t="array" ref="K12">_xlfn.XLOOKUP(1,(Table2[Nom]=$A12)*(Table2[Prénom]=$B12)*(Table2[Entretien]=K$2),Table2[Date de l''entretien],"",0,-1)</f>
        <v/>
      </c>
      <c r="L12" s="9" t="str" cm="1">
        <f t="array" ref="L12">_xlfn.XLOOKUP(1,(Table2[Nom]=$A12)*(Table2[Prénom]=$B12)*(Table2[Entretien]=L$2),Table2[Date de l''entretien],"",0,-1)</f>
        <v/>
      </c>
      <c r="M12" s="21" t="str">
        <f>IF(A12="","",IF(H12="",WORKDAY(DATE(YEAR($D12),MONTH($D12)+_xlfn.XLOOKUP(M$2,Paramètres!$A$4:$A$8,Paramètres!$B$4:$B$8,"??",0,1),DAY($D12))-1,1,Table3[Jours fériés]),""))</f>
        <v/>
      </c>
      <c r="N12" s="21" t="str">
        <f>IF(A12="","",IF(I12="",WORKDAY(DATE(YEAR($D12),MONTH($D12)+_xlfn.XLOOKUP(N$2,Paramètres!$A$4:$A$8,Paramètres!$B$4:$B$8,"??",0,1),DAY($D12))-1,1,Table3[Jours fériés]),
WORKDAY(DATE(YEAR($I12),MONTH($I12)+_xlfn.XLOOKUP(N$2,Paramètres!$A$4:$A$8,Paramètres!$B$4:$B$8,"??",0,1),DAY($I12))-1,1,Table3[Jours fériés])))</f>
        <v/>
      </c>
      <c r="O12" s="21" t="str">
        <f>IF(A12="","",IF(J12="",WORKDAY(DATE(YEAR($D12),MONTH($D12)+_xlfn.XLOOKUP(O$2,Paramètres!$A$4:$A$8,Paramètres!$B$4:$B$8,"??",0,1),DAY($D12))-1,1,Table3[Jours fériés]),""))</f>
        <v/>
      </c>
      <c r="P12" s="21" t="str">
        <f>IF(A12="","",IF(K12="",IF($F12=_xlfn.XLOOKUP(P$2,Paramètres!$A$4:$A$8,Paramètres!$B$4:$B$8,"??",0,1),WORKDAY(DATE(YEAR(E12)+_xlfn.XLOOKUP(P$2,Paramètres!$A$4:$A$8,Paramètres!$B$4:$B$8,"??",0,1),MONTH(E12)+2,0)-1,1,Table3[Jours fériés]),
WORKDAY(DATE(YEAR($E12)+_xlfn.XLOOKUP(P$2,Paramètres!$A$4:$A$8,Paramètres!$B$4:$B$8,"??",0,1),MONTH($E12),DAY($E12))-1,1,Table3[Jours fériés])),""))</f>
        <v/>
      </c>
      <c r="Q12" s="21" t="str">
        <f ca="1">IF(A12="","",IF(L12="",IF($F12=_xlfn.XLOOKUP(Q$2,Paramètres!$A$4:$A$8,Paramètres!$B$4:$B$8,"??",0,1),WORKDAY(DATE(YEAR(TODAY()),MONTH(F12)+2,0)-1,1,Table3[Jours fériés]),
WORKDAY(DATE(YEAR($E12)+_xlfn.XLOOKUP(Q$2,Paramètres!$A$4:$A$8,Paramètres!$B$4:$B$8,"??",0,1),MONTH($E12),DAY($E12))-1,1,Table3[Jours fériés])),""))</f>
        <v/>
      </c>
    </row>
    <row r="13" spans="1:17" x14ac:dyDescent="0.2">
      <c r="D13" s="9"/>
      <c r="E13" s="9"/>
      <c r="F13" s="15"/>
      <c r="G13" s="15"/>
      <c r="H13" s="9" t="str" cm="1">
        <f t="array" ref="H13">_xlfn.XLOOKUP(1,(Table2[Nom]=$A13)*(Table2[Prénom]=$B13)*(Table2[Entretien]=H$2),Table2[Date de l''entretien],"",0,-1)</f>
        <v/>
      </c>
      <c r="I13" s="9" t="str" cm="1">
        <f t="array" ref="I13">_xlfn.XLOOKUP(1,(Table2[Nom]=$A13)*(Table2[Prénom]=$B13)*(Table2[Entretien]=I$2),Table2[Date de l''entretien],"",0,-1)</f>
        <v/>
      </c>
      <c r="J13" s="9" t="str" cm="1">
        <f t="array" ref="J13">_xlfn.XLOOKUP(1,(Table2[Nom]=$A13)*(Table2[Prénom]=$B13)*(Table2[Entretien]=J$2),Table2[Date de l''entretien],"",0,-1)</f>
        <v/>
      </c>
      <c r="K13" s="9" t="str" cm="1">
        <f t="array" ref="K13">_xlfn.XLOOKUP(1,(Table2[Nom]=$A13)*(Table2[Prénom]=$B13)*(Table2[Entretien]=K$2),Table2[Date de l''entretien],"",0,-1)</f>
        <v/>
      </c>
      <c r="L13" s="9" t="str" cm="1">
        <f t="array" ref="L13">_xlfn.XLOOKUP(1,(Table2[Nom]=$A13)*(Table2[Prénom]=$B13)*(Table2[Entretien]=L$2),Table2[Date de l''entretien],"",0,-1)</f>
        <v/>
      </c>
      <c r="M13" s="21" t="str">
        <f>IF(A13="","",IF(H13="",WORKDAY(DATE(YEAR($D13),MONTH($D13)+_xlfn.XLOOKUP(M$2,Paramètres!$A$4:$A$8,Paramètres!$B$4:$B$8,"??",0,1),DAY($D13))-1,1,Table3[Jours fériés]),""))</f>
        <v/>
      </c>
      <c r="N13" s="21" t="str">
        <f>IF(A13="","",IF(I13="",WORKDAY(DATE(YEAR($D13),MONTH($D13)+_xlfn.XLOOKUP(N$2,Paramètres!$A$4:$A$8,Paramètres!$B$4:$B$8,"??",0,1),DAY($D13))-1,1,Table3[Jours fériés]),
WORKDAY(DATE(YEAR($I13),MONTH($I13)+_xlfn.XLOOKUP(N$2,Paramètres!$A$4:$A$8,Paramètres!$B$4:$B$8,"??",0,1),DAY($I13))-1,1,Table3[Jours fériés])))</f>
        <v/>
      </c>
      <c r="O13" s="21" t="str">
        <f>IF(A13="","",IF(J13="",WORKDAY(DATE(YEAR($D13),MONTH($D13)+_xlfn.XLOOKUP(O$2,Paramètres!$A$4:$A$8,Paramètres!$B$4:$B$8,"??",0,1),DAY($D13))-1,1,Table3[Jours fériés]),""))</f>
        <v/>
      </c>
      <c r="P13" s="21" t="str">
        <f>IF(A13="","",IF(K13="",IF($F13=_xlfn.XLOOKUP(P$2,Paramètres!$A$4:$A$8,Paramètres!$B$4:$B$8,"??",0,1),WORKDAY(DATE(YEAR(E13)+_xlfn.XLOOKUP(P$2,Paramètres!$A$4:$A$8,Paramètres!$B$4:$B$8,"??",0,1),MONTH(E13)+2,0)-1,1,Table3[Jours fériés]),
WORKDAY(DATE(YEAR($E13)+_xlfn.XLOOKUP(P$2,Paramètres!$A$4:$A$8,Paramètres!$B$4:$B$8,"??",0,1),MONTH($E13),DAY($E13))-1,1,Table3[Jours fériés])),""))</f>
        <v/>
      </c>
      <c r="Q13" s="21" t="str">
        <f ca="1">IF(A13="","",IF(L13="",IF($F13=_xlfn.XLOOKUP(Q$2,Paramètres!$A$4:$A$8,Paramètres!$B$4:$B$8,"??",0,1),WORKDAY(DATE(YEAR(TODAY()),MONTH(F13)+2,0)-1,1,Table3[Jours fériés]),
WORKDAY(DATE(YEAR($E13)+_xlfn.XLOOKUP(Q$2,Paramètres!$A$4:$A$8,Paramètres!$B$4:$B$8,"??",0,1),MONTH($E13),DAY($E13))-1,1,Table3[Jours fériés])),""))</f>
        <v/>
      </c>
    </row>
    <row r="14" spans="1:17" x14ac:dyDescent="0.2">
      <c r="D14" s="9"/>
      <c r="E14" s="9"/>
      <c r="F14" s="15"/>
      <c r="G14" s="15"/>
      <c r="H14" s="9" t="str" cm="1">
        <f t="array" ref="H14">_xlfn.XLOOKUP(1,(Table2[Nom]=$A14)*(Table2[Prénom]=$B14)*(Table2[Entretien]=H$2),Table2[Date de l''entretien],"",0,-1)</f>
        <v/>
      </c>
      <c r="I14" s="9" t="str" cm="1">
        <f t="array" ref="I14">_xlfn.XLOOKUP(1,(Table2[Nom]=$A14)*(Table2[Prénom]=$B14)*(Table2[Entretien]=I$2),Table2[Date de l''entretien],"",0,-1)</f>
        <v/>
      </c>
      <c r="J14" s="9" t="str" cm="1">
        <f t="array" ref="J14">_xlfn.XLOOKUP(1,(Table2[Nom]=$A14)*(Table2[Prénom]=$B14)*(Table2[Entretien]=J$2),Table2[Date de l''entretien],"",0,-1)</f>
        <v/>
      </c>
      <c r="K14" s="9" t="str" cm="1">
        <f t="array" ref="K14">_xlfn.XLOOKUP(1,(Table2[Nom]=$A14)*(Table2[Prénom]=$B14)*(Table2[Entretien]=K$2),Table2[Date de l''entretien],"",0,-1)</f>
        <v/>
      </c>
      <c r="L14" s="9" t="str" cm="1">
        <f t="array" ref="L14">_xlfn.XLOOKUP(1,(Table2[Nom]=$A14)*(Table2[Prénom]=$B14)*(Table2[Entretien]=L$2),Table2[Date de l''entretien],"",0,-1)</f>
        <v/>
      </c>
      <c r="M14" s="21" t="str">
        <f>IF(A14="","",IF(H14="",WORKDAY(DATE(YEAR($D14),MONTH($D14)+_xlfn.XLOOKUP(M$2,Paramètres!$A$4:$A$8,Paramètres!$B$4:$B$8,"??",0,1),DAY($D14))-1,1,Table3[Jours fériés]),""))</f>
        <v/>
      </c>
      <c r="N14" s="21" t="str">
        <f>IF(A14="","",IF(I14="",WORKDAY(DATE(YEAR($D14),MONTH($D14)+_xlfn.XLOOKUP(N$2,Paramètres!$A$4:$A$8,Paramètres!$B$4:$B$8,"??",0,1),DAY($D14))-1,1,Table3[Jours fériés]),
WORKDAY(DATE(YEAR($I14),MONTH($I14)+_xlfn.XLOOKUP(N$2,Paramètres!$A$4:$A$8,Paramètres!$B$4:$B$8,"??",0,1),DAY($I14))-1,1,Table3[Jours fériés])))</f>
        <v/>
      </c>
      <c r="O14" s="21" t="str">
        <f>IF(A14="","",IF(J14="",WORKDAY(DATE(YEAR($D14),MONTH($D14)+_xlfn.XLOOKUP(O$2,Paramètres!$A$4:$A$8,Paramètres!$B$4:$B$8,"??",0,1),DAY($D14))-1,1,Table3[Jours fériés]),""))</f>
        <v/>
      </c>
      <c r="P14" s="21" t="str">
        <f>IF(A14="","",IF(K14="",IF($F14=_xlfn.XLOOKUP(P$2,Paramètres!$A$4:$A$8,Paramètres!$B$4:$B$8,"??",0,1),WORKDAY(DATE(YEAR(E14)+_xlfn.XLOOKUP(P$2,Paramètres!$A$4:$A$8,Paramètres!$B$4:$B$8,"??",0,1),MONTH(E14)+2,0)-1,1,Table3[Jours fériés]),
WORKDAY(DATE(YEAR($E14)+_xlfn.XLOOKUP(P$2,Paramètres!$A$4:$A$8,Paramètres!$B$4:$B$8,"??",0,1),MONTH($E14),DAY($E14))-1,1,Table3[Jours fériés])),""))</f>
        <v/>
      </c>
      <c r="Q14" s="21" t="str">
        <f ca="1">IF(A14="","",IF(L14="",IF($F14=_xlfn.XLOOKUP(Q$2,Paramètres!$A$4:$A$8,Paramètres!$B$4:$B$8,"??",0,1),WORKDAY(DATE(YEAR(TODAY()),MONTH(F14)+2,0)-1,1,Table3[Jours fériés]),
WORKDAY(DATE(YEAR($E14)+_xlfn.XLOOKUP(Q$2,Paramètres!$A$4:$A$8,Paramètres!$B$4:$B$8,"??",0,1),MONTH($E14),DAY($E14))-1,1,Table3[Jours fériés])),""))</f>
        <v/>
      </c>
    </row>
    <row r="15" spans="1:17" x14ac:dyDescent="0.2">
      <c r="D15" s="9"/>
      <c r="E15" s="9"/>
      <c r="F15" s="15"/>
      <c r="G15" s="15"/>
      <c r="H15" s="9" t="str" cm="1">
        <f t="array" ref="H15">_xlfn.XLOOKUP(1,(Table2[Nom]=$A15)*(Table2[Prénom]=$B15)*(Table2[Entretien]=H$2),Table2[Date de l''entretien],"",0,-1)</f>
        <v/>
      </c>
      <c r="I15" s="9" t="str" cm="1">
        <f t="array" ref="I15">_xlfn.XLOOKUP(1,(Table2[Nom]=$A15)*(Table2[Prénom]=$B15)*(Table2[Entretien]=I$2),Table2[Date de l''entretien],"",0,-1)</f>
        <v/>
      </c>
      <c r="J15" s="9" t="str" cm="1">
        <f t="array" ref="J15">_xlfn.XLOOKUP(1,(Table2[Nom]=$A15)*(Table2[Prénom]=$B15)*(Table2[Entretien]=J$2),Table2[Date de l''entretien],"",0,-1)</f>
        <v/>
      </c>
      <c r="K15" s="9" t="str" cm="1">
        <f t="array" ref="K15">_xlfn.XLOOKUP(1,(Table2[Nom]=$A15)*(Table2[Prénom]=$B15)*(Table2[Entretien]=K$2),Table2[Date de l''entretien],"",0,-1)</f>
        <v/>
      </c>
      <c r="L15" s="9" t="str" cm="1">
        <f t="array" ref="L15">_xlfn.XLOOKUP(1,(Table2[Nom]=$A15)*(Table2[Prénom]=$B15)*(Table2[Entretien]=L$2),Table2[Date de l''entretien],"",0,-1)</f>
        <v/>
      </c>
      <c r="M15" s="21" t="str">
        <f>IF(A15="","",IF(H15="",WORKDAY(DATE(YEAR($D15),MONTH($D15)+_xlfn.XLOOKUP(M$2,Paramètres!$A$4:$A$8,Paramètres!$B$4:$B$8,"??",0,1),DAY($D15))-1,1,Table3[Jours fériés]),""))</f>
        <v/>
      </c>
      <c r="N15" s="21" t="str">
        <f>IF(A15="","",IF(I15="",WORKDAY(DATE(YEAR($D15),MONTH($D15)+_xlfn.XLOOKUP(N$2,Paramètres!$A$4:$A$8,Paramètres!$B$4:$B$8,"??",0,1),DAY($D15))-1,1,Table3[Jours fériés]),
WORKDAY(DATE(YEAR($I15),MONTH($I15)+_xlfn.XLOOKUP(N$2,Paramètres!$A$4:$A$8,Paramètres!$B$4:$B$8,"??",0,1),DAY($I15))-1,1,Table3[Jours fériés])))</f>
        <v/>
      </c>
      <c r="O15" s="21" t="str">
        <f>IF(A15="","",IF(J15="",WORKDAY(DATE(YEAR($D15),MONTH($D15)+_xlfn.XLOOKUP(O$2,Paramètres!$A$4:$A$8,Paramètres!$B$4:$B$8,"??",0,1),DAY($D15))-1,1,Table3[Jours fériés]),""))</f>
        <v/>
      </c>
      <c r="P15" s="21" t="str">
        <f>IF(A15="","",IF(K15="",IF($F15=_xlfn.XLOOKUP(P$2,Paramètres!$A$4:$A$8,Paramètres!$B$4:$B$8,"??",0,1),WORKDAY(DATE(YEAR(E15)+_xlfn.XLOOKUP(P$2,Paramètres!$A$4:$A$8,Paramètres!$B$4:$B$8,"??",0,1),MONTH(E15)+2,0)-1,1,Table3[Jours fériés]),
WORKDAY(DATE(YEAR($E15)+_xlfn.XLOOKUP(P$2,Paramètres!$A$4:$A$8,Paramètres!$B$4:$B$8,"??",0,1),MONTH($E15),DAY($E15))-1,1,Table3[Jours fériés])),""))</f>
        <v/>
      </c>
      <c r="Q15" s="21" t="str">
        <f ca="1">IF(A15="","",IF(L15="",IF($F15=_xlfn.XLOOKUP(Q$2,Paramètres!$A$4:$A$8,Paramètres!$B$4:$B$8,"??",0,1),WORKDAY(DATE(YEAR(TODAY()),MONTH(F15)+2,0)-1,1,Table3[Jours fériés]),
WORKDAY(DATE(YEAR($E15)+_xlfn.XLOOKUP(Q$2,Paramètres!$A$4:$A$8,Paramètres!$B$4:$B$8,"??",0,1),MONTH($E15),DAY($E15))-1,1,Table3[Jours fériés])),""))</f>
        <v/>
      </c>
    </row>
    <row r="16" spans="1:17" x14ac:dyDescent="0.2">
      <c r="D16" s="9"/>
      <c r="E16" s="9"/>
      <c r="F16" s="15"/>
      <c r="G16" s="15"/>
      <c r="H16" s="9" t="str" cm="1">
        <f t="array" ref="H16">_xlfn.XLOOKUP(1,(Table2[Nom]=$A16)*(Table2[Prénom]=$B16)*(Table2[Entretien]=H$2),Table2[Date de l''entretien],"",0,-1)</f>
        <v/>
      </c>
      <c r="I16" s="9" t="str" cm="1">
        <f t="array" ref="I16">_xlfn.XLOOKUP(1,(Table2[Nom]=$A16)*(Table2[Prénom]=$B16)*(Table2[Entretien]=I$2),Table2[Date de l''entretien],"",0,-1)</f>
        <v/>
      </c>
      <c r="J16" s="9" t="str" cm="1">
        <f t="array" ref="J16">_xlfn.XLOOKUP(1,(Table2[Nom]=$A16)*(Table2[Prénom]=$B16)*(Table2[Entretien]=J$2),Table2[Date de l''entretien],"",0,-1)</f>
        <v/>
      </c>
      <c r="K16" s="9" t="str" cm="1">
        <f t="array" ref="K16">_xlfn.XLOOKUP(1,(Table2[Nom]=$A16)*(Table2[Prénom]=$B16)*(Table2[Entretien]=K$2),Table2[Date de l''entretien],"",0,-1)</f>
        <v/>
      </c>
      <c r="L16" s="9" t="str" cm="1">
        <f t="array" ref="L16">_xlfn.XLOOKUP(1,(Table2[Nom]=$A16)*(Table2[Prénom]=$B16)*(Table2[Entretien]=L$2),Table2[Date de l''entretien],"",0,-1)</f>
        <v/>
      </c>
      <c r="M16" s="21" t="str">
        <f>IF(A16="","",IF(H16="",WORKDAY(DATE(YEAR($D16),MONTH($D16)+_xlfn.XLOOKUP(M$2,Paramètres!$A$4:$A$8,Paramètres!$B$4:$B$8,"??",0,1),DAY($D16))-1,1,Table3[Jours fériés]),""))</f>
        <v/>
      </c>
      <c r="N16" s="21" t="str">
        <f>IF(A16="","",IF(I16="",WORKDAY(DATE(YEAR($D16),MONTH($D16)+_xlfn.XLOOKUP(N$2,Paramètres!$A$4:$A$8,Paramètres!$B$4:$B$8,"??",0,1),DAY($D16))-1,1,Table3[Jours fériés]),
WORKDAY(DATE(YEAR($I16),MONTH($I16)+_xlfn.XLOOKUP(N$2,Paramètres!$A$4:$A$8,Paramètres!$B$4:$B$8,"??",0,1),DAY($I16))-1,1,Table3[Jours fériés])))</f>
        <v/>
      </c>
      <c r="O16" s="21" t="str">
        <f>IF(A16="","",IF(J16="",WORKDAY(DATE(YEAR($D16),MONTH($D16)+_xlfn.XLOOKUP(O$2,Paramètres!$A$4:$A$8,Paramètres!$B$4:$B$8,"??",0,1),DAY($D16))-1,1,Table3[Jours fériés]),""))</f>
        <v/>
      </c>
      <c r="P16" s="21" t="str">
        <f>IF(A16="","",IF(K16="",IF($F16=_xlfn.XLOOKUP(P$2,Paramètres!$A$4:$A$8,Paramètres!$B$4:$B$8,"??",0,1),WORKDAY(DATE(YEAR(E16)+_xlfn.XLOOKUP(P$2,Paramètres!$A$4:$A$8,Paramètres!$B$4:$B$8,"??",0,1),MONTH(E16)+2,0)-1,1,Table3[Jours fériés]),
WORKDAY(DATE(YEAR($E16)+_xlfn.XLOOKUP(P$2,Paramètres!$A$4:$A$8,Paramètres!$B$4:$B$8,"??",0,1),MONTH($E16),DAY($E16))-1,1,Table3[Jours fériés])),""))</f>
        <v/>
      </c>
      <c r="Q16" s="21" t="str">
        <f ca="1">IF(A16="","",IF(L16="",IF($F16=_xlfn.XLOOKUP(Q$2,Paramètres!$A$4:$A$8,Paramètres!$B$4:$B$8,"??",0,1),WORKDAY(DATE(YEAR(TODAY()),MONTH(F16)+2,0)-1,1,Table3[Jours fériés]),
WORKDAY(DATE(YEAR($E16)+_xlfn.XLOOKUP(Q$2,Paramètres!$A$4:$A$8,Paramètres!$B$4:$B$8,"??",0,1),MONTH($E16),DAY($E16))-1,1,Table3[Jours fériés])),""))</f>
        <v/>
      </c>
    </row>
    <row r="17" spans="4:17" x14ac:dyDescent="0.2">
      <c r="D17" s="9"/>
      <c r="E17" s="9"/>
      <c r="F17" s="15"/>
      <c r="G17" s="15"/>
      <c r="H17" s="9" t="str" cm="1">
        <f t="array" ref="H17">_xlfn.XLOOKUP(1,(Table2[Nom]=$A17)*(Table2[Prénom]=$B17)*(Table2[Entretien]=H$2),Table2[Date de l''entretien],"",0,-1)</f>
        <v/>
      </c>
      <c r="I17" s="9" t="str" cm="1">
        <f t="array" ref="I17">_xlfn.XLOOKUP(1,(Table2[Nom]=$A17)*(Table2[Prénom]=$B17)*(Table2[Entretien]=I$2),Table2[Date de l''entretien],"",0,-1)</f>
        <v/>
      </c>
      <c r="J17" s="9" t="str" cm="1">
        <f t="array" ref="J17">_xlfn.XLOOKUP(1,(Table2[Nom]=$A17)*(Table2[Prénom]=$B17)*(Table2[Entretien]=J$2),Table2[Date de l''entretien],"",0,-1)</f>
        <v/>
      </c>
      <c r="K17" s="9" t="str" cm="1">
        <f t="array" ref="K17">_xlfn.XLOOKUP(1,(Table2[Nom]=$A17)*(Table2[Prénom]=$B17)*(Table2[Entretien]=K$2),Table2[Date de l''entretien],"",0,-1)</f>
        <v/>
      </c>
      <c r="L17" s="9" t="str" cm="1">
        <f t="array" ref="L17">_xlfn.XLOOKUP(1,(Table2[Nom]=$A17)*(Table2[Prénom]=$B17)*(Table2[Entretien]=L$2),Table2[Date de l''entretien],"",0,-1)</f>
        <v/>
      </c>
      <c r="M17" s="21" t="str">
        <f>IF(A17="","",IF(H17="",WORKDAY(DATE(YEAR($D17),MONTH($D17)+_xlfn.XLOOKUP(M$2,Paramètres!$A$4:$A$8,Paramètres!$B$4:$B$8,"??",0,1),DAY($D17))-1,1,Table3[Jours fériés]),""))</f>
        <v/>
      </c>
      <c r="N17" s="21" t="str">
        <f>IF(A17="","",IF(I17="",WORKDAY(DATE(YEAR($D17),MONTH($D17)+_xlfn.XLOOKUP(N$2,Paramètres!$A$4:$A$8,Paramètres!$B$4:$B$8,"??",0,1),DAY($D17))-1,1,Table3[Jours fériés]),
WORKDAY(DATE(YEAR($I17),MONTH($I17)+_xlfn.XLOOKUP(N$2,Paramètres!$A$4:$A$8,Paramètres!$B$4:$B$8,"??",0,1),DAY($I17))-1,1,Table3[Jours fériés])))</f>
        <v/>
      </c>
      <c r="O17" s="21" t="str">
        <f>IF(A17="","",IF(J17="",WORKDAY(DATE(YEAR($D17),MONTH($D17)+_xlfn.XLOOKUP(O$2,Paramètres!$A$4:$A$8,Paramètres!$B$4:$B$8,"??",0,1),DAY($D17))-1,1,Table3[Jours fériés]),""))</f>
        <v/>
      </c>
      <c r="P17" s="21" t="str">
        <f>IF(A17="","",IF(K17="",IF($F17=_xlfn.XLOOKUP(P$2,Paramètres!$A$4:$A$8,Paramètres!$B$4:$B$8,"??",0,1),WORKDAY(DATE(YEAR(E17)+_xlfn.XLOOKUP(P$2,Paramètres!$A$4:$A$8,Paramètres!$B$4:$B$8,"??",0,1),MONTH(E17)+2,0)-1,1,Table3[Jours fériés]),
WORKDAY(DATE(YEAR($E17)+_xlfn.XLOOKUP(P$2,Paramètres!$A$4:$A$8,Paramètres!$B$4:$B$8,"??",0,1),MONTH($E17),DAY($E17))-1,1,Table3[Jours fériés])),""))</f>
        <v/>
      </c>
      <c r="Q17" s="21" t="str">
        <f ca="1">IF(A17="","",IF(L17="",IF($F17=_xlfn.XLOOKUP(Q$2,Paramètres!$A$4:$A$8,Paramètres!$B$4:$B$8,"??",0,1),WORKDAY(DATE(YEAR(TODAY()),MONTH(F17)+2,0)-1,1,Table3[Jours fériés]),
WORKDAY(DATE(YEAR($E17)+_xlfn.XLOOKUP(Q$2,Paramètres!$A$4:$A$8,Paramètres!$B$4:$B$8,"??",0,1),MONTH($E17),DAY($E17))-1,1,Table3[Jours fériés])),""))</f>
        <v/>
      </c>
    </row>
    <row r="18" spans="4:17" x14ac:dyDescent="0.2">
      <c r="D18" s="9"/>
      <c r="E18" s="9"/>
      <c r="F18" s="15"/>
      <c r="G18" s="15"/>
      <c r="H18" s="9" t="str" cm="1">
        <f t="array" ref="H18">_xlfn.XLOOKUP(1,(Table2[Nom]=$A18)*(Table2[Prénom]=$B18)*(Table2[Entretien]=H$2),Table2[Date de l''entretien],"",0,-1)</f>
        <v/>
      </c>
      <c r="I18" s="9" t="str" cm="1">
        <f t="array" ref="I18">_xlfn.XLOOKUP(1,(Table2[Nom]=$A18)*(Table2[Prénom]=$B18)*(Table2[Entretien]=I$2),Table2[Date de l''entretien],"",0,-1)</f>
        <v/>
      </c>
      <c r="J18" s="9" t="str" cm="1">
        <f t="array" ref="J18">_xlfn.XLOOKUP(1,(Table2[Nom]=$A18)*(Table2[Prénom]=$B18)*(Table2[Entretien]=J$2),Table2[Date de l''entretien],"",0,-1)</f>
        <v/>
      </c>
      <c r="K18" s="9" t="str" cm="1">
        <f t="array" ref="K18">_xlfn.XLOOKUP(1,(Table2[Nom]=$A18)*(Table2[Prénom]=$B18)*(Table2[Entretien]=K$2),Table2[Date de l''entretien],"",0,-1)</f>
        <v/>
      </c>
      <c r="L18" s="9" t="str" cm="1">
        <f t="array" ref="L18">_xlfn.XLOOKUP(1,(Table2[Nom]=$A18)*(Table2[Prénom]=$B18)*(Table2[Entretien]=L$2),Table2[Date de l''entretien],"",0,-1)</f>
        <v/>
      </c>
      <c r="M18" s="21" t="str">
        <f>IF(A18="","",IF(H18="",WORKDAY(DATE(YEAR($D18),MONTH($D18)+_xlfn.XLOOKUP(M$2,Paramètres!$A$4:$A$8,Paramètres!$B$4:$B$8,"??",0,1),DAY($D18))-1,1,Table3[Jours fériés]),""))</f>
        <v/>
      </c>
      <c r="N18" s="21" t="str">
        <f>IF(A18="","",IF(I18="",WORKDAY(DATE(YEAR($D18),MONTH($D18)+_xlfn.XLOOKUP(N$2,Paramètres!$A$4:$A$8,Paramètres!$B$4:$B$8,"??",0,1),DAY($D18))-1,1,Table3[Jours fériés]),
WORKDAY(DATE(YEAR($I18),MONTH($I18)+_xlfn.XLOOKUP(N$2,Paramètres!$A$4:$A$8,Paramètres!$B$4:$B$8,"??",0,1),DAY($I18))-1,1,Table3[Jours fériés])))</f>
        <v/>
      </c>
      <c r="O18" s="21" t="str">
        <f>IF(A18="","",IF(J18="",WORKDAY(DATE(YEAR($D18),MONTH($D18)+_xlfn.XLOOKUP(O$2,Paramètres!$A$4:$A$8,Paramètres!$B$4:$B$8,"??",0,1),DAY($D18))-1,1,Table3[Jours fériés]),""))</f>
        <v/>
      </c>
      <c r="P18" s="21" t="str">
        <f>IF(A18="","",IF(K18="",IF($F18=_xlfn.XLOOKUP(P$2,Paramètres!$A$4:$A$8,Paramètres!$B$4:$B$8,"??",0,1),WORKDAY(DATE(YEAR(E18)+_xlfn.XLOOKUP(P$2,Paramètres!$A$4:$A$8,Paramètres!$B$4:$B$8,"??",0,1),MONTH(E18)+2,0)-1,1,Table3[Jours fériés]),
WORKDAY(DATE(YEAR($E18)+_xlfn.XLOOKUP(P$2,Paramètres!$A$4:$A$8,Paramètres!$B$4:$B$8,"??",0,1),MONTH($E18),DAY($E18))-1,1,Table3[Jours fériés])),""))</f>
        <v/>
      </c>
      <c r="Q18" s="21" t="str">
        <f ca="1">IF(A18="","",IF(L18="",IF($F18=_xlfn.XLOOKUP(Q$2,Paramètres!$A$4:$A$8,Paramètres!$B$4:$B$8,"??",0,1),WORKDAY(DATE(YEAR(TODAY()),MONTH(F18)+2,0)-1,1,Table3[Jours fériés]),
WORKDAY(DATE(YEAR($E18)+_xlfn.XLOOKUP(Q$2,Paramètres!$A$4:$A$8,Paramètres!$B$4:$B$8,"??",0,1),MONTH($E18),DAY($E18))-1,1,Table3[Jours fériés])),""))</f>
        <v/>
      </c>
    </row>
    <row r="19" spans="4:17" x14ac:dyDescent="0.2">
      <c r="D19" s="9"/>
      <c r="E19" s="9"/>
      <c r="F19" s="15"/>
      <c r="G19" s="15"/>
      <c r="H19" s="9" t="str" cm="1">
        <f t="array" ref="H19">_xlfn.XLOOKUP(1,(Table2[Nom]=$A19)*(Table2[Prénom]=$B19)*(Table2[Entretien]=H$2),Table2[Date de l''entretien],"",0,-1)</f>
        <v/>
      </c>
      <c r="I19" s="9" t="str" cm="1">
        <f t="array" ref="I19">_xlfn.XLOOKUP(1,(Table2[Nom]=$A19)*(Table2[Prénom]=$B19)*(Table2[Entretien]=I$2),Table2[Date de l''entretien],"",0,-1)</f>
        <v/>
      </c>
      <c r="J19" s="9" t="str" cm="1">
        <f t="array" ref="J19">_xlfn.XLOOKUP(1,(Table2[Nom]=$A19)*(Table2[Prénom]=$B19)*(Table2[Entretien]=J$2),Table2[Date de l''entretien],"",0,-1)</f>
        <v/>
      </c>
      <c r="K19" s="9" t="str" cm="1">
        <f t="array" ref="K19">_xlfn.XLOOKUP(1,(Table2[Nom]=$A19)*(Table2[Prénom]=$B19)*(Table2[Entretien]=K$2),Table2[Date de l''entretien],"",0,-1)</f>
        <v/>
      </c>
      <c r="L19" s="9" t="str" cm="1">
        <f t="array" ref="L19">_xlfn.XLOOKUP(1,(Table2[Nom]=$A19)*(Table2[Prénom]=$B19)*(Table2[Entretien]=L$2),Table2[Date de l''entretien],"",0,-1)</f>
        <v/>
      </c>
      <c r="M19" s="21" t="str">
        <f>IF(A19="","",IF(H19="",WORKDAY(DATE(YEAR($D19),MONTH($D19)+_xlfn.XLOOKUP(M$2,Paramètres!$A$4:$A$8,Paramètres!$B$4:$B$8,"??",0,1),DAY($D19))-1,1,Table3[Jours fériés]),""))</f>
        <v/>
      </c>
      <c r="N19" s="21" t="str">
        <f>IF(A19="","",IF(I19="",WORKDAY(DATE(YEAR($D19),MONTH($D19)+_xlfn.XLOOKUP(N$2,Paramètres!$A$4:$A$8,Paramètres!$B$4:$B$8,"??",0,1),DAY($D19))-1,1,Table3[Jours fériés]),
WORKDAY(DATE(YEAR($I19),MONTH($I19)+_xlfn.XLOOKUP(N$2,Paramètres!$A$4:$A$8,Paramètres!$B$4:$B$8,"??",0,1),DAY($I19))-1,1,Table3[Jours fériés])))</f>
        <v/>
      </c>
      <c r="O19" s="21" t="str">
        <f>IF(A19="","",IF(J19="",WORKDAY(DATE(YEAR($D19),MONTH($D19)+_xlfn.XLOOKUP(O$2,Paramètres!$A$4:$A$8,Paramètres!$B$4:$B$8,"??",0,1),DAY($D19))-1,1,Table3[Jours fériés]),""))</f>
        <v/>
      </c>
      <c r="P19" s="21" t="str">
        <f>IF(A19="","",IF(K19="",IF($F19=_xlfn.XLOOKUP(P$2,Paramètres!$A$4:$A$8,Paramètres!$B$4:$B$8,"??",0,1),WORKDAY(DATE(YEAR(E19)+_xlfn.XLOOKUP(P$2,Paramètres!$A$4:$A$8,Paramètres!$B$4:$B$8,"??",0,1),MONTH(E19)+2,0)-1,1,Table3[Jours fériés]),
WORKDAY(DATE(YEAR($E19)+_xlfn.XLOOKUP(P$2,Paramètres!$A$4:$A$8,Paramètres!$B$4:$B$8,"??",0,1),MONTH($E19),DAY($E19))-1,1,Table3[Jours fériés])),""))</f>
        <v/>
      </c>
      <c r="Q19" s="21" t="str">
        <f ca="1">IF(A19="","",IF(L19="",IF($F19=_xlfn.XLOOKUP(Q$2,Paramètres!$A$4:$A$8,Paramètres!$B$4:$B$8,"??",0,1),WORKDAY(DATE(YEAR(TODAY()),MONTH(F19)+2,0)-1,1,Table3[Jours fériés]),
WORKDAY(DATE(YEAR($E19)+_xlfn.XLOOKUP(Q$2,Paramètres!$A$4:$A$8,Paramètres!$B$4:$B$8,"??",0,1),MONTH($E19),DAY($E19))-1,1,Table3[Jours fériés])),""))</f>
        <v/>
      </c>
    </row>
    <row r="20" spans="4:17" x14ac:dyDescent="0.2">
      <c r="D20" s="9"/>
      <c r="E20" s="9"/>
      <c r="F20" s="15"/>
      <c r="G20" s="15"/>
      <c r="H20" s="9" t="str" cm="1">
        <f t="array" ref="H20">_xlfn.XLOOKUP(1,(Table2[Nom]=$A20)*(Table2[Prénom]=$B20)*(Table2[Entretien]=H$2),Table2[Date de l''entretien],"",0,-1)</f>
        <v/>
      </c>
      <c r="I20" s="9" t="str" cm="1">
        <f t="array" ref="I20">_xlfn.XLOOKUP(1,(Table2[Nom]=$A20)*(Table2[Prénom]=$B20)*(Table2[Entretien]=I$2),Table2[Date de l''entretien],"",0,-1)</f>
        <v/>
      </c>
      <c r="J20" s="9" t="str" cm="1">
        <f t="array" ref="J20">_xlfn.XLOOKUP(1,(Table2[Nom]=$A20)*(Table2[Prénom]=$B20)*(Table2[Entretien]=J$2),Table2[Date de l''entretien],"",0,-1)</f>
        <v/>
      </c>
      <c r="K20" s="9" t="str" cm="1">
        <f t="array" ref="K20">_xlfn.XLOOKUP(1,(Table2[Nom]=$A20)*(Table2[Prénom]=$B20)*(Table2[Entretien]=K$2),Table2[Date de l''entretien],"",0,-1)</f>
        <v/>
      </c>
      <c r="L20" s="9" t="str" cm="1">
        <f t="array" ref="L20">_xlfn.XLOOKUP(1,(Table2[Nom]=$A20)*(Table2[Prénom]=$B20)*(Table2[Entretien]=L$2),Table2[Date de l''entretien],"",0,-1)</f>
        <v/>
      </c>
      <c r="M20" s="21" t="str">
        <f>IF(A20="","",IF(H20="",WORKDAY(DATE(YEAR($D20),MONTH($D20)+_xlfn.XLOOKUP(M$2,Paramètres!$A$4:$A$8,Paramètres!$B$4:$B$8,"??",0,1),DAY($D20))-1,1,Table3[Jours fériés]),""))</f>
        <v/>
      </c>
      <c r="N20" s="21" t="str">
        <f>IF(A20="","",IF(I20="",WORKDAY(DATE(YEAR($D20),MONTH($D20)+_xlfn.XLOOKUP(N$2,Paramètres!$A$4:$A$8,Paramètres!$B$4:$B$8,"??",0,1),DAY($D20))-1,1,Table3[Jours fériés]),
WORKDAY(DATE(YEAR($I20),MONTH($I20)+_xlfn.XLOOKUP(N$2,Paramètres!$A$4:$A$8,Paramètres!$B$4:$B$8,"??",0,1),DAY($I20))-1,1,Table3[Jours fériés])))</f>
        <v/>
      </c>
      <c r="O20" s="21" t="str">
        <f>IF(A20="","",IF(J20="",WORKDAY(DATE(YEAR($D20),MONTH($D20)+_xlfn.XLOOKUP(O$2,Paramètres!$A$4:$A$8,Paramètres!$B$4:$B$8,"??",0,1),DAY($D20))-1,1,Table3[Jours fériés]),""))</f>
        <v/>
      </c>
      <c r="P20" s="21" t="str">
        <f>IF(A20="","",IF(K20="",IF($F20=_xlfn.XLOOKUP(P$2,Paramètres!$A$4:$A$8,Paramètres!$B$4:$B$8,"??",0,1),WORKDAY(DATE(YEAR(E20)+_xlfn.XLOOKUP(P$2,Paramètres!$A$4:$A$8,Paramètres!$B$4:$B$8,"??",0,1),MONTH(E20)+2,0)-1,1,Table3[Jours fériés]),
WORKDAY(DATE(YEAR($E20)+_xlfn.XLOOKUP(P$2,Paramètres!$A$4:$A$8,Paramètres!$B$4:$B$8,"??",0,1),MONTH($E20),DAY($E20))-1,1,Table3[Jours fériés])),""))</f>
        <v/>
      </c>
      <c r="Q20" s="21" t="str">
        <f ca="1">IF(A20="","",IF(L20="",IF($F20=_xlfn.XLOOKUP(Q$2,Paramètres!$A$4:$A$8,Paramètres!$B$4:$B$8,"??",0,1),WORKDAY(DATE(YEAR(TODAY()),MONTH(F20)+2,0)-1,1,Table3[Jours fériés]),
WORKDAY(DATE(YEAR($E20)+_xlfn.XLOOKUP(Q$2,Paramètres!$A$4:$A$8,Paramètres!$B$4:$B$8,"??",0,1),MONTH($E20),DAY($E20))-1,1,Table3[Jours fériés])),""))</f>
        <v/>
      </c>
    </row>
    <row r="21" spans="4:17" x14ac:dyDescent="0.2">
      <c r="H21" s="9" t="str" cm="1">
        <f t="array" ref="H21">_xlfn.XLOOKUP(1,(Table2[Nom]=$A21)*(Table2[Prénom]=$B21)*(Table2[Entretien]=H$2),Table2[Date de l''entretien],"",0,-1)</f>
        <v/>
      </c>
      <c r="I21" s="9" t="str" cm="1">
        <f t="array" ref="I21">_xlfn.XLOOKUP(1,(Table2[Nom]=$A21)*(Table2[Prénom]=$B21)*(Table2[Entretien]=I$2),Table2[Date de l''entretien],"",0,-1)</f>
        <v/>
      </c>
      <c r="J21" s="9" t="str" cm="1">
        <f t="array" ref="J21">_xlfn.XLOOKUP(1,(Table2[Nom]=$A21)*(Table2[Prénom]=$B21)*(Table2[Entretien]=J$2),Table2[Date de l''entretien],"",0,-1)</f>
        <v/>
      </c>
      <c r="K21" s="9" t="str" cm="1">
        <f t="array" ref="K21">_xlfn.XLOOKUP(1,(Table2[Nom]=$A21)*(Table2[Prénom]=$B21)*(Table2[Entretien]=K$2),Table2[Date de l''entretien],"",0,-1)</f>
        <v/>
      </c>
      <c r="L21" s="9" t="str" cm="1">
        <f t="array" ref="L21">_xlfn.XLOOKUP(1,(Table2[Nom]=$A21)*(Table2[Prénom]=$B21)*(Table2[Entretien]=L$2),Table2[Date de l''entretien],"",0,-1)</f>
        <v/>
      </c>
      <c r="M21" s="21" t="str">
        <f>IF(A21="","",IF(H21="",WORKDAY(DATE(YEAR($D21),MONTH($D21)+_xlfn.XLOOKUP(M$2,Paramètres!$A$4:$A$8,Paramètres!$B$4:$B$8,"??",0,1),DAY($D21))-1,1,Table3[Jours fériés]),""))</f>
        <v/>
      </c>
      <c r="N21" s="21" t="str">
        <f>IF(A21="","",IF(I21="",WORKDAY(DATE(YEAR($D21),MONTH($D21)+_xlfn.XLOOKUP(N$2,Paramètres!$A$4:$A$8,Paramètres!$B$4:$B$8,"??",0,1),DAY($D21))-1,1,Table3[Jours fériés]),
WORKDAY(DATE(YEAR($I21),MONTH($I21)+_xlfn.XLOOKUP(N$2,Paramètres!$A$4:$A$8,Paramètres!$B$4:$B$8,"??",0,1),DAY($I21))-1,1,Table3[Jours fériés])))</f>
        <v/>
      </c>
      <c r="O21" s="21" t="str">
        <f>IF(A21="","",IF(J21="",WORKDAY(DATE(YEAR($D21),MONTH($D21)+_xlfn.XLOOKUP(O$2,Paramètres!$A$4:$A$8,Paramètres!$B$4:$B$8,"??",0,1),DAY($D21))-1,1,Table3[Jours fériés]),""))</f>
        <v/>
      </c>
      <c r="P21" s="21" t="str">
        <f>IF(A21="","",IF(K21="",IF($F21=_xlfn.XLOOKUP(P$2,Paramètres!$A$4:$A$8,Paramètres!$B$4:$B$8,"??",0,1),WORKDAY(DATE(YEAR(E21)+_xlfn.XLOOKUP(P$2,Paramètres!$A$4:$A$8,Paramètres!$B$4:$B$8,"??",0,1),MONTH(E21)+2,0)-1,1,Table3[Jours fériés]),
WORKDAY(DATE(YEAR($E21)+_xlfn.XLOOKUP(P$2,Paramètres!$A$4:$A$8,Paramètres!$B$4:$B$8,"??",0,1),MONTH($E21),DAY($E21))-1,1,Table3[Jours fériés])),""))</f>
        <v/>
      </c>
      <c r="Q21" s="21" t="str">
        <f ca="1">IF(A21="","",IF(L21="",IF($F21=_xlfn.XLOOKUP(Q$2,Paramètres!$A$4:$A$8,Paramètres!$B$4:$B$8,"??",0,1),WORKDAY(DATE(YEAR(TODAY()),MONTH(F21)+2,0)-1,1,Table3[Jours fériés]),
WORKDAY(DATE(YEAR($E21)+_xlfn.XLOOKUP(Q$2,Paramètres!$A$4:$A$8,Paramètres!$B$4:$B$8,"??",0,1),MONTH($E21),DAY($E21))-1,1,Table3[Jours fériés])),""))</f>
        <v/>
      </c>
    </row>
    <row r="22" spans="4:17" x14ac:dyDescent="0.2">
      <c r="H22" s="9" t="str" cm="1">
        <f t="array" ref="H22">_xlfn.XLOOKUP(1,(Table2[Nom]=$A22)*(Table2[Prénom]=$B22)*(Table2[Entretien]=H$2),Table2[Date de l''entretien],"",0,-1)</f>
        <v/>
      </c>
      <c r="I22" s="9" t="str" cm="1">
        <f t="array" ref="I22">_xlfn.XLOOKUP(1,(Table2[Nom]=$A22)*(Table2[Prénom]=$B22)*(Table2[Entretien]=I$2),Table2[Date de l''entretien],"",0,-1)</f>
        <v/>
      </c>
      <c r="J22" s="9" t="str" cm="1">
        <f t="array" ref="J22">_xlfn.XLOOKUP(1,(Table2[Nom]=$A22)*(Table2[Prénom]=$B22)*(Table2[Entretien]=J$2),Table2[Date de l''entretien],"",0,-1)</f>
        <v/>
      </c>
      <c r="K22" s="9" t="str" cm="1">
        <f t="array" ref="K22">_xlfn.XLOOKUP(1,(Table2[Nom]=$A22)*(Table2[Prénom]=$B22)*(Table2[Entretien]=K$2),Table2[Date de l''entretien],"",0,-1)</f>
        <v/>
      </c>
      <c r="L22" s="9" t="str" cm="1">
        <f t="array" ref="L22">_xlfn.XLOOKUP(1,(Table2[Nom]=$A22)*(Table2[Prénom]=$B22)*(Table2[Entretien]=L$2),Table2[Date de l''entretien],"",0,-1)</f>
        <v/>
      </c>
      <c r="M22" s="21" t="str">
        <f>IF(A22="","",IF(H22="",WORKDAY(DATE(YEAR($D22),MONTH($D22)+_xlfn.XLOOKUP(M$2,Paramètres!$A$4:$A$8,Paramètres!$B$4:$B$8,"??",0,1),DAY($D22))-1,1,Table3[Jours fériés]),""))</f>
        <v/>
      </c>
      <c r="N22" s="21" t="str">
        <f>IF(A22="","",IF(I22="",WORKDAY(DATE(YEAR($D22),MONTH($D22)+_xlfn.XLOOKUP(N$2,Paramètres!$A$4:$A$8,Paramètres!$B$4:$B$8,"??",0,1),DAY($D22))-1,1,Table3[Jours fériés]),
WORKDAY(DATE(YEAR($I22),MONTH($I22)+_xlfn.XLOOKUP(N$2,Paramètres!$A$4:$A$8,Paramètres!$B$4:$B$8,"??",0,1),DAY($I22))-1,1,Table3[Jours fériés])))</f>
        <v/>
      </c>
      <c r="O22" s="21" t="str">
        <f>IF(A22="","",IF(J22="",WORKDAY(DATE(YEAR($D22),MONTH($D22)+_xlfn.XLOOKUP(O$2,Paramètres!$A$4:$A$8,Paramètres!$B$4:$B$8,"??",0,1),DAY($D22))-1,1,Table3[Jours fériés]),""))</f>
        <v/>
      </c>
      <c r="P22" s="21" t="str">
        <f>IF(A22="","",IF(K22="",IF($F22=_xlfn.XLOOKUP(P$2,Paramètres!$A$4:$A$8,Paramètres!$B$4:$B$8,"??",0,1),WORKDAY(DATE(YEAR(E22)+_xlfn.XLOOKUP(P$2,Paramètres!$A$4:$A$8,Paramètres!$B$4:$B$8,"??",0,1),MONTH(E22)+2,0)-1,1,Table3[Jours fériés]),
WORKDAY(DATE(YEAR($E22)+_xlfn.XLOOKUP(P$2,Paramètres!$A$4:$A$8,Paramètres!$B$4:$B$8,"??",0,1),MONTH($E22),DAY($E22))-1,1,Table3[Jours fériés])),""))</f>
        <v/>
      </c>
      <c r="Q22" s="21" t="str">
        <f ca="1">IF(A22="","",IF(L22="",IF($F22=_xlfn.XLOOKUP(Q$2,Paramètres!$A$4:$A$8,Paramètres!$B$4:$B$8,"??",0,1),WORKDAY(DATE(YEAR(TODAY()),MONTH(F22)+2,0)-1,1,Table3[Jours fériés]),
WORKDAY(DATE(YEAR($E22)+_xlfn.XLOOKUP(Q$2,Paramètres!$A$4:$A$8,Paramètres!$B$4:$B$8,"??",0,1),MONTH($E22),DAY($E22))-1,1,Table3[Jours fériés])),""))</f>
        <v/>
      </c>
    </row>
    <row r="23" spans="4:17" x14ac:dyDescent="0.2">
      <c r="H23" s="9" t="str" cm="1">
        <f t="array" ref="H23">_xlfn.XLOOKUP(1,(Table2[Nom]=$A23)*(Table2[Prénom]=$B23)*(Table2[Entretien]=H$2),Table2[Date de l''entretien],"",0,-1)</f>
        <v/>
      </c>
      <c r="I23" s="9" t="str" cm="1">
        <f t="array" ref="I23">_xlfn.XLOOKUP(1,(Table2[Nom]=$A23)*(Table2[Prénom]=$B23)*(Table2[Entretien]=I$2),Table2[Date de l''entretien],"",0,-1)</f>
        <v/>
      </c>
      <c r="J23" s="9" t="str" cm="1">
        <f t="array" ref="J23">_xlfn.XLOOKUP(1,(Table2[Nom]=$A23)*(Table2[Prénom]=$B23)*(Table2[Entretien]=J$2),Table2[Date de l''entretien],"",0,-1)</f>
        <v/>
      </c>
      <c r="K23" s="9" t="str" cm="1">
        <f t="array" ref="K23">_xlfn.XLOOKUP(1,(Table2[Nom]=$A23)*(Table2[Prénom]=$B23)*(Table2[Entretien]=K$2),Table2[Date de l''entretien],"",0,-1)</f>
        <v/>
      </c>
      <c r="L23" s="9" t="str" cm="1">
        <f t="array" ref="L23">_xlfn.XLOOKUP(1,(Table2[Nom]=$A23)*(Table2[Prénom]=$B23)*(Table2[Entretien]=L$2),Table2[Date de l''entretien],"",0,-1)</f>
        <v/>
      </c>
      <c r="M23" s="21" t="str">
        <f>IF(A23="","",IF(H23="",WORKDAY(DATE(YEAR($D23),MONTH($D23)+_xlfn.XLOOKUP(M$2,Paramètres!$A$4:$A$8,Paramètres!$B$4:$B$8,"??",0,1),DAY($D23))-1,1,Table3[Jours fériés]),""))</f>
        <v/>
      </c>
      <c r="N23" s="21" t="str">
        <f>IF(A23="","",IF(I23="",WORKDAY(DATE(YEAR($D23),MONTH($D23)+_xlfn.XLOOKUP(N$2,Paramètres!$A$4:$A$8,Paramètres!$B$4:$B$8,"??",0,1),DAY($D23))-1,1,Table3[Jours fériés]),
WORKDAY(DATE(YEAR($I23),MONTH($I23)+_xlfn.XLOOKUP(N$2,Paramètres!$A$4:$A$8,Paramètres!$B$4:$B$8,"??",0,1),DAY($I23))-1,1,Table3[Jours fériés])))</f>
        <v/>
      </c>
      <c r="O23" s="21" t="str">
        <f>IF(A23="","",IF(J23="",WORKDAY(DATE(YEAR($D23),MONTH($D23)+_xlfn.XLOOKUP(O$2,Paramètres!$A$4:$A$8,Paramètres!$B$4:$B$8,"??",0,1),DAY($D23))-1,1,Table3[Jours fériés]),""))</f>
        <v/>
      </c>
      <c r="P23" s="21" t="str">
        <f>IF(A23="","",IF(K23="",IF($F23=_xlfn.XLOOKUP(P$2,Paramètres!$A$4:$A$8,Paramètres!$B$4:$B$8,"??",0,1),WORKDAY(DATE(YEAR(E23)+_xlfn.XLOOKUP(P$2,Paramètres!$A$4:$A$8,Paramètres!$B$4:$B$8,"??",0,1),MONTH(E23)+2,0)-1,1,Table3[Jours fériés]),
WORKDAY(DATE(YEAR($E23)+_xlfn.XLOOKUP(P$2,Paramètres!$A$4:$A$8,Paramètres!$B$4:$B$8,"??",0,1),MONTH($E23),DAY($E23))-1,1,Table3[Jours fériés])),""))</f>
        <v/>
      </c>
      <c r="Q23" s="21" t="str">
        <f ca="1">IF(A23="","",IF(L23="",IF($F23=_xlfn.XLOOKUP(Q$2,Paramètres!$A$4:$A$8,Paramètres!$B$4:$B$8,"??",0,1),WORKDAY(DATE(YEAR(TODAY()),MONTH(F23)+2,0)-1,1,Table3[Jours fériés]),
WORKDAY(DATE(YEAR($E23)+_xlfn.XLOOKUP(Q$2,Paramètres!$A$4:$A$8,Paramètres!$B$4:$B$8,"??",0,1),MONTH($E23),DAY($E23))-1,1,Table3[Jours fériés])),""))</f>
        <v/>
      </c>
    </row>
    <row r="24" spans="4:17" x14ac:dyDescent="0.2">
      <c r="H24" s="9" t="str" cm="1">
        <f t="array" ref="H24">_xlfn.XLOOKUP(1,(Table2[Nom]=$A24)*(Table2[Prénom]=$B24)*(Table2[Entretien]=H$2),Table2[Date de l''entretien],"",0,-1)</f>
        <v/>
      </c>
      <c r="I24" s="9" t="str" cm="1">
        <f t="array" ref="I24">_xlfn.XLOOKUP(1,(Table2[Nom]=$A24)*(Table2[Prénom]=$B24)*(Table2[Entretien]=I$2),Table2[Date de l''entretien],"",0,-1)</f>
        <v/>
      </c>
      <c r="J24" s="9" t="str" cm="1">
        <f t="array" ref="J24">_xlfn.XLOOKUP(1,(Table2[Nom]=$A24)*(Table2[Prénom]=$B24)*(Table2[Entretien]=J$2),Table2[Date de l''entretien],"",0,-1)</f>
        <v/>
      </c>
      <c r="K24" s="9" t="str" cm="1">
        <f t="array" ref="K24">_xlfn.XLOOKUP(1,(Table2[Nom]=$A24)*(Table2[Prénom]=$B24)*(Table2[Entretien]=K$2),Table2[Date de l''entretien],"",0,-1)</f>
        <v/>
      </c>
      <c r="L24" s="9" t="str" cm="1">
        <f t="array" ref="L24">_xlfn.XLOOKUP(1,(Table2[Nom]=$A24)*(Table2[Prénom]=$B24)*(Table2[Entretien]=L$2),Table2[Date de l''entretien],"",0,-1)</f>
        <v/>
      </c>
      <c r="M24" s="21" t="str">
        <f>IF(A24="","",IF(H24="",WORKDAY(DATE(YEAR($D24),MONTH($D24)+_xlfn.XLOOKUP(M$2,Paramètres!$A$4:$A$8,Paramètres!$B$4:$B$8,"??",0,1),DAY($D24))-1,1,Table3[Jours fériés]),""))</f>
        <v/>
      </c>
      <c r="N24" s="21" t="str">
        <f>IF(A24="","",IF(I24="",WORKDAY(DATE(YEAR($D24),MONTH($D24)+_xlfn.XLOOKUP(N$2,Paramètres!$A$4:$A$8,Paramètres!$B$4:$B$8,"??",0,1),DAY($D24))-1,1,Table3[Jours fériés]),
WORKDAY(DATE(YEAR($I24),MONTH($I24)+_xlfn.XLOOKUP(N$2,Paramètres!$A$4:$A$8,Paramètres!$B$4:$B$8,"??",0,1),DAY($I24))-1,1,Table3[Jours fériés])))</f>
        <v/>
      </c>
      <c r="O24" s="21" t="str">
        <f>IF(A24="","",IF(J24="",WORKDAY(DATE(YEAR($D24),MONTH($D24)+_xlfn.XLOOKUP(O$2,Paramètres!$A$4:$A$8,Paramètres!$B$4:$B$8,"??",0,1),DAY($D24))-1,1,Table3[Jours fériés]),""))</f>
        <v/>
      </c>
      <c r="P24" s="21" t="str">
        <f>IF(A24="","",IF(K24="",IF($F24=_xlfn.XLOOKUP(P$2,Paramètres!$A$4:$A$8,Paramètres!$B$4:$B$8,"??",0,1),WORKDAY(DATE(YEAR(E24)+_xlfn.XLOOKUP(P$2,Paramètres!$A$4:$A$8,Paramètres!$B$4:$B$8,"??",0,1),MONTH(E24)+2,0)-1,1,Table3[Jours fériés]),
WORKDAY(DATE(YEAR($E24)+_xlfn.XLOOKUP(P$2,Paramètres!$A$4:$A$8,Paramètres!$B$4:$B$8,"??",0,1),MONTH($E24),DAY($E24))-1,1,Table3[Jours fériés])),""))</f>
        <v/>
      </c>
      <c r="Q24" s="21" t="str">
        <f ca="1">IF(A24="","",IF(L24="",IF($F24=_xlfn.XLOOKUP(Q$2,Paramètres!$A$4:$A$8,Paramètres!$B$4:$B$8,"??",0,1),WORKDAY(DATE(YEAR(TODAY()),MONTH(F24)+2,0)-1,1,Table3[Jours fériés]),
WORKDAY(DATE(YEAR($E24)+_xlfn.XLOOKUP(Q$2,Paramètres!$A$4:$A$8,Paramètres!$B$4:$B$8,"??",0,1),MONTH($E24),DAY($E24))-1,1,Table3[Jours fériés])),""))</f>
        <v/>
      </c>
    </row>
    <row r="25" spans="4:17" x14ac:dyDescent="0.2">
      <c r="H25" s="9" t="str" cm="1">
        <f t="array" ref="H25">_xlfn.XLOOKUP(1,(Table2[Nom]=$A25)*(Table2[Prénom]=$B25)*(Table2[Entretien]=H$2),Table2[Date de l''entretien],"",0,-1)</f>
        <v/>
      </c>
      <c r="I25" s="9" t="str" cm="1">
        <f t="array" ref="I25">_xlfn.XLOOKUP(1,(Table2[Nom]=$A25)*(Table2[Prénom]=$B25)*(Table2[Entretien]=I$2),Table2[Date de l''entretien],"",0,-1)</f>
        <v/>
      </c>
      <c r="J25" s="9" t="str" cm="1">
        <f t="array" ref="J25">_xlfn.XLOOKUP(1,(Table2[Nom]=$A25)*(Table2[Prénom]=$B25)*(Table2[Entretien]=J$2),Table2[Date de l''entretien],"",0,-1)</f>
        <v/>
      </c>
      <c r="K25" s="9" t="str" cm="1">
        <f t="array" ref="K25">_xlfn.XLOOKUP(1,(Table2[Nom]=$A25)*(Table2[Prénom]=$B25)*(Table2[Entretien]=K$2),Table2[Date de l''entretien],"",0,-1)</f>
        <v/>
      </c>
      <c r="L25" s="9" t="str" cm="1">
        <f t="array" ref="L25">_xlfn.XLOOKUP(1,(Table2[Nom]=$A25)*(Table2[Prénom]=$B25)*(Table2[Entretien]=L$2),Table2[Date de l''entretien],"",0,-1)</f>
        <v/>
      </c>
      <c r="M25" s="21" t="str">
        <f>IF(A25="","",IF(H25="",WORKDAY(DATE(YEAR($D25),MONTH($D25)+_xlfn.XLOOKUP(M$2,Paramètres!$A$4:$A$8,Paramètres!$B$4:$B$8,"??",0,1),DAY($D25))-1,1,Table3[Jours fériés]),""))</f>
        <v/>
      </c>
      <c r="N25" s="21" t="str">
        <f>IF(A25="","",IF(I25="",WORKDAY(DATE(YEAR($D25),MONTH($D25)+_xlfn.XLOOKUP(N$2,Paramètres!$A$4:$A$8,Paramètres!$B$4:$B$8,"??",0,1),DAY($D25))-1,1,Table3[Jours fériés]),
WORKDAY(DATE(YEAR($I25),MONTH($I25)+_xlfn.XLOOKUP(N$2,Paramètres!$A$4:$A$8,Paramètres!$B$4:$B$8,"??",0,1),DAY($I25))-1,1,Table3[Jours fériés])))</f>
        <v/>
      </c>
      <c r="O25" s="21" t="str">
        <f>IF(A25="","",IF(J25="",WORKDAY(DATE(YEAR($D25),MONTH($D25)+_xlfn.XLOOKUP(O$2,Paramètres!$A$4:$A$8,Paramètres!$B$4:$B$8,"??",0,1),DAY($D25))-1,1,Table3[Jours fériés]),""))</f>
        <v/>
      </c>
      <c r="P25" s="21" t="str">
        <f>IF(A25="","",IF(K25="",IF($F25=_xlfn.XLOOKUP(P$2,Paramètres!$A$4:$A$8,Paramètres!$B$4:$B$8,"??",0,1),WORKDAY(DATE(YEAR(E25)+_xlfn.XLOOKUP(P$2,Paramètres!$A$4:$A$8,Paramètres!$B$4:$B$8,"??",0,1),MONTH(E25)+2,0)-1,1,Table3[Jours fériés]),
WORKDAY(DATE(YEAR($E25)+_xlfn.XLOOKUP(P$2,Paramètres!$A$4:$A$8,Paramètres!$B$4:$B$8,"??",0,1),MONTH($E25),DAY($E25))-1,1,Table3[Jours fériés])),""))</f>
        <v/>
      </c>
      <c r="Q25" s="21" t="str">
        <f ca="1">IF(A25="","",IF(L25="",IF($F25=_xlfn.XLOOKUP(Q$2,Paramètres!$A$4:$A$8,Paramètres!$B$4:$B$8,"??",0,1),WORKDAY(DATE(YEAR(TODAY()),MONTH(F25)+2,0)-1,1,Table3[Jours fériés]),
WORKDAY(DATE(YEAR($E25)+_xlfn.XLOOKUP(Q$2,Paramètres!$A$4:$A$8,Paramètres!$B$4:$B$8,"??",0,1),MONTH($E25),DAY($E25))-1,1,Table3[Jours fériés])),""))</f>
        <v/>
      </c>
    </row>
    <row r="26" spans="4:17" x14ac:dyDescent="0.2">
      <c r="H26" s="9" t="str" cm="1">
        <f t="array" ref="H26">_xlfn.XLOOKUP(1,(Table2[Nom]=$A26)*(Table2[Prénom]=$B26)*(Table2[Entretien]=H$2),Table2[Date de l''entretien],"",0,-1)</f>
        <v/>
      </c>
      <c r="I26" s="9" t="str" cm="1">
        <f t="array" ref="I26">_xlfn.XLOOKUP(1,(Table2[Nom]=$A26)*(Table2[Prénom]=$B26)*(Table2[Entretien]=I$2),Table2[Date de l''entretien],"",0,-1)</f>
        <v/>
      </c>
      <c r="J26" s="9" t="str" cm="1">
        <f t="array" ref="J26">_xlfn.XLOOKUP(1,(Table2[Nom]=$A26)*(Table2[Prénom]=$B26)*(Table2[Entretien]=J$2),Table2[Date de l''entretien],"",0,-1)</f>
        <v/>
      </c>
      <c r="K26" s="9" t="str" cm="1">
        <f t="array" ref="K26">_xlfn.XLOOKUP(1,(Table2[Nom]=$A26)*(Table2[Prénom]=$B26)*(Table2[Entretien]=K$2),Table2[Date de l''entretien],"",0,-1)</f>
        <v/>
      </c>
      <c r="L26" s="9" t="str" cm="1">
        <f t="array" ref="L26">_xlfn.XLOOKUP(1,(Table2[Nom]=$A26)*(Table2[Prénom]=$B26)*(Table2[Entretien]=L$2),Table2[Date de l''entretien],"",0,-1)</f>
        <v/>
      </c>
      <c r="M26" s="21" t="str">
        <f>IF(A26="","",IF(H26="",WORKDAY(DATE(YEAR($D26),MONTH($D26)+_xlfn.XLOOKUP(M$2,Paramètres!$A$4:$A$8,Paramètres!$B$4:$B$8,"??",0,1),DAY($D26))-1,1,Table3[Jours fériés]),""))</f>
        <v/>
      </c>
      <c r="N26" s="21" t="str">
        <f>IF(A26="","",IF(I26="",WORKDAY(DATE(YEAR($D26),MONTH($D26)+_xlfn.XLOOKUP(N$2,Paramètres!$A$4:$A$8,Paramètres!$B$4:$B$8,"??",0,1),DAY($D26))-1,1,Table3[Jours fériés]),
WORKDAY(DATE(YEAR($I26),MONTH($I26)+_xlfn.XLOOKUP(N$2,Paramètres!$A$4:$A$8,Paramètres!$B$4:$B$8,"??",0,1),DAY($I26))-1,1,Table3[Jours fériés])))</f>
        <v/>
      </c>
      <c r="O26" s="21" t="str">
        <f>IF(A26="","",IF(J26="",WORKDAY(DATE(YEAR($D26),MONTH($D26)+_xlfn.XLOOKUP(O$2,Paramètres!$A$4:$A$8,Paramètres!$B$4:$B$8,"??",0,1),DAY($D26))-1,1,Table3[Jours fériés]),""))</f>
        <v/>
      </c>
      <c r="P26" s="21" t="str">
        <f>IF(A26="","",IF(K26="",IF($F26=_xlfn.XLOOKUP(P$2,Paramètres!$A$4:$A$8,Paramètres!$B$4:$B$8,"??",0,1),WORKDAY(DATE(YEAR(E26)+_xlfn.XLOOKUP(P$2,Paramètres!$A$4:$A$8,Paramètres!$B$4:$B$8,"??",0,1),MONTH(E26)+2,0)-1,1,Table3[Jours fériés]),
WORKDAY(DATE(YEAR($E26)+_xlfn.XLOOKUP(P$2,Paramètres!$A$4:$A$8,Paramètres!$B$4:$B$8,"??",0,1),MONTH($E26),DAY($E26))-1,1,Table3[Jours fériés])),""))</f>
        <v/>
      </c>
      <c r="Q26" s="21" t="str">
        <f ca="1">IF(A26="","",IF(L26="",IF($F26=_xlfn.XLOOKUP(Q$2,Paramètres!$A$4:$A$8,Paramètres!$B$4:$B$8,"??",0,1),WORKDAY(DATE(YEAR(TODAY()),MONTH(F26)+2,0)-1,1,Table3[Jours fériés]),
WORKDAY(DATE(YEAR($E26)+_xlfn.XLOOKUP(Q$2,Paramètres!$A$4:$A$8,Paramètres!$B$4:$B$8,"??",0,1),MONTH($E26),DAY($E26))-1,1,Table3[Jours fériés])),""))</f>
        <v/>
      </c>
    </row>
    <row r="27" spans="4:17" x14ac:dyDescent="0.2">
      <c r="H27" s="9" t="str" cm="1">
        <f t="array" ref="H27">_xlfn.XLOOKUP(1,(Table2[Nom]=$A27)*(Table2[Prénom]=$B27)*(Table2[Entretien]=H$2),Table2[Date de l''entretien],"",0,-1)</f>
        <v/>
      </c>
      <c r="I27" s="9" t="str" cm="1">
        <f t="array" ref="I27">_xlfn.XLOOKUP(1,(Table2[Nom]=$A27)*(Table2[Prénom]=$B27)*(Table2[Entretien]=I$2),Table2[Date de l''entretien],"",0,-1)</f>
        <v/>
      </c>
      <c r="J27" s="9" t="str" cm="1">
        <f t="array" ref="J27">_xlfn.XLOOKUP(1,(Table2[Nom]=$A27)*(Table2[Prénom]=$B27)*(Table2[Entretien]=J$2),Table2[Date de l''entretien],"",0,-1)</f>
        <v/>
      </c>
      <c r="K27" s="9" t="str" cm="1">
        <f t="array" ref="K27">_xlfn.XLOOKUP(1,(Table2[Nom]=$A27)*(Table2[Prénom]=$B27)*(Table2[Entretien]=K$2),Table2[Date de l''entretien],"",0,-1)</f>
        <v/>
      </c>
      <c r="L27" s="9" t="str" cm="1">
        <f t="array" ref="L27">_xlfn.XLOOKUP(1,(Table2[Nom]=$A27)*(Table2[Prénom]=$B27)*(Table2[Entretien]=L$2),Table2[Date de l''entretien],"",0,-1)</f>
        <v/>
      </c>
      <c r="M27" s="21" t="str">
        <f>IF(A27="","",IF(H27="",WORKDAY(DATE(YEAR($D27),MONTH($D27)+_xlfn.XLOOKUP(M$2,Paramètres!$A$4:$A$8,Paramètres!$B$4:$B$8,"??",0,1),DAY($D27))-1,1,Table3[Jours fériés]),""))</f>
        <v/>
      </c>
      <c r="N27" s="21" t="str">
        <f>IF(A27="","",IF(I27="",WORKDAY(DATE(YEAR($D27),MONTH($D27)+_xlfn.XLOOKUP(N$2,Paramètres!$A$4:$A$8,Paramètres!$B$4:$B$8,"??",0,1),DAY($D27))-1,1,Table3[Jours fériés]),
WORKDAY(DATE(YEAR($I27),MONTH($I27)+_xlfn.XLOOKUP(N$2,Paramètres!$A$4:$A$8,Paramètres!$B$4:$B$8,"??",0,1),DAY($I27))-1,1,Table3[Jours fériés])))</f>
        <v/>
      </c>
      <c r="O27" s="21" t="str">
        <f>IF(A27="","",IF(J27="",WORKDAY(DATE(YEAR($D27),MONTH($D27)+_xlfn.XLOOKUP(O$2,Paramètres!$A$4:$A$8,Paramètres!$B$4:$B$8,"??",0,1),DAY($D27))-1,1,Table3[Jours fériés]),""))</f>
        <v/>
      </c>
      <c r="P27" s="21" t="str">
        <f>IF(A27="","",IF(K27="",IF($F27=_xlfn.XLOOKUP(P$2,Paramètres!$A$4:$A$8,Paramètres!$B$4:$B$8,"??",0,1),WORKDAY(DATE(YEAR(E27)+_xlfn.XLOOKUP(P$2,Paramètres!$A$4:$A$8,Paramètres!$B$4:$B$8,"??",0,1),MONTH(E27)+2,0)-1,1,Table3[Jours fériés]),
WORKDAY(DATE(YEAR($E27)+_xlfn.XLOOKUP(P$2,Paramètres!$A$4:$A$8,Paramètres!$B$4:$B$8,"??",0,1),MONTH($E27),DAY($E27))-1,1,Table3[Jours fériés])),""))</f>
        <v/>
      </c>
      <c r="Q27" s="21" t="str">
        <f ca="1">IF(A27="","",IF(L27="",IF($F27=_xlfn.XLOOKUP(Q$2,Paramètres!$A$4:$A$8,Paramètres!$B$4:$B$8,"??",0,1),WORKDAY(DATE(YEAR(TODAY()),MONTH(F27)+2,0)-1,1,Table3[Jours fériés]),
WORKDAY(DATE(YEAR($E27)+_xlfn.XLOOKUP(Q$2,Paramètres!$A$4:$A$8,Paramètres!$B$4:$B$8,"??",0,1),MONTH($E27),DAY($E27))-1,1,Table3[Jours fériés])),""))</f>
        <v/>
      </c>
    </row>
    <row r="28" spans="4:17" x14ac:dyDescent="0.2">
      <c r="H28" s="9" t="str" cm="1">
        <f t="array" ref="H28">_xlfn.XLOOKUP(1,(Table2[Nom]=$A28)*(Table2[Prénom]=$B28)*(Table2[Entretien]=H$2),Table2[Date de l''entretien],"",0,-1)</f>
        <v/>
      </c>
      <c r="I28" s="9" t="str" cm="1">
        <f t="array" ref="I28">_xlfn.XLOOKUP(1,(Table2[Nom]=$A28)*(Table2[Prénom]=$B28)*(Table2[Entretien]=I$2),Table2[Date de l''entretien],"",0,-1)</f>
        <v/>
      </c>
      <c r="J28" s="9" t="str" cm="1">
        <f t="array" ref="J28">_xlfn.XLOOKUP(1,(Table2[Nom]=$A28)*(Table2[Prénom]=$B28)*(Table2[Entretien]=J$2),Table2[Date de l''entretien],"",0,-1)</f>
        <v/>
      </c>
      <c r="K28" s="9" t="str" cm="1">
        <f t="array" ref="K28">_xlfn.XLOOKUP(1,(Table2[Nom]=$A28)*(Table2[Prénom]=$B28)*(Table2[Entretien]=K$2),Table2[Date de l''entretien],"",0,-1)</f>
        <v/>
      </c>
      <c r="L28" s="9" t="str" cm="1">
        <f t="array" ref="L28">_xlfn.XLOOKUP(1,(Table2[Nom]=$A28)*(Table2[Prénom]=$B28)*(Table2[Entretien]=L$2),Table2[Date de l''entretien],"",0,-1)</f>
        <v/>
      </c>
      <c r="M28" s="21" t="str">
        <f>IF(A28="","",IF(H28="",WORKDAY(DATE(YEAR($D28),MONTH($D28)+_xlfn.XLOOKUP(M$2,Paramètres!$A$4:$A$8,Paramètres!$B$4:$B$8,"??",0,1),DAY($D28))-1,1,Table3[Jours fériés]),""))</f>
        <v/>
      </c>
      <c r="N28" s="21" t="str">
        <f>IF(A28="","",IF(I28="",WORKDAY(DATE(YEAR($D28),MONTH($D28)+_xlfn.XLOOKUP(N$2,Paramètres!$A$4:$A$8,Paramètres!$B$4:$B$8,"??",0,1),DAY($D28))-1,1,Table3[Jours fériés]),
WORKDAY(DATE(YEAR($I28),MONTH($I28)+_xlfn.XLOOKUP(N$2,Paramètres!$A$4:$A$8,Paramètres!$B$4:$B$8,"??",0,1),DAY($I28))-1,1,Table3[Jours fériés])))</f>
        <v/>
      </c>
      <c r="O28" s="21" t="str">
        <f>IF(A28="","",IF(J28="",WORKDAY(DATE(YEAR($D28),MONTH($D28)+_xlfn.XLOOKUP(O$2,Paramètres!$A$4:$A$8,Paramètres!$B$4:$B$8,"??",0,1),DAY($D28))-1,1,Table3[Jours fériés]),""))</f>
        <v/>
      </c>
      <c r="P28" s="21" t="str">
        <f>IF(A28="","",IF(K28="",IF($F28=_xlfn.XLOOKUP(P$2,Paramètres!$A$4:$A$8,Paramètres!$B$4:$B$8,"??",0,1),WORKDAY(DATE(YEAR(E28)+_xlfn.XLOOKUP(P$2,Paramètres!$A$4:$A$8,Paramètres!$B$4:$B$8,"??",0,1),MONTH(E28)+2,0)-1,1,Table3[Jours fériés]),
WORKDAY(DATE(YEAR($E28)+_xlfn.XLOOKUP(P$2,Paramètres!$A$4:$A$8,Paramètres!$B$4:$B$8,"??",0,1),MONTH($E28),DAY($E28))-1,1,Table3[Jours fériés])),""))</f>
        <v/>
      </c>
      <c r="Q28" s="21" t="str">
        <f ca="1">IF(A28="","",IF(L28="",IF($F28=_xlfn.XLOOKUP(Q$2,Paramètres!$A$4:$A$8,Paramètres!$B$4:$B$8,"??",0,1),WORKDAY(DATE(YEAR(TODAY()),MONTH(F28)+2,0)-1,1,Table3[Jours fériés]),
WORKDAY(DATE(YEAR($E28)+_xlfn.XLOOKUP(Q$2,Paramètres!$A$4:$A$8,Paramètres!$B$4:$B$8,"??",0,1),MONTH($E28),DAY($E28))-1,1,Table3[Jours fériés])),""))</f>
        <v/>
      </c>
    </row>
    <row r="29" spans="4:17" x14ac:dyDescent="0.2">
      <c r="H29" s="9" t="str" cm="1">
        <f t="array" ref="H29">_xlfn.XLOOKUP(1,(Table2[Nom]=$A29)*(Table2[Prénom]=$B29)*(Table2[Entretien]=H$2),Table2[Date de l''entretien],"",0,-1)</f>
        <v/>
      </c>
      <c r="I29" s="9" t="str" cm="1">
        <f t="array" ref="I29">_xlfn.XLOOKUP(1,(Table2[Nom]=$A29)*(Table2[Prénom]=$B29)*(Table2[Entretien]=I$2),Table2[Date de l''entretien],"",0,-1)</f>
        <v/>
      </c>
      <c r="J29" s="9" t="str" cm="1">
        <f t="array" ref="J29">_xlfn.XLOOKUP(1,(Table2[Nom]=$A29)*(Table2[Prénom]=$B29)*(Table2[Entretien]=J$2),Table2[Date de l''entretien],"",0,-1)</f>
        <v/>
      </c>
      <c r="K29" s="9" t="str" cm="1">
        <f t="array" ref="K29">_xlfn.XLOOKUP(1,(Table2[Nom]=$A29)*(Table2[Prénom]=$B29)*(Table2[Entretien]=K$2),Table2[Date de l''entretien],"",0,-1)</f>
        <v/>
      </c>
      <c r="L29" s="9" t="str" cm="1">
        <f t="array" ref="L29">_xlfn.XLOOKUP(1,(Table2[Nom]=$A29)*(Table2[Prénom]=$B29)*(Table2[Entretien]=L$2),Table2[Date de l''entretien],"",0,-1)</f>
        <v/>
      </c>
      <c r="M29" s="21" t="str">
        <f>IF(A29="","",IF(H29="",WORKDAY(DATE(YEAR($D29),MONTH($D29)+_xlfn.XLOOKUP(M$2,Paramètres!$A$4:$A$8,Paramètres!$B$4:$B$8,"??",0,1),DAY($D29))-1,1,Table3[Jours fériés]),""))</f>
        <v/>
      </c>
      <c r="N29" s="21" t="str">
        <f>IF(A29="","",IF(I29="",WORKDAY(DATE(YEAR($D29),MONTH($D29)+_xlfn.XLOOKUP(N$2,Paramètres!$A$4:$A$8,Paramètres!$B$4:$B$8,"??",0,1),DAY($D29))-1,1,Table3[Jours fériés]),
WORKDAY(DATE(YEAR($I29),MONTH($I29)+_xlfn.XLOOKUP(N$2,Paramètres!$A$4:$A$8,Paramètres!$B$4:$B$8,"??",0,1),DAY($I29))-1,1,Table3[Jours fériés])))</f>
        <v/>
      </c>
      <c r="O29" s="21" t="str">
        <f>IF(A29="","",IF(J29="",WORKDAY(DATE(YEAR($D29),MONTH($D29)+_xlfn.XLOOKUP(O$2,Paramètres!$A$4:$A$8,Paramètres!$B$4:$B$8,"??",0,1),DAY($D29))-1,1,Table3[Jours fériés]),""))</f>
        <v/>
      </c>
      <c r="P29" s="21" t="str">
        <f>IF(A29="","",IF(K29="",IF($F29=_xlfn.XLOOKUP(P$2,Paramètres!$A$4:$A$8,Paramètres!$B$4:$B$8,"??",0,1),WORKDAY(DATE(YEAR(E29)+_xlfn.XLOOKUP(P$2,Paramètres!$A$4:$A$8,Paramètres!$B$4:$B$8,"??",0,1),MONTH(E29)+2,0)-1,1,Table3[Jours fériés]),
WORKDAY(DATE(YEAR($E29)+_xlfn.XLOOKUP(P$2,Paramètres!$A$4:$A$8,Paramètres!$B$4:$B$8,"??",0,1),MONTH($E29),DAY($E29))-1,1,Table3[Jours fériés])),""))</f>
        <v/>
      </c>
      <c r="Q29" s="21" t="str">
        <f ca="1">IF(A29="","",IF(L29="",IF($F29=_xlfn.XLOOKUP(Q$2,Paramètres!$A$4:$A$8,Paramètres!$B$4:$B$8,"??",0,1),WORKDAY(DATE(YEAR(TODAY()),MONTH(F29)+2,0)-1,1,Table3[Jours fériés]),
WORKDAY(DATE(YEAR($E29)+_xlfn.XLOOKUP(Q$2,Paramètres!$A$4:$A$8,Paramètres!$B$4:$B$8,"??",0,1),MONTH($E29),DAY($E29))-1,1,Table3[Jours fériés])),""))</f>
        <v/>
      </c>
    </row>
    <row r="30" spans="4:17" x14ac:dyDescent="0.2">
      <c r="H30" s="9" t="str" cm="1">
        <f t="array" ref="H30">_xlfn.XLOOKUP(1,(Table2[Nom]=$A30)*(Table2[Prénom]=$B30)*(Table2[Entretien]=H$2),Table2[Date de l''entretien],"",0,-1)</f>
        <v/>
      </c>
      <c r="I30" s="9" t="str" cm="1">
        <f t="array" ref="I30">_xlfn.XLOOKUP(1,(Table2[Nom]=$A30)*(Table2[Prénom]=$B30)*(Table2[Entretien]=I$2),Table2[Date de l''entretien],"",0,-1)</f>
        <v/>
      </c>
      <c r="J30" s="9" t="str" cm="1">
        <f t="array" ref="J30">_xlfn.XLOOKUP(1,(Table2[Nom]=$A30)*(Table2[Prénom]=$B30)*(Table2[Entretien]=J$2),Table2[Date de l''entretien],"",0,-1)</f>
        <v/>
      </c>
      <c r="K30" s="9" t="str" cm="1">
        <f t="array" ref="K30">_xlfn.XLOOKUP(1,(Table2[Nom]=$A30)*(Table2[Prénom]=$B30)*(Table2[Entretien]=K$2),Table2[Date de l''entretien],"",0,-1)</f>
        <v/>
      </c>
      <c r="L30" s="9" t="str" cm="1">
        <f t="array" ref="L30">_xlfn.XLOOKUP(1,(Table2[Nom]=$A30)*(Table2[Prénom]=$B30)*(Table2[Entretien]=L$2),Table2[Date de l''entretien],"",0,-1)</f>
        <v/>
      </c>
      <c r="M30" s="21" t="str">
        <f>IF(A30="","",IF(H30="",WORKDAY(DATE(YEAR($D30),MONTH($D30)+_xlfn.XLOOKUP(M$2,Paramètres!$A$4:$A$8,Paramètres!$B$4:$B$8,"??",0,1),DAY($D30))-1,1,Table3[Jours fériés]),""))</f>
        <v/>
      </c>
      <c r="N30" s="21" t="str">
        <f>IF(A30="","",IF(I30="",WORKDAY(DATE(YEAR($D30),MONTH($D30)+_xlfn.XLOOKUP(N$2,Paramètres!$A$4:$A$8,Paramètres!$B$4:$B$8,"??",0,1),DAY($D30))-1,1,Table3[Jours fériés]),
WORKDAY(DATE(YEAR($I30),MONTH($I30)+_xlfn.XLOOKUP(N$2,Paramètres!$A$4:$A$8,Paramètres!$B$4:$B$8,"??",0,1),DAY($I30))-1,1,Table3[Jours fériés])))</f>
        <v/>
      </c>
      <c r="O30" s="21" t="str">
        <f>IF(A30="","",IF(J30="",WORKDAY(DATE(YEAR($D30),MONTH($D30)+_xlfn.XLOOKUP(O$2,Paramètres!$A$4:$A$8,Paramètres!$B$4:$B$8,"??",0,1),DAY($D30))-1,1,Table3[Jours fériés]),""))</f>
        <v/>
      </c>
      <c r="P30" s="21" t="str">
        <f>IF(A30="","",IF(K30="",IF($F30=_xlfn.XLOOKUP(P$2,Paramètres!$A$4:$A$8,Paramètres!$B$4:$B$8,"??",0,1),WORKDAY(DATE(YEAR(E30)+_xlfn.XLOOKUP(P$2,Paramètres!$A$4:$A$8,Paramètres!$B$4:$B$8,"??",0,1),MONTH(E30)+2,0)-1,1,Table3[Jours fériés]),
WORKDAY(DATE(YEAR($E30)+_xlfn.XLOOKUP(P$2,Paramètres!$A$4:$A$8,Paramètres!$B$4:$B$8,"??",0,1),MONTH($E30),DAY($E30))-1,1,Table3[Jours fériés])),""))</f>
        <v/>
      </c>
      <c r="Q30" s="21" t="str">
        <f ca="1">IF(A30="","",IF(L30="",IF($F30=_xlfn.XLOOKUP(Q$2,Paramètres!$A$4:$A$8,Paramètres!$B$4:$B$8,"??",0,1),WORKDAY(DATE(YEAR(TODAY()),MONTH(F30)+2,0)-1,1,Table3[Jours fériés]),
WORKDAY(DATE(YEAR($E30)+_xlfn.XLOOKUP(Q$2,Paramètres!$A$4:$A$8,Paramètres!$B$4:$B$8,"??",0,1),MONTH($E30),DAY($E30))-1,1,Table3[Jours fériés])),""))</f>
        <v/>
      </c>
    </row>
    <row r="31" spans="4:17" x14ac:dyDescent="0.2">
      <c r="H31" s="9" t="str" cm="1">
        <f t="array" ref="H31">_xlfn.XLOOKUP(1,(Table2[Nom]=$A31)*(Table2[Prénom]=$B31)*(Table2[Entretien]=H$2),Table2[Date de l''entretien],"",0,-1)</f>
        <v/>
      </c>
      <c r="I31" s="9" t="str" cm="1">
        <f t="array" ref="I31">_xlfn.XLOOKUP(1,(Table2[Nom]=$A31)*(Table2[Prénom]=$B31)*(Table2[Entretien]=I$2),Table2[Date de l''entretien],"",0,-1)</f>
        <v/>
      </c>
      <c r="J31" s="9" t="str" cm="1">
        <f t="array" ref="J31">_xlfn.XLOOKUP(1,(Table2[Nom]=$A31)*(Table2[Prénom]=$B31)*(Table2[Entretien]=J$2),Table2[Date de l''entretien],"",0,-1)</f>
        <v/>
      </c>
      <c r="K31" s="9" t="str" cm="1">
        <f t="array" ref="K31">_xlfn.XLOOKUP(1,(Table2[Nom]=$A31)*(Table2[Prénom]=$B31)*(Table2[Entretien]=K$2),Table2[Date de l''entretien],"",0,-1)</f>
        <v/>
      </c>
      <c r="L31" s="9" t="str" cm="1">
        <f t="array" ref="L31">_xlfn.XLOOKUP(1,(Table2[Nom]=$A31)*(Table2[Prénom]=$B31)*(Table2[Entretien]=L$2),Table2[Date de l''entretien],"",0,-1)</f>
        <v/>
      </c>
      <c r="M31" s="21" t="str">
        <f>IF(A31="","",IF(H31="",WORKDAY(DATE(YEAR($D31),MONTH($D31)+_xlfn.XLOOKUP(M$2,Paramètres!$A$4:$A$8,Paramètres!$B$4:$B$8,"??",0,1),DAY($D31))-1,1,Table3[Jours fériés]),""))</f>
        <v/>
      </c>
      <c r="N31" s="21" t="str">
        <f>IF(A31="","",IF(I31="",WORKDAY(DATE(YEAR($D31),MONTH($D31)+_xlfn.XLOOKUP(N$2,Paramètres!$A$4:$A$8,Paramètres!$B$4:$B$8,"??",0,1),DAY($D31))-1,1,Table3[Jours fériés]),
WORKDAY(DATE(YEAR($I31),MONTH($I31)+_xlfn.XLOOKUP(N$2,Paramètres!$A$4:$A$8,Paramètres!$B$4:$B$8,"??",0,1),DAY($I31))-1,1,Table3[Jours fériés])))</f>
        <v/>
      </c>
      <c r="O31" s="21" t="str">
        <f>IF(A31="","",IF(J31="",WORKDAY(DATE(YEAR($D31),MONTH($D31)+_xlfn.XLOOKUP(O$2,Paramètres!$A$4:$A$8,Paramètres!$B$4:$B$8,"??",0,1),DAY($D31))-1,1,Table3[Jours fériés]),""))</f>
        <v/>
      </c>
      <c r="P31" s="21" t="str">
        <f>IF(A31="","",IF(K31="",IF($F31=_xlfn.XLOOKUP(P$2,Paramètres!$A$4:$A$8,Paramètres!$B$4:$B$8,"??",0,1),WORKDAY(DATE(YEAR(E31)+_xlfn.XLOOKUP(P$2,Paramètres!$A$4:$A$8,Paramètres!$B$4:$B$8,"??",0,1),MONTH(E31)+2,0)-1,1,Table3[Jours fériés]),
WORKDAY(DATE(YEAR($E31)+_xlfn.XLOOKUP(P$2,Paramètres!$A$4:$A$8,Paramètres!$B$4:$B$8,"??",0,1),MONTH($E31),DAY($E31))-1,1,Table3[Jours fériés])),""))</f>
        <v/>
      </c>
      <c r="Q31" s="21" t="str">
        <f ca="1">IF(A31="","",IF(L31="",IF($F31=_xlfn.XLOOKUP(Q$2,Paramètres!$A$4:$A$8,Paramètres!$B$4:$B$8,"??",0,1),WORKDAY(DATE(YEAR(TODAY()),MONTH(F31)+2,0)-1,1,Table3[Jours fériés]),
WORKDAY(DATE(YEAR($E31)+_xlfn.XLOOKUP(Q$2,Paramètres!$A$4:$A$8,Paramètres!$B$4:$B$8,"??",0,1),MONTH($E31),DAY($E31))-1,1,Table3[Jours fériés])),""))</f>
        <v/>
      </c>
    </row>
    <row r="32" spans="4:17" x14ac:dyDescent="0.2">
      <c r="H32" s="9" t="str" cm="1">
        <f t="array" ref="H32">_xlfn.XLOOKUP(1,(Table2[Nom]=$A32)*(Table2[Prénom]=$B32)*(Table2[Entretien]=H$2),Table2[Date de l''entretien],"",0,-1)</f>
        <v/>
      </c>
      <c r="I32" s="9" t="str" cm="1">
        <f t="array" ref="I32">_xlfn.XLOOKUP(1,(Table2[Nom]=$A32)*(Table2[Prénom]=$B32)*(Table2[Entretien]=I$2),Table2[Date de l''entretien],"",0,-1)</f>
        <v/>
      </c>
      <c r="J32" s="9" t="str" cm="1">
        <f t="array" ref="J32">_xlfn.XLOOKUP(1,(Table2[Nom]=$A32)*(Table2[Prénom]=$B32)*(Table2[Entretien]=J$2),Table2[Date de l''entretien],"",0,-1)</f>
        <v/>
      </c>
      <c r="K32" s="9" t="str" cm="1">
        <f t="array" ref="K32">_xlfn.XLOOKUP(1,(Table2[Nom]=$A32)*(Table2[Prénom]=$B32)*(Table2[Entretien]=K$2),Table2[Date de l''entretien],"",0,-1)</f>
        <v/>
      </c>
      <c r="L32" s="9" t="str" cm="1">
        <f t="array" ref="L32">_xlfn.XLOOKUP(1,(Table2[Nom]=$A32)*(Table2[Prénom]=$B32)*(Table2[Entretien]=L$2),Table2[Date de l''entretien],"",0,-1)</f>
        <v/>
      </c>
      <c r="M32" s="21" t="str">
        <f>IF(A32="","",IF(H32="",WORKDAY(DATE(YEAR($D32),MONTH($D32)+_xlfn.XLOOKUP(M$2,Paramètres!$A$4:$A$8,Paramètres!$B$4:$B$8,"??",0,1),DAY($D32))-1,1,Table3[Jours fériés]),""))</f>
        <v/>
      </c>
      <c r="N32" s="21" t="str">
        <f>IF(A32="","",IF(I32="",WORKDAY(DATE(YEAR($D32),MONTH($D32)+_xlfn.XLOOKUP(N$2,Paramètres!$A$4:$A$8,Paramètres!$B$4:$B$8,"??",0,1),DAY($D32))-1,1,Table3[Jours fériés]),
WORKDAY(DATE(YEAR($I32),MONTH($I32)+_xlfn.XLOOKUP(N$2,Paramètres!$A$4:$A$8,Paramètres!$B$4:$B$8,"??",0,1),DAY($I32))-1,1,Table3[Jours fériés])))</f>
        <v/>
      </c>
      <c r="O32" s="21" t="str">
        <f>IF(A32="","",IF(J32="",WORKDAY(DATE(YEAR($D32),MONTH($D32)+_xlfn.XLOOKUP(O$2,Paramètres!$A$4:$A$8,Paramètres!$B$4:$B$8,"??",0,1),DAY($D32))-1,1,Table3[Jours fériés]),""))</f>
        <v/>
      </c>
      <c r="P32" s="21" t="str">
        <f>IF(A32="","",IF(K32="",IF($F32=_xlfn.XLOOKUP(P$2,Paramètres!$A$4:$A$8,Paramètres!$B$4:$B$8,"??",0,1),WORKDAY(DATE(YEAR(E32)+_xlfn.XLOOKUP(P$2,Paramètres!$A$4:$A$8,Paramètres!$B$4:$B$8,"??",0,1),MONTH(E32)+2,0)-1,1,Table3[Jours fériés]),
WORKDAY(DATE(YEAR($E32)+_xlfn.XLOOKUP(P$2,Paramètres!$A$4:$A$8,Paramètres!$B$4:$B$8,"??",0,1),MONTH($E32),DAY($E32))-1,1,Table3[Jours fériés])),""))</f>
        <v/>
      </c>
      <c r="Q32" s="21" t="str">
        <f ca="1">IF(A32="","",IF(L32="",IF($F32=_xlfn.XLOOKUP(Q$2,Paramètres!$A$4:$A$8,Paramètres!$B$4:$B$8,"??",0,1),WORKDAY(DATE(YEAR(TODAY()),MONTH(F32)+2,0)-1,1,Table3[Jours fériés]),
WORKDAY(DATE(YEAR($E32)+_xlfn.XLOOKUP(Q$2,Paramètres!$A$4:$A$8,Paramètres!$B$4:$B$8,"??",0,1),MONTH($E32),DAY($E32))-1,1,Table3[Jours fériés])),""))</f>
        <v/>
      </c>
    </row>
    <row r="33" spans="8:17" x14ac:dyDescent="0.2">
      <c r="H33" s="9" t="str" cm="1">
        <f t="array" ref="H33">_xlfn.XLOOKUP(1,(Table2[Nom]=$A33)*(Table2[Prénom]=$B33)*(Table2[Entretien]=H$2),Table2[Date de l''entretien],"",0,-1)</f>
        <v/>
      </c>
      <c r="I33" s="9" t="str" cm="1">
        <f t="array" ref="I33">_xlfn.XLOOKUP(1,(Table2[Nom]=$A33)*(Table2[Prénom]=$B33)*(Table2[Entretien]=I$2),Table2[Date de l''entretien],"",0,-1)</f>
        <v/>
      </c>
      <c r="J33" s="9" t="str" cm="1">
        <f t="array" ref="J33">_xlfn.XLOOKUP(1,(Table2[Nom]=$A33)*(Table2[Prénom]=$B33)*(Table2[Entretien]=J$2),Table2[Date de l''entretien],"",0,-1)</f>
        <v/>
      </c>
      <c r="K33" s="9" t="str" cm="1">
        <f t="array" ref="K33">_xlfn.XLOOKUP(1,(Table2[Nom]=$A33)*(Table2[Prénom]=$B33)*(Table2[Entretien]=K$2),Table2[Date de l''entretien],"",0,-1)</f>
        <v/>
      </c>
      <c r="L33" s="9" t="str" cm="1">
        <f t="array" ref="L33">_xlfn.XLOOKUP(1,(Table2[Nom]=$A33)*(Table2[Prénom]=$B33)*(Table2[Entretien]=L$2),Table2[Date de l''entretien],"",0,-1)</f>
        <v/>
      </c>
      <c r="M33" s="21" t="str">
        <f>IF(A33="","",IF(H33="",WORKDAY(DATE(YEAR($D33),MONTH($D33)+_xlfn.XLOOKUP(M$2,Paramètres!$A$4:$A$8,Paramètres!$B$4:$B$8,"??",0,1),DAY($D33))-1,1,Table3[Jours fériés]),""))</f>
        <v/>
      </c>
      <c r="N33" s="21" t="str">
        <f>IF(A33="","",IF(I33="",WORKDAY(DATE(YEAR($D33),MONTH($D33)+_xlfn.XLOOKUP(N$2,Paramètres!$A$4:$A$8,Paramètres!$B$4:$B$8,"??",0,1),DAY($D33))-1,1,Table3[Jours fériés]),
WORKDAY(DATE(YEAR($I33),MONTH($I33)+_xlfn.XLOOKUP(N$2,Paramètres!$A$4:$A$8,Paramètres!$B$4:$B$8,"??",0,1),DAY($I33))-1,1,Table3[Jours fériés])))</f>
        <v/>
      </c>
      <c r="O33" s="21" t="str">
        <f>IF(A33="","",IF(J33="",WORKDAY(DATE(YEAR($D33),MONTH($D33)+_xlfn.XLOOKUP(O$2,Paramètres!$A$4:$A$8,Paramètres!$B$4:$B$8,"??",0,1),DAY($D33))-1,1,Table3[Jours fériés]),""))</f>
        <v/>
      </c>
      <c r="P33" s="21" t="str">
        <f>IF(A33="","",IF(K33="",IF($F33=_xlfn.XLOOKUP(P$2,Paramètres!$A$4:$A$8,Paramètres!$B$4:$B$8,"??",0,1),WORKDAY(DATE(YEAR(E33)+_xlfn.XLOOKUP(P$2,Paramètres!$A$4:$A$8,Paramètres!$B$4:$B$8,"??",0,1),MONTH(E33)+2,0)-1,1,Table3[Jours fériés]),
WORKDAY(DATE(YEAR($E33)+_xlfn.XLOOKUP(P$2,Paramètres!$A$4:$A$8,Paramètres!$B$4:$B$8,"??",0,1),MONTH($E33),DAY($E33))-1,1,Table3[Jours fériés])),""))</f>
        <v/>
      </c>
      <c r="Q33" s="21" t="str">
        <f ca="1">IF(A33="","",IF(L33="",IF($F33=_xlfn.XLOOKUP(Q$2,Paramètres!$A$4:$A$8,Paramètres!$B$4:$B$8,"??",0,1),WORKDAY(DATE(YEAR(TODAY()),MONTH(F33)+2,0)-1,1,Table3[Jours fériés]),
WORKDAY(DATE(YEAR($E33)+_xlfn.XLOOKUP(Q$2,Paramètres!$A$4:$A$8,Paramètres!$B$4:$B$8,"??",0,1),MONTH($E33),DAY($E33))-1,1,Table3[Jours fériés])),""))</f>
        <v/>
      </c>
    </row>
    <row r="34" spans="8:17" x14ac:dyDescent="0.2">
      <c r="H34" s="9" t="str" cm="1">
        <f t="array" ref="H34">_xlfn.XLOOKUP(1,(Table2[Nom]=$A34)*(Table2[Prénom]=$B34)*(Table2[Entretien]=H$2),Table2[Date de l''entretien],"",0,-1)</f>
        <v/>
      </c>
      <c r="I34" s="9" t="str" cm="1">
        <f t="array" ref="I34">_xlfn.XLOOKUP(1,(Table2[Nom]=$A34)*(Table2[Prénom]=$B34)*(Table2[Entretien]=I$2),Table2[Date de l''entretien],"",0,-1)</f>
        <v/>
      </c>
      <c r="J34" s="9" t="str" cm="1">
        <f t="array" ref="J34">_xlfn.XLOOKUP(1,(Table2[Nom]=$A34)*(Table2[Prénom]=$B34)*(Table2[Entretien]=J$2),Table2[Date de l''entretien],"",0,-1)</f>
        <v/>
      </c>
      <c r="K34" s="9" t="str" cm="1">
        <f t="array" ref="K34">_xlfn.XLOOKUP(1,(Table2[Nom]=$A34)*(Table2[Prénom]=$B34)*(Table2[Entretien]=K$2),Table2[Date de l''entretien],"",0,-1)</f>
        <v/>
      </c>
      <c r="L34" s="9" t="str" cm="1">
        <f t="array" ref="L34">_xlfn.XLOOKUP(1,(Table2[Nom]=$A34)*(Table2[Prénom]=$B34)*(Table2[Entretien]=L$2),Table2[Date de l''entretien],"",0,-1)</f>
        <v/>
      </c>
      <c r="M34" s="21" t="str">
        <f>IF(A34="","",IF(H34="",WORKDAY(DATE(YEAR($D34),MONTH($D34)+_xlfn.XLOOKUP(M$2,Paramètres!$A$4:$A$8,Paramètres!$B$4:$B$8,"??",0,1),DAY($D34))-1,1,Table3[Jours fériés]),""))</f>
        <v/>
      </c>
      <c r="N34" s="21" t="str">
        <f>IF(A34="","",IF(I34="",WORKDAY(DATE(YEAR($D34),MONTH($D34)+_xlfn.XLOOKUP(N$2,Paramètres!$A$4:$A$8,Paramètres!$B$4:$B$8,"??",0,1),DAY($D34))-1,1,Table3[Jours fériés]),
WORKDAY(DATE(YEAR($I34),MONTH($I34)+_xlfn.XLOOKUP(N$2,Paramètres!$A$4:$A$8,Paramètres!$B$4:$B$8,"??",0,1),DAY($I34))-1,1,Table3[Jours fériés])))</f>
        <v/>
      </c>
      <c r="O34" s="21" t="str">
        <f>IF(A34="","",IF(J34="",WORKDAY(DATE(YEAR($D34),MONTH($D34)+_xlfn.XLOOKUP(O$2,Paramètres!$A$4:$A$8,Paramètres!$B$4:$B$8,"??",0,1),DAY($D34))-1,1,Table3[Jours fériés]),""))</f>
        <v/>
      </c>
      <c r="P34" s="21" t="str">
        <f>IF(A34="","",IF(K34="",IF($F34=_xlfn.XLOOKUP(P$2,Paramètres!$A$4:$A$8,Paramètres!$B$4:$B$8,"??",0,1),WORKDAY(DATE(YEAR(E34)+_xlfn.XLOOKUP(P$2,Paramètres!$A$4:$A$8,Paramètres!$B$4:$B$8,"??",0,1),MONTH(E34)+2,0)-1,1,Table3[Jours fériés]),
WORKDAY(DATE(YEAR($E34)+_xlfn.XLOOKUP(P$2,Paramètres!$A$4:$A$8,Paramètres!$B$4:$B$8,"??",0,1),MONTH($E34),DAY($E34))-1,1,Table3[Jours fériés])),""))</f>
        <v/>
      </c>
      <c r="Q34" s="21" t="str">
        <f ca="1">IF(A34="","",IF(L34="",IF($F34=_xlfn.XLOOKUP(Q$2,Paramètres!$A$4:$A$8,Paramètres!$B$4:$B$8,"??",0,1),WORKDAY(DATE(YEAR(TODAY()),MONTH(F34)+2,0)-1,1,Table3[Jours fériés]),
WORKDAY(DATE(YEAR($E34)+_xlfn.XLOOKUP(Q$2,Paramètres!$A$4:$A$8,Paramètres!$B$4:$B$8,"??",0,1),MONTH($E34),DAY($E34))-1,1,Table3[Jours fériés])),""))</f>
        <v/>
      </c>
    </row>
    <row r="35" spans="8:17" x14ac:dyDescent="0.2">
      <c r="H35" s="9" t="str" cm="1">
        <f t="array" ref="H35">_xlfn.XLOOKUP(1,(Table2[Nom]=$A35)*(Table2[Prénom]=$B35)*(Table2[Entretien]=H$2),Table2[Date de l''entretien],"",0,-1)</f>
        <v/>
      </c>
      <c r="I35" s="9" t="str" cm="1">
        <f t="array" ref="I35">_xlfn.XLOOKUP(1,(Table2[Nom]=$A35)*(Table2[Prénom]=$B35)*(Table2[Entretien]=I$2),Table2[Date de l''entretien],"",0,-1)</f>
        <v/>
      </c>
      <c r="J35" s="9" t="str" cm="1">
        <f t="array" ref="J35">_xlfn.XLOOKUP(1,(Table2[Nom]=$A35)*(Table2[Prénom]=$B35)*(Table2[Entretien]=J$2),Table2[Date de l''entretien],"",0,-1)</f>
        <v/>
      </c>
      <c r="K35" s="9" t="str" cm="1">
        <f t="array" ref="K35">_xlfn.XLOOKUP(1,(Table2[Nom]=$A35)*(Table2[Prénom]=$B35)*(Table2[Entretien]=K$2),Table2[Date de l''entretien],"",0,-1)</f>
        <v/>
      </c>
      <c r="L35" s="9" t="str" cm="1">
        <f t="array" ref="L35">_xlfn.XLOOKUP(1,(Table2[Nom]=$A35)*(Table2[Prénom]=$B35)*(Table2[Entretien]=L$2),Table2[Date de l''entretien],"",0,-1)</f>
        <v/>
      </c>
      <c r="M35" s="21" t="str">
        <f>IF(A35="","",IF(H35="",WORKDAY(DATE(YEAR($D35),MONTH($D35)+_xlfn.XLOOKUP(M$2,Paramètres!$A$4:$A$8,Paramètres!$B$4:$B$8,"??",0,1),DAY($D35))-1,1,Table3[Jours fériés]),""))</f>
        <v/>
      </c>
      <c r="N35" s="21" t="str">
        <f>IF(A35="","",IF(I35="",WORKDAY(DATE(YEAR($D35),MONTH($D35)+_xlfn.XLOOKUP(N$2,Paramètres!$A$4:$A$8,Paramètres!$B$4:$B$8,"??",0,1),DAY($D35))-1,1,Table3[Jours fériés]),
WORKDAY(DATE(YEAR($I35),MONTH($I35)+_xlfn.XLOOKUP(N$2,Paramètres!$A$4:$A$8,Paramètres!$B$4:$B$8,"??",0,1),DAY($I35))-1,1,Table3[Jours fériés])))</f>
        <v/>
      </c>
      <c r="O35" s="21" t="str">
        <f>IF(A35="","",IF(J35="",WORKDAY(DATE(YEAR($D35),MONTH($D35)+_xlfn.XLOOKUP(O$2,Paramètres!$A$4:$A$8,Paramètres!$B$4:$B$8,"??",0,1),DAY($D35))-1,1,Table3[Jours fériés]),""))</f>
        <v/>
      </c>
      <c r="P35" s="21" t="str">
        <f>IF(A35="","",IF(K35="",IF($F35=_xlfn.XLOOKUP(P$2,Paramètres!$A$4:$A$8,Paramètres!$B$4:$B$8,"??",0,1),WORKDAY(DATE(YEAR(E35)+_xlfn.XLOOKUP(P$2,Paramètres!$A$4:$A$8,Paramètres!$B$4:$B$8,"??",0,1),MONTH(E35)+2,0)-1,1,Table3[Jours fériés]),
WORKDAY(DATE(YEAR($E35)+_xlfn.XLOOKUP(P$2,Paramètres!$A$4:$A$8,Paramètres!$B$4:$B$8,"??",0,1),MONTH($E35),DAY($E35))-1,1,Table3[Jours fériés])),""))</f>
        <v/>
      </c>
      <c r="Q35" s="21" t="str">
        <f ca="1">IF(A35="","",IF(L35="",IF($F35=_xlfn.XLOOKUP(Q$2,Paramètres!$A$4:$A$8,Paramètres!$B$4:$B$8,"??",0,1),WORKDAY(DATE(YEAR(TODAY()),MONTH(F35)+2,0)-1,1,Table3[Jours fériés]),
WORKDAY(DATE(YEAR($E35)+_xlfn.XLOOKUP(Q$2,Paramètres!$A$4:$A$8,Paramètres!$B$4:$B$8,"??",0,1),MONTH($E35),DAY($E35))-1,1,Table3[Jours fériés])),""))</f>
        <v/>
      </c>
    </row>
    <row r="36" spans="8:17" x14ac:dyDescent="0.2">
      <c r="H36" s="9" t="str" cm="1">
        <f t="array" ref="H36">_xlfn.XLOOKUP(1,(Table2[Nom]=$A36)*(Table2[Prénom]=$B36)*(Table2[Entretien]=H$2),Table2[Date de l''entretien],"",0,-1)</f>
        <v/>
      </c>
      <c r="I36" s="9" t="str" cm="1">
        <f t="array" ref="I36">_xlfn.XLOOKUP(1,(Table2[Nom]=$A36)*(Table2[Prénom]=$B36)*(Table2[Entretien]=I$2),Table2[Date de l''entretien],"",0,-1)</f>
        <v/>
      </c>
      <c r="J36" s="9" t="str" cm="1">
        <f t="array" ref="J36">_xlfn.XLOOKUP(1,(Table2[Nom]=$A36)*(Table2[Prénom]=$B36)*(Table2[Entretien]=J$2),Table2[Date de l''entretien],"",0,-1)</f>
        <v/>
      </c>
      <c r="K36" s="9" t="str" cm="1">
        <f t="array" ref="K36">_xlfn.XLOOKUP(1,(Table2[Nom]=$A36)*(Table2[Prénom]=$B36)*(Table2[Entretien]=K$2),Table2[Date de l''entretien],"",0,-1)</f>
        <v/>
      </c>
      <c r="L36" s="9" t="str" cm="1">
        <f t="array" ref="L36">_xlfn.XLOOKUP(1,(Table2[Nom]=$A36)*(Table2[Prénom]=$B36)*(Table2[Entretien]=L$2),Table2[Date de l''entretien],"",0,-1)</f>
        <v/>
      </c>
      <c r="M36" s="21" t="str">
        <f>IF(A36="","",IF(H36="",WORKDAY(DATE(YEAR($D36),MONTH($D36)+_xlfn.XLOOKUP(M$2,Paramètres!$A$4:$A$8,Paramètres!$B$4:$B$8,"??",0,1),DAY($D36))-1,1,Table3[Jours fériés]),""))</f>
        <v/>
      </c>
      <c r="N36" s="21" t="str">
        <f>IF(A36="","",IF(I36="",WORKDAY(DATE(YEAR($D36),MONTH($D36)+_xlfn.XLOOKUP(N$2,Paramètres!$A$4:$A$8,Paramètres!$B$4:$B$8,"??",0,1),DAY($D36))-1,1,Table3[Jours fériés]),
WORKDAY(DATE(YEAR($I36),MONTH($I36)+_xlfn.XLOOKUP(N$2,Paramètres!$A$4:$A$8,Paramètres!$B$4:$B$8,"??",0,1),DAY($I36))-1,1,Table3[Jours fériés])))</f>
        <v/>
      </c>
      <c r="O36" s="21" t="str">
        <f>IF(A36="","",IF(J36="",WORKDAY(DATE(YEAR($D36),MONTH($D36)+_xlfn.XLOOKUP(O$2,Paramètres!$A$4:$A$8,Paramètres!$B$4:$B$8,"??",0,1),DAY($D36))-1,1,Table3[Jours fériés]),""))</f>
        <v/>
      </c>
      <c r="P36" s="21" t="str">
        <f>IF(A36="","",IF(K36="",IF($F36=_xlfn.XLOOKUP(P$2,Paramètres!$A$4:$A$8,Paramètres!$B$4:$B$8,"??",0,1),WORKDAY(DATE(YEAR(E36)+_xlfn.XLOOKUP(P$2,Paramètres!$A$4:$A$8,Paramètres!$B$4:$B$8,"??",0,1),MONTH(E36)+2,0)-1,1,Table3[Jours fériés]),
WORKDAY(DATE(YEAR($E36)+_xlfn.XLOOKUP(P$2,Paramètres!$A$4:$A$8,Paramètres!$B$4:$B$8,"??",0,1),MONTH($E36),DAY($E36))-1,1,Table3[Jours fériés])),""))</f>
        <v/>
      </c>
      <c r="Q36" s="21" t="str">
        <f ca="1">IF(A36="","",IF(L36="",IF($F36=_xlfn.XLOOKUP(Q$2,Paramètres!$A$4:$A$8,Paramètres!$B$4:$B$8,"??",0,1),WORKDAY(DATE(YEAR(TODAY()),MONTH(F36)+2,0)-1,1,Table3[Jours fériés]),
WORKDAY(DATE(YEAR($E36)+_xlfn.XLOOKUP(Q$2,Paramètres!$A$4:$A$8,Paramètres!$B$4:$B$8,"??",0,1),MONTH($E36),DAY($E36))-1,1,Table3[Jours fériés])),""))</f>
        <v/>
      </c>
    </row>
    <row r="37" spans="8:17" x14ac:dyDescent="0.2">
      <c r="H37" s="9" t="str" cm="1">
        <f t="array" ref="H37">_xlfn.XLOOKUP(1,(Table2[Nom]=$A37)*(Table2[Prénom]=$B37)*(Table2[Entretien]=H$2),Table2[Date de l''entretien],"",0,-1)</f>
        <v/>
      </c>
      <c r="I37" s="9" t="str" cm="1">
        <f t="array" ref="I37">_xlfn.XLOOKUP(1,(Table2[Nom]=$A37)*(Table2[Prénom]=$B37)*(Table2[Entretien]=I$2),Table2[Date de l''entretien],"",0,-1)</f>
        <v/>
      </c>
      <c r="J37" s="9" t="str" cm="1">
        <f t="array" ref="J37">_xlfn.XLOOKUP(1,(Table2[Nom]=$A37)*(Table2[Prénom]=$B37)*(Table2[Entretien]=J$2),Table2[Date de l''entretien],"",0,-1)</f>
        <v/>
      </c>
      <c r="K37" s="9" t="str" cm="1">
        <f t="array" ref="K37">_xlfn.XLOOKUP(1,(Table2[Nom]=$A37)*(Table2[Prénom]=$B37)*(Table2[Entretien]=K$2),Table2[Date de l''entretien],"",0,-1)</f>
        <v/>
      </c>
      <c r="L37" s="9" t="str" cm="1">
        <f t="array" ref="L37">_xlfn.XLOOKUP(1,(Table2[Nom]=$A37)*(Table2[Prénom]=$B37)*(Table2[Entretien]=L$2),Table2[Date de l''entretien],"",0,-1)</f>
        <v/>
      </c>
      <c r="M37" s="21" t="str">
        <f>IF(A37="","",IF(H37="",WORKDAY(DATE(YEAR($D37),MONTH($D37)+_xlfn.XLOOKUP(M$2,Paramètres!$A$4:$A$8,Paramètres!$B$4:$B$8,"??",0,1),DAY($D37))-1,1,Table3[Jours fériés]),""))</f>
        <v/>
      </c>
      <c r="N37" s="21" t="str">
        <f>IF(A37="","",IF(I37="",WORKDAY(DATE(YEAR($D37),MONTH($D37)+_xlfn.XLOOKUP(N$2,Paramètres!$A$4:$A$8,Paramètres!$B$4:$B$8,"??",0,1),DAY($D37))-1,1,Table3[Jours fériés]),
WORKDAY(DATE(YEAR($I37),MONTH($I37)+_xlfn.XLOOKUP(N$2,Paramètres!$A$4:$A$8,Paramètres!$B$4:$B$8,"??",0,1),DAY($I37))-1,1,Table3[Jours fériés])))</f>
        <v/>
      </c>
      <c r="O37" s="21" t="str">
        <f>IF(A37="","",IF(J37="",WORKDAY(DATE(YEAR($D37),MONTH($D37)+_xlfn.XLOOKUP(O$2,Paramètres!$A$4:$A$8,Paramètres!$B$4:$B$8,"??",0,1),DAY($D37))-1,1,Table3[Jours fériés]),""))</f>
        <v/>
      </c>
      <c r="P37" s="21" t="str">
        <f>IF(A37="","",IF(K37="",IF($F37=_xlfn.XLOOKUP(P$2,Paramètres!$A$4:$A$8,Paramètres!$B$4:$B$8,"??",0,1),WORKDAY(DATE(YEAR(E37)+_xlfn.XLOOKUP(P$2,Paramètres!$A$4:$A$8,Paramètres!$B$4:$B$8,"??",0,1),MONTH(E37)+2,0)-1,1,Table3[Jours fériés]),
WORKDAY(DATE(YEAR($E37)+_xlfn.XLOOKUP(P$2,Paramètres!$A$4:$A$8,Paramètres!$B$4:$B$8,"??",0,1),MONTH($E37),DAY($E37))-1,1,Table3[Jours fériés])),""))</f>
        <v/>
      </c>
      <c r="Q37" s="21" t="str">
        <f ca="1">IF(A37="","",IF(L37="",IF($F37=_xlfn.XLOOKUP(Q$2,Paramètres!$A$4:$A$8,Paramètres!$B$4:$B$8,"??",0,1),WORKDAY(DATE(YEAR(TODAY()),MONTH(F37)+2,0)-1,1,Table3[Jours fériés]),
WORKDAY(DATE(YEAR($E37)+_xlfn.XLOOKUP(Q$2,Paramètres!$A$4:$A$8,Paramètres!$B$4:$B$8,"??",0,1),MONTH($E37),DAY($E37))-1,1,Table3[Jours fériés])),""))</f>
        <v/>
      </c>
    </row>
    <row r="38" spans="8:17" x14ac:dyDescent="0.2">
      <c r="H38" s="9" t="str" cm="1">
        <f t="array" ref="H38">_xlfn.XLOOKUP(1,(Table2[Nom]=$A38)*(Table2[Prénom]=$B38)*(Table2[Entretien]=H$2),Table2[Date de l''entretien],"",0,-1)</f>
        <v/>
      </c>
      <c r="I38" s="9" t="str" cm="1">
        <f t="array" ref="I38">_xlfn.XLOOKUP(1,(Table2[Nom]=$A38)*(Table2[Prénom]=$B38)*(Table2[Entretien]=I$2),Table2[Date de l''entretien],"",0,-1)</f>
        <v/>
      </c>
      <c r="J38" s="9" t="str" cm="1">
        <f t="array" ref="J38">_xlfn.XLOOKUP(1,(Table2[Nom]=$A38)*(Table2[Prénom]=$B38)*(Table2[Entretien]=J$2),Table2[Date de l''entretien],"",0,-1)</f>
        <v/>
      </c>
      <c r="K38" s="9" t="str" cm="1">
        <f t="array" ref="K38">_xlfn.XLOOKUP(1,(Table2[Nom]=$A38)*(Table2[Prénom]=$B38)*(Table2[Entretien]=K$2),Table2[Date de l''entretien],"",0,-1)</f>
        <v/>
      </c>
      <c r="L38" s="9" t="str" cm="1">
        <f t="array" ref="L38">_xlfn.XLOOKUP(1,(Table2[Nom]=$A38)*(Table2[Prénom]=$B38)*(Table2[Entretien]=L$2),Table2[Date de l''entretien],"",0,-1)</f>
        <v/>
      </c>
      <c r="M38" s="21" t="str">
        <f>IF(A38="","",IF(H38="",WORKDAY(DATE(YEAR($D38),MONTH($D38)+_xlfn.XLOOKUP(M$2,Paramètres!$A$4:$A$8,Paramètres!$B$4:$B$8,"??",0,1),DAY($D38))-1,1,Table3[Jours fériés]),""))</f>
        <v/>
      </c>
      <c r="N38" s="21" t="str">
        <f>IF(A38="","",IF(I38="",WORKDAY(DATE(YEAR($D38),MONTH($D38)+_xlfn.XLOOKUP(N$2,Paramètres!$A$4:$A$8,Paramètres!$B$4:$B$8,"??",0,1),DAY($D38))-1,1,Table3[Jours fériés]),
WORKDAY(DATE(YEAR($I38),MONTH($I38)+_xlfn.XLOOKUP(N$2,Paramètres!$A$4:$A$8,Paramètres!$B$4:$B$8,"??",0,1),DAY($I38))-1,1,Table3[Jours fériés])))</f>
        <v/>
      </c>
      <c r="O38" s="21" t="str">
        <f>IF(A38="","",IF(J38="",WORKDAY(DATE(YEAR($D38),MONTH($D38)+_xlfn.XLOOKUP(O$2,Paramètres!$A$4:$A$8,Paramètres!$B$4:$B$8,"??",0,1),DAY($D38))-1,1,Table3[Jours fériés]),""))</f>
        <v/>
      </c>
      <c r="P38" s="21" t="str">
        <f>IF(A38="","",IF(K38="",IF($F38=_xlfn.XLOOKUP(P$2,Paramètres!$A$4:$A$8,Paramètres!$B$4:$B$8,"??",0,1),WORKDAY(DATE(YEAR(E38)+_xlfn.XLOOKUP(P$2,Paramètres!$A$4:$A$8,Paramètres!$B$4:$B$8,"??",0,1),MONTH(E38)+2,0)-1,1,Table3[Jours fériés]),
WORKDAY(DATE(YEAR($E38)+_xlfn.XLOOKUP(P$2,Paramètres!$A$4:$A$8,Paramètres!$B$4:$B$8,"??",0,1),MONTH($E38),DAY($E38))-1,1,Table3[Jours fériés])),""))</f>
        <v/>
      </c>
      <c r="Q38" s="21" t="str">
        <f ca="1">IF(A38="","",IF(L38="",IF($F38=_xlfn.XLOOKUP(Q$2,Paramètres!$A$4:$A$8,Paramètres!$B$4:$B$8,"??",0,1),WORKDAY(DATE(YEAR(TODAY()),MONTH(F38)+2,0)-1,1,Table3[Jours fériés]),
WORKDAY(DATE(YEAR($E38)+_xlfn.XLOOKUP(Q$2,Paramètres!$A$4:$A$8,Paramètres!$B$4:$B$8,"??",0,1),MONTH($E38),DAY($E38))-1,1,Table3[Jours fériés])),""))</f>
        <v/>
      </c>
    </row>
    <row r="39" spans="8:17" x14ac:dyDescent="0.2">
      <c r="H39" s="9" t="str" cm="1">
        <f t="array" ref="H39">_xlfn.XLOOKUP(1,(Table2[Nom]=$A39)*(Table2[Prénom]=$B39)*(Table2[Entretien]=H$2),Table2[Date de l''entretien],"",0,-1)</f>
        <v/>
      </c>
      <c r="I39" s="9" t="str" cm="1">
        <f t="array" ref="I39">_xlfn.XLOOKUP(1,(Table2[Nom]=$A39)*(Table2[Prénom]=$B39)*(Table2[Entretien]=I$2),Table2[Date de l''entretien],"",0,-1)</f>
        <v/>
      </c>
      <c r="J39" s="9" t="str" cm="1">
        <f t="array" ref="J39">_xlfn.XLOOKUP(1,(Table2[Nom]=$A39)*(Table2[Prénom]=$B39)*(Table2[Entretien]=J$2),Table2[Date de l''entretien],"",0,-1)</f>
        <v/>
      </c>
      <c r="K39" s="9" t="str" cm="1">
        <f t="array" ref="K39">_xlfn.XLOOKUP(1,(Table2[Nom]=$A39)*(Table2[Prénom]=$B39)*(Table2[Entretien]=K$2),Table2[Date de l''entretien],"",0,-1)</f>
        <v/>
      </c>
      <c r="L39" s="9" t="str" cm="1">
        <f t="array" ref="L39">_xlfn.XLOOKUP(1,(Table2[Nom]=$A39)*(Table2[Prénom]=$B39)*(Table2[Entretien]=L$2),Table2[Date de l''entretien],"",0,-1)</f>
        <v/>
      </c>
      <c r="M39" s="21" t="str">
        <f>IF(A39="","",IF(H39="",WORKDAY(DATE(YEAR($D39),MONTH($D39)+_xlfn.XLOOKUP(M$2,Paramètres!$A$4:$A$8,Paramètres!$B$4:$B$8,"??",0,1),DAY($D39))-1,1,Table3[Jours fériés]),""))</f>
        <v/>
      </c>
      <c r="N39" s="21" t="str">
        <f>IF(A39="","",IF(I39="",WORKDAY(DATE(YEAR($D39),MONTH($D39)+_xlfn.XLOOKUP(N$2,Paramètres!$A$4:$A$8,Paramètres!$B$4:$B$8,"??",0,1),DAY($D39))-1,1,Table3[Jours fériés]),
WORKDAY(DATE(YEAR($I39),MONTH($I39)+_xlfn.XLOOKUP(N$2,Paramètres!$A$4:$A$8,Paramètres!$B$4:$B$8,"??",0,1),DAY($I39))-1,1,Table3[Jours fériés])))</f>
        <v/>
      </c>
      <c r="O39" s="21" t="str">
        <f>IF(A39="","",IF(J39="",WORKDAY(DATE(YEAR($D39),MONTH($D39)+_xlfn.XLOOKUP(O$2,Paramètres!$A$4:$A$8,Paramètres!$B$4:$B$8,"??",0,1),DAY($D39))-1,1,Table3[Jours fériés]),""))</f>
        <v/>
      </c>
      <c r="P39" s="21" t="str">
        <f>IF(A39="","",IF(K39="",IF($F39=_xlfn.XLOOKUP(P$2,Paramètres!$A$4:$A$8,Paramètres!$B$4:$B$8,"??",0,1),WORKDAY(DATE(YEAR(E39)+_xlfn.XLOOKUP(P$2,Paramètres!$A$4:$A$8,Paramètres!$B$4:$B$8,"??",0,1),MONTH(E39)+2,0)-1,1,Table3[Jours fériés]),
WORKDAY(DATE(YEAR($E39)+_xlfn.XLOOKUP(P$2,Paramètres!$A$4:$A$8,Paramètres!$B$4:$B$8,"??",0,1),MONTH($E39),DAY($E39))-1,1,Table3[Jours fériés])),""))</f>
        <v/>
      </c>
      <c r="Q39" s="21" t="str">
        <f ca="1">IF(A39="","",IF(L39="",IF($F39=_xlfn.XLOOKUP(Q$2,Paramètres!$A$4:$A$8,Paramètres!$B$4:$B$8,"??",0,1),WORKDAY(DATE(YEAR(TODAY()),MONTH(F39)+2,0)-1,1,Table3[Jours fériés]),
WORKDAY(DATE(YEAR($E39)+_xlfn.XLOOKUP(Q$2,Paramètres!$A$4:$A$8,Paramètres!$B$4:$B$8,"??",0,1),MONTH($E39),DAY($E39))-1,1,Table3[Jours fériés])),""))</f>
        <v/>
      </c>
    </row>
    <row r="40" spans="8:17" x14ac:dyDescent="0.2">
      <c r="H40" s="9" t="str" cm="1">
        <f t="array" ref="H40">_xlfn.XLOOKUP(1,(Table2[Nom]=$A40)*(Table2[Prénom]=$B40)*(Table2[Entretien]=H$2),Table2[Date de l''entretien],"",0,-1)</f>
        <v/>
      </c>
      <c r="I40" s="9" t="str" cm="1">
        <f t="array" ref="I40">_xlfn.XLOOKUP(1,(Table2[Nom]=$A40)*(Table2[Prénom]=$B40)*(Table2[Entretien]=I$2),Table2[Date de l''entretien],"",0,-1)</f>
        <v/>
      </c>
      <c r="J40" s="9" t="str" cm="1">
        <f t="array" ref="J40">_xlfn.XLOOKUP(1,(Table2[Nom]=$A40)*(Table2[Prénom]=$B40)*(Table2[Entretien]=J$2),Table2[Date de l''entretien],"",0,-1)</f>
        <v/>
      </c>
      <c r="K40" s="9" t="str" cm="1">
        <f t="array" ref="K40">_xlfn.XLOOKUP(1,(Table2[Nom]=$A40)*(Table2[Prénom]=$B40)*(Table2[Entretien]=K$2),Table2[Date de l''entretien],"",0,-1)</f>
        <v/>
      </c>
      <c r="L40" s="9" t="str" cm="1">
        <f t="array" ref="L40">_xlfn.XLOOKUP(1,(Table2[Nom]=$A40)*(Table2[Prénom]=$B40)*(Table2[Entretien]=L$2),Table2[Date de l''entretien],"",0,-1)</f>
        <v/>
      </c>
      <c r="M40" s="21" t="str">
        <f>IF(A40="","",IF(H40="",WORKDAY(DATE(YEAR($D40),MONTH($D40)+_xlfn.XLOOKUP(M$2,Paramètres!$A$4:$A$8,Paramètres!$B$4:$B$8,"??",0,1),DAY($D40))-1,1,Table3[Jours fériés]),""))</f>
        <v/>
      </c>
      <c r="N40" s="21" t="str">
        <f>IF(A40="","",IF(I40="",WORKDAY(DATE(YEAR($D40),MONTH($D40)+_xlfn.XLOOKUP(N$2,Paramètres!$A$4:$A$8,Paramètres!$B$4:$B$8,"??",0,1),DAY($D40))-1,1,Table3[Jours fériés]),
WORKDAY(DATE(YEAR($I40),MONTH($I40)+_xlfn.XLOOKUP(N$2,Paramètres!$A$4:$A$8,Paramètres!$B$4:$B$8,"??",0,1),DAY($I40))-1,1,Table3[Jours fériés])))</f>
        <v/>
      </c>
      <c r="O40" s="21" t="str">
        <f>IF(A40="","",IF(J40="",WORKDAY(DATE(YEAR($D40),MONTH($D40)+_xlfn.XLOOKUP(O$2,Paramètres!$A$4:$A$8,Paramètres!$B$4:$B$8,"??",0,1),DAY($D40))-1,1,Table3[Jours fériés]),""))</f>
        <v/>
      </c>
      <c r="P40" s="21" t="str">
        <f>IF(A40="","",IF(K40="",IF($F40=_xlfn.XLOOKUP(P$2,Paramètres!$A$4:$A$8,Paramètres!$B$4:$B$8,"??",0,1),WORKDAY(DATE(YEAR(E40)+_xlfn.XLOOKUP(P$2,Paramètres!$A$4:$A$8,Paramètres!$B$4:$B$8,"??",0,1),MONTH(E40)+2,0)-1,1,Table3[Jours fériés]),
WORKDAY(DATE(YEAR($E40)+_xlfn.XLOOKUP(P$2,Paramètres!$A$4:$A$8,Paramètres!$B$4:$B$8,"??",0,1),MONTH($E40),DAY($E40))-1,1,Table3[Jours fériés])),""))</f>
        <v/>
      </c>
      <c r="Q40" s="21" t="str">
        <f ca="1">IF(A40="","",IF(L40="",IF($F40=_xlfn.XLOOKUP(Q$2,Paramètres!$A$4:$A$8,Paramètres!$B$4:$B$8,"??",0,1),WORKDAY(DATE(YEAR(TODAY()),MONTH(F40)+2,0)-1,1,Table3[Jours fériés]),
WORKDAY(DATE(YEAR($E40)+_xlfn.XLOOKUP(Q$2,Paramètres!$A$4:$A$8,Paramètres!$B$4:$B$8,"??",0,1),MONTH($E40),DAY($E40))-1,1,Table3[Jours fériés])),""))</f>
        <v/>
      </c>
    </row>
    <row r="41" spans="8:17" x14ac:dyDescent="0.2">
      <c r="H41" s="9" t="str" cm="1">
        <f t="array" ref="H41">_xlfn.XLOOKUP(1,(Table2[Nom]=$A41)*(Table2[Prénom]=$B41)*(Table2[Entretien]=H$2),Table2[Date de l''entretien],"",0,-1)</f>
        <v/>
      </c>
      <c r="I41" s="9" t="str" cm="1">
        <f t="array" ref="I41">_xlfn.XLOOKUP(1,(Table2[Nom]=$A41)*(Table2[Prénom]=$B41)*(Table2[Entretien]=I$2),Table2[Date de l''entretien],"",0,-1)</f>
        <v/>
      </c>
      <c r="J41" s="9" t="str" cm="1">
        <f t="array" ref="J41">_xlfn.XLOOKUP(1,(Table2[Nom]=$A41)*(Table2[Prénom]=$B41)*(Table2[Entretien]=J$2),Table2[Date de l''entretien],"",0,-1)</f>
        <v/>
      </c>
      <c r="K41" s="9" t="str" cm="1">
        <f t="array" ref="K41">_xlfn.XLOOKUP(1,(Table2[Nom]=$A41)*(Table2[Prénom]=$B41)*(Table2[Entretien]=K$2),Table2[Date de l''entretien],"",0,-1)</f>
        <v/>
      </c>
      <c r="L41" s="9" t="str" cm="1">
        <f t="array" ref="L41">_xlfn.XLOOKUP(1,(Table2[Nom]=$A41)*(Table2[Prénom]=$B41)*(Table2[Entretien]=L$2),Table2[Date de l''entretien],"",0,-1)</f>
        <v/>
      </c>
      <c r="M41" s="21" t="str">
        <f>IF(A41="","",IF(H41="",WORKDAY(DATE(YEAR($D41),MONTH($D41)+_xlfn.XLOOKUP(M$2,Paramètres!$A$4:$A$8,Paramètres!$B$4:$B$8,"??",0,1),DAY($D41))-1,1,Table3[Jours fériés]),""))</f>
        <v/>
      </c>
      <c r="N41" s="21" t="str">
        <f>IF(A41="","",IF(I41="",WORKDAY(DATE(YEAR($D41),MONTH($D41)+_xlfn.XLOOKUP(N$2,Paramètres!$A$4:$A$8,Paramètres!$B$4:$B$8,"??",0,1),DAY($D41))-1,1,Table3[Jours fériés]),
WORKDAY(DATE(YEAR($I41),MONTH($I41)+_xlfn.XLOOKUP(N$2,Paramètres!$A$4:$A$8,Paramètres!$B$4:$B$8,"??",0,1),DAY($I41))-1,1,Table3[Jours fériés])))</f>
        <v/>
      </c>
      <c r="O41" s="21" t="str">
        <f>IF(A41="","",IF(J41="",WORKDAY(DATE(YEAR($D41),MONTH($D41)+_xlfn.XLOOKUP(O$2,Paramètres!$A$4:$A$8,Paramètres!$B$4:$B$8,"??",0,1),DAY($D41))-1,1,Table3[Jours fériés]),""))</f>
        <v/>
      </c>
      <c r="P41" s="21" t="str">
        <f>IF(A41="","",IF(K41="",IF($F41=_xlfn.XLOOKUP(P$2,Paramètres!$A$4:$A$8,Paramètres!$B$4:$B$8,"??",0,1),WORKDAY(DATE(YEAR(E41)+_xlfn.XLOOKUP(P$2,Paramètres!$A$4:$A$8,Paramètres!$B$4:$B$8,"??",0,1),MONTH(E41)+2,0)-1,1,Table3[Jours fériés]),
WORKDAY(DATE(YEAR($E41)+_xlfn.XLOOKUP(P$2,Paramètres!$A$4:$A$8,Paramètres!$B$4:$B$8,"??",0,1),MONTH($E41),DAY($E41))-1,1,Table3[Jours fériés])),""))</f>
        <v/>
      </c>
      <c r="Q41" s="21" t="str">
        <f ca="1">IF(A41="","",IF(L41="",IF($F41=_xlfn.XLOOKUP(Q$2,Paramètres!$A$4:$A$8,Paramètres!$B$4:$B$8,"??",0,1),WORKDAY(DATE(YEAR(TODAY()),MONTH(F41)+2,0)-1,1,Table3[Jours fériés]),
WORKDAY(DATE(YEAR($E41)+_xlfn.XLOOKUP(Q$2,Paramètres!$A$4:$A$8,Paramètres!$B$4:$B$8,"??",0,1),MONTH($E41),DAY($E41))-1,1,Table3[Jours fériés])),""))</f>
        <v/>
      </c>
    </row>
    <row r="42" spans="8:17" x14ac:dyDescent="0.2">
      <c r="H42" s="9" t="str" cm="1">
        <f t="array" ref="H42">_xlfn.XLOOKUP(1,(Table2[Nom]=$A42)*(Table2[Prénom]=$B42)*(Table2[Entretien]=H$2),Table2[Date de l''entretien],"",0,-1)</f>
        <v/>
      </c>
      <c r="I42" s="9" t="str" cm="1">
        <f t="array" ref="I42">_xlfn.XLOOKUP(1,(Table2[Nom]=$A42)*(Table2[Prénom]=$B42)*(Table2[Entretien]=I$2),Table2[Date de l''entretien],"",0,-1)</f>
        <v/>
      </c>
      <c r="J42" s="9" t="str" cm="1">
        <f t="array" ref="J42">_xlfn.XLOOKUP(1,(Table2[Nom]=$A42)*(Table2[Prénom]=$B42)*(Table2[Entretien]=J$2),Table2[Date de l''entretien],"",0,-1)</f>
        <v/>
      </c>
      <c r="K42" s="9" t="str" cm="1">
        <f t="array" ref="K42">_xlfn.XLOOKUP(1,(Table2[Nom]=$A42)*(Table2[Prénom]=$B42)*(Table2[Entretien]=K$2),Table2[Date de l''entretien],"",0,-1)</f>
        <v/>
      </c>
      <c r="L42" s="9" t="str" cm="1">
        <f t="array" ref="L42">_xlfn.XLOOKUP(1,(Table2[Nom]=$A42)*(Table2[Prénom]=$B42)*(Table2[Entretien]=L$2),Table2[Date de l''entretien],"",0,-1)</f>
        <v/>
      </c>
      <c r="M42" s="21" t="str">
        <f>IF(A42="","",IF(H42="",WORKDAY(DATE(YEAR($D42),MONTH($D42)+_xlfn.XLOOKUP(M$2,Paramètres!$A$4:$A$8,Paramètres!$B$4:$B$8,"??",0,1),DAY($D42))-1,1,Table3[Jours fériés]),""))</f>
        <v/>
      </c>
      <c r="N42" s="21" t="str">
        <f>IF(A42="","",IF(I42="",WORKDAY(DATE(YEAR($D42),MONTH($D42)+_xlfn.XLOOKUP(N$2,Paramètres!$A$4:$A$8,Paramètres!$B$4:$B$8,"??",0,1),DAY($D42))-1,1,Table3[Jours fériés]),
WORKDAY(DATE(YEAR($I42),MONTH($I42)+_xlfn.XLOOKUP(N$2,Paramètres!$A$4:$A$8,Paramètres!$B$4:$B$8,"??",0,1),DAY($I42))-1,1,Table3[Jours fériés])))</f>
        <v/>
      </c>
      <c r="O42" s="21" t="str">
        <f>IF(A42="","",IF(J42="",WORKDAY(DATE(YEAR($D42),MONTH($D42)+_xlfn.XLOOKUP(O$2,Paramètres!$A$4:$A$8,Paramètres!$B$4:$B$8,"??",0,1),DAY($D42))-1,1,Table3[Jours fériés]),""))</f>
        <v/>
      </c>
      <c r="P42" s="21" t="str">
        <f>IF(A42="","",IF(K42="",IF($F42=_xlfn.XLOOKUP(P$2,Paramètres!$A$4:$A$8,Paramètres!$B$4:$B$8,"??",0,1),WORKDAY(DATE(YEAR(E42)+_xlfn.XLOOKUP(P$2,Paramètres!$A$4:$A$8,Paramètres!$B$4:$B$8,"??",0,1),MONTH(E42)+2,0)-1,1,Table3[Jours fériés]),
WORKDAY(DATE(YEAR($E42)+_xlfn.XLOOKUP(P$2,Paramètres!$A$4:$A$8,Paramètres!$B$4:$B$8,"??",0,1),MONTH($E42),DAY($E42))-1,1,Table3[Jours fériés])),""))</f>
        <v/>
      </c>
      <c r="Q42" s="21" t="str">
        <f ca="1">IF(A42="","",IF(L42="",IF($F42=_xlfn.XLOOKUP(Q$2,Paramètres!$A$4:$A$8,Paramètres!$B$4:$B$8,"??",0,1),WORKDAY(DATE(YEAR(TODAY()),MONTH(F42)+2,0)-1,1,Table3[Jours fériés]),
WORKDAY(DATE(YEAR($E42)+_xlfn.XLOOKUP(Q$2,Paramètres!$A$4:$A$8,Paramètres!$B$4:$B$8,"??",0,1),MONTH($E42),DAY($E42))-1,1,Table3[Jours fériés])),""))</f>
        <v/>
      </c>
    </row>
    <row r="43" spans="8:17" x14ac:dyDescent="0.2">
      <c r="H43" s="9" t="str" cm="1">
        <f t="array" ref="H43">_xlfn.XLOOKUP(1,(Table2[Nom]=$A43)*(Table2[Prénom]=$B43)*(Table2[Entretien]=H$2),Table2[Date de l''entretien],"",0,-1)</f>
        <v/>
      </c>
      <c r="I43" s="9" t="str" cm="1">
        <f t="array" ref="I43">_xlfn.XLOOKUP(1,(Table2[Nom]=$A43)*(Table2[Prénom]=$B43)*(Table2[Entretien]=I$2),Table2[Date de l''entretien],"",0,-1)</f>
        <v/>
      </c>
      <c r="J43" s="9" t="str" cm="1">
        <f t="array" ref="J43">_xlfn.XLOOKUP(1,(Table2[Nom]=$A43)*(Table2[Prénom]=$B43)*(Table2[Entretien]=J$2),Table2[Date de l''entretien],"",0,-1)</f>
        <v/>
      </c>
      <c r="K43" s="9" t="str" cm="1">
        <f t="array" ref="K43">_xlfn.XLOOKUP(1,(Table2[Nom]=$A43)*(Table2[Prénom]=$B43)*(Table2[Entretien]=K$2),Table2[Date de l''entretien],"",0,-1)</f>
        <v/>
      </c>
      <c r="L43" s="9" t="str" cm="1">
        <f t="array" ref="L43">_xlfn.XLOOKUP(1,(Table2[Nom]=$A43)*(Table2[Prénom]=$B43)*(Table2[Entretien]=L$2),Table2[Date de l''entretien],"",0,-1)</f>
        <v/>
      </c>
      <c r="M43" s="21" t="str">
        <f>IF(A43="","",IF(H43="",WORKDAY(DATE(YEAR($D43),MONTH($D43)+_xlfn.XLOOKUP(M$2,Paramètres!$A$4:$A$8,Paramètres!$B$4:$B$8,"??",0,1),DAY($D43))-1,1,Table3[Jours fériés]),""))</f>
        <v/>
      </c>
      <c r="N43" s="21" t="str">
        <f>IF(A43="","",IF(I43="",WORKDAY(DATE(YEAR($D43),MONTH($D43)+_xlfn.XLOOKUP(N$2,Paramètres!$A$4:$A$8,Paramètres!$B$4:$B$8,"??",0,1),DAY($D43))-1,1,Table3[Jours fériés]),
WORKDAY(DATE(YEAR($I43),MONTH($I43)+_xlfn.XLOOKUP(N$2,Paramètres!$A$4:$A$8,Paramètres!$B$4:$B$8,"??",0,1),DAY($I43))-1,1,Table3[Jours fériés])))</f>
        <v/>
      </c>
      <c r="O43" s="21" t="str">
        <f>IF(A43="","",IF(J43="",WORKDAY(DATE(YEAR($D43),MONTH($D43)+_xlfn.XLOOKUP(O$2,Paramètres!$A$4:$A$8,Paramètres!$B$4:$B$8,"??",0,1),DAY($D43))-1,1,Table3[Jours fériés]),""))</f>
        <v/>
      </c>
      <c r="P43" s="21" t="str">
        <f>IF(A43="","",IF(K43="",IF($F43=_xlfn.XLOOKUP(P$2,Paramètres!$A$4:$A$8,Paramètres!$B$4:$B$8,"??",0,1),WORKDAY(DATE(YEAR(E43)+_xlfn.XLOOKUP(P$2,Paramètres!$A$4:$A$8,Paramètres!$B$4:$B$8,"??",0,1),MONTH(E43)+2,0)-1,1,Table3[Jours fériés]),
WORKDAY(DATE(YEAR($E43)+_xlfn.XLOOKUP(P$2,Paramètres!$A$4:$A$8,Paramètres!$B$4:$B$8,"??",0,1),MONTH($E43),DAY($E43))-1,1,Table3[Jours fériés])),""))</f>
        <v/>
      </c>
      <c r="Q43" s="21" t="str">
        <f ca="1">IF(A43="","",IF(L43="",IF($F43=_xlfn.XLOOKUP(Q$2,Paramètres!$A$4:$A$8,Paramètres!$B$4:$B$8,"??",0,1),WORKDAY(DATE(YEAR(TODAY()),MONTH(F43)+2,0)-1,1,Table3[Jours fériés]),
WORKDAY(DATE(YEAR($E43)+_xlfn.XLOOKUP(Q$2,Paramètres!$A$4:$A$8,Paramètres!$B$4:$B$8,"??",0,1),MONTH($E43),DAY($E43))-1,1,Table3[Jours fériés])),""))</f>
        <v/>
      </c>
    </row>
    <row r="44" spans="8:17" x14ac:dyDescent="0.2">
      <c r="H44" s="9" t="str" cm="1">
        <f t="array" ref="H44">_xlfn.XLOOKUP(1,(Table2[Nom]=$A44)*(Table2[Prénom]=$B44)*(Table2[Entretien]=H$2),Table2[Date de l''entretien],"",0,-1)</f>
        <v/>
      </c>
      <c r="I44" s="9" t="str" cm="1">
        <f t="array" ref="I44">_xlfn.XLOOKUP(1,(Table2[Nom]=$A44)*(Table2[Prénom]=$B44)*(Table2[Entretien]=I$2),Table2[Date de l''entretien],"",0,-1)</f>
        <v/>
      </c>
      <c r="J44" s="9" t="str" cm="1">
        <f t="array" ref="J44">_xlfn.XLOOKUP(1,(Table2[Nom]=$A44)*(Table2[Prénom]=$B44)*(Table2[Entretien]=J$2),Table2[Date de l''entretien],"",0,-1)</f>
        <v/>
      </c>
      <c r="K44" s="9" t="str" cm="1">
        <f t="array" ref="K44">_xlfn.XLOOKUP(1,(Table2[Nom]=$A44)*(Table2[Prénom]=$B44)*(Table2[Entretien]=K$2),Table2[Date de l''entretien],"",0,-1)</f>
        <v/>
      </c>
      <c r="L44" s="9" t="str" cm="1">
        <f t="array" ref="L44">_xlfn.XLOOKUP(1,(Table2[Nom]=$A44)*(Table2[Prénom]=$B44)*(Table2[Entretien]=L$2),Table2[Date de l''entretien],"",0,-1)</f>
        <v/>
      </c>
      <c r="M44" s="21" t="str">
        <f>IF(A44="","",IF(H44="",WORKDAY(DATE(YEAR($D44),MONTH($D44)+_xlfn.XLOOKUP(M$2,Paramètres!$A$4:$A$8,Paramètres!$B$4:$B$8,"??",0,1),DAY($D44))-1,1,Table3[Jours fériés]),""))</f>
        <v/>
      </c>
      <c r="N44" s="21" t="str">
        <f>IF(A44="","",IF(I44="",WORKDAY(DATE(YEAR($D44),MONTH($D44)+_xlfn.XLOOKUP(N$2,Paramètres!$A$4:$A$8,Paramètres!$B$4:$B$8,"??",0,1),DAY($D44))-1,1,Table3[Jours fériés]),
WORKDAY(DATE(YEAR($I44),MONTH($I44)+_xlfn.XLOOKUP(N$2,Paramètres!$A$4:$A$8,Paramètres!$B$4:$B$8,"??",0,1),DAY($I44))-1,1,Table3[Jours fériés])))</f>
        <v/>
      </c>
      <c r="O44" s="21" t="str">
        <f>IF(A44="","",IF(J44="",WORKDAY(DATE(YEAR($D44),MONTH($D44)+_xlfn.XLOOKUP(O$2,Paramètres!$A$4:$A$8,Paramètres!$B$4:$B$8,"??",0,1),DAY($D44))-1,1,Table3[Jours fériés]),""))</f>
        <v/>
      </c>
      <c r="P44" s="21" t="str">
        <f>IF(A44="","",IF(K44="",IF($F44=_xlfn.XLOOKUP(P$2,Paramètres!$A$4:$A$8,Paramètres!$B$4:$B$8,"??",0,1),WORKDAY(DATE(YEAR(E44)+_xlfn.XLOOKUP(P$2,Paramètres!$A$4:$A$8,Paramètres!$B$4:$B$8,"??",0,1),MONTH(E44)+2,0)-1,1,Table3[Jours fériés]),
WORKDAY(DATE(YEAR($E44)+_xlfn.XLOOKUP(P$2,Paramètres!$A$4:$A$8,Paramètres!$B$4:$B$8,"??",0,1),MONTH($E44),DAY($E44))-1,1,Table3[Jours fériés])),""))</f>
        <v/>
      </c>
      <c r="Q44" s="21" t="str">
        <f ca="1">IF(A44="","",IF(L44="",IF($F44=_xlfn.XLOOKUP(Q$2,Paramètres!$A$4:$A$8,Paramètres!$B$4:$B$8,"??",0,1),WORKDAY(DATE(YEAR(TODAY()),MONTH(F44)+2,0)-1,1,Table3[Jours fériés]),
WORKDAY(DATE(YEAR($E44)+_xlfn.XLOOKUP(Q$2,Paramètres!$A$4:$A$8,Paramètres!$B$4:$B$8,"??",0,1),MONTH($E44),DAY($E44))-1,1,Table3[Jours fériés])),""))</f>
        <v/>
      </c>
    </row>
    <row r="45" spans="8:17" x14ac:dyDescent="0.2">
      <c r="H45" s="9" t="str" cm="1">
        <f t="array" ref="H45">_xlfn.XLOOKUP(1,(Table2[Nom]=$A45)*(Table2[Prénom]=$B45)*(Table2[Entretien]=H$2),Table2[Date de l''entretien],"",0,-1)</f>
        <v/>
      </c>
      <c r="I45" s="9" t="str" cm="1">
        <f t="array" ref="I45">_xlfn.XLOOKUP(1,(Table2[Nom]=$A45)*(Table2[Prénom]=$B45)*(Table2[Entretien]=I$2),Table2[Date de l''entretien],"",0,-1)</f>
        <v/>
      </c>
      <c r="J45" s="9" t="str" cm="1">
        <f t="array" ref="J45">_xlfn.XLOOKUP(1,(Table2[Nom]=$A45)*(Table2[Prénom]=$B45)*(Table2[Entretien]=J$2),Table2[Date de l''entretien],"",0,-1)</f>
        <v/>
      </c>
      <c r="K45" s="9" t="str" cm="1">
        <f t="array" ref="K45">_xlfn.XLOOKUP(1,(Table2[Nom]=$A45)*(Table2[Prénom]=$B45)*(Table2[Entretien]=K$2),Table2[Date de l''entretien],"",0,-1)</f>
        <v/>
      </c>
      <c r="L45" s="9" t="str" cm="1">
        <f t="array" ref="L45">_xlfn.XLOOKUP(1,(Table2[Nom]=$A45)*(Table2[Prénom]=$B45)*(Table2[Entretien]=L$2),Table2[Date de l''entretien],"",0,-1)</f>
        <v/>
      </c>
      <c r="M45" s="21" t="str">
        <f>IF(A45="","",IF(H45="",WORKDAY(DATE(YEAR($D45),MONTH($D45)+_xlfn.XLOOKUP(M$2,Paramètres!$A$4:$A$8,Paramètres!$B$4:$B$8,"??",0,1),DAY($D45))-1,1,Table3[Jours fériés]),""))</f>
        <v/>
      </c>
      <c r="N45" s="21" t="str">
        <f>IF(A45="","",IF(I45="",WORKDAY(DATE(YEAR($D45),MONTH($D45)+_xlfn.XLOOKUP(N$2,Paramètres!$A$4:$A$8,Paramètres!$B$4:$B$8,"??",0,1),DAY($D45))-1,1,Table3[Jours fériés]),
WORKDAY(DATE(YEAR($I45),MONTH($I45)+_xlfn.XLOOKUP(N$2,Paramètres!$A$4:$A$8,Paramètres!$B$4:$B$8,"??",0,1),DAY($I45))-1,1,Table3[Jours fériés])))</f>
        <v/>
      </c>
      <c r="O45" s="21" t="str">
        <f>IF(A45="","",IF(J45="",WORKDAY(DATE(YEAR($D45),MONTH($D45)+_xlfn.XLOOKUP(O$2,Paramètres!$A$4:$A$8,Paramètres!$B$4:$B$8,"??",0,1),DAY($D45))-1,1,Table3[Jours fériés]),""))</f>
        <v/>
      </c>
      <c r="P45" s="21" t="str">
        <f>IF(A45="","",IF(K45="",IF($F45=_xlfn.XLOOKUP(P$2,Paramètres!$A$4:$A$8,Paramètres!$B$4:$B$8,"??",0,1),WORKDAY(DATE(YEAR(E45)+_xlfn.XLOOKUP(P$2,Paramètres!$A$4:$A$8,Paramètres!$B$4:$B$8,"??",0,1),MONTH(E45)+2,0)-1,1,Table3[Jours fériés]),
WORKDAY(DATE(YEAR($E45)+_xlfn.XLOOKUP(P$2,Paramètres!$A$4:$A$8,Paramètres!$B$4:$B$8,"??",0,1),MONTH($E45),DAY($E45))-1,1,Table3[Jours fériés])),""))</f>
        <v/>
      </c>
      <c r="Q45" s="21" t="str">
        <f ca="1">IF(A45="","",IF(L45="",IF($F45=_xlfn.XLOOKUP(Q$2,Paramètres!$A$4:$A$8,Paramètres!$B$4:$B$8,"??",0,1),WORKDAY(DATE(YEAR(TODAY()),MONTH(F45)+2,0)-1,1,Table3[Jours fériés]),
WORKDAY(DATE(YEAR($E45)+_xlfn.XLOOKUP(Q$2,Paramètres!$A$4:$A$8,Paramètres!$B$4:$B$8,"??",0,1),MONTH($E45),DAY($E45))-1,1,Table3[Jours fériés])),""))</f>
        <v/>
      </c>
    </row>
    <row r="46" spans="8:17" x14ac:dyDescent="0.2">
      <c r="H46" s="9" t="str" cm="1">
        <f t="array" ref="H46">_xlfn.XLOOKUP(1,(Table2[Nom]=$A46)*(Table2[Prénom]=$B46)*(Table2[Entretien]=H$2),Table2[Date de l''entretien],"",0,-1)</f>
        <v/>
      </c>
      <c r="I46" s="9" t="str" cm="1">
        <f t="array" ref="I46">_xlfn.XLOOKUP(1,(Table2[Nom]=$A46)*(Table2[Prénom]=$B46)*(Table2[Entretien]=I$2),Table2[Date de l''entretien],"",0,-1)</f>
        <v/>
      </c>
      <c r="J46" s="9" t="str" cm="1">
        <f t="array" ref="J46">_xlfn.XLOOKUP(1,(Table2[Nom]=$A46)*(Table2[Prénom]=$B46)*(Table2[Entretien]=J$2),Table2[Date de l''entretien],"",0,-1)</f>
        <v/>
      </c>
      <c r="K46" s="9" t="str" cm="1">
        <f t="array" ref="K46">_xlfn.XLOOKUP(1,(Table2[Nom]=$A46)*(Table2[Prénom]=$B46)*(Table2[Entretien]=K$2),Table2[Date de l''entretien],"",0,-1)</f>
        <v/>
      </c>
      <c r="L46" s="9" t="str" cm="1">
        <f t="array" ref="L46">_xlfn.XLOOKUP(1,(Table2[Nom]=$A46)*(Table2[Prénom]=$B46)*(Table2[Entretien]=L$2),Table2[Date de l''entretien],"",0,-1)</f>
        <v/>
      </c>
      <c r="M46" s="21" t="str">
        <f>IF(A46="","",IF(H46="",WORKDAY(DATE(YEAR($D46),MONTH($D46)+_xlfn.XLOOKUP(M$2,Paramètres!$A$4:$A$8,Paramètres!$B$4:$B$8,"??",0,1),DAY($D46))-1,1,Table3[Jours fériés]),""))</f>
        <v/>
      </c>
      <c r="N46" s="21" t="str">
        <f>IF(A46="","",IF(I46="",WORKDAY(DATE(YEAR($D46),MONTH($D46)+_xlfn.XLOOKUP(N$2,Paramètres!$A$4:$A$8,Paramètres!$B$4:$B$8,"??",0,1),DAY($D46))-1,1,Table3[Jours fériés]),
WORKDAY(DATE(YEAR($I46),MONTH($I46)+_xlfn.XLOOKUP(N$2,Paramètres!$A$4:$A$8,Paramètres!$B$4:$B$8,"??",0,1),DAY($I46))-1,1,Table3[Jours fériés])))</f>
        <v/>
      </c>
      <c r="O46" s="21" t="str">
        <f>IF(A46="","",IF(J46="",WORKDAY(DATE(YEAR($D46),MONTH($D46)+_xlfn.XLOOKUP(O$2,Paramètres!$A$4:$A$8,Paramètres!$B$4:$B$8,"??",0,1),DAY($D46))-1,1,Table3[Jours fériés]),""))</f>
        <v/>
      </c>
      <c r="P46" s="21" t="str">
        <f>IF(A46="","",IF(K46="",IF($F46=_xlfn.XLOOKUP(P$2,Paramètres!$A$4:$A$8,Paramètres!$B$4:$B$8,"??",0,1),WORKDAY(DATE(YEAR(E46)+_xlfn.XLOOKUP(P$2,Paramètres!$A$4:$A$8,Paramètres!$B$4:$B$8,"??",0,1),MONTH(E46)+2,0)-1,1,Table3[Jours fériés]),
WORKDAY(DATE(YEAR($E46)+_xlfn.XLOOKUP(P$2,Paramètres!$A$4:$A$8,Paramètres!$B$4:$B$8,"??",0,1),MONTH($E46),DAY($E46))-1,1,Table3[Jours fériés])),""))</f>
        <v/>
      </c>
      <c r="Q46" s="21" t="str">
        <f ca="1">IF(A46="","",IF(L46="",IF($F46=_xlfn.XLOOKUP(Q$2,Paramètres!$A$4:$A$8,Paramètres!$B$4:$B$8,"??",0,1),WORKDAY(DATE(YEAR(TODAY()),MONTH(F46)+2,0)-1,1,Table3[Jours fériés]),
WORKDAY(DATE(YEAR($E46)+_xlfn.XLOOKUP(Q$2,Paramètres!$A$4:$A$8,Paramètres!$B$4:$B$8,"??",0,1),MONTH($E46),DAY($E46))-1,1,Table3[Jours fériés])),""))</f>
        <v/>
      </c>
    </row>
    <row r="47" spans="8:17" x14ac:dyDescent="0.2">
      <c r="H47" s="9" t="str" cm="1">
        <f t="array" ref="H47">_xlfn.XLOOKUP(1,(Table2[Nom]=$A47)*(Table2[Prénom]=$B47)*(Table2[Entretien]=H$2),Table2[Date de l''entretien],"",0,-1)</f>
        <v/>
      </c>
      <c r="I47" s="9" t="str" cm="1">
        <f t="array" ref="I47">_xlfn.XLOOKUP(1,(Table2[Nom]=$A47)*(Table2[Prénom]=$B47)*(Table2[Entretien]=I$2),Table2[Date de l''entretien],"",0,-1)</f>
        <v/>
      </c>
      <c r="J47" s="9" t="str" cm="1">
        <f t="array" ref="J47">_xlfn.XLOOKUP(1,(Table2[Nom]=$A47)*(Table2[Prénom]=$B47)*(Table2[Entretien]=J$2),Table2[Date de l''entretien],"",0,-1)</f>
        <v/>
      </c>
      <c r="K47" s="9" t="str" cm="1">
        <f t="array" ref="K47">_xlfn.XLOOKUP(1,(Table2[Nom]=$A47)*(Table2[Prénom]=$B47)*(Table2[Entretien]=K$2),Table2[Date de l''entretien],"",0,-1)</f>
        <v/>
      </c>
      <c r="L47" s="9" t="str" cm="1">
        <f t="array" ref="L47">_xlfn.XLOOKUP(1,(Table2[Nom]=$A47)*(Table2[Prénom]=$B47)*(Table2[Entretien]=L$2),Table2[Date de l''entretien],"",0,-1)</f>
        <v/>
      </c>
      <c r="M47" s="21" t="str">
        <f>IF(A47="","",IF(H47="",WORKDAY(DATE(YEAR($D47),MONTH($D47)+_xlfn.XLOOKUP(M$2,Paramètres!$A$4:$A$8,Paramètres!$B$4:$B$8,"??",0,1),DAY($D47))-1,1,Table3[Jours fériés]),""))</f>
        <v/>
      </c>
      <c r="N47" s="21" t="str">
        <f>IF(A47="","",IF(I47="",WORKDAY(DATE(YEAR($D47),MONTH($D47)+_xlfn.XLOOKUP(N$2,Paramètres!$A$4:$A$8,Paramètres!$B$4:$B$8,"??",0,1),DAY($D47))-1,1,Table3[Jours fériés]),
WORKDAY(DATE(YEAR($I47),MONTH($I47)+_xlfn.XLOOKUP(N$2,Paramètres!$A$4:$A$8,Paramètres!$B$4:$B$8,"??",0,1),DAY($I47))-1,1,Table3[Jours fériés])))</f>
        <v/>
      </c>
      <c r="O47" s="21" t="str">
        <f>IF(A47="","",IF(J47="",WORKDAY(DATE(YEAR($D47),MONTH($D47)+_xlfn.XLOOKUP(O$2,Paramètres!$A$4:$A$8,Paramètres!$B$4:$B$8,"??",0,1),DAY($D47))-1,1,Table3[Jours fériés]),""))</f>
        <v/>
      </c>
      <c r="P47" s="21" t="str">
        <f>IF(A47="","",IF(K47="",IF($F47=_xlfn.XLOOKUP(P$2,Paramètres!$A$4:$A$8,Paramètres!$B$4:$B$8,"??",0,1),WORKDAY(DATE(YEAR(E47)+_xlfn.XLOOKUP(P$2,Paramètres!$A$4:$A$8,Paramètres!$B$4:$B$8,"??",0,1),MONTH(E47)+2,0)-1,1,Table3[Jours fériés]),
WORKDAY(DATE(YEAR($E47)+_xlfn.XLOOKUP(P$2,Paramètres!$A$4:$A$8,Paramètres!$B$4:$B$8,"??",0,1),MONTH($E47),DAY($E47))-1,1,Table3[Jours fériés])),""))</f>
        <v/>
      </c>
      <c r="Q47" s="21" t="str">
        <f ca="1">IF(A47="","",IF(L47="",IF($F47=_xlfn.XLOOKUP(Q$2,Paramètres!$A$4:$A$8,Paramètres!$B$4:$B$8,"??",0,1),WORKDAY(DATE(YEAR(TODAY()),MONTH(F47)+2,0)-1,1,Table3[Jours fériés]),
WORKDAY(DATE(YEAR($E47)+_xlfn.XLOOKUP(Q$2,Paramètres!$A$4:$A$8,Paramètres!$B$4:$B$8,"??",0,1),MONTH($E47),DAY($E47))-1,1,Table3[Jours fériés])),""))</f>
        <v/>
      </c>
    </row>
    <row r="48" spans="8:17" x14ac:dyDescent="0.2">
      <c r="H48" s="9" t="str" cm="1">
        <f t="array" ref="H48">_xlfn.XLOOKUP(1,(Table2[Nom]=$A48)*(Table2[Prénom]=$B48)*(Table2[Entretien]=H$2),Table2[Date de l''entretien],"",0,-1)</f>
        <v/>
      </c>
      <c r="I48" s="9" t="str" cm="1">
        <f t="array" ref="I48">_xlfn.XLOOKUP(1,(Table2[Nom]=$A48)*(Table2[Prénom]=$B48)*(Table2[Entretien]=I$2),Table2[Date de l''entretien],"",0,-1)</f>
        <v/>
      </c>
      <c r="J48" s="9" t="str" cm="1">
        <f t="array" ref="J48">_xlfn.XLOOKUP(1,(Table2[Nom]=$A48)*(Table2[Prénom]=$B48)*(Table2[Entretien]=J$2),Table2[Date de l''entretien],"",0,-1)</f>
        <v/>
      </c>
      <c r="K48" s="9" t="str" cm="1">
        <f t="array" ref="K48">_xlfn.XLOOKUP(1,(Table2[Nom]=$A48)*(Table2[Prénom]=$B48)*(Table2[Entretien]=K$2),Table2[Date de l''entretien],"",0,-1)</f>
        <v/>
      </c>
      <c r="L48" s="9" t="str" cm="1">
        <f t="array" ref="L48">_xlfn.XLOOKUP(1,(Table2[Nom]=$A48)*(Table2[Prénom]=$B48)*(Table2[Entretien]=L$2),Table2[Date de l''entretien],"",0,-1)</f>
        <v/>
      </c>
      <c r="M48" s="21" t="str">
        <f>IF(A48="","",IF(H48="",WORKDAY(DATE(YEAR($D48),MONTH($D48)+_xlfn.XLOOKUP(M$2,Paramètres!$A$4:$A$8,Paramètres!$B$4:$B$8,"??",0,1),DAY($D48))-1,1,Table3[Jours fériés]),""))</f>
        <v/>
      </c>
      <c r="N48" s="21" t="str">
        <f>IF(A48="","",IF(I48="",WORKDAY(DATE(YEAR($D48),MONTH($D48)+_xlfn.XLOOKUP(N$2,Paramètres!$A$4:$A$8,Paramètres!$B$4:$B$8,"??",0,1),DAY($D48))-1,1,Table3[Jours fériés]),
WORKDAY(DATE(YEAR($I48),MONTH($I48)+_xlfn.XLOOKUP(N$2,Paramètres!$A$4:$A$8,Paramètres!$B$4:$B$8,"??",0,1),DAY($I48))-1,1,Table3[Jours fériés])))</f>
        <v/>
      </c>
      <c r="O48" s="21" t="str">
        <f>IF(A48="","",IF(J48="",WORKDAY(DATE(YEAR($D48),MONTH($D48)+_xlfn.XLOOKUP(O$2,Paramètres!$A$4:$A$8,Paramètres!$B$4:$B$8,"??",0,1),DAY($D48))-1,1,Table3[Jours fériés]),""))</f>
        <v/>
      </c>
      <c r="P48" s="21" t="str">
        <f>IF(A48="","",IF(K48="",IF($F48=_xlfn.XLOOKUP(P$2,Paramètres!$A$4:$A$8,Paramètres!$B$4:$B$8,"??",0,1),WORKDAY(DATE(YEAR(E48)+_xlfn.XLOOKUP(P$2,Paramètres!$A$4:$A$8,Paramètres!$B$4:$B$8,"??",0,1),MONTH(E48)+2,0)-1,1,Table3[Jours fériés]),
WORKDAY(DATE(YEAR($E48)+_xlfn.XLOOKUP(P$2,Paramètres!$A$4:$A$8,Paramètres!$B$4:$B$8,"??",0,1),MONTH($E48),DAY($E48))-1,1,Table3[Jours fériés])),""))</f>
        <v/>
      </c>
      <c r="Q48" s="21" t="str">
        <f ca="1">IF(A48="","",IF(L48="",IF($F48=_xlfn.XLOOKUP(Q$2,Paramètres!$A$4:$A$8,Paramètres!$B$4:$B$8,"??",0,1),WORKDAY(DATE(YEAR(TODAY()),MONTH(F48)+2,0)-1,1,Table3[Jours fériés]),
WORKDAY(DATE(YEAR($E48)+_xlfn.XLOOKUP(Q$2,Paramètres!$A$4:$A$8,Paramètres!$B$4:$B$8,"??",0,1),MONTH($E48),DAY($E48))-1,1,Table3[Jours fériés])),""))</f>
        <v/>
      </c>
    </row>
    <row r="49" spans="8:17" x14ac:dyDescent="0.2">
      <c r="H49" s="9" t="str" cm="1">
        <f t="array" ref="H49">_xlfn.XLOOKUP(1,(Table2[Nom]=$A49)*(Table2[Prénom]=$B49)*(Table2[Entretien]=H$2),Table2[Date de l''entretien],"",0,-1)</f>
        <v/>
      </c>
      <c r="I49" s="9" t="str" cm="1">
        <f t="array" ref="I49">_xlfn.XLOOKUP(1,(Table2[Nom]=$A49)*(Table2[Prénom]=$B49)*(Table2[Entretien]=I$2),Table2[Date de l''entretien],"",0,-1)</f>
        <v/>
      </c>
      <c r="J49" s="9" t="str" cm="1">
        <f t="array" ref="J49">_xlfn.XLOOKUP(1,(Table2[Nom]=$A49)*(Table2[Prénom]=$B49)*(Table2[Entretien]=J$2),Table2[Date de l''entretien],"",0,-1)</f>
        <v/>
      </c>
      <c r="K49" s="9" t="str" cm="1">
        <f t="array" ref="K49">_xlfn.XLOOKUP(1,(Table2[Nom]=$A49)*(Table2[Prénom]=$B49)*(Table2[Entretien]=K$2),Table2[Date de l''entretien],"",0,-1)</f>
        <v/>
      </c>
      <c r="L49" s="9" t="str" cm="1">
        <f t="array" ref="L49">_xlfn.XLOOKUP(1,(Table2[Nom]=$A49)*(Table2[Prénom]=$B49)*(Table2[Entretien]=L$2),Table2[Date de l''entretien],"",0,-1)</f>
        <v/>
      </c>
      <c r="M49" s="21" t="str">
        <f>IF(A49="","",IF(H49="",WORKDAY(DATE(YEAR($D49),MONTH($D49)+_xlfn.XLOOKUP(M$2,Paramètres!$A$4:$A$8,Paramètres!$B$4:$B$8,"??",0,1),DAY($D49))-1,1,Table3[Jours fériés]),""))</f>
        <v/>
      </c>
      <c r="N49" s="21" t="str">
        <f>IF(A49="","",IF(I49="",WORKDAY(DATE(YEAR($D49),MONTH($D49)+_xlfn.XLOOKUP(N$2,Paramètres!$A$4:$A$8,Paramètres!$B$4:$B$8,"??",0,1),DAY($D49))-1,1,Table3[Jours fériés]),
WORKDAY(DATE(YEAR($I49),MONTH($I49)+_xlfn.XLOOKUP(N$2,Paramètres!$A$4:$A$8,Paramètres!$B$4:$B$8,"??",0,1),DAY($I49))-1,1,Table3[Jours fériés])))</f>
        <v/>
      </c>
      <c r="O49" s="21" t="str">
        <f>IF(A49="","",IF(J49="",WORKDAY(DATE(YEAR($D49),MONTH($D49)+_xlfn.XLOOKUP(O$2,Paramètres!$A$4:$A$8,Paramètres!$B$4:$B$8,"??",0,1),DAY($D49))-1,1,Table3[Jours fériés]),""))</f>
        <v/>
      </c>
      <c r="P49" s="21" t="str">
        <f>IF(A49="","",IF(K49="",IF($F49=_xlfn.XLOOKUP(P$2,Paramètres!$A$4:$A$8,Paramètres!$B$4:$B$8,"??",0,1),WORKDAY(DATE(YEAR(E49)+_xlfn.XLOOKUP(P$2,Paramètres!$A$4:$A$8,Paramètres!$B$4:$B$8,"??",0,1),MONTH(E49)+2,0)-1,1,Table3[Jours fériés]),
WORKDAY(DATE(YEAR($E49)+_xlfn.XLOOKUP(P$2,Paramètres!$A$4:$A$8,Paramètres!$B$4:$B$8,"??",0,1),MONTH($E49),DAY($E49))-1,1,Table3[Jours fériés])),""))</f>
        <v/>
      </c>
      <c r="Q49" s="21" t="str">
        <f ca="1">IF(A49="","",IF(L49="",IF($F49=_xlfn.XLOOKUP(Q$2,Paramètres!$A$4:$A$8,Paramètres!$B$4:$B$8,"??",0,1),WORKDAY(DATE(YEAR(TODAY()),MONTH(F49)+2,0)-1,1,Table3[Jours fériés]),
WORKDAY(DATE(YEAR($E49)+_xlfn.XLOOKUP(Q$2,Paramètres!$A$4:$A$8,Paramètres!$B$4:$B$8,"??",0,1),MONTH($E49),DAY($E49))-1,1,Table3[Jours fériés])),""))</f>
        <v/>
      </c>
    </row>
    <row r="50" spans="8:17" x14ac:dyDescent="0.2">
      <c r="H50" s="9" t="str" cm="1">
        <f t="array" ref="H50">_xlfn.XLOOKUP(1,(Table2[Nom]=$A50)*(Table2[Prénom]=$B50)*(Table2[Entretien]=H$2),Table2[Date de l''entretien],"",0,-1)</f>
        <v/>
      </c>
      <c r="I50" s="9" t="str" cm="1">
        <f t="array" ref="I50">_xlfn.XLOOKUP(1,(Table2[Nom]=$A50)*(Table2[Prénom]=$B50)*(Table2[Entretien]=I$2),Table2[Date de l''entretien],"",0,-1)</f>
        <v/>
      </c>
      <c r="J50" s="9" t="str" cm="1">
        <f t="array" ref="J50">_xlfn.XLOOKUP(1,(Table2[Nom]=$A50)*(Table2[Prénom]=$B50)*(Table2[Entretien]=J$2),Table2[Date de l''entretien],"",0,-1)</f>
        <v/>
      </c>
      <c r="K50" s="9" t="str" cm="1">
        <f t="array" ref="K50">_xlfn.XLOOKUP(1,(Table2[Nom]=$A50)*(Table2[Prénom]=$B50)*(Table2[Entretien]=K$2),Table2[Date de l''entretien],"",0,-1)</f>
        <v/>
      </c>
      <c r="L50" s="9" t="str" cm="1">
        <f t="array" ref="L50">_xlfn.XLOOKUP(1,(Table2[Nom]=$A50)*(Table2[Prénom]=$B50)*(Table2[Entretien]=L$2),Table2[Date de l''entretien],"",0,-1)</f>
        <v/>
      </c>
      <c r="M50" s="21" t="str">
        <f>IF(A50="","",IF(H50="",WORKDAY(DATE(YEAR($D50),MONTH($D50)+_xlfn.XLOOKUP(M$2,Paramètres!$A$4:$A$8,Paramètres!$B$4:$B$8,"??",0,1),DAY($D50))-1,1,Table3[Jours fériés]),""))</f>
        <v/>
      </c>
      <c r="N50" s="21" t="str">
        <f>IF(A50="","",IF(I50="",WORKDAY(DATE(YEAR($D50),MONTH($D50)+_xlfn.XLOOKUP(N$2,Paramètres!$A$4:$A$8,Paramètres!$B$4:$B$8,"??",0,1),DAY($D50))-1,1,Table3[Jours fériés]),
WORKDAY(DATE(YEAR($I50),MONTH($I50)+_xlfn.XLOOKUP(N$2,Paramètres!$A$4:$A$8,Paramètres!$B$4:$B$8,"??",0,1),DAY($I50))-1,1,Table3[Jours fériés])))</f>
        <v/>
      </c>
      <c r="O50" s="21" t="str">
        <f>IF(A50="","",IF(J50="",WORKDAY(DATE(YEAR($D50),MONTH($D50)+_xlfn.XLOOKUP(O$2,Paramètres!$A$4:$A$8,Paramètres!$B$4:$B$8,"??",0,1),DAY($D50))-1,1,Table3[Jours fériés]),""))</f>
        <v/>
      </c>
      <c r="P50" s="21" t="str">
        <f>IF(A50="","",IF(K50="",IF($F50=_xlfn.XLOOKUP(P$2,Paramètres!$A$4:$A$8,Paramètres!$B$4:$B$8,"??",0,1),WORKDAY(DATE(YEAR(E50)+_xlfn.XLOOKUP(P$2,Paramètres!$A$4:$A$8,Paramètres!$B$4:$B$8,"??",0,1),MONTH(E50)+2,0)-1,1,Table3[Jours fériés]),
WORKDAY(DATE(YEAR($E50)+_xlfn.XLOOKUP(P$2,Paramètres!$A$4:$A$8,Paramètres!$B$4:$B$8,"??",0,1),MONTH($E50),DAY($E50))-1,1,Table3[Jours fériés])),""))</f>
        <v/>
      </c>
      <c r="Q50" s="21" t="str">
        <f ca="1">IF(A50="","",IF(L50="",IF($F50=_xlfn.XLOOKUP(Q$2,Paramètres!$A$4:$A$8,Paramètres!$B$4:$B$8,"??",0,1),WORKDAY(DATE(YEAR(TODAY()),MONTH(F50)+2,0)-1,1,Table3[Jours fériés]),
WORKDAY(DATE(YEAR($E50)+_xlfn.XLOOKUP(Q$2,Paramètres!$A$4:$A$8,Paramètres!$B$4:$B$8,"??",0,1),MONTH($E50),DAY($E50))-1,1,Table3[Jours fériés])),""))</f>
        <v/>
      </c>
    </row>
    <row r="51" spans="8:17" x14ac:dyDescent="0.2">
      <c r="H51" s="9" t="str" cm="1">
        <f t="array" ref="H51">_xlfn.XLOOKUP(1,(Table2[Nom]=$A51)*(Table2[Prénom]=$B51)*(Table2[Entretien]=H$2),Table2[Date de l''entretien],"",0,-1)</f>
        <v/>
      </c>
      <c r="I51" s="9" t="str" cm="1">
        <f t="array" ref="I51">_xlfn.XLOOKUP(1,(Table2[Nom]=$A51)*(Table2[Prénom]=$B51)*(Table2[Entretien]=I$2),Table2[Date de l''entretien],"",0,-1)</f>
        <v/>
      </c>
      <c r="J51" s="9" t="str" cm="1">
        <f t="array" ref="J51">_xlfn.XLOOKUP(1,(Table2[Nom]=$A51)*(Table2[Prénom]=$B51)*(Table2[Entretien]=J$2),Table2[Date de l''entretien],"",0,-1)</f>
        <v/>
      </c>
      <c r="K51" s="9" t="str" cm="1">
        <f t="array" ref="K51">_xlfn.XLOOKUP(1,(Table2[Nom]=$A51)*(Table2[Prénom]=$B51)*(Table2[Entretien]=K$2),Table2[Date de l''entretien],"",0,-1)</f>
        <v/>
      </c>
      <c r="L51" s="9" t="str" cm="1">
        <f t="array" ref="L51">_xlfn.XLOOKUP(1,(Table2[Nom]=$A51)*(Table2[Prénom]=$B51)*(Table2[Entretien]=L$2),Table2[Date de l''entretien],"",0,-1)</f>
        <v/>
      </c>
      <c r="M51" s="21" t="str">
        <f>IF(A51="","",IF(H51="",WORKDAY(DATE(YEAR($D51),MONTH($D51)+_xlfn.XLOOKUP(M$2,Paramètres!$A$4:$A$8,Paramètres!$B$4:$B$8,"??",0,1),DAY($D51))-1,1,Table3[Jours fériés]),""))</f>
        <v/>
      </c>
      <c r="N51" s="21" t="str">
        <f>IF(A51="","",IF(I51="",WORKDAY(DATE(YEAR($D51),MONTH($D51)+_xlfn.XLOOKUP(N$2,Paramètres!$A$4:$A$8,Paramètres!$B$4:$B$8,"??",0,1),DAY($D51))-1,1,Table3[Jours fériés]),
WORKDAY(DATE(YEAR($I51),MONTH($I51)+_xlfn.XLOOKUP(N$2,Paramètres!$A$4:$A$8,Paramètres!$B$4:$B$8,"??",0,1),DAY($I51))-1,1,Table3[Jours fériés])))</f>
        <v/>
      </c>
      <c r="O51" s="21" t="str">
        <f>IF(A51="","",IF(J51="",WORKDAY(DATE(YEAR($D51),MONTH($D51)+_xlfn.XLOOKUP(O$2,Paramètres!$A$4:$A$8,Paramètres!$B$4:$B$8,"??",0,1),DAY($D51))-1,1,Table3[Jours fériés]),""))</f>
        <v/>
      </c>
      <c r="P51" s="21" t="str">
        <f>IF(A51="","",IF(K51="",IF($F51=_xlfn.XLOOKUP(P$2,Paramètres!$A$4:$A$8,Paramètres!$B$4:$B$8,"??",0,1),WORKDAY(DATE(YEAR(E51)+_xlfn.XLOOKUP(P$2,Paramètres!$A$4:$A$8,Paramètres!$B$4:$B$8,"??",0,1),MONTH(E51)+2,0)-1,1,Table3[Jours fériés]),
WORKDAY(DATE(YEAR($E51)+_xlfn.XLOOKUP(P$2,Paramètres!$A$4:$A$8,Paramètres!$B$4:$B$8,"??",0,1),MONTH($E51),DAY($E51))-1,1,Table3[Jours fériés])),""))</f>
        <v/>
      </c>
      <c r="Q51" s="21" t="str">
        <f ca="1">IF(A51="","",IF(L51="",IF($F51=_xlfn.XLOOKUP(Q$2,Paramètres!$A$4:$A$8,Paramètres!$B$4:$B$8,"??",0,1),WORKDAY(DATE(YEAR(TODAY()),MONTH(F51)+2,0)-1,1,Table3[Jours fériés]),
WORKDAY(DATE(YEAR($E51)+_xlfn.XLOOKUP(Q$2,Paramètres!$A$4:$A$8,Paramètres!$B$4:$B$8,"??",0,1),MONTH($E51),DAY($E51))-1,1,Table3[Jours fériés])),""))</f>
        <v/>
      </c>
    </row>
    <row r="52" spans="8:17" x14ac:dyDescent="0.2">
      <c r="H52" s="9" t="str" cm="1">
        <f t="array" ref="H52">_xlfn.XLOOKUP(1,(Table2[Nom]=$A52)*(Table2[Prénom]=$B52)*(Table2[Entretien]=H$2),Table2[Date de l''entretien],"",0,-1)</f>
        <v/>
      </c>
      <c r="I52" s="9" t="str" cm="1">
        <f t="array" ref="I52">_xlfn.XLOOKUP(1,(Table2[Nom]=$A52)*(Table2[Prénom]=$B52)*(Table2[Entretien]=I$2),Table2[Date de l''entretien],"",0,-1)</f>
        <v/>
      </c>
      <c r="J52" s="9" t="str" cm="1">
        <f t="array" ref="J52">_xlfn.XLOOKUP(1,(Table2[Nom]=$A52)*(Table2[Prénom]=$B52)*(Table2[Entretien]=J$2),Table2[Date de l''entretien],"",0,-1)</f>
        <v/>
      </c>
      <c r="K52" s="9" t="str" cm="1">
        <f t="array" ref="K52">_xlfn.XLOOKUP(1,(Table2[Nom]=$A52)*(Table2[Prénom]=$B52)*(Table2[Entretien]=K$2),Table2[Date de l''entretien],"",0,-1)</f>
        <v/>
      </c>
      <c r="L52" s="9" t="str" cm="1">
        <f t="array" ref="L52">_xlfn.XLOOKUP(1,(Table2[Nom]=$A52)*(Table2[Prénom]=$B52)*(Table2[Entretien]=L$2),Table2[Date de l''entretien],"",0,-1)</f>
        <v/>
      </c>
      <c r="M52" s="21" t="str">
        <f>IF(A52="","",IF(H52="",WORKDAY(DATE(YEAR($D52),MONTH($D52)+_xlfn.XLOOKUP(M$2,Paramètres!$A$4:$A$8,Paramètres!$B$4:$B$8,"??",0,1),DAY($D52))-1,1,Table3[Jours fériés]),""))</f>
        <v/>
      </c>
      <c r="N52" s="21" t="str">
        <f>IF(A52="","",IF(I52="",WORKDAY(DATE(YEAR($D52),MONTH($D52)+_xlfn.XLOOKUP(N$2,Paramètres!$A$4:$A$8,Paramètres!$B$4:$B$8,"??",0,1),DAY($D52))-1,1,Table3[Jours fériés]),
WORKDAY(DATE(YEAR($I52),MONTH($I52)+_xlfn.XLOOKUP(N$2,Paramètres!$A$4:$A$8,Paramètres!$B$4:$B$8,"??",0,1),DAY($I52))-1,1,Table3[Jours fériés])))</f>
        <v/>
      </c>
      <c r="O52" s="21" t="str">
        <f>IF(A52="","",IF(J52="",WORKDAY(DATE(YEAR($D52),MONTH($D52)+_xlfn.XLOOKUP(O$2,Paramètres!$A$4:$A$8,Paramètres!$B$4:$B$8,"??",0,1),DAY($D52))-1,1,Table3[Jours fériés]),""))</f>
        <v/>
      </c>
      <c r="P52" s="21" t="str">
        <f>IF(A52="","",IF(K52="",IF($F52=_xlfn.XLOOKUP(P$2,Paramètres!$A$4:$A$8,Paramètres!$B$4:$B$8,"??",0,1),WORKDAY(DATE(YEAR(E52)+_xlfn.XLOOKUP(P$2,Paramètres!$A$4:$A$8,Paramètres!$B$4:$B$8,"??",0,1),MONTH(E52)+2,0)-1,1,Table3[Jours fériés]),
WORKDAY(DATE(YEAR($E52)+_xlfn.XLOOKUP(P$2,Paramètres!$A$4:$A$8,Paramètres!$B$4:$B$8,"??",0,1),MONTH($E52),DAY($E52))-1,1,Table3[Jours fériés])),""))</f>
        <v/>
      </c>
      <c r="Q52" s="21" t="str">
        <f ca="1">IF(A52="","",IF(L52="",IF($F52=_xlfn.XLOOKUP(Q$2,Paramètres!$A$4:$A$8,Paramètres!$B$4:$B$8,"??",0,1),WORKDAY(DATE(YEAR(TODAY()),MONTH(F52)+2,0)-1,1,Table3[Jours fériés]),
WORKDAY(DATE(YEAR($E52)+_xlfn.XLOOKUP(Q$2,Paramètres!$A$4:$A$8,Paramètres!$B$4:$B$8,"??",0,1),MONTH($E52),DAY($E52))-1,1,Table3[Jours fériés])),""))</f>
        <v/>
      </c>
    </row>
    <row r="53" spans="8:17" x14ac:dyDescent="0.2">
      <c r="H53" s="9" t="str" cm="1">
        <f t="array" ref="H53">_xlfn.XLOOKUP(1,(Table2[Nom]=$A53)*(Table2[Prénom]=$B53)*(Table2[Entretien]=H$2),Table2[Date de l''entretien],"",0,-1)</f>
        <v/>
      </c>
      <c r="I53" s="9" t="str" cm="1">
        <f t="array" ref="I53">_xlfn.XLOOKUP(1,(Table2[Nom]=$A53)*(Table2[Prénom]=$B53)*(Table2[Entretien]=I$2),Table2[Date de l''entretien],"",0,-1)</f>
        <v/>
      </c>
      <c r="J53" s="9" t="str" cm="1">
        <f t="array" ref="J53">_xlfn.XLOOKUP(1,(Table2[Nom]=$A53)*(Table2[Prénom]=$B53)*(Table2[Entretien]=J$2),Table2[Date de l''entretien],"",0,-1)</f>
        <v/>
      </c>
      <c r="K53" s="9" t="str" cm="1">
        <f t="array" ref="K53">_xlfn.XLOOKUP(1,(Table2[Nom]=$A53)*(Table2[Prénom]=$B53)*(Table2[Entretien]=K$2),Table2[Date de l''entretien],"",0,-1)</f>
        <v/>
      </c>
      <c r="L53" s="9" t="str" cm="1">
        <f t="array" ref="L53">_xlfn.XLOOKUP(1,(Table2[Nom]=$A53)*(Table2[Prénom]=$B53)*(Table2[Entretien]=L$2),Table2[Date de l''entretien],"",0,-1)</f>
        <v/>
      </c>
      <c r="M53" s="21" t="str">
        <f>IF(A53="","",IF(H53="",WORKDAY(DATE(YEAR($D53),MONTH($D53)+_xlfn.XLOOKUP(M$2,Paramètres!$A$4:$A$8,Paramètres!$B$4:$B$8,"??",0,1),DAY($D53))-1,1,Table3[Jours fériés]),""))</f>
        <v/>
      </c>
      <c r="N53" s="21" t="str">
        <f>IF(A53="","",IF(I53="",WORKDAY(DATE(YEAR($D53),MONTH($D53)+_xlfn.XLOOKUP(N$2,Paramètres!$A$4:$A$8,Paramètres!$B$4:$B$8,"??",0,1),DAY($D53))-1,1,Table3[Jours fériés]),
WORKDAY(DATE(YEAR($I53),MONTH($I53)+_xlfn.XLOOKUP(N$2,Paramètres!$A$4:$A$8,Paramètres!$B$4:$B$8,"??",0,1),DAY($I53))-1,1,Table3[Jours fériés])))</f>
        <v/>
      </c>
      <c r="O53" s="21" t="str">
        <f>IF(A53="","",IF(J53="",WORKDAY(DATE(YEAR($D53),MONTH($D53)+_xlfn.XLOOKUP(O$2,Paramètres!$A$4:$A$8,Paramètres!$B$4:$B$8,"??",0,1),DAY($D53))-1,1,Table3[Jours fériés]),""))</f>
        <v/>
      </c>
      <c r="P53" s="21" t="str">
        <f>IF(A53="","",IF(K53="",IF($F53=_xlfn.XLOOKUP(P$2,Paramètres!$A$4:$A$8,Paramètres!$B$4:$B$8,"??",0,1),WORKDAY(DATE(YEAR(E53)+_xlfn.XLOOKUP(P$2,Paramètres!$A$4:$A$8,Paramètres!$B$4:$B$8,"??",0,1),MONTH(E53)+2,0)-1,1,Table3[Jours fériés]),
WORKDAY(DATE(YEAR($E53)+_xlfn.XLOOKUP(P$2,Paramètres!$A$4:$A$8,Paramètres!$B$4:$B$8,"??",0,1),MONTH($E53),DAY($E53))-1,1,Table3[Jours fériés])),""))</f>
        <v/>
      </c>
      <c r="Q53" s="21" t="str">
        <f ca="1">IF(A53="","",IF(L53="",IF($F53=_xlfn.XLOOKUP(Q$2,Paramètres!$A$4:$A$8,Paramètres!$B$4:$B$8,"??",0,1),WORKDAY(DATE(YEAR(TODAY()),MONTH(F53)+2,0)-1,1,Table3[Jours fériés]),
WORKDAY(DATE(YEAR($E53)+_xlfn.XLOOKUP(Q$2,Paramètres!$A$4:$A$8,Paramètres!$B$4:$B$8,"??",0,1),MONTH($E53),DAY($E53))-1,1,Table3[Jours fériés])),""))</f>
        <v/>
      </c>
    </row>
    <row r="54" spans="8:17" x14ac:dyDescent="0.2">
      <c r="H54" s="9" t="str" cm="1">
        <f t="array" ref="H54">_xlfn.XLOOKUP(1,(Table2[Nom]=$A54)*(Table2[Prénom]=$B54)*(Table2[Entretien]=H$2),Table2[Date de l''entretien],"",0,-1)</f>
        <v/>
      </c>
      <c r="I54" s="9" t="str" cm="1">
        <f t="array" ref="I54">_xlfn.XLOOKUP(1,(Table2[Nom]=$A54)*(Table2[Prénom]=$B54)*(Table2[Entretien]=I$2),Table2[Date de l''entretien],"",0,-1)</f>
        <v/>
      </c>
      <c r="J54" s="9" t="str" cm="1">
        <f t="array" ref="J54">_xlfn.XLOOKUP(1,(Table2[Nom]=$A54)*(Table2[Prénom]=$B54)*(Table2[Entretien]=J$2),Table2[Date de l''entretien],"",0,-1)</f>
        <v/>
      </c>
      <c r="K54" s="9" t="str" cm="1">
        <f t="array" ref="K54">_xlfn.XLOOKUP(1,(Table2[Nom]=$A54)*(Table2[Prénom]=$B54)*(Table2[Entretien]=K$2),Table2[Date de l''entretien],"",0,-1)</f>
        <v/>
      </c>
      <c r="L54" s="9" t="str" cm="1">
        <f t="array" ref="L54">_xlfn.XLOOKUP(1,(Table2[Nom]=$A54)*(Table2[Prénom]=$B54)*(Table2[Entretien]=L$2),Table2[Date de l''entretien],"",0,-1)</f>
        <v/>
      </c>
      <c r="M54" s="21" t="str">
        <f>IF(A54="","",IF(H54="",WORKDAY(DATE(YEAR($D54),MONTH($D54)+_xlfn.XLOOKUP(M$2,Paramètres!$A$4:$A$8,Paramètres!$B$4:$B$8,"??",0,1),DAY($D54))-1,1,Table3[Jours fériés]),""))</f>
        <v/>
      </c>
      <c r="N54" s="21" t="str">
        <f>IF(A54="","",IF(I54="",WORKDAY(DATE(YEAR($D54),MONTH($D54)+_xlfn.XLOOKUP(N$2,Paramètres!$A$4:$A$8,Paramètres!$B$4:$B$8,"??",0,1),DAY($D54))-1,1,Table3[Jours fériés]),
WORKDAY(DATE(YEAR($I54),MONTH($I54)+_xlfn.XLOOKUP(N$2,Paramètres!$A$4:$A$8,Paramètres!$B$4:$B$8,"??",0,1),DAY($I54))-1,1,Table3[Jours fériés])))</f>
        <v/>
      </c>
      <c r="O54" s="21" t="str">
        <f>IF(A54="","",IF(J54="",WORKDAY(DATE(YEAR($D54),MONTH($D54)+_xlfn.XLOOKUP(O$2,Paramètres!$A$4:$A$8,Paramètres!$B$4:$B$8,"??",0,1),DAY($D54))-1,1,Table3[Jours fériés]),""))</f>
        <v/>
      </c>
      <c r="P54" s="21" t="str">
        <f>IF(A54="","",IF(K54="",IF($F54=_xlfn.XLOOKUP(P$2,Paramètres!$A$4:$A$8,Paramètres!$B$4:$B$8,"??",0,1),WORKDAY(DATE(YEAR(E54)+_xlfn.XLOOKUP(P$2,Paramètres!$A$4:$A$8,Paramètres!$B$4:$B$8,"??",0,1),MONTH(E54)+2,0)-1,1,Table3[Jours fériés]),
WORKDAY(DATE(YEAR($E54)+_xlfn.XLOOKUP(P$2,Paramètres!$A$4:$A$8,Paramètres!$B$4:$B$8,"??",0,1),MONTH($E54),DAY($E54))-1,1,Table3[Jours fériés])),""))</f>
        <v/>
      </c>
      <c r="Q54" s="21" t="str">
        <f ca="1">IF(A54="","",IF(L54="",IF($F54=_xlfn.XLOOKUP(Q$2,Paramètres!$A$4:$A$8,Paramètres!$B$4:$B$8,"??",0,1),WORKDAY(DATE(YEAR(TODAY()),MONTH(F54)+2,0)-1,1,Table3[Jours fériés]),
WORKDAY(DATE(YEAR($E54)+_xlfn.XLOOKUP(Q$2,Paramètres!$A$4:$A$8,Paramètres!$B$4:$B$8,"??",0,1),MONTH($E54),DAY($E54))-1,1,Table3[Jours fériés])),""))</f>
        <v/>
      </c>
    </row>
    <row r="55" spans="8:17" x14ac:dyDescent="0.2">
      <c r="H55" s="9" t="str" cm="1">
        <f t="array" ref="H55">_xlfn.XLOOKUP(1,(Table2[Nom]=$A55)*(Table2[Prénom]=$B55)*(Table2[Entretien]=H$2),Table2[Date de l''entretien],"",0,-1)</f>
        <v/>
      </c>
      <c r="I55" s="9" t="str" cm="1">
        <f t="array" ref="I55">_xlfn.XLOOKUP(1,(Table2[Nom]=$A55)*(Table2[Prénom]=$B55)*(Table2[Entretien]=I$2),Table2[Date de l''entretien],"",0,-1)</f>
        <v/>
      </c>
      <c r="J55" s="9" t="str" cm="1">
        <f t="array" ref="J55">_xlfn.XLOOKUP(1,(Table2[Nom]=$A55)*(Table2[Prénom]=$B55)*(Table2[Entretien]=J$2),Table2[Date de l''entretien],"",0,-1)</f>
        <v/>
      </c>
      <c r="K55" s="9" t="str" cm="1">
        <f t="array" ref="K55">_xlfn.XLOOKUP(1,(Table2[Nom]=$A55)*(Table2[Prénom]=$B55)*(Table2[Entretien]=K$2),Table2[Date de l''entretien],"",0,-1)</f>
        <v/>
      </c>
      <c r="L55" s="9" t="str" cm="1">
        <f t="array" ref="L55">_xlfn.XLOOKUP(1,(Table2[Nom]=$A55)*(Table2[Prénom]=$B55)*(Table2[Entretien]=L$2),Table2[Date de l''entretien],"",0,-1)</f>
        <v/>
      </c>
      <c r="M55" s="21" t="str">
        <f>IF(A55="","",IF(H55="",WORKDAY(DATE(YEAR($D55),MONTH($D55)+_xlfn.XLOOKUP(M$2,Paramètres!$A$4:$A$8,Paramètres!$B$4:$B$8,"??",0,1),DAY($D55))-1,1,Table3[Jours fériés]),""))</f>
        <v/>
      </c>
      <c r="N55" s="21" t="str">
        <f>IF(A55="","",IF(I55="",WORKDAY(DATE(YEAR($D55),MONTH($D55)+_xlfn.XLOOKUP(N$2,Paramètres!$A$4:$A$8,Paramètres!$B$4:$B$8,"??",0,1),DAY($D55))-1,1,Table3[Jours fériés]),
WORKDAY(DATE(YEAR($I55),MONTH($I55)+_xlfn.XLOOKUP(N$2,Paramètres!$A$4:$A$8,Paramètres!$B$4:$B$8,"??",0,1),DAY($I55))-1,1,Table3[Jours fériés])))</f>
        <v/>
      </c>
      <c r="O55" s="21" t="str">
        <f>IF(A55="","",IF(J55="",WORKDAY(DATE(YEAR($D55),MONTH($D55)+_xlfn.XLOOKUP(O$2,Paramètres!$A$4:$A$8,Paramètres!$B$4:$B$8,"??",0,1),DAY($D55))-1,1,Table3[Jours fériés]),""))</f>
        <v/>
      </c>
      <c r="P55" s="21" t="str">
        <f>IF(A55="","",IF(K55="",IF($F55=_xlfn.XLOOKUP(P$2,Paramètres!$A$4:$A$8,Paramètres!$B$4:$B$8,"??",0,1),WORKDAY(DATE(YEAR(E55)+_xlfn.XLOOKUP(P$2,Paramètres!$A$4:$A$8,Paramètres!$B$4:$B$8,"??",0,1),MONTH(E55)+2,0)-1,1,Table3[Jours fériés]),
WORKDAY(DATE(YEAR($E55)+_xlfn.XLOOKUP(P$2,Paramètres!$A$4:$A$8,Paramètres!$B$4:$B$8,"??",0,1),MONTH($E55),DAY($E55))-1,1,Table3[Jours fériés])),""))</f>
        <v/>
      </c>
      <c r="Q55" s="21" t="str">
        <f ca="1">IF(A55="","",IF(L55="",IF($F55=_xlfn.XLOOKUP(Q$2,Paramètres!$A$4:$A$8,Paramètres!$B$4:$B$8,"??",0,1),WORKDAY(DATE(YEAR(TODAY()),MONTH(F55)+2,0)-1,1,Table3[Jours fériés]),
WORKDAY(DATE(YEAR($E55)+_xlfn.XLOOKUP(Q$2,Paramètres!$A$4:$A$8,Paramètres!$B$4:$B$8,"??",0,1),MONTH($E55),DAY($E55))-1,1,Table3[Jours fériés])),""))</f>
        <v/>
      </c>
    </row>
    <row r="56" spans="8:17" x14ac:dyDescent="0.2">
      <c r="H56" s="9" t="str" cm="1">
        <f t="array" ref="H56">_xlfn.XLOOKUP(1,(Table2[Nom]=$A56)*(Table2[Prénom]=$B56)*(Table2[Entretien]=H$2),Table2[Date de l''entretien],"",0,-1)</f>
        <v/>
      </c>
      <c r="I56" s="9" t="str" cm="1">
        <f t="array" ref="I56">_xlfn.XLOOKUP(1,(Table2[Nom]=$A56)*(Table2[Prénom]=$B56)*(Table2[Entretien]=I$2),Table2[Date de l''entretien],"",0,-1)</f>
        <v/>
      </c>
      <c r="J56" s="9" t="str" cm="1">
        <f t="array" ref="J56">_xlfn.XLOOKUP(1,(Table2[Nom]=$A56)*(Table2[Prénom]=$B56)*(Table2[Entretien]=J$2),Table2[Date de l''entretien],"",0,-1)</f>
        <v/>
      </c>
      <c r="K56" s="9" t="str" cm="1">
        <f t="array" ref="K56">_xlfn.XLOOKUP(1,(Table2[Nom]=$A56)*(Table2[Prénom]=$B56)*(Table2[Entretien]=K$2),Table2[Date de l''entretien],"",0,-1)</f>
        <v/>
      </c>
      <c r="L56" s="9" t="str" cm="1">
        <f t="array" ref="L56">_xlfn.XLOOKUP(1,(Table2[Nom]=$A56)*(Table2[Prénom]=$B56)*(Table2[Entretien]=L$2),Table2[Date de l''entretien],"",0,-1)</f>
        <v/>
      </c>
      <c r="M56" s="21" t="str">
        <f>IF(A56="","",IF(H56="",WORKDAY(DATE(YEAR($D56),MONTH($D56)+_xlfn.XLOOKUP(M$2,Paramètres!$A$4:$A$8,Paramètres!$B$4:$B$8,"??",0,1),DAY($D56))-1,1,Table3[Jours fériés]),""))</f>
        <v/>
      </c>
      <c r="N56" s="21" t="str">
        <f>IF(A56="","",IF(I56="",WORKDAY(DATE(YEAR($D56),MONTH($D56)+_xlfn.XLOOKUP(N$2,Paramètres!$A$4:$A$8,Paramètres!$B$4:$B$8,"??",0,1),DAY($D56))-1,1,Table3[Jours fériés]),
WORKDAY(DATE(YEAR($I56),MONTH($I56)+_xlfn.XLOOKUP(N$2,Paramètres!$A$4:$A$8,Paramètres!$B$4:$B$8,"??",0,1),DAY($I56))-1,1,Table3[Jours fériés])))</f>
        <v/>
      </c>
      <c r="O56" s="21" t="str">
        <f>IF(A56="","",IF(J56="",WORKDAY(DATE(YEAR($D56),MONTH($D56)+_xlfn.XLOOKUP(O$2,Paramètres!$A$4:$A$8,Paramètres!$B$4:$B$8,"??",0,1),DAY($D56))-1,1,Table3[Jours fériés]),""))</f>
        <v/>
      </c>
      <c r="P56" s="21" t="str">
        <f>IF(A56="","",IF(K56="",IF($F56=_xlfn.XLOOKUP(P$2,Paramètres!$A$4:$A$8,Paramètres!$B$4:$B$8,"??",0,1),WORKDAY(DATE(YEAR(E56)+_xlfn.XLOOKUP(P$2,Paramètres!$A$4:$A$8,Paramètres!$B$4:$B$8,"??",0,1),MONTH(E56)+2,0)-1,1,Table3[Jours fériés]),
WORKDAY(DATE(YEAR($E56)+_xlfn.XLOOKUP(P$2,Paramètres!$A$4:$A$8,Paramètres!$B$4:$B$8,"??",0,1),MONTH($E56),DAY($E56))-1,1,Table3[Jours fériés])),""))</f>
        <v/>
      </c>
      <c r="Q56" s="21" t="str">
        <f ca="1">IF(A56="","",IF(L56="",IF($F56=_xlfn.XLOOKUP(Q$2,Paramètres!$A$4:$A$8,Paramètres!$B$4:$B$8,"??",0,1),WORKDAY(DATE(YEAR(TODAY()),MONTH(F56)+2,0)-1,1,Table3[Jours fériés]),
WORKDAY(DATE(YEAR($E56)+_xlfn.XLOOKUP(Q$2,Paramètres!$A$4:$A$8,Paramètres!$B$4:$B$8,"??",0,1),MONTH($E56),DAY($E56))-1,1,Table3[Jours fériés])),""))</f>
        <v/>
      </c>
    </row>
    <row r="57" spans="8:17" x14ac:dyDescent="0.2">
      <c r="H57" s="9" t="str" cm="1">
        <f t="array" ref="H57">_xlfn.XLOOKUP(1,(Table2[Nom]=$A57)*(Table2[Prénom]=$B57)*(Table2[Entretien]=H$2),Table2[Date de l''entretien],"",0,-1)</f>
        <v/>
      </c>
      <c r="I57" s="9" t="str" cm="1">
        <f t="array" ref="I57">_xlfn.XLOOKUP(1,(Table2[Nom]=$A57)*(Table2[Prénom]=$B57)*(Table2[Entretien]=I$2),Table2[Date de l''entretien],"",0,-1)</f>
        <v/>
      </c>
      <c r="J57" s="9" t="str" cm="1">
        <f t="array" ref="J57">_xlfn.XLOOKUP(1,(Table2[Nom]=$A57)*(Table2[Prénom]=$B57)*(Table2[Entretien]=J$2),Table2[Date de l''entretien],"",0,-1)</f>
        <v/>
      </c>
      <c r="K57" s="9" t="str" cm="1">
        <f t="array" ref="K57">_xlfn.XLOOKUP(1,(Table2[Nom]=$A57)*(Table2[Prénom]=$B57)*(Table2[Entretien]=K$2),Table2[Date de l''entretien],"",0,-1)</f>
        <v/>
      </c>
      <c r="L57" s="9" t="str" cm="1">
        <f t="array" ref="L57">_xlfn.XLOOKUP(1,(Table2[Nom]=$A57)*(Table2[Prénom]=$B57)*(Table2[Entretien]=L$2),Table2[Date de l''entretien],"",0,-1)</f>
        <v/>
      </c>
      <c r="M57" s="21" t="str">
        <f>IF(A57="","",IF(H57="",WORKDAY(DATE(YEAR($D57),MONTH($D57)+_xlfn.XLOOKUP(M$2,Paramètres!$A$4:$A$8,Paramètres!$B$4:$B$8,"??",0,1),DAY($D57))-1,1,Table3[Jours fériés]),""))</f>
        <v/>
      </c>
      <c r="N57" s="21" t="str">
        <f>IF(A57="","",IF(I57="",WORKDAY(DATE(YEAR($D57),MONTH($D57)+_xlfn.XLOOKUP(N$2,Paramètres!$A$4:$A$8,Paramètres!$B$4:$B$8,"??",0,1),DAY($D57))-1,1,Table3[Jours fériés]),
WORKDAY(DATE(YEAR($I57),MONTH($I57)+_xlfn.XLOOKUP(N$2,Paramètres!$A$4:$A$8,Paramètres!$B$4:$B$8,"??",0,1),DAY($I57))-1,1,Table3[Jours fériés])))</f>
        <v/>
      </c>
      <c r="O57" s="21" t="str">
        <f>IF(A57="","",IF(J57="",WORKDAY(DATE(YEAR($D57),MONTH($D57)+_xlfn.XLOOKUP(O$2,Paramètres!$A$4:$A$8,Paramètres!$B$4:$B$8,"??",0,1),DAY($D57))-1,1,Table3[Jours fériés]),""))</f>
        <v/>
      </c>
      <c r="P57" s="21" t="str">
        <f>IF(A57="","",IF(K57="",IF($F57=_xlfn.XLOOKUP(P$2,Paramètres!$A$4:$A$8,Paramètres!$B$4:$B$8,"??",0,1),WORKDAY(DATE(YEAR(E57)+_xlfn.XLOOKUP(P$2,Paramètres!$A$4:$A$8,Paramètres!$B$4:$B$8,"??",0,1),MONTH(E57)+2,0)-1,1,Table3[Jours fériés]),
WORKDAY(DATE(YEAR($E57)+_xlfn.XLOOKUP(P$2,Paramètres!$A$4:$A$8,Paramètres!$B$4:$B$8,"??",0,1),MONTH($E57),DAY($E57))-1,1,Table3[Jours fériés])),""))</f>
        <v/>
      </c>
      <c r="Q57" s="21" t="str">
        <f ca="1">IF(A57="","",IF(L57="",IF($F57=_xlfn.XLOOKUP(Q$2,Paramètres!$A$4:$A$8,Paramètres!$B$4:$B$8,"??",0,1),WORKDAY(DATE(YEAR(TODAY()),MONTH(F57)+2,0)-1,1,Table3[Jours fériés]),
WORKDAY(DATE(YEAR($E57)+_xlfn.XLOOKUP(Q$2,Paramètres!$A$4:$A$8,Paramètres!$B$4:$B$8,"??",0,1),MONTH($E57),DAY($E57))-1,1,Table3[Jours fériés])),""))</f>
        <v/>
      </c>
    </row>
    <row r="58" spans="8:17" x14ac:dyDescent="0.2">
      <c r="H58" s="9" t="str" cm="1">
        <f t="array" ref="H58">_xlfn.XLOOKUP(1,(Table2[Nom]=$A58)*(Table2[Prénom]=$B58)*(Table2[Entretien]=H$2),Table2[Date de l''entretien],"",0,-1)</f>
        <v/>
      </c>
      <c r="I58" s="9" t="str" cm="1">
        <f t="array" ref="I58">_xlfn.XLOOKUP(1,(Table2[Nom]=$A58)*(Table2[Prénom]=$B58)*(Table2[Entretien]=I$2),Table2[Date de l''entretien],"",0,-1)</f>
        <v/>
      </c>
      <c r="J58" s="9" t="str" cm="1">
        <f t="array" ref="J58">_xlfn.XLOOKUP(1,(Table2[Nom]=$A58)*(Table2[Prénom]=$B58)*(Table2[Entretien]=J$2),Table2[Date de l''entretien],"",0,-1)</f>
        <v/>
      </c>
      <c r="K58" s="9" t="str" cm="1">
        <f t="array" ref="K58">_xlfn.XLOOKUP(1,(Table2[Nom]=$A58)*(Table2[Prénom]=$B58)*(Table2[Entretien]=K$2),Table2[Date de l''entretien],"",0,-1)</f>
        <v/>
      </c>
      <c r="L58" s="9" t="str" cm="1">
        <f t="array" ref="L58">_xlfn.XLOOKUP(1,(Table2[Nom]=$A58)*(Table2[Prénom]=$B58)*(Table2[Entretien]=L$2),Table2[Date de l''entretien],"",0,-1)</f>
        <v/>
      </c>
      <c r="M58" s="21" t="str">
        <f>IF(A58="","",IF(H58="",WORKDAY(DATE(YEAR($D58),MONTH($D58)+_xlfn.XLOOKUP(M$2,Paramètres!$A$4:$A$8,Paramètres!$B$4:$B$8,"??",0,1),DAY($D58))-1,1,Table3[Jours fériés]),""))</f>
        <v/>
      </c>
      <c r="N58" s="21" t="str">
        <f>IF(A58="","",IF(I58="",WORKDAY(DATE(YEAR($D58),MONTH($D58)+_xlfn.XLOOKUP(N$2,Paramètres!$A$4:$A$8,Paramètres!$B$4:$B$8,"??",0,1),DAY($D58))-1,1,Table3[Jours fériés]),
WORKDAY(DATE(YEAR($I58),MONTH($I58)+_xlfn.XLOOKUP(N$2,Paramètres!$A$4:$A$8,Paramètres!$B$4:$B$8,"??",0,1),DAY($I58))-1,1,Table3[Jours fériés])))</f>
        <v/>
      </c>
      <c r="O58" s="21" t="str">
        <f>IF(A58="","",IF(J58="",WORKDAY(DATE(YEAR($D58),MONTH($D58)+_xlfn.XLOOKUP(O$2,Paramètres!$A$4:$A$8,Paramètres!$B$4:$B$8,"??",0,1),DAY($D58))-1,1,Table3[Jours fériés]),""))</f>
        <v/>
      </c>
      <c r="P58" s="21" t="str">
        <f>IF(A58="","",IF(K58="",IF($F58=_xlfn.XLOOKUP(P$2,Paramètres!$A$4:$A$8,Paramètres!$B$4:$B$8,"??",0,1),WORKDAY(DATE(YEAR(E58)+_xlfn.XLOOKUP(P$2,Paramètres!$A$4:$A$8,Paramètres!$B$4:$B$8,"??",0,1),MONTH(E58)+2,0)-1,1,Table3[Jours fériés]),
WORKDAY(DATE(YEAR($E58)+_xlfn.XLOOKUP(P$2,Paramètres!$A$4:$A$8,Paramètres!$B$4:$B$8,"??",0,1),MONTH($E58),DAY($E58))-1,1,Table3[Jours fériés])),""))</f>
        <v/>
      </c>
      <c r="Q58" s="21" t="str">
        <f ca="1">IF(A58="","",IF(L58="",IF($F58=_xlfn.XLOOKUP(Q$2,Paramètres!$A$4:$A$8,Paramètres!$B$4:$B$8,"??",0,1),WORKDAY(DATE(YEAR(TODAY()),MONTH(F58)+2,0)-1,1,Table3[Jours fériés]),
WORKDAY(DATE(YEAR($E58)+_xlfn.XLOOKUP(Q$2,Paramètres!$A$4:$A$8,Paramètres!$B$4:$B$8,"??",0,1),MONTH($E58),DAY($E58))-1,1,Table3[Jours fériés])),""))</f>
        <v/>
      </c>
    </row>
    <row r="59" spans="8:17" x14ac:dyDescent="0.2">
      <c r="H59" s="9" t="str" cm="1">
        <f t="array" ref="H59">_xlfn.XLOOKUP(1,(Table2[Nom]=$A59)*(Table2[Prénom]=$B59)*(Table2[Entretien]=H$2),Table2[Date de l''entretien],"",0,-1)</f>
        <v/>
      </c>
      <c r="I59" s="9" t="str" cm="1">
        <f t="array" ref="I59">_xlfn.XLOOKUP(1,(Table2[Nom]=$A59)*(Table2[Prénom]=$B59)*(Table2[Entretien]=I$2),Table2[Date de l''entretien],"",0,-1)</f>
        <v/>
      </c>
      <c r="J59" s="9" t="str" cm="1">
        <f t="array" ref="J59">_xlfn.XLOOKUP(1,(Table2[Nom]=$A59)*(Table2[Prénom]=$B59)*(Table2[Entretien]=J$2),Table2[Date de l''entretien],"",0,-1)</f>
        <v/>
      </c>
      <c r="K59" s="9" t="str" cm="1">
        <f t="array" ref="K59">_xlfn.XLOOKUP(1,(Table2[Nom]=$A59)*(Table2[Prénom]=$B59)*(Table2[Entretien]=K$2),Table2[Date de l''entretien],"",0,-1)</f>
        <v/>
      </c>
      <c r="L59" s="9" t="str" cm="1">
        <f t="array" ref="L59">_xlfn.XLOOKUP(1,(Table2[Nom]=$A59)*(Table2[Prénom]=$B59)*(Table2[Entretien]=L$2),Table2[Date de l''entretien],"",0,-1)</f>
        <v/>
      </c>
      <c r="M59" s="21" t="str">
        <f>IF(A59="","",IF(H59="",WORKDAY(DATE(YEAR($D59),MONTH($D59)+_xlfn.XLOOKUP(M$2,Paramètres!$A$4:$A$8,Paramètres!$B$4:$B$8,"??",0,1),DAY($D59))-1,1,Table3[Jours fériés]),""))</f>
        <v/>
      </c>
      <c r="N59" s="21" t="str">
        <f>IF(A59="","",IF(I59="",WORKDAY(DATE(YEAR($D59),MONTH($D59)+_xlfn.XLOOKUP(N$2,Paramètres!$A$4:$A$8,Paramètres!$B$4:$B$8,"??",0,1),DAY($D59))-1,1,Table3[Jours fériés]),
WORKDAY(DATE(YEAR($I59),MONTH($I59)+_xlfn.XLOOKUP(N$2,Paramètres!$A$4:$A$8,Paramètres!$B$4:$B$8,"??",0,1),DAY($I59))-1,1,Table3[Jours fériés])))</f>
        <v/>
      </c>
      <c r="O59" s="21" t="str">
        <f>IF(A59="","",IF(J59="",WORKDAY(DATE(YEAR($D59),MONTH($D59)+_xlfn.XLOOKUP(O$2,Paramètres!$A$4:$A$8,Paramètres!$B$4:$B$8,"??",0,1),DAY($D59))-1,1,Table3[Jours fériés]),""))</f>
        <v/>
      </c>
      <c r="P59" s="21" t="str">
        <f>IF(A59="","",IF(K59="",IF($F59=_xlfn.XLOOKUP(P$2,Paramètres!$A$4:$A$8,Paramètres!$B$4:$B$8,"??",0,1),WORKDAY(DATE(YEAR(E59)+_xlfn.XLOOKUP(P$2,Paramètres!$A$4:$A$8,Paramètres!$B$4:$B$8,"??",0,1),MONTH(E59)+2,0)-1,1,Table3[Jours fériés]),
WORKDAY(DATE(YEAR($E59)+_xlfn.XLOOKUP(P$2,Paramètres!$A$4:$A$8,Paramètres!$B$4:$B$8,"??",0,1),MONTH($E59),DAY($E59))-1,1,Table3[Jours fériés])),""))</f>
        <v/>
      </c>
      <c r="Q59" s="21" t="str">
        <f ca="1">IF(A59="","",IF(L59="",IF($F59=_xlfn.XLOOKUP(Q$2,Paramètres!$A$4:$A$8,Paramètres!$B$4:$B$8,"??",0,1),WORKDAY(DATE(YEAR(TODAY()),MONTH(F59)+2,0)-1,1,Table3[Jours fériés]),
WORKDAY(DATE(YEAR($E59)+_xlfn.XLOOKUP(Q$2,Paramètres!$A$4:$A$8,Paramètres!$B$4:$B$8,"??",0,1),MONTH($E59),DAY($E59))-1,1,Table3[Jours fériés])),""))</f>
        <v/>
      </c>
    </row>
    <row r="60" spans="8:17" x14ac:dyDescent="0.2">
      <c r="H60" s="9" t="str" cm="1">
        <f t="array" ref="H60">_xlfn.XLOOKUP(1,(Table2[Nom]=$A60)*(Table2[Prénom]=$B60)*(Table2[Entretien]=H$2),Table2[Date de l''entretien],"",0,-1)</f>
        <v/>
      </c>
      <c r="I60" s="9" t="str" cm="1">
        <f t="array" ref="I60">_xlfn.XLOOKUP(1,(Table2[Nom]=$A60)*(Table2[Prénom]=$B60)*(Table2[Entretien]=I$2),Table2[Date de l''entretien],"",0,-1)</f>
        <v/>
      </c>
      <c r="J60" s="9" t="str" cm="1">
        <f t="array" ref="J60">_xlfn.XLOOKUP(1,(Table2[Nom]=$A60)*(Table2[Prénom]=$B60)*(Table2[Entretien]=J$2),Table2[Date de l''entretien],"",0,-1)</f>
        <v/>
      </c>
      <c r="K60" s="9" t="str" cm="1">
        <f t="array" ref="K60">_xlfn.XLOOKUP(1,(Table2[Nom]=$A60)*(Table2[Prénom]=$B60)*(Table2[Entretien]=K$2),Table2[Date de l''entretien],"",0,-1)</f>
        <v/>
      </c>
      <c r="L60" s="9" t="str" cm="1">
        <f t="array" ref="L60">_xlfn.XLOOKUP(1,(Table2[Nom]=$A60)*(Table2[Prénom]=$B60)*(Table2[Entretien]=L$2),Table2[Date de l''entretien],"",0,-1)</f>
        <v/>
      </c>
      <c r="M60" s="21" t="str">
        <f>IF(A60="","",IF(H60="",WORKDAY(DATE(YEAR($D60),MONTH($D60)+_xlfn.XLOOKUP(M$2,Paramètres!$A$4:$A$8,Paramètres!$B$4:$B$8,"??",0,1),DAY($D60))-1,1,Table3[Jours fériés]),""))</f>
        <v/>
      </c>
      <c r="N60" s="21" t="str">
        <f>IF(A60="","",IF(I60="",WORKDAY(DATE(YEAR($D60),MONTH($D60)+_xlfn.XLOOKUP(N$2,Paramètres!$A$4:$A$8,Paramètres!$B$4:$B$8,"??",0,1),DAY($D60))-1,1,Table3[Jours fériés]),
WORKDAY(DATE(YEAR($I60),MONTH($I60)+_xlfn.XLOOKUP(N$2,Paramètres!$A$4:$A$8,Paramètres!$B$4:$B$8,"??",0,1),DAY($I60))-1,1,Table3[Jours fériés])))</f>
        <v/>
      </c>
      <c r="O60" s="21" t="str">
        <f>IF(A60="","",IF(J60="",WORKDAY(DATE(YEAR($D60),MONTH($D60)+_xlfn.XLOOKUP(O$2,Paramètres!$A$4:$A$8,Paramètres!$B$4:$B$8,"??",0,1),DAY($D60))-1,1,Table3[Jours fériés]),""))</f>
        <v/>
      </c>
      <c r="P60" s="21" t="str">
        <f>IF(A60="","",IF(K60="",IF($F60=_xlfn.XLOOKUP(P$2,Paramètres!$A$4:$A$8,Paramètres!$B$4:$B$8,"??",0,1),WORKDAY(DATE(YEAR(E60)+_xlfn.XLOOKUP(P$2,Paramètres!$A$4:$A$8,Paramètres!$B$4:$B$8,"??",0,1),MONTH(E60)+2,0)-1,1,Table3[Jours fériés]),
WORKDAY(DATE(YEAR($E60)+_xlfn.XLOOKUP(P$2,Paramètres!$A$4:$A$8,Paramètres!$B$4:$B$8,"??",0,1),MONTH($E60),DAY($E60))-1,1,Table3[Jours fériés])),""))</f>
        <v/>
      </c>
      <c r="Q60" s="21" t="str">
        <f ca="1">IF(A60="","",IF(L60="",IF($F60=_xlfn.XLOOKUP(Q$2,Paramètres!$A$4:$A$8,Paramètres!$B$4:$B$8,"??",0,1),WORKDAY(DATE(YEAR(TODAY()),MONTH(F60)+2,0)-1,1,Table3[Jours fériés]),
WORKDAY(DATE(YEAR($E60)+_xlfn.XLOOKUP(Q$2,Paramètres!$A$4:$A$8,Paramètres!$B$4:$B$8,"??",0,1),MONTH($E60),DAY($E60))-1,1,Table3[Jours fériés])),""))</f>
        <v/>
      </c>
    </row>
    <row r="61" spans="8:17" x14ac:dyDescent="0.2">
      <c r="H61" s="9" t="str" cm="1">
        <f t="array" ref="H61">_xlfn.XLOOKUP(1,(Table2[Nom]=$A61)*(Table2[Prénom]=$B61)*(Table2[Entretien]=H$2),Table2[Date de l''entretien],"",0,-1)</f>
        <v/>
      </c>
      <c r="I61" s="9" t="str" cm="1">
        <f t="array" ref="I61">_xlfn.XLOOKUP(1,(Table2[Nom]=$A61)*(Table2[Prénom]=$B61)*(Table2[Entretien]=I$2),Table2[Date de l''entretien],"",0,-1)</f>
        <v/>
      </c>
      <c r="J61" s="9" t="str" cm="1">
        <f t="array" ref="J61">_xlfn.XLOOKUP(1,(Table2[Nom]=$A61)*(Table2[Prénom]=$B61)*(Table2[Entretien]=J$2),Table2[Date de l''entretien],"",0,-1)</f>
        <v/>
      </c>
      <c r="K61" s="9" t="str" cm="1">
        <f t="array" ref="K61">_xlfn.XLOOKUP(1,(Table2[Nom]=$A61)*(Table2[Prénom]=$B61)*(Table2[Entretien]=K$2),Table2[Date de l''entretien],"",0,-1)</f>
        <v/>
      </c>
      <c r="L61" s="9" t="str" cm="1">
        <f t="array" ref="L61">_xlfn.XLOOKUP(1,(Table2[Nom]=$A61)*(Table2[Prénom]=$B61)*(Table2[Entretien]=L$2),Table2[Date de l''entretien],"",0,-1)</f>
        <v/>
      </c>
      <c r="M61" s="21" t="str">
        <f>IF(A61="","",IF(H61="",WORKDAY(DATE(YEAR($D61),MONTH($D61)+_xlfn.XLOOKUP(M$2,Paramètres!$A$4:$A$8,Paramètres!$B$4:$B$8,"??",0,1),DAY($D61))-1,1,Table3[Jours fériés]),""))</f>
        <v/>
      </c>
      <c r="N61" s="21" t="str">
        <f>IF(A61="","",IF(I61="",WORKDAY(DATE(YEAR($D61),MONTH($D61)+_xlfn.XLOOKUP(N$2,Paramètres!$A$4:$A$8,Paramètres!$B$4:$B$8,"??",0,1),DAY($D61))-1,1,Table3[Jours fériés]),
WORKDAY(DATE(YEAR($I61),MONTH($I61)+_xlfn.XLOOKUP(N$2,Paramètres!$A$4:$A$8,Paramètres!$B$4:$B$8,"??",0,1),DAY($I61))-1,1,Table3[Jours fériés])))</f>
        <v/>
      </c>
      <c r="O61" s="21" t="str">
        <f>IF(A61="","",IF(J61="",WORKDAY(DATE(YEAR($D61),MONTH($D61)+_xlfn.XLOOKUP(O$2,Paramètres!$A$4:$A$8,Paramètres!$B$4:$B$8,"??",0,1),DAY($D61))-1,1,Table3[Jours fériés]),""))</f>
        <v/>
      </c>
      <c r="P61" s="21" t="str">
        <f>IF(A61="","",IF(K61="",IF($F61=_xlfn.XLOOKUP(P$2,Paramètres!$A$4:$A$8,Paramètres!$B$4:$B$8,"??",0,1),WORKDAY(DATE(YEAR(E61)+_xlfn.XLOOKUP(P$2,Paramètres!$A$4:$A$8,Paramètres!$B$4:$B$8,"??",0,1),MONTH(E61)+2,0)-1,1,Table3[Jours fériés]),
WORKDAY(DATE(YEAR($E61)+_xlfn.XLOOKUP(P$2,Paramètres!$A$4:$A$8,Paramètres!$B$4:$B$8,"??",0,1),MONTH($E61),DAY($E61))-1,1,Table3[Jours fériés])),""))</f>
        <v/>
      </c>
      <c r="Q61" s="21" t="str">
        <f ca="1">IF(A61="","",IF(L61="",IF($F61=_xlfn.XLOOKUP(Q$2,Paramètres!$A$4:$A$8,Paramètres!$B$4:$B$8,"??",0,1),WORKDAY(DATE(YEAR(TODAY()),MONTH(F61)+2,0)-1,1,Table3[Jours fériés]),
WORKDAY(DATE(YEAR($E61)+_xlfn.XLOOKUP(Q$2,Paramètres!$A$4:$A$8,Paramètres!$B$4:$B$8,"??",0,1),MONTH($E61),DAY($E61))-1,1,Table3[Jours fériés])),""))</f>
        <v/>
      </c>
    </row>
    <row r="62" spans="8:17" x14ac:dyDescent="0.2">
      <c r="H62" s="9" t="str" cm="1">
        <f t="array" ref="H62">_xlfn.XLOOKUP(1,(Table2[Nom]=$A62)*(Table2[Prénom]=$B62)*(Table2[Entretien]=H$2),Table2[Date de l''entretien],"",0,-1)</f>
        <v/>
      </c>
      <c r="I62" s="9" t="str" cm="1">
        <f t="array" ref="I62">_xlfn.XLOOKUP(1,(Table2[Nom]=$A62)*(Table2[Prénom]=$B62)*(Table2[Entretien]=I$2),Table2[Date de l''entretien],"",0,-1)</f>
        <v/>
      </c>
      <c r="J62" s="9" t="str" cm="1">
        <f t="array" ref="J62">_xlfn.XLOOKUP(1,(Table2[Nom]=$A62)*(Table2[Prénom]=$B62)*(Table2[Entretien]=J$2),Table2[Date de l''entretien],"",0,-1)</f>
        <v/>
      </c>
      <c r="K62" s="9" t="str" cm="1">
        <f t="array" ref="K62">_xlfn.XLOOKUP(1,(Table2[Nom]=$A62)*(Table2[Prénom]=$B62)*(Table2[Entretien]=K$2),Table2[Date de l''entretien],"",0,-1)</f>
        <v/>
      </c>
      <c r="L62" s="9" t="str" cm="1">
        <f t="array" ref="L62">_xlfn.XLOOKUP(1,(Table2[Nom]=$A62)*(Table2[Prénom]=$B62)*(Table2[Entretien]=L$2),Table2[Date de l''entretien],"",0,-1)</f>
        <v/>
      </c>
      <c r="M62" s="21" t="str">
        <f>IF(A62="","",IF(H62="",WORKDAY(DATE(YEAR($D62),MONTH($D62)+_xlfn.XLOOKUP(M$2,Paramètres!$A$4:$A$8,Paramètres!$B$4:$B$8,"??",0,1),DAY($D62))-1,1,Table3[Jours fériés]),""))</f>
        <v/>
      </c>
      <c r="N62" s="21" t="str">
        <f>IF(A62="","",IF(I62="",WORKDAY(DATE(YEAR($D62),MONTH($D62)+_xlfn.XLOOKUP(N$2,Paramètres!$A$4:$A$8,Paramètres!$B$4:$B$8,"??",0,1),DAY($D62))-1,1,Table3[Jours fériés]),
WORKDAY(DATE(YEAR($I62),MONTH($I62)+_xlfn.XLOOKUP(N$2,Paramètres!$A$4:$A$8,Paramètres!$B$4:$B$8,"??",0,1),DAY($I62))-1,1,Table3[Jours fériés])))</f>
        <v/>
      </c>
      <c r="O62" s="21" t="str">
        <f>IF(A62="","",IF(J62="",WORKDAY(DATE(YEAR($D62),MONTH($D62)+_xlfn.XLOOKUP(O$2,Paramètres!$A$4:$A$8,Paramètres!$B$4:$B$8,"??",0,1),DAY($D62))-1,1,Table3[Jours fériés]),""))</f>
        <v/>
      </c>
      <c r="P62" s="21" t="str">
        <f>IF(A62="","",IF(K62="",IF($F62=_xlfn.XLOOKUP(P$2,Paramètres!$A$4:$A$8,Paramètres!$B$4:$B$8,"??",0,1),WORKDAY(DATE(YEAR(E62)+_xlfn.XLOOKUP(P$2,Paramètres!$A$4:$A$8,Paramètres!$B$4:$B$8,"??",0,1),MONTH(E62)+2,0)-1,1,Table3[Jours fériés]),
WORKDAY(DATE(YEAR($E62)+_xlfn.XLOOKUP(P$2,Paramètres!$A$4:$A$8,Paramètres!$B$4:$B$8,"??",0,1),MONTH($E62),DAY($E62))-1,1,Table3[Jours fériés])),""))</f>
        <v/>
      </c>
      <c r="Q62" s="21" t="str">
        <f ca="1">IF(A62="","",IF(L62="",IF($F62=_xlfn.XLOOKUP(Q$2,Paramètres!$A$4:$A$8,Paramètres!$B$4:$B$8,"??",0,1),WORKDAY(DATE(YEAR(TODAY()),MONTH(F62)+2,0)-1,1,Table3[Jours fériés]),
WORKDAY(DATE(YEAR($E62)+_xlfn.XLOOKUP(Q$2,Paramètres!$A$4:$A$8,Paramètres!$B$4:$B$8,"??",0,1),MONTH($E62),DAY($E62))-1,1,Table3[Jours fériés])),""))</f>
        <v/>
      </c>
    </row>
    <row r="63" spans="8:17" x14ac:dyDescent="0.2">
      <c r="H63" s="9" t="str" cm="1">
        <f t="array" ref="H63">_xlfn.XLOOKUP(1,(Table2[Nom]=$A63)*(Table2[Prénom]=$B63)*(Table2[Entretien]=H$2),Table2[Date de l''entretien],"",0,-1)</f>
        <v/>
      </c>
      <c r="I63" s="9" t="str" cm="1">
        <f t="array" ref="I63">_xlfn.XLOOKUP(1,(Table2[Nom]=$A63)*(Table2[Prénom]=$B63)*(Table2[Entretien]=I$2),Table2[Date de l''entretien],"",0,-1)</f>
        <v/>
      </c>
      <c r="J63" s="9" t="str" cm="1">
        <f t="array" ref="J63">_xlfn.XLOOKUP(1,(Table2[Nom]=$A63)*(Table2[Prénom]=$B63)*(Table2[Entretien]=J$2),Table2[Date de l''entretien],"",0,-1)</f>
        <v/>
      </c>
      <c r="K63" s="9" t="str" cm="1">
        <f t="array" ref="K63">_xlfn.XLOOKUP(1,(Table2[Nom]=$A63)*(Table2[Prénom]=$B63)*(Table2[Entretien]=K$2),Table2[Date de l''entretien],"",0,-1)</f>
        <v/>
      </c>
      <c r="L63" s="9" t="str" cm="1">
        <f t="array" ref="L63">_xlfn.XLOOKUP(1,(Table2[Nom]=$A63)*(Table2[Prénom]=$B63)*(Table2[Entretien]=L$2),Table2[Date de l''entretien],"",0,-1)</f>
        <v/>
      </c>
      <c r="M63" s="21" t="str">
        <f>IF(A63="","",IF(H63="",WORKDAY(DATE(YEAR($D63),MONTH($D63)+_xlfn.XLOOKUP(M$2,Paramètres!$A$4:$A$8,Paramètres!$B$4:$B$8,"??",0,1),DAY($D63))-1,1,Table3[Jours fériés]),""))</f>
        <v/>
      </c>
      <c r="N63" s="21" t="str">
        <f>IF(A63="","",IF(I63="",WORKDAY(DATE(YEAR($D63),MONTH($D63)+_xlfn.XLOOKUP(N$2,Paramètres!$A$4:$A$8,Paramètres!$B$4:$B$8,"??",0,1),DAY($D63))-1,1,Table3[Jours fériés]),
WORKDAY(DATE(YEAR($I63),MONTH($I63)+_xlfn.XLOOKUP(N$2,Paramètres!$A$4:$A$8,Paramètres!$B$4:$B$8,"??",0,1),DAY($I63))-1,1,Table3[Jours fériés])))</f>
        <v/>
      </c>
      <c r="O63" s="21" t="str">
        <f>IF(A63="","",IF(J63="",WORKDAY(DATE(YEAR($D63),MONTH($D63)+_xlfn.XLOOKUP(O$2,Paramètres!$A$4:$A$8,Paramètres!$B$4:$B$8,"??",0,1),DAY($D63))-1,1,Table3[Jours fériés]),""))</f>
        <v/>
      </c>
      <c r="P63" s="21" t="str">
        <f>IF(A63="","",IF(K63="",IF($F63=_xlfn.XLOOKUP(P$2,Paramètres!$A$4:$A$8,Paramètres!$B$4:$B$8,"??",0,1),WORKDAY(DATE(YEAR(E63)+_xlfn.XLOOKUP(P$2,Paramètres!$A$4:$A$8,Paramètres!$B$4:$B$8,"??",0,1),MONTH(E63)+2,0)-1,1,Table3[Jours fériés]),
WORKDAY(DATE(YEAR($E63)+_xlfn.XLOOKUP(P$2,Paramètres!$A$4:$A$8,Paramètres!$B$4:$B$8,"??",0,1),MONTH($E63),DAY($E63))-1,1,Table3[Jours fériés])),""))</f>
        <v/>
      </c>
      <c r="Q63" s="21" t="str">
        <f ca="1">IF(A63="","",IF(L63="",IF($F63=_xlfn.XLOOKUP(Q$2,Paramètres!$A$4:$A$8,Paramètres!$B$4:$B$8,"??",0,1),WORKDAY(DATE(YEAR(TODAY()),MONTH(F63)+2,0)-1,1,Table3[Jours fériés]),
WORKDAY(DATE(YEAR($E63)+_xlfn.XLOOKUP(Q$2,Paramètres!$A$4:$A$8,Paramètres!$B$4:$B$8,"??",0,1),MONTH($E63),DAY($E63))-1,1,Table3[Jours fériés])),""))</f>
        <v/>
      </c>
    </row>
    <row r="64" spans="8:17" x14ac:dyDescent="0.2">
      <c r="H64" s="9" t="str" cm="1">
        <f t="array" ref="H64">_xlfn.XLOOKUP(1,(Table2[Nom]=$A64)*(Table2[Prénom]=$B64)*(Table2[Entretien]=H$2),Table2[Date de l''entretien],"",0,-1)</f>
        <v/>
      </c>
      <c r="I64" s="9" t="str" cm="1">
        <f t="array" ref="I64">_xlfn.XLOOKUP(1,(Table2[Nom]=$A64)*(Table2[Prénom]=$B64)*(Table2[Entretien]=I$2),Table2[Date de l''entretien],"",0,-1)</f>
        <v/>
      </c>
      <c r="J64" s="9" t="str" cm="1">
        <f t="array" ref="J64">_xlfn.XLOOKUP(1,(Table2[Nom]=$A64)*(Table2[Prénom]=$B64)*(Table2[Entretien]=J$2),Table2[Date de l''entretien],"",0,-1)</f>
        <v/>
      </c>
      <c r="K64" s="9" t="str" cm="1">
        <f t="array" ref="K64">_xlfn.XLOOKUP(1,(Table2[Nom]=$A64)*(Table2[Prénom]=$B64)*(Table2[Entretien]=K$2),Table2[Date de l''entretien],"",0,-1)</f>
        <v/>
      </c>
      <c r="L64" s="9" t="str" cm="1">
        <f t="array" ref="L64">_xlfn.XLOOKUP(1,(Table2[Nom]=$A64)*(Table2[Prénom]=$B64)*(Table2[Entretien]=L$2),Table2[Date de l''entretien],"",0,-1)</f>
        <v/>
      </c>
      <c r="M64" s="21" t="str">
        <f>IF(A64="","",IF(H64="",WORKDAY(DATE(YEAR($D64),MONTH($D64)+_xlfn.XLOOKUP(M$2,Paramètres!$A$4:$A$8,Paramètres!$B$4:$B$8,"??",0,1),DAY($D64))-1,1,Table3[Jours fériés]),""))</f>
        <v/>
      </c>
      <c r="N64" s="21" t="str">
        <f>IF(A64="","",IF(I64="",WORKDAY(DATE(YEAR($D64),MONTH($D64)+_xlfn.XLOOKUP(N$2,Paramètres!$A$4:$A$8,Paramètres!$B$4:$B$8,"??",0,1),DAY($D64))-1,1,Table3[Jours fériés]),
WORKDAY(DATE(YEAR($I64),MONTH($I64)+_xlfn.XLOOKUP(N$2,Paramètres!$A$4:$A$8,Paramètres!$B$4:$B$8,"??",0,1),DAY($I64))-1,1,Table3[Jours fériés])))</f>
        <v/>
      </c>
      <c r="O64" s="21" t="str">
        <f>IF(A64="","",IF(J64="",WORKDAY(DATE(YEAR($D64),MONTH($D64)+_xlfn.XLOOKUP(O$2,Paramètres!$A$4:$A$8,Paramètres!$B$4:$B$8,"??",0,1),DAY($D64))-1,1,Table3[Jours fériés]),""))</f>
        <v/>
      </c>
      <c r="P64" s="21" t="str">
        <f>IF(A64="","",IF(K64="",IF($F64=_xlfn.XLOOKUP(P$2,Paramètres!$A$4:$A$8,Paramètres!$B$4:$B$8,"??",0,1),WORKDAY(DATE(YEAR(E64)+_xlfn.XLOOKUP(P$2,Paramètres!$A$4:$A$8,Paramètres!$B$4:$B$8,"??",0,1),MONTH(E64)+2,0)-1,1,Table3[Jours fériés]),
WORKDAY(DATE(YEAR($E64)+_xlfn.XLOOKUP(P$2,Paramètres!$A$4:$A$8,Paramètres!$B$4:$B$8,"??",0,1),MONTH($E64),DAY($E64))-1,1,Table3[Jours fériés])),""))</f>
        <v/>
      </c>
      <c r="Q64" s="21" t="str">
        <f ca="1">IF(A64="","",IF(L64="",IF($F64=_xlfn.XLOOKUP(Q$2,Paramètres!$A$4:$A$8,Paramètres!$B$4:$B$8,"??",0,1),WORKDAY(DATE(YEAR(TODAY()),MONTH(F64)+2,0)-1,1,Table3[Jours fériés]),
WORKDAY(DATE(YEAR($E64)+_xlfn.XLOOKUP(Q$2,Paramètres!$A$4:$A$8,Paramètres!$B$4:$B$8,"??",0,1),MONTH($E64),DAY($E64))-1,1,Table3[Jours fériés])),""))</f>
        <v/>
      </c>
    </row>
    <row r="65" spans="8:17" x14ac:dyDescent="0.2">
      <c r="H65" s="9" t="str" cm="1">
        <f t="array" ref="H65">_xlfn.XLOOKUP(1,(Table2[Nom]=$A65)*(Table2[Prénom]=$B65)*(Table2[Entretien]=H$2),Table2[Date de l''entretien],"",0,-1)</f>
        <v/>
      </c>
      <c r="I65" s="9" t="str" cm="1">
        <f t="array" ref="I65">_xlfn.XLOOKUP(1,(Table2[Nom]=$A65)*(Table2[Prénom]=$B65)*(Table2[Entretien]=I$2),Table2[Date de l''entretien],"",0,-1)</f>
        <v/>
      </c>
      <c r="J65" s="9" t="str" cm="1">
        <f t="array" ref="J65">_xlfn.XLOOKUP(1,(Table2[Nom]=$A65)*(Table2[Prénom]=$B65)*(Table2[Entretien]=J$2),Table2[Date de l''entretien],"",0,-1)</f>
        <v/>
      </c>
      <c r="K65" s="9" t="str" cm="1">
        <f t="array" ref="K65">_xlfn.XLOOKUP(1,(Table2[Nom]=$A65)*(Table2[Prénom]=$B65)*(Table2[Entretien]=K$2),Table2[Date de l''entretien],"",0,-1)</f>
        <v/>
      </c>
      <c r="L65" s="9" t="str" cm="1">
        <f t="array" ref="L65">_xlfn.XLOOKUP(1,(Table2[Nom]=$A65)*(Table2[Prénom]=$B65)*(Table2[Entretien]=L$2),Table2[Date de l''entretien],"",0,-1)</f>
        <v/>
      </c>
      <c r="M65" s="21" t="str">
        <f>IF(A65="","",IF(H65="",WORKDAY(DATE(YEAR($D65),MONTH($D65)+_xlfn.XLOOKUP(M$2,Paramètres!$A$4:$A$8,Paramètres!$B$4:$B$8,"??",0,1),DAY($D65))-1,1,Table3[Jours fériés]),""))</f>
        <v/>
      </c>
      <c r="N65" s="21" t="str">
        <f>IF(A65="","",IF(I65="",WORKDAY(DATE(YEAR($D65),MONTH($D65)+_xlfn.XLOOKUP(N$2,Paramètres!$A$4:$A$8,Paramètres!$B$4:$B$8,"??",0,1),DAY($D65))-1,1,Table3[Jours fériés]),
WORKDAY(DATE(YEAR($I65),MONTH($I65)+_xlfn.XLOOKUP(N$2,Paramètres!$A$4:$A$8,Paramètres!$B$4:$B$8,"??",0,1),DAY($I65))-1,1,Table3[Jours fériés])))</f>
        <v/>
      </c>
      <c r="O65" s="21" t="str">
        <f>IF(A65="","",IF(J65="",WORKDAY(DATE(YEAR($D65),MONTH($D65)+_xlfn.XLOOKUP(O$2,Paramètres!$A$4:$A$8,Paramètres!$B$4:$B$8,"??",0,1),DAY($D65))-1,1,Table3[Jours fériés]),""))</f>
        <v/>
      </c>
      <c r="P65" s="21" t="str">
        <f>IF(A65="","",IF(K65="",IF($F65=_xlfn.XLOOKUP(P$2,Paramètres!$A$4:$A$8,Paramètres!$B$4:$B$8,"??",0,1),WORKDAY(DATE(YEAR(E65)+_xlfn.XLOOKUP(P$2,Paramètres!$A$4:$A$8,Paramètres!$B$4:$B$8,"??",0,1),MONTH(E65)+2,0)-1,1,Table3[Jours fériés]),
WORKDAY(DATE(YEAR($E65)+_xlfn.XLOOKUP(P$2,Paramètres!$A$4:$A$8,Paramètres!$B$4:$B$8,"??",0,1),MONTH($E65),DAY($E65))-1,1,Table3[Jours fériés])),""))</f>
        <v/>
      </c>
      <c r="Q65" s="21" t="str">
        <f ca="1">IF(A65="","",IF(L65="",IF($F65=_xlfn.XLOOKUP(Q$2,Paramètres!$A$4:$A$8,Paramètres!$B$4:$B$8,"??",0,1),WORKDAY(DATE(YEAR(TODAY()),MONTH(F65)+2,0)-1,1,Table3[Jours fériés]),
WORKDAY(DATE(YEAR($E65)+_xlfn.XLOOKUP(Q$2,Paramètres!$A$4:$A$8,Paramètres!$B$4:$B$8,"??",0,1),MONTH($E65),DAY($E65))-1,1,Table3[Jours fériés])),""))</f>
        <v/>
      </c>
    </row>
    <row r="66" spans="8:17" x14ac:dyDescent="0.2">
      <c r="H66" s="9" t="str" cm="1">
        <f t="array" ref="H66">_xlfn.XLOOKUP(1,(Table2[Nom]=$A66)*(Table2[Prénom]=$B66)*(Table2[Entretien]=H$2),Table2[Date de l''entretien],"",0,-1)</f>
        <v/>
      </c>
      <c r="I66" s="9" t="str" cm="1">
        <f t="array" ref="I66">_xlfn.XLOOKUP(1,(Table2[Nom]=$A66)*(Table2[Prénom]=$B66)*(Table2[Entretien]=I$2),Table2[Date de l''entretien],"",0,-1)</f>
        <v/>
      </c>
      <c r="J66" s="9" t="str" cm="1">
        <f t="array" ref="J66">_xlfn.XLOOKUP(1,(Table2[Nom]=$A66)*(Table2[Prénom]=$B66)*(Table2[Entretien]=J$2),Table2[Date de l''entretien],"",0,-1)</f>
        <v/>
      </c>
      <c r="K66" s="9" t="str" cm="1">
        <f t="array" ref="K66">_xlfn.XLOOKUP(1,(Table2[Nom]=$A66)*(Table2[Prénom]=$B66)*(Table2[Entretien]=K$2),Table2[Date de l''entretien],"",0,-1)</f>
        <v/>
      </c>
      <c r="L66" s="9" t="str" cm="1">
        <f t="array" ref="L66">_xlfn.XLOOKUP(1,(Table2[Nom]=$A66)*(Table2[Prénom]=$B66)*(Table2[Entretien]=L$2),Table2[Date de l''entretien],"",0,-1)</f>
        <v/>
      </c>
      <c r="M66" s="21" t="str">
        <f>IF(A66="","",IF(H66="",WORKDAY(DATE(YEAR($D66),MONTH($D66)+_xlfn.XLOOKUP(M$2,Paramètres!$A$4:$A$8,Paramètres!$B$4:$B$8,"??",0,1),DAY($D66))-1,1,Table3[Jours fériés]),""))</f>
        <v/>
      </c>
      <c r="N66" s="21" t="str">
        <f>IF(A66="","",IF(I66="",WORKDAY(DATE(YEAR($D66),MONTH($D66)+_xlfn.XLOOKUP(N$2,Paramètres!$A$4:$A$8,Paramètres!$B$4:$B$8,"??",0,1),DAY($D66))-1,1,Table3[Jours fériés]),
WORKDAY(DATE(YEAR($I66),MONTH($I66)+_xlfn.XLOOKUP(N$2,Paramètres!$A$4:$A$8,Paramètres!$B$4:$B$8,"??",0,1),DAY($I66))-1,1,Table3[Jours fériés])))</f>
        <v/>
      </c>
      <c r="O66" s="21" t="str">
        <f>IF(A66="","",IF(J66="",WORKDAY(DATE(YEAR($D66),MONTH($D66)+_xlfn.XLOOKUP(O$2,Paramètres!$A$4:$A$8,Paramètres!$B$4:$B$8,"??",0,1),DAY($D66))-1,1,Table3[Jours fériés]),""))</f>
        <v/>
      </c>
      <c r="P66" s="21" t="str">
        <f>IF(A66="","",IF(K66="",IF($F66=_xlfn.XLOOKUP(P$2,Paramètres!$A$4:$A$8,Paramètres!$B$4:$B$8,"??",0,1),WORKDAY(DATE(YEAR(E66)+_xlfn.XLOOKUP(P$2,Paramètres!$A$4:$A$8,Paramètres!$B$4:$B$8,"??",0,1),MONTH(E66)+2,0)-1,1,Table3[Jours fériés]),
WORKDAY(DATE(YEAR($E66)+_xlfn.XLOOKUP(P$2,Paramètres!$A$4:$A$8,Paramètres!$B$4:$B$8,"??",0,1),MONTH($E66),DAY($E66))-1,1,Table3[Jours fériés])),""))</f>
        <v/>
      </c>
      <c r="Q66" s="21" t="str">
        <f ca="1">IF(A66="","",IF(L66="",IF($F66=_xlfn.XLOOKUP(Q$2,Paramètres!$A$4:$A$8,Paramètres!$B$4:$B$8,"??",0,1),WORKDAY(DATE(YEAR(TODAY()),MONTH(F66)+2,0)-1,1,Table3[Jours fériés]),
WORKDAY(DATE(YEAR($E66)+_xlfn.XLOOKUP(Q$2,Paramètres!$A$4:$A$8,Paramètres!$B$4:$B$8,"??",0,1),MONTH($E66),DAY($E66))-1,1,Table3[Jours fériés])),""))</f>
        <v/>
      </c>
    </row>
    <row r="67" spans="8:17" x14ac:dyDescent="0.2">
      <c r="H67" s="9" t="str" cm="1">
        <f t="array" ref="H67">_xlfn.XLOOKUP(1,(Table2[Nom]=$A67)*(Table2[Prénom]=$B67)*(Table2[Entretien]=H$2),Table2[Date de l''entretien],"",0,-1)</f>
        <v/>
      </c>
      <c r="I67" s="9" t="str" cm="1">
        <f t="array" ref="I67">_xlfn.XLOOKUP(1,(Table2[Nom]=$A67)*(Table2[Prénom]=$B67)*(Table2[Entretien]=I$2),Table2[Date de l''entretien],"",0,-1)</f>
        <v/>
      </c>
      <c r="J67" s="9" t="str" cm="1">
        <f t="array" ref="J67">_xlfn.XLOOKUP(1,(Table2[Nom]=$A67)*(Table2[Prénom]=$B67)*(Table2[Entretien]=J$2),Table2[Date de l''entretien],"",0,-1)</f>
        <v/>
      </c>
      <c r="K67" s="9" t="str" cm="1">
        <f t="array" ref="K67">_xlfn.XLOOKUP(1,(Table2[Nom]=$A67)*(Table2[Prénom]=$B67)*(Table2[Entretien]=K$2),Table2[Date de l''entretien],"",0,-1)</f>
        <v/>
      </c>
      <c r="L67" s="9" t="str" cm="1">
        <f t="array" ref="L67">_xlfn.XLOOKUP(1,(Table2[Nom]=$A67)*(Table2[Prénom]=$B67)*(Table2[Entretien]=L$2),Table2[Date de l''entretien],"",0,-1)</f>
        <v/>
      </c>
      <c r="M67" s="21" t="str">
        <f>IF(A67="","",IF(H67="",WORKDAY(DATE(YEAR($D67),MONTH($D67)+_xlfn.XLOOKUP(M$2,Paramètres!$A$4:$A$8,Paramètres!$B$4:$B$8,"??",0,1),DAY($D67))-1,1,Table3[Jours fériés]),""))</f>
        <v/>
      </c>
      <c r="N67" s="21" t="str">
        <f>IF(A67="","",IF(I67="",WORKDAY(DATE(YEAR($D67),MONTH($D67)+_xlfn.XLOOKUP(N$2,Paramètres!$A$4:$A$8,Paramètres!$B$4:$B$8,"??",0,1),DAY($D67))-1,1,Table3[Jours fériés]),
WORKDAY(DATE(YEAR($I67),MONTH($I67)+_xlfn.XLOOKUP(N$2,Paramètres!$A$4:$A$8,Paramètres!$B$4:$B$8,"??",0,1),DAY($I67))-1,1,Table3[Jours fériés])))</f>
        <v/>
      </c>
      <c r="O67" s="21" t="str">
        <f>IF(A67="","",IF(J67="",WORKDAY(DATE(YEAR($D67),MONTH($D67)+_xlfn.XLOOKUP(O$2,Paramètres!$A$4:$A$8,Paramètres!$B$4:$B$8,"??",0,1),DAY($D67))-1,1,Table3[Jours fériés]),""))</f>
        <v/>
      </c>
      <c r="P67" s="21" t="str">
        <f>IF(A67="","",IF(K67="",IF($F67=_xlfn.XLOOKUP(P$2,Paramètres!$A$4:$A$8,Paramètres!$B$4:$B$8,"??",0,1),WORKDAY(DATE(YEAR(E67)+_xlfn.XLOOKUP(P$2,Paramètres!$A$4:$A$8,Paramètres!$B$4:$B$8,"??",0,1),MONTH(E67)+2,0)-1,1,Table3[Jours fériés]),
WORKDAY(DATE(YEAR($E67)+_xlfn.XLOOKUP(P$2,Paramètres!$A$4:$A$8,Paramètres!$B$4:$B$8,"??",0,1),MONTH($E67),DAY($E67))-1,1,Table3[Jours fériés])),""))</f>
        <v/>
      </c>
      <c r="Q67" s="21" t="str">
        <f ca="1">IF(A67="","",IF(L67="",IF($F67=_xlfn.XLOOKUP(Q$2,Paramètres!$A$4:$A$8,Paramètres!$B$4:$B$8,"??",0,1),WORKDAY(DATE(YEAR(TODAY()),MONTH(F67)+2,0)-1,1,Table3[Jours fériés]),
WORKDAY(DATE(YEAR($E67)+_xlfn.XLOOKUP(Q$2,Paramètres!$A$4:$A$8,Paramètres!$B$4:$B$8,"??",0,1),MONTH($E67),DAY($E67))-1,1,Table3[Jours fériés])),""))</f>
        <v/>
      </c>
    </row>
    <row r="68" spans="8:17" x14ac:dyDescent="0.2">
      <c r="H68" s="9" t="str" cm="1">
        <f t="array" ref="H68">_xlfn.XLOOKUP(1,(Table2[Nom]=$A68)*(Table2[Prénom]=$B68)*(Table2[Entretien]=H$2),Table2[Date de l''entretien],"",0,-1)</f>
        <v/>
      </c>
      <c r="I68" s="9" t="str" cm="1">
        <f t="array" ref="I68">_xlfn.XLOOKUP(1,(Table2[Nom]=$A68)*(Table2[Prénom]=$B68)*(Table2[Entretien]=I$2),Table2[Date de l''entretien],"",0,-1)</f>
        <v/>
      </c>
      <c r="J68" s="9" t="str" cm="1">
        <f t="array" ref="J68">_xlfn.XLOOKUP(1,(Table2[Nom]=$A68)*(Table2[Prénom]=$B68)*(Table2[Entretien]=J$2),Table2[Date de l''entretien],"",0,-1)</f>
        <v/>
      </c>
      <c r="K68" s="9" t="str" cm="1">
        <f t="array" ref="K68">_xlfn.XLOOKUP(1,(Table2[Nom]=$A68)*(Table2[Prénom]=$B68)*(Table2[Entretien]=K$2),Table2[Date de l''entretien],"",0,-1)</f>
        <v/>
      </c>
      <c r="L68" s="9" t="str" cm="1">
        <f t="array" ref="L68">_xlfn.XLOOKUP(1,(Table2[Nom]=$A68)*(Table2[Prénom]=$B68)*(Table2[Entretien]=L$2),Table2[Date de l''entretien],"",0,-1)</f>
        <v/>
      </c>
      <c r="M68" s="21" t="str">
        <f>IF(A68="","",IF(H68="",WORKDAY(DATE(YEAR($D68),MONTH($D68)+_xlfn.XLOOKUP(M$2,Paramètres!$A$4:$A$8,Paramètres!$B$4:$B$8,"??",0,1),DAY($D68))-1,1,Table3[Jours fériés]),""))</f>
        <v/>
      </c>
      <c r="N68" s="21" t="str">
        <f>IF(A68="","",IF(I68="",WORKDAY(DATE(YEAR($D68),MONTH($D68)+_xlfn.XLOOKUP(N$2,Paramètres!$A$4:$A$8,Paramètres!$B$4:$B$8,"??",0,1),DAY($D68))-1,1,Table3[Jours fériés]),
WORKDAY(DATE(YEAR($I68),MONTH($I68)+_xlfn.XLOOKUP(N$2,Paramètres!$A$4:$A$8,Paramètres!$B$4:$B$8,"??",0,1),DAY($I68))-1,1,Table3[Jours fériés])))</f>
        <v/>
      </c>
      <c r="O68" s="21" t="str">
        <f>IF(A68="","",IF(J68="",WORKDAY(DATE(YEAR($D68),MONTH($D68)+_xlfn.XLOOKUP(O$2,Paramètres!$A$4:$A$8,Paramètres!$B$4:$B$8,"??",0,1),DAY($D68))-1,1,Table3[Jours fériés]),""))</f>
        <v/>
      </c>
      <c r="P68" s="21" t="str">
        <f>IF(A68="","",IF(K68="",IF($F68=_xlfn.XLOOKUP(P$2,Paramètres!$A$4:$A$8,Paramètres!$B$4:$B$8,"??",0,1),WORKDAY(DATE(YEAR(E68)+_xlfn.XLOOKUP(P$2,Paramètres!$A$4:$A$8,Paramètres!$B$4:$B$8,"??",0,1),MONTH(E68)+2,0)-1,1,Table3[Jours fériés]),
WORKDAY(DATE(YEAR($E68)+_xlfn.XLOOKUP(P$2,Paramètres!$A$4:$A$8,Paramètres!$B$4:$B$8,"??",0,1),MONTH($E68),DAY($E68))-1,1,Table3[Jours fériés])),""))</f>
        <v/>
      </c>
      <c r="Q68" s="21" t="str">
        <f ca="1">IF(A68="","",IF(L68="",IF($F68=_xlfn.XLOOKUP(Q$2,Paramètres!$A$4:$A$8,Paramètres!$B$4:$B$8,"??",0,1),WORKDAY(DATE(YEAR(TODAY()),MONTH(F68)+2,0)-1,1,Table3[Jours fériés]),
WORKDAY(DATE(YEAR($E68)+_xlfn.XLOOKUP(Q$2,Paramètres!$A$4:$A$8,Paramètres!$B$4:$B$8,"??",0,1),MONTH($E68),DAY($E68))-1,1,Table3[Jours fériés])),""))</f>
        <v/>
      </c>
    </row>
    <row r="69" spans="8:17" x14ac:dyDescent="0.2">
      <c r="H69" s="9" t="str" cm="1">
        <f t="array" ref="H69">_xlfn.XLOOKUP(1,(Table2[Nom]=$A69)*(Table2[Prénom]=$B69)*(Table2[Entretien]=H$2),Table2[Date de l''entretien],"",0,-1)</f>
        <v/>
      </c>
      <c r="I69" s="9" t="str" cm="1">
        <f t="array" ref="I69">_xlfn.XLOOKUP(1,(Table2[Nom]=$A69)*(Table2[Prénom]=$B69)*(Table2[Entretien]=I$2),Table2[Date de l''entretien],"",0,-1)</f>
        <v/>
      </c>
      <c r="J69" s="9" t="str" cm="1">
        <f t="array" ref="J69">_xlfn.XLOOKUP(1,(Table2[Nom]=$A69)*(Table2[Prénom]=$B69)*(Table2[Entretien]=J$2),Table2[Date de l''entretien],"",0,-1)</f>
        <v/>
      </c>
      <c r="K69" s="9" t="str" cm="1">
        <f t="array" ref="K69">_xlfn.XLOOKUP(1,(Table2[Nom]=$A69)*(Table2[Prénom]=$B69)*(Table2[Entretien]=K$2),Table2[Date de l''entretien],"",0,-1)</f>
        <v/>
      </c>
      <c r="L69" s="9" t="str" cm="1">
        <f t="array" ref="L69">_xlfn.XLOOKUP(1,(Table2[Nom]=$A69)*(Table2[Prénom]=$B69)*(Table2[Entretien]=L$2),Table2[Date de l''entretien],"",0,-1)</f>
        <v/>
      </c>
      <c r="M69" s="21" t="str">
        <f>IF(A69="","",IF(H69="",WORKDAY(DATE(YEAR($D69),MONTH($D69)+_xlfn.XLOOKUP(M$2,Paramètres!$A$4:$A$8,Paramètres!$B$4:$B$8,"??",0,1),DAY($D69))-1,1,Table3[Jours fériés]),""))</f>
        <v/>
      </c>
      <c r="N69" s="21" t="str">
        <f>IF(A69="","",IF(I69="",WORKDAY(DATE(YEAR($D69),MONTH($D69)+_xlfn.XLOOKUP(N$2,Paramètres!$A$4:$A$8,Paramètres!$B$4:$B$8,"??",0,1),DAY($D69))-1,1,Table3[Jours fériés]),
WORKDAY(DATE(YEAR($I69),MONTH($I69)+_xlfn.XLOOKUP(N$2,Paramètres!$A$4:$A$8,Paramètres!$B$4:$B$8,"??",0,1),DAY($I69))-1,1,Table3[Jours fériés])))</f>
        <v/>
      </c>
      <c r="O69" s="21" t="str">
        <f>IF(A69="","",IF(J69="",WORKDAY(DATE(YEAR($D69),MONTH($D69)+_xlfn.XLOOKUP(O$2,Paramètres!$A$4:$A$8,Paramètres!$B$4:$B$8,"??",0,1),DAY($D69))-1,1,Table3[Jours fériés]),""))</f>
        <v/>
      </c>
      <c r="P69" s="21" t="str">
        <f>IF(A69="","",IF(K69="",IF($F69=_xlfn.XLOOKUP(P$2,Paramètres!$A$4:$A$8,Paramètres!$B$4:$B$8,"??",0,1),WORKDAY(DATE(YEAR(E69)+_xlfn.XLOOKUP(P$2,Paramètres!$A$4:$A$8,Paramètres!$B$4:$B$8,"??",0,1),MONTH(E69)+2,0)-1,1,Table3[Jours fériés]),
WORKDAY(DATE(YEAR($E69)+_xlfn.XLOOKUP(P$2,Paramètres!$A$4:$A$8,Paramètres!$B$4:$B$8,"??",0,1),MONTH($E69),DAY($E69))-1,1,Table3[Jours fériés])),""))</f>
        <v/>
      </c>
      <c r="Q69" s="21" t="str">
        <f ca="1">IF(A69="","",IF(L69="",IF($F69=_xlfn.XLOOKUP(Q$2,Paramètres!$A$4:$A$8,Paramètres!$B$4:$B$8,"??",0,1),WORKDAY(DATE(YEAR(TODAY()),MONTH(F69)+2,0)-1,1,Table3[Jours fériés]),
WORKDAY(DATE(YEAR($E69)+_xlfn.XLOOKUP(Q$2,Paramètres!$A$4:$A$8,Paramètres!$B$4:$B$8,"??",0,1),MONTH($E69),DAY($E69))-1,1,Table3[Jours fériés])),""))</f>
        <v/>
      </c>
    </row>
    <row r="70" spans="8:17" x14ac:dyDescent="0.2">
      <c r="H70" s="9" t="str" cm="1">
        <f t="array" ref="H70">_xlfn.XLOOKUP(1,(Table2[Nom]=$A70)*(Table2[Prénom]=$B70)*(Table2[Entretien]=H$2),Table2[Date de l''entretien],"",0,-1)</f>
        <v/>
      </c>
      <c r="I70" s="9" t="str" cm="1">
        <f t="array" ref="I70">_xlfn.XLOOKUP(1,(Table2[Nom]=$A70)*(Table2[Prénom]=$B70)*(Table2[Entretien]=I$2),Table2[Date de l''entretien],"",0,-1)</f>
        <v/>
      </c>
      <c r="J70" s="9" t="str" cm="1">
        <f t="array" ref="J70">_xlfn.XLOOKUP(1,(Table2[Nom]=$A70)*(Table2[Prénom]=$B70)*(Table2[Entretien]=J$2),Table2[Date de l''entretien],"",0,-1)</f>
        <v/>
      </c>
      <c r="K70" s="9" t="str" cm="1">
        <f t="array" ref="K70">_xlfn.XLOOKUP(1,(Table2[Nom]=$A70)*(Table2[Prénom]=$B70)*(Table2[Entretien]=K$2),Table2[Date de l''entretien],"",0,-1)</f>
        <v/>
      </c>
      <c r="L70" s="9" t="str" cm="1">
        <f t="array" ref="L70">_xlfn.XLOOKUP(1,(Table2[Nom]=$A70)*(Table2[Prénom]=$B70)*(Table2[Entretien]=L$2),Table2[Date de l''entretien],"",0,-1)</f>
        <v/>
      </c>
      <c r="M70" s="21" t="str">
        <f>IF(A70="","",IF(H70="",WORKDAY(DATE(YEAR($D70),MONTH($D70)+_xlfn.XLOOKUP(M$2,Paramètres!$A$4:$A$8,Paramètres!$B$4:$B$8,"??",0,1),DAY($D70))-1,1,Table3[Jours fériés]),""))</f>
        <v/>
      </c>
      <c r="N70" s="21" t="str">
        <f>IF(A70="","",IF(I70="",WORKDAY(DATE(YEAR($D70),MONTH($D70)+_xlfn.XLOOKUP(N$2,Paramètres!$A$4:$A$8,Paramètres!$B$4:$B$8,"??",0,1),DAY($D70))-1,1,Table3[Jours fériés]),
WORKDAY(DATE(YEAR($I70),MONTH($I70)+_xlfn.XLOOKUP(N$2,Paramètres!$A$4:$A$8,Paramètres!$B$4:$B$8,"??",0,1),DAY($I70))-1,1,Table3[Jours fériés])))</f>
        <v/>
      </c>
      <c r="O70" s="21" t="str">
        <f>IF(A70="","",IF(J70="",WORKDAY(DATE(YEAR($D70),MONTH($D70)+_xlfn.XLOOKUP(O$2,Paramètres!$A$4:$A$8,Paramètres!$B$4:$B$8,"??",0,1),DAY($D70))-1,1,Table3[Jours fériés]),""))</f>
        <v/>
      </c>
      <c r="P70" s="21" t="str">
        <f>IF(A70="","",IF(K70="",IF($F70=_xlfn.XLOOKUP(P$2,Paramètres!$A$4:$A$8,Paramètres!$B$4:$B$8,"??",0,1),WORKDAY(DATE(YEAR(E70)+_xlfn.XLOOKUP(P$2,Paramètres!$A$4:$A$8,Paramètres!$B$4:$B$8,"??",0,1),MONTH(E70)+2,0)-1,1,Table3[Jours fériés]),
WORKDAY(DATE(YEAR($E70)+_xlfn.XLOOKUP(P$2,Paramètres!$A$4:$A$8,Paramètres!$B$4:$B$8,"??",0,1),MONTH($E70),DAY($E70))-1,1,Table3[Jours fériés])),""))</f>
        <v/>
      </c>
      <c r="Q70" s="21" t="str">
        <f ca="1">IF(A70="","",IF(L70="",IF($F70=_xlfn.XLOOKUP(Q$2,Paramètres!$A$4:$A$8,Paramètres!$B$4:$B$8,"??",0,1),WORKDAY(DATE(YEAR(TODAY()),MONTH(F70)+2,0)-1,1,Table3[Jours fériés]),
WORKDAY(DATE(YEAR($E70)+_xlfn.XLOOKUP(Q$2,Paramètres!$A$4:$A$8,Paramètres!$B$4:$B$8,"??",0,1),MONTH($E70),DAY($E70))-1,1,Table3[Jours fériés])),""))</f>
        <v/>
      </c>
    </row>
    <row r="71" spans="8:17" x14ac:dyDescent="0.2">
      <c r="H71" s="9" t="str" cm="1">
        <f t="array" ref="H71">_xlfn.XLOOKUP(1,(Table2[Nom]=$A71)*(Table2[Prénom]=$B71)*(Table2[Entretien]=H$2),Table2[Date de l''entretien],"",0,-1)</f>
        <v/>
      </c>
      <c r="I71" s="9" t="str" cm="1">
        <f t="array" ref="I71">_xlfn.XLOOKUP(1,(Table2[Nom]=$A71)*(Table2[Prénom]=$B71)*(Table2[Entretien]=I$2),Table2[Date de l''entretien],"",0,-1)</f>
        <v/>
      </c>
      <c r="J71" s="9" t="str" cm="1">
        <f t="array" ref="J71">_xlfn.XLOOKUP(1,(Table2[Nom]=$A71)*(Table2[Prénom]=$B71)*(Table2[Entretien]=J$2),Table2[Date de l''entretien],"",0,-1)</f>
        <v/>
      </c>
      <c r="K71" s="9" t="str" cm="1">
        <f t="array" ref="K71">_xlfn.XLOOKUP(1,(Table2[Nom]=$A71)*(Table2[Prénom]=$B71)*(Table2[Entretien]=K$2),Table2[Date de l''entretien],"",0,-1)</f>
        <v/>
      </c>
      <c r="L71" s="9" t="str" cm="1">
        <f t="array" ref="L71">_xlfn.XLOOKUP(1,(Table2[Nom]=$A71)*(Table2[Prénom]=$B71)*(Table2[Entretien]=L$2),Table2[Date de l''entretien],"",0,-1)</f>
        <v/>
      </c>
      <c r="M71" s="21" t="str">
        <f>IF(A71="","",IF(H71="",WORKDAY(DATE(YEAR($D71),MONTH($D71)+_xlfn.XLOOKUP(M$2,Paramètres!$A$4:$A$8,Paramètres!$B$4:$B$8,"??",0,1),DAY($D71))-1,1,Table3[Jours fériés]),""))</f>
        <v/>
      </c>
      <c r="N71" s="21" t="str">
        <f>IF(A71="","",IF(I71="",WORKDAY(DATE(YEAR($D71),MONTH($D71)+_xlfn.XLOOKUP(N$2,Paramètres!$A$4:$A$8,Paramètres!$B$4:$B$8,"??",0,1),DAY($D71))-1,1,Table3[Jours fériés]),
WORKDAY(DATE(YEAR($I71),MONTH($I71)+_xlfn.XLOOKUP(N$2,Paramètres!$A$4:$A$8,Paramètres!$B$4:$B$8,"??",0,1),DAY($I71))-1,1,Table3[Jours fériés])))</f>
        <v/>
      </c>
      <c r="O71" s="21" t="str">
        <f>IF(A71="","",IF(J71="",WORKDAY(DATE(YEAR($D71),MONTH($D71)+_xlfn.XLOOKUP(O$2,Paramètres!$A$4:$A$8,Paramètres!$B$4:$B$8,"??",0,1),DAY($D71))-1,1,Table3[Jours fériés]),""))</f>
        <v/>
      </c>
      <c r="P71" s="21" t="str">
        <f>IF(A71="","",IF(K71="",IF($F71=_xlfn.XLOOKUP(P$2,Paramètres!$A$4:$A$8,Paramètres!$B$4:$B$8,"??",0,1),WORKDAY(DATE(YEAR(E71)+_xlfn.XLOOKUP(P$2,Paramètres!$A$4:$A$8,Paramètres!$B$4:$B$8,"??",0,1),MONTH(E71)+2,0)-1,1,Table3[Jours fériés]),
WORKDAY(DATE(YEAR($E71)+_xlfn.XLOOKUP(P$2,Paramètres!$A$4:$A$8,Paramètres!$B$4:$B$8,"??",0,1),MONTH($E71),DAY($E71))-1,1,Table3[Jours fériés])),""))</f>
        <v/>
      </c>
      <c r="Q71" s="21" t="str">
        <f ca="1">IF(A71="","",IF(L71="",IF($F71=_xlfn.XLOOKUP(Q$2,Paramètres!$A$4:$A$8,Paramètres!$B$4:$B$8,"??",0,1),WORKDAY(DATE(YEAR(TODAY()),MONTH(F71)+2,0)-1,1,Table3[Jours fériés]),
WORKDAY(DATE(YEAR($E71)+_xlfn.XLOOKUP(Q$2,Paramètres!$A$4:$A$8,Paramètres!$B$4:$B$8,"??",0,1),MONTH($E71),DAY($E71))-1,1,Table3[Jours fériés])),""))</f>
        <v/>
      </c>
    </row>
    <row r="72" spans="8:17" x14ac:dyDescent="0.2">
      <c r="H72" s="9" t="str" cm="1">
        <f t="array" ref="H72">_xlfn.XLOOKUP(1,(Table2[Nom]=$A72)*(Table2[Prénom]=$B72)*(Table2[Entretien]=H$2),Table2[Date de l''entretien],"",0,-1)</f>
        <v/>
      </c>
      <c r="I72" s="9" t="str" cm="1">
        <f t="array" ref="I72">_xlfn.XLOOKUP(1,(Table2[Nom]=$A72)*(Table2[Prénom]=$B72)*(Table2[Entretien]=I$2),Table2[Date de l''entretien],"",0,-1)</f>
        <v/>
      </c>
      <c r="J72" s="9" t="str" cm="1">
        <f t="array" ref="J72">_xlfn.XLOOKUP(1,(Table2[Nom]=$A72)*(Table2[Prénom]=$B72)*(Table2[Entretien]=J$2),Table2[Date de l''entretien],"",0,-1)</f>
        <v/>
      </c>
      <c r="K72" s="9" t="str" cm="1">
        <f t="array" ref="K72">_xlfn.XLOOKUP(1,(Table2[Nom]=$A72)*(Table2[Prénom]=$B72)*(Table2[Entretien]=K$2),Table2[Date de l''entretien],"",0,-1)</f>
        <v/>
      </c>
      <c r="L72" s="9" t="str" cm="1">
        <f t="array" ref="L72">_xlfn.XLOOKUP(1,(Table2[Nom]=$A72)*(Table2[Prénom]=$B72)*(Table2[Entretien]=L$2),Table2[Date de l''entretien],"",0,-1)</f>
        <v/>
      </c>
      <c r="M72" s="21" t="str">
        <f>IF(A72="","",IF(H72="",WORKDAY(DATE(YEAR($D72),MONTH($D72)+_xlfn.XLOOKUP(M$2,Paramètres!$A$4:$A$8,Paramètres!$B$4:$B$8,"??",0,1),DAY($D72))-1,1,Table3[Jours fériés]),""))</f>
        <v/>
      </c>
      <c r="N72" s="21" t="str">
        <f>IF(A72="","",IF(I72="",WORKDAY(DATE(YEAR($D72),MONTH($D72)+_xlfn.XLOOKUP(N$2,Paramètres!$A$4:$A$8,Paramètres!$B$4:$B$8,"??",0,1),DAY($D72))-1,1,Table3[Jours fériés]),
WORKDAY(DATE(YEAR($I72),MONTH($I72)+_xlfn.XLOOKUP(N$2,Paramètres!$A$4:$A$8,Paramètres!$B$4:$B$8,"??",0,1),DAY($I72))-1,1,Table3[Jours fériés])))</f>
        <v/>
      </c>
      <c r="O72" s="21" t="str">
        <f>IF(A72="","",IF(J72="",WORKDAY(DATE(YEAR($D72),MONTH($D72)+_xlfn.XLOOKUP(O$2,Paramètres!$A$4:$A$8,Paramètres!$B$4:$B$8,"??",0,1),DAY($D72))-1,1,Table3[Jours fériés]),""))</f>
        <v/>
      </c>
      <c r="P72" s="21" t="str">
        <f>IF(A72="","",IF(K72="",IF($F72=_xlfn.XLOOKUP(P$2,Paramètres!$A$4:$A$8,Paramètres!$B$4:$B$8,"??",0,1),WORKDAY(DATE(YEAR(E72)+_xlfn.XLOOKUP(P$2,Paramètres!$A$4:$A$8,Paramètres!$B$4:$B$8,"??",0,1),MONTH(E72)+2,0)-1,1,Table3[Jours fériés]),
WORKDAY(DATE(YEAR($E72)+_xlfn.XLOOKUP(P$2,Paramètres!$A$4:$A$8,Paramètres!$B$4:$B$8,"??",0,1),MONTH($E72),DAY($E72))-1,1,Table3[Jours fériés])),""))</f>
        <v/>
      </c>
      <c r="Q72" s="21" t="str">
        <f ca="1">IF(A72="","",IF(L72="",IF($F72=_xlfn.XLOOKUP(Q$2,Paramètres!$A$4:$A$8,Paramètres!$B$4:$B$8,"??",0,1),WORKDAY(DATE(YEAR(TODAY()),MONTH(F72)+2,0)-1,1,Table3[Jours fériés]),
WORKDAY(DATE(YEAR($E72)+_xlfn.XLOOKUP(Q$2,Paramètres!$A$4:$A$8,Paramètres!$B$4:$B$8,"??",0,1),MONTH($E72),DAY($E72))-1,1,Table3[Jours fériés])),""))</f>
        <v/>
      </c>
    </row>
    <row r="73" spans="8:17" x14ac:dyDescent="0.2">
      <c r="H73" s="9" t="str" cm="1">
        <f t="array" ref="H73">_xlfn.XLOOKUP(1,(Table2[Nom]=$A73)*(Table2[Prénom]=$B73)*(Table2[Entretien]=H$2),Table2[Date de l''entretien],"",0,-1)</f>
        <v/>
      </c>
      <c r="I73" s="9" t="str" cm="1">
        <f t="array" ref="I73">_xlfn.XLOOKUP(1,(Table2[Nom]=$A73)*(Table2[Prénom]=$B73)*(Table2[Entretien]=I$2),Table2[Date de l''entretien],"",0,-1)</f>
        <v/>
      </c>
      <c r="J73" s="9" t="str" cm="1">
        <f t="array" ref="J73">_xlfn.XLOOKUP(1,(Table2[Nom]=$A73)*(Table2[Prénom]=$B73)*(Table2[Entretien]=J$2),Table2[Date de l''entretien],"",0,-1)</f>
        <v/>
      </c>
      <c r="K73" s="9" t="str" cm="1">
        <f t="array" ref="K73">_xlfn.XLOOKUP(1,(Table2[Nom]=$A73)*(Table2[Prénom]=$B73)*(Table2[Entretien]=K$2),Table2[Date de l''entretien],"",0,-1)</f>
        <v/>
      </c>
      <c r="L73" s="9" t="str" cm="1">
        <f t="array" ref="L73">_xlfn.XLOOKUP(1,(Table2[Nom]=$A73)*(Table2[Prénom]=$B73)*(Table2[Entretien]=L$2),Table2[Date de l''entretien],"",0,-1)</f>
        <v/>
      </c>
      <c r="M73" s="21" t="str">
        <f>IF(A73="","",IF(H73="",WORKDAY(DATE(YEAR($D73),MONTH($D73)+_xlfn.XLOOKUP(M$2,Paramètres!$A$4:$A$8,Paramètres!$B$4:$B$8,"??",0,1),DAY($D73))-1,1,Table3[Jours fériés]),""))</f>
        <v/>
      </c>
      <c r="N73" s="21" t="str">
        <f>IF(A73="","",IF(I73="",WORKDAY(DATE(YEAR($D73),MONTH($D73)+_xlfn.XLOOKUP(N$2,Paramètres!$A$4:$A$8,Paramètres!$B$4:$B$8,"??",0,1),DAY($D73))-1,1,Table3[Jours fériés]),
WORKDAY(DATE(YEAR($I73),MONTH($I73)+_xlfn.XLOOKUP(N$2,Paramètres!$A$4:$A$8,Paramètres!$B$4:$B$8,"??",0,1),DAY($I73))-1,1,Table3[Jours fériés])))</f>
        <v/>
      </c>
      <c r="O73" s="21" t="str">
        <f>IF(A73="","",IF(J73="",WORKDAY(DATE(YEAR($D73),MONTH($D73)+_xlfn.XLOOKUP(O$2,Paramètres!$A$4:$A$8,Paramètres!$B$4:$B$8,"??",0,1),DAY($D73))-1,1,Table3[Jours fériés]),""))</f>
        <v/>
      </c>
      <c r="P73" s="21" t="str">
        <f>IF(A73="","",IF(K73="",IF($F73=_xlfn.XLOOKUP(P$2,Paramètres!$A$4:$A$8,Paramètres!$B$4:$B$8,"??",0,1),WORKDAY(DATE(YEAR(E73)+_xlfn.XLOOKUP(P$2,Paramètres!$A$4:$A$8,Paramètres!$B$4:$B$8,"??",0,1),MONTH(E73)+2,0)-1,1,Table3[Jours fériés]),
WORKDAY(DATE(YEAR($E73)+_xlfn.XLOOKUP(P$2,Paramètres!$A$4:$A$8,Paramètres!$B$4:$B$8,"??",0,1),MONTH($E73),DAY($E73))-1,1,Table3[Jours fériés])),""))</f>
        <v/>
      </c>
      <c r="Q73" s="21" t="str">
        <f ca="1">IF(A73="","",IF(L73="",IF($F73=_xlfn.XLOOKUP(Q$2,Paramètres!$A$4:$A$8,Paramètres!$B$4:$B$8,"??",0,1),WORKDAY(DATE(YEAR(TODAY()),MONTH(F73)+2,0)-1,1,Table3[Jours fériés]),
WORKDAY(DATE(YEAR($E73)+_xlfn.XLOOKUP(Q$2,Paramètres!$A$4:$A$8,Paramètres!$B$4:$B$8,"??",0,1),MONTH($E73),DAY($E73))-1,1,Table3[Jours fériés])),""))</f>
        <v/>
      </c>
    </row>
    <row r="74" spans="8:17" x14ac:dyDescent="0.2">
      <c r="H74" s="9" t="str" cm="1">
        <f t="array" ref="H74">_xlfn.XLOOKUP(1,(Table2[Nom]=$A74)*(Table2[Prénom]=$B74)*(Table2[Entretien]=H$2),Table2[Date de l''entretien],"",0,-1)</f>
        <v/>
      </c>
      <c r="I74" s="9" t="str" cm="1">
        <f t="array" ref="I74">_xlfn.XLOOKUP(1,(Table2[Nom]=$A74)*(Table2[Prénom]=$B74)*(Table2[Entretien]=I$2),Table2[Date de l''entretien],"",0,-1)</f>
        <v/>
      </c>
      <c r="J74" s="9" t="str" cm="1">
        <f t="array" ref="J74">_xlfn.XLOOKUP(1,(Table2[Nom]=$A74)*(Table2[Prénom]=$B74)*(Table2[Entretien]=J$2),Table2[Date de l''entretien],"",0,-1)</f>
        <v/>
      </c>
      <c r="K74" s="9" t="str" cm="1">
        <f t="array" ref="K74">_xlfn.XLOOKUP(1,(Table2[Nom]=$A74)*(Table2[Prénom]=$B74)*(Table2[Entretien]=K$2),Table2[Date de l''entretien],"",0,-1)</f>
        <v/>
      </c>
      <c r="L74" s="9" t="str" cm="1">
        <f t="array" ref="L74">_xlfn.XLOOKUP(1,(Table2[Nom]=$A74)*(Table2[Prénom]=$B74)*(Table2[Entretien]=L$2),Table2[Date de l''entretien],"",0,-1)</f>
        <v/>
      </c>
      <c r="M74" s="21" t="str">
        <f>IF(A74="","",IF(H74="",WORKDAY(DATE(YEAR($D74),MONTH($D74)+_xlfn.XLOOKUP(M$2,Paramètres!$A$4:$A$8,Paramètres!$B$4:$B$8,"??",0,1),DAY($D74))-1,1,Table3[Jours fériés]),""))</f>
        <v/>
      </c>
      <c r="N74" s="21" t="str">
        <f>IF(A74="","",IF(I74="",WORKDAY(DATE(YEAR($D74),MONTH($D74)+_xlfn.XLOOKUP(N$2,Paramètres!$A$4:$A$8,Paramètres!$B$4:$B$8,"??",0,1),DAY($D74))-1,1,Table3[Jours fériés]),
WORKDAY(DATE(YEAR($I74),MONTH($I74)+_xlfn.XLOOKUP(N$2,Paramètres!$A$4:$A$8,Paramètres!$B$4:$B$8,"??",0,1),DAY($I74))-1,1,Table3[Jours fériés])))</f>
        <v/>
      </c>
      <c r="O74" s="21" t="str">
        <f>IF(A74="","",IF(J74="",WORKDAY(DATE(YEAR($D74),MONTH($D74)+_xlfn.XLOOKUP(O$2,Paramètres!$A$4:$A$8,Paramètres!$B$4:$B$8,"??",0,1),DAY($D74))-1,1,Table3[Jours fériés]),""))</f>
        <v/>
      </c>
      <c r="P74" s="21" t="str">
        <f>IF(A74="","",IF(K74="",IF($F74=_xlfn.XLOOKUP(P$2,Paramètres!$A$4:$A$8,Paramètres!$B$4:$B$8,"??",0,1),WORKDAY(DATE(YEAR(E74)+_xlfn.XLOOKUP(P$2,Paramètres!$A$4:$A$8,Paramètres!$B$4:$B$8,"??",0,1),MONTH(E74)+2,0)-1,1,Table3[Jours fériés]),
WORKDAY(DATE(YEAR($E74)+_xlfn.XLOOKUP(P$2,Paramètres!$A$4:$A$8,Paramètres!$B$4:$B$8,"??",0,1),MONTH($E74),DAY($E74))-1,1,Table3[Jours fériés])),""))</f>
        <v/>
      </c>
      <c r="Q74" s="21" t="str">
        <f ca="1">IF(A74="","",IF(L74="",IF($F74=_xlfn.XLOOKUP(Q$2,Paramètres!$A$4:$A$8,Paramètres!$B$4:$B$8,"??",0,1),WORKDAY(DATE(YEAR(TODAY()),MONTH(F74)+2,0)-1,1,Table3[Jours fériés]),
WORKDAY(DATE(YEAR($E74)+_xlfn.XLOOKUP(Q$2,Paramètres!$A$4:$A$8,Paramètres!$B$4:$B$8,"??",0,1),MONTH($E74),DAY($E74))-1,1,Table3[Jours fériés])),""))</f>
        <v/>
      </c>
    </row>
    <row r="75" spans="8:17" x14ac:dyDescent="0.2">
      <c r="H75" s="9" t="str" cm="1">
        <f t="array" ref="H75">_xlfn.XLOOKUP(1,(Table2[Nom]=$A75)*(Table2[Prénom]=$B75)*(Table2[Entretien]=H$2),Table2[Date de l''entretien],"",0,-1)</f>
        <v/>
      </c>
      <c r="I75" s="9" t="str" cm="1">
        <f t="array" ref="I75">_xlfn.XLOOKUP(1,(Table2[Nom]=$A75)*(Table2[Prénom]=$B75)*(Table2[Entretien]=I$2),Table2[Date de l''entretien],"",0,-1)</f>
        <v/>
      </c>
      <c r="J75" s="9" t="str" cm="1">
        <f t="array" ref="J75">_xlfn.XLOOKUP(1,(Table2[Nom]=$A75)*(Table2[Prénom]=$B75)*(Table2[Entretien]=J$2),Table2[Date de l''entretien],"",0,-1)</f>
        <v/>
      </c>
      <c r="K75" s="9" t="str" cm="1">
        <f t="array" ref="K75">_xlfn.XLOOKUP(1,(Table2[Nom]=$A75)*(Table2[Prénom]=$B75)*(Table2[Entretien]=K$2),Table2[Date de l''entretien],"",0,-1)</f>
        <v/>
      </c>
      <c r="L75" s="9" t="str" cm="1">
        <f t="array" ref="L75">_xlfn.XLOOKUP(1,(Table2[Nom]=$A75)*(Table2[Prénom]=$B75)*(Table2[Entretien]=L$2),Table2[Date de l''entretien],"",0,-1)</f>
        <v/>
      </c>
      <c r="M75" s="21" t="str">
        <f>IF(A75="","",IF(H75="",WORKDAY(DATE(YEAR($D75),MONTH($D75)+_xlfn.XLOOKUP(M$2,Paramètres!$A$4:$A$8,Paramètres!$B$4:$B$8,"??",0,1),DAY($D75))-1,1,Table3[Jours fériés]),""))</f>
        <v/>
      </c>
      <c r="N75" s="21" t="str">
        <f>IF(A75="","",IF(I75="",WORKDAY(DATE(YEAR($D75),MONTH($D75)+_xlfn.XLOOKUP(N$2,Paramètres!$A$4:$A$8,Paramètres!$B$4:$B$8,"??",0,1),DAY($D75))-1,1,Table3[Jours fériés]),
WORKDAY(DATE(YEAR($I75),MONTH($I75)+_xlfn.XLOOKUP(N$2,Paramètres!$A$4:$A$8,Paramètres!$B$4:$B$8,"??",0,1),DAY($I75))-1,1,Table3[Jours fériés])))</f>
        <v/>
      </c>
      <c r="O75" s="21" t="str">
        <f>IF(A75="","",IF(J75="",WORKDAY(DATE(YEAR($D75),MONTH($D75)+_xlfn.XLOOKUP(O$2,Paramètres!$A$4:$A$8,Paramètres!$B$4:$B$8,"??",0,1),DAY($D75))-1,1,Table3[Jours fériés]),""))</f>
        <v/>
      </c>
      <c r="P75" s="21" t="str">
        <f>IF(A75="","",IF(K75="",IF($F75=_xlfn.XLOOKUP(P$2,Paramètres!$A$4:$A$8,Paramètres!$B$4:$B$8,"??",0,1),WORKDAY(DATE(YEAR(E75)+_xlfn.XLOOKUP(P$2,Paramètres!$A$4:$A$8,Paramètres!$B$4:$B$8,"??",0,1),MONTH(E75)+2,0)-1,1,Table3[Jours fériés]),
WORKDAY(DATE(YEAR($E75)+_xlfn.XLOOKUP(P$2,Paramètres!$A$4:$A$8,Paramètres!$B$4:$B$8,"??",0,1),MONTH($E75),DAY($E75))-1,1,Table3[Jours fériés])),""))</f>
        <v/>
      </c>
      <c r="Q75" s="21" t="str">
        <f ca="1">IF(A75="","",IF(L75="",IF($F75=_xlfn.XLOOKUP(Q$2,Paramètres!$A$4:$A$8,Paramètres!$B$4:$B$8,"??",0,1),WORKDAY(DATE(YEAR(TODAY()),MONTH(F75)+2,0)-1,1,Table3[Jours fériés]),
WORKDAY(DATE(YEAR($E75)+_xlfn.XLOOKUP(Q$2,Paramètres!$A$4:$A$8,Paramètres!$B$4:$B$8,"??",0,1),MONTH($E75),DAY($E75))-1,1,Table3[Jours fériés])),""))</f>
        <v/>
      </c>
    </row>
    <row r="76" spans="8:17" x14ac:dyDescent="0.2">
      <c r="H76" s="9" t="str" cm="1">
        <f t="array" ref="H76">_xlfn.XLOOKUP(1,(Table2[Nom]=$A76)*(Table2[Prénom]=$B76)*(Table2[Entretien]=H$2),Table2[Date de l''entretien],"",0,-1)</f>
        <v/>
      </c>
      <c r="I76" s="9" t="str" cm="1">
        <f t="array" ref="I76">_xlfn.XLOOKUP(1,(Table2[Nom]=$A76)*(Table2[Prénom]=$B76)*(Table2[Entretien]=I$2),Table2[Date de l''entretien],"",0,-1)</f>
        <v/>
      </c>
      <c r="J76" s="9" t="str" cm="1">
        <f t="array" ref="J76">_xlfn.XLOOKUP(1,(Table2[Nom]=$A76)*(Table2[Prénom]=$B76)*(Table2[Entretien]=J$2),Table2[Date de l''entretien],"",0,-1)</f>
        <v/>
      </c>
      <c r="K76" s="9" t="str" cm="1">
        <f t="array" ref="K76">_xlfn.XLOOKUP(1,(Table2[Nom]=$A76)*(Table2[Prénom]=$B76)*(Table2[Entretien]=K$2),Table2[Date de l''entretien],"",0,-1)</f>
        <v/>
      </c>
      <c r="L76" s="9" t="str" cm="1">
        <f t="array" ref="L76">_xlfn.XLOOKUP(1,(Table2[Nom]=$A76)*(Table2[Prénom]=$B76)*(Table2[Entretien]=L$2),Table2[Date de l''entretien],"",0,-1)</f>
        <v/>
      </c>
      <c r="M76" s="21" t="str">
        <f>IF(A76="","",IF(H76="",WORKDAY(DATE(YEAR($D76),MONTH($D76)+_xlfn.XLOOKUP(M$2,Paramètres!$A$4:$A$8,Paramètres!$B$4:$B$8,"??",0,1),DAY($D76))-1,1,Table3[Jours fériés]),""))</f>
        <v/>
      </c>
      <c r="N76" s="21" t="str">
        <f>IF(A76="","",IF(I76="",WORKDAY(DATE(YEAR($D76),MONTH($D76)+_xlfn.XLOOKUP(N$2,Paramètres!$A$4:$A$8,Paramètres!$B$4:$B$8,"??",0,1),DAY($D76))-1,1,Table3[Jours fériés]),
WORKDAY(DATE(YEAR($I76),MONTH($I76)+_xlfn.XLOOKUP(N$2,Paramètres!$A$4:$A$8,Paramètres!$B$4:$B$8,"??",0,1),DAY($I76))-1,1,Table3[Jours fériés])))</f>
        <v/>
      </c>
      <c r="O76" s="21" t="str">
        <f>IF(A76="","",IF(J76="",WORKDAY(DATE(YEAR($D76),MONTH($D76)+_xlfn.XLOOKUP(O$2,Paramètres!$A$4:$A$8,Paramètres!$B$4:$B$8,"??",0,1),DAY($D76))-1,1,Table3[Jours fériés]),""))</f>
        <v/>
      </c>
      <c r="P76" s="21" t="str">
        <f>IF(A76="","",IF(K76="",IF($F76=_xlfn.XLOOKUP(P$2,Paramètres!$A$4:$A$8,Paramètres!$B$4:$B$8,"??",0,1),WORKDAY(DATE(YEAR(E76)+_xlfn.XLOOKUP(P$2,Paramètres!$A$4:$A$8,Paramètres!$B$4:$B$8,"??",0,1),MONTH(E76)+2,0)-1,1,Table3[Jours fériés]),
WORKDAY(DATE(YEAR($E76)+_xlfn.XLOOKUP(P$2,Paramètres!$A$4:$A$8,Paramètres!$B$4:$B$8,"??",0,1),MONTH($E76),DAY($E76))-1,1,Table3[Jours fériés])),""))</f>
        <v/>
      </c>
      <c r="Q76" s="21" t="str">
        <f ca="1">IF(A76="","",IF(L76="",IF($F76=_xlfn.XLOOKUP(Q$2,Paramètres!$A$4:$A$8,Paramètres!$B$4:$B$8,"??",0,1),WORKDAY(DATE(YEAR(TODAY()),MONTH(F76)+2,0)-1,1,Table3[Jours fériés]),
WORKDAY(DATE(YEAR($E76)+_xlfn.XLOOKUP(Q$2,Paramètres!$A$4:$A$8,Paramètres!$B$4:$B$8,"??",0,1),MONTH($E76),DAY($E76))-1,1,Table3[Jours fériés])),""))</f>
        <v/>
      </c>
    </row>
    <row r="77" spans="8:17" x14ac:dyDescent="0.2">
      <c r="H77" s="9" t="str" cm="1">
        <f t="array" ref="H77">_xlfn.XLOOKUP(1,(Table2[Nom]=$A77)*(Table2[Prénom]=$B77)*(Table2[Entretien]=H$2),Table2[Date de l''entretien],"",0,-1)</f>
        <v/>
      </c>
      <c r="I77" s="9" t="str" cm="1">
        <f t="array" ref="I77">_xlfn.XLOOKUP(1,(Table2[Nom]=$A77)*(Table2[Prénom]=$B77)*(Table2[Entretien]=I$2),Table2[Date de l''entretien],"",0,-1)</f>
        <v/>
      </c>
      <c r="J77" s="9" t="str" cm="1">
        <f t="array" ref="J77">_xlfn.XLOOKUP(1,(Table2[Nom]=$A77)*(Table2[Prénom]=$B77)*(Table2[Entretien]=J$2),Table2[Date de l''entretien],"",0,-1)</f>
        <v/>
      </c>
      <c r="K77" s="9" t="str" cm="1">
        <f t="array" ref="K77">_xlfn.XLOOKUP(1,(Table2[Nom]=$A77)*(Table2[Prénom]=$B77)*(Table2[Entretien]=K$2),Table2[Date de l''entretien],"",0,-1)</f>
        <v/>
      </c>
      <c r="L77" s="9" t="str" cm="1">
        <f t="array" ref="L77">_xlfn.XLOOKUP(1,(Table2[Nom]=$A77)*(Table2[Prénom]=$B77)*(Table2[Entretien]=L$2),Table2[Date de l''entretien],"",0,-1)</f>
        <v/>
      </c>
      <c r="M77" s="21" t="str">
        <f>IF(A77="","",IF(H77="",WORKDAY(DATE(YEAR($D77),MONTH($D77)+_xlfn.XLOOKUP(M$2,Paramètres!$A$4:$A$8,Paramètres!$B$4:$B$8,"??",0,1),DAY($D77))-1,1,Table3[Jours fériés]),""))</f>
        <v/>
      </c>
      <c r="N77" s="21" t="str">
        <f>IF(A77="","",IF(I77="",WORKDAY(DATE(YEAR($D77),MONTH($D77)+_xlfn.XLOOKUP(N$2,Paramètres!$A$4:$A$8,Paramètres!$B$4:$B$8,"??",0,1),DAY($D77))-1,1,Table3[Jours fériés]),
WORKDAY(DATE(YEAR($I77),MONTH($I77)+_xlfn.XLOOKUP(N$2,Paramètres!$A$4:$A$8,Paramètres!$B$4:$B$8,"??",0,1),DAY($I77))-1,1,Table3[Jours fériés])))</f>
        <v/>
      </c>
      <c r="O77" s="21" t="str">
        <f>IF(A77="","",IF(J77="",WORKDAY(DATE(YEAR($D77),MONTH($D77)+_xlfn.XLOOKUP(O$2,Paramètres!$A$4:$A$8,Paramètres!$B$4:$B$8,"??",0,1),DAY($D77))-1,1,Table3[Jours fériés]),""))</f>
        <v/>
      </c>
      <c r="P77" s="21" t="str">
        <f>IF(A77="","",IF(K77="",IF($F77=_xlfn.XLOOKUP(P$2,Paramètres!$A$4:$A$8,Paramètres!$B$4:$B$8,"??",0,1),WORKDAY(DATE(YEAR(E77)+_xlfn.XLOOKUP(P$2,Paramètres!$A$4:$A$8,Paramètres!$B$4:$B$8,"??",0,1),MONTH(E77)+2,0)-1,1,Table3[Jours fériés]),
WORKDAY(DATE(YEAR($E77)+_xlfn.XLOOKUP(P$2,Paramètres!$A$4:$A$8,Paramètres!$B$4:$B$8,"??",0,1),MONTH($E77),DAY($E77))-1,1,Table3[Jours fériés])),""))</f>
        <v/>
      </c>
      <c r="Q77" s="21" t="str">
        <f ca="1">IF(A77="","",IF(L77="",IF($F77=_xlfn.XLOOKUP(Q$2,Paramètres!$A$4:$A$8,Paramètres!$B$4:$B$8,"??",0,1),WORKDAY(DATE(YEAR(TODAY()),MONTH(F77)+2,0)-1,1,Table3[Jours fériés]),
WORKDAY(DATE(YEAR($E77)+_xlfn.XLOOKUP(Q$2,Paramètres!$A$4:$A$8,Paramètres!$B$4:$B$8,"??",0,1),MONTH($E77),DAY($E77))-1,1,Table3[Jours fériés])),""))</f>
        <v/>
      </c>
    </row>
    <row r="78" spans="8:17" x14ac:dyDescent="0.2">
      <c r="H78" s="9" t="str" cm="1">
        <f t="array" ref="H78">_xlfn.XLOOKUP(1,(Table2[Nom]=$A78)*(Table2[Prénom]=$B78)*(Table2[Entretien]=H$2),Table2[Date de l''entretien],"",0,-1)</f>
        <v/>
      </c>
      <c r="I78" s="9" t="str" cm="1">
        <f t="array" ref="I78">_xlfn.XLOOKUP(1,(Table2[Nom]=$A78)*(Table2[Prénom]=$B78)*(Table2[Entretien]=I$2),Table2[Date de l''entretien],"",0,-1)</f>
        <v/>
      </c>
      <c r="J78" s="9" t="str" cm="1">
        <f t="array" ref="J78">_xlfn.XLOOKUP(1,(Table2[Nom]=$A78)*(Table2[Prénom]=$B78)*(Table2[Entretien]=J$2),Table2[Date de l''entretien],"",0,-1)</f>
        <v/>
      </c>
      <c r="K78" s="9" t="str" cm="1">
        <f t="array" ref="K78">_xlfn.XLOOKUP(1,(Table2[Nom]=$A78)*(Table2[Prénom]=$B78)*(Table2[Entretien]=K$2),Table2[Date de l''entretien],"",0,-1)</f>
        <v/>
      </c>
      <c r="L78" s="9" t="str" cm="1">
        <f t="array" ref="L78">_xlfn.XLOOKUP(1,(Table2[Nom]=$A78)*(Table2[Prénom]=$B78)*(Table2[Entretien]=L$2),Table2[Date de l''entretien],"",0,-1)</f>
        <v/>
      </c>
      <c r="M78" s="21" t="str">
        <f>IF(A78="","",IF(H78="",WORKDAY(DATE(YEAR($D78),MONTH($D78)+_xlfn.XLOOKUP(M$2,Paramètres!$A$4:$A$8,Paramètres!$B$4:$B$8,"??",0,1),DAY($D78))-1,1,Table3[Jours fériés]),""))</f>
        <v/>
      </c>
      <c r="N78" s="21" t="str">
        <f>IF(A78="","",IF(I78="",WORKDAY(DATE(YEAR($D78),MONTH($D78)+_xlfn.XLOOKUP(N$2,Paramètres!$A$4:$A$8,Paramètres!$B$4:$B$8,"??",0,1),DAY($D78))-1,1,Table3[Jours fériés]),
WORKDAY(DATE(YEAR($I78),MONTH($I78)+_xlfn.XLOOKUP(N$2,Paramètres!$A$4:$A$8,Paramètres!$B$4:$B$8,"??",0,1),DAY($I78))-1,1,Table3[Jours fériés])))</f>
        <v/>
      </c>
      <c r="O78" s="21" t="str">
        <f>IF(A78="","",IF(J78="",WORKDAY(DATE(YEAR($D78),MONTH($D78)+_xlfn.XLOOKUP(O$2,Paramètres!$A$4:$A$8,Paramètres!$B$4:$B$8,"??",0,1),DAY($D78))-1,1,Table3[Jours fériés]),""))</f>
        <v/>
      </c>
      <c r="P78" s="21" t="str">
        <f>IF(A78="","",IF(K78="",IF($F78=_xlfn.XLOOKUP(P$2,Paramètres!$A$4:$A$8,Paramètres!$B$4:$B$8,"??",0,1),WORKDAY(DATE(YEAR(E78)+_xlfn.XLOOKUP(P$2,Paramètres!$A$4:$A$8,Paramètres!$B$4:$B$8,"??",0,1),MONTH(E78)+2,0)-1,1,Table3[Jours fériés]),
WORKDAY(DATE(YEAR($E78)+_xlfn.XLOOKUP(P$2,Paramètres!$A$4:$A$8,Paramètres!$B$4:$B$8,"??",0,1),MONTH($E78),DAY($E78))-1,1,Table3[Jours fériés])),""))</f>
        <v/>
      </c>
      <c r="Q78" s="21" t="str">
        <f ca="1">IF(A78="","",IF(L78="",IF($F78=_xlfn.XLOOKUP(Q$2,Paramètres!$A$4:$A$8,Paramètres!$B$4:$B$8,"??",0,1),WORKDAY(DATE(YEAR(TODAY()),MONTH(F78)+2,0)-1,1,Table3[Jours fériés]),
WORKDAY(DATE(YEAR($E78)+_xlfn.XLOOKUP(Q$2,Paramètres!$A$4:$A$8,Paramètres!$B$4:$B$8,"??",0,1),MONTH($E78),DAY($E78))-1,1,Table3[Jours fériés])),""))</f>
        <v/>
      </c>
    </row>
    <row r="79" spans="8:17" x14ac:dyDescent="0.2">
      <c r="H79" s="9" t="str" cm="1">
        <f t="array" ref="H79">_xlfn.XLOOKUP(1,(Table2[Nom]=$A79)*(Table2[Prénom]=$B79)*(Table2[Entretien]=H$2),Table2[Date de l''entretien],"",0,-1)</f>
        <v/>
      </c>
      <c r="I79" s="9" t="str" cm="1">
        <f t="array" ref="I79">_xlfn.XLOOKUP(1,(Table2[Nom]=$A79)*(Table2[Prénom]=$B79)*(Table2[Entretien]=I$2),Table2[Date de l''entretien],"",0,-1)</f>
        <v/>
      </c>
      <c r="J79" s="9" t="str" cm="1">
        <f t="array" ref="J79">_xlfn.XLOOKUP(1,(Table2[Nom]=$A79)*(Table2[Prénom]=$B79)*(Table2[Entretien]=J$2),Table2[Date de l''entretien],"",0,-1)</f>
        <v/>
      </c>
      <c r="K79" s="9" t="str" cm="1">
        <f t="array" ref="K79">_xlfn.XLOOKUP(1,(Table2[Nom]=$A79)*(Table2[Prénom]=$B79)*(Table2[Entretien]=K$2),Table2[Date de l''entretien],"",0,-1)</f>
        <v/>
      </c>
      <c r="L79" s="9" t="str" cm="1">
        <f t="array" ref="L79">_xlfn.XLOOKUP(1,(Table2[Nom]=$A79)*(Table2[Prénom]=$B79)*(Table2[Entretien]=L$2),Table2[Date de l''entretien],"",0,-1)</f>
        <v/>
      </c>
      <c r="M79" s="21" t="str">
        <f>IF(A79="","",IF(H79="",WORKDAY(DATE(YEAR($D79),MONTH($D79)+_xlfn.XLOOKUP(M$2,Paramètres!$A$4:$A$8,Paramètres!$B$4:$B$8,"??",0,1),DAY($D79))-1,1,Table3[Jours fériés]),""))</f>
        <v/>
      </c>
      <c r="N79" s="21" t="str">
        <f>IF(A79="","",IF(I79="",WORKDAY(DATE(YEAR($D79),MONTH($D79)+_xlfn.XLOOKUP(N$2,Paramètres!$A$4:$A$8,Paramètres!$B$4:$B$8,"??",0,1),DAY($D79))-1,1,Table3[Jours fériés]),
WORKDAY(DATE(YEAR($I79),MONTH($I79)+_xlfn.XLOOKUP(N$2,Paramètres!$A$4:$A$8,Paramètres!$B$4:$B$8,"??",0,1),DAY($I79))-1,1,Table3[Jours fériés])))</f>
        <v/>
      </c>
      <c r="O79" s="21" t="str">
        <f>IF(A79="","",IF(J79="",WORKDAY(DATE(YEAR($D79),MONTH($D79)+_xlfn.XLOOKUP(O$2,Paramètres!$A$4:$A$8,Paramètres!$B$4:$B$8,"??",0,1),DAY($D79))-1,1,Table3[Jours fériés]),""))</f>
        <v/>
      </c>
      <c r="P79" s="21" t="str">
        <f>IF(A79="","",IF(K79="",IF($F79=_xlfn.XLOOKUP(P$2,Paramètres!$A$4:$A$8,Paramètres!$B$4:$B$8,"??",0,1),WORKDAY(DATE(YEAR(E79)+_xlfn.XLOOKUP(P$2,Paramètres!$A$4:$A$8,Paramètres!$B$4:$B$8,"??",0,1),MONTH(E79)+2,0)-1,1,Table3[Jours fériés]),
WORKDAY(DATE(YEAR($E79)+_xlfn.XLOOKUP(P$2,Paramètres!$A$4:$A$8,Paramètres!$B$4:$B$8,"??",0,1),MONTH($E79),DAY($E79))-1,1,Table3[Jours fériés])),""))</f>
        <v/>
      </c>
      <c r="Q79" s="21" t="str">
        <f ca="1">IF(A79="","",IF(L79="",IF($F79=_xlfn.XLOOKUP(Q$2,Paramètres!$A$4:$A$8,Paramètres!$B$4:$B$8,"??",0,1),WORKDAY(DATE(YEAR(TODAY()),MONTH(F79)+2,0)-1,1,Table3[Jours fériés]),
WORKDAY(DATE(YEAR($E79)+_xlfn.XLOOKUP(Q$2,Paramètres!$A$4:$A$8,Paramètres!$B$4:$B$8,"??",0,1),MONTH($E79),DAY($E79))-1,1,Table3[Jours fériés])),""))</f>
        <v/>
      </c>
    </row>
    <row r="80" spans="8:17" x14ac:dyDescent="0.2">
      <c r="H80" s="9" t="str" cm="1">
        <f t="array" ref="H80">_xlfn.XLOOKUP(1,(Table2[Nom]=$A80)*(Table2[Prénom]=$B80)*(Table2[Entretien]=H$2),Table2[Date de l''entretien],"",0,-1)</f>
        <v/>
      </c>
      <c r="I80" s="9" t="str" cm="1">
        <f t="array" ref="I80">_xlfn.XLOOKUP(1,(Table2[Nom]=$A80)*(Table2[Prénom]=$B80)*(Table2[Entretien]=I$2),Table2[Date de l''entretien],"",0,-1)</f>
        <v/>
      </c>
      <c r="J80" s="9" t="str" cm="1">
        <f t="array" ref="J80">_xlfn.XLOOKUP(1,(Table2[Nom]=$A80)*(Table2[Prénom]=$B80)*(Table2[Entretien]=J$2),Table2[Date de l''entretien],"",0,-1)</f>
        <v/>
      </c>
      <c r="K80" s="9" t="str" cm="1">
        <f t="array" ref="K80">_xlfn.XLOOKUP(1,(Table2[Nom]=$A80)*(Table2[Prénom]=$B80)*(Table2[Entretien]=K$2),Table2[Date de l''entretien],"",0,-1)</f>
        <v/>
      </c>
      <c r="L80" s="9" t="str" cm="1">
        <f t="array" ref="L80">_xlfn.XLOOKUP(1,(Table2[Nom]=$A80)*(Table2[Prénom]=$B80)*(Table2[Entretien]=L$2),Table2[Date de l''entretien],"",0,-1)</f>
        <v/>
      </c>
      <c r="M80" s="21" t="str">
        <f>IF(A80="","",IF(H80="",WORKDAY(DATE(YEAR($D80),MONTH($D80)+_xlfn.XLOOKUP(M$2,Paramètres!$A$4:$A$8,Paramètres!$B$4:$B$8,"??",0,1),DAY($D80))-1,1,Table3[Jours fériés]),""))</f>
        <v/>
      </c>
      <c r="N80" s="21" t="str">
        <f>IF(A80="","",IF(I80="",WORKDAY(DATE(YEAR($D80),MONTH($D80)+_xlfn.XLOOKUP(N$2,Paramètres!$A$4:$A$8,Paramètres!$B$4:$B$8,"??",0,1),DAY($D80))-1,1,Table3[Jours fériés]),
WORKDAY(DATE(YEAR($I80),MONTH($I80)+_xlfn.XLOOKUP(N$2,Paramètres!$A$4:$A$8,Paramètres!$B$4:$B$8,"??",0,1),DAY($I80))-1,1,Table3[Jours fériés])))</f>
        <v/>
      </c>
      <c r="O80" s="21" t="str">
        <f>IF(A80="","",IF(J80="",WORKDAY(DATE(YEAR($D80),MONTH($D80)+_xlfn.XLOOKUP(O$2,Paramètres!$A$4:$A$8,Paramètres!$B$4:$B$8,"??",0,1),DAY($D80))-1,1,Table3[Jours fériés]),""))</f>
        <v/>
      </c>
      <c r="P80" s="21" t="str">
        <f>IF(A80="","",IF(K80="",IF($F80=_xlfn.XLOOKUP(P$2,Paramètres!$A$4:$A$8,Paramètres!$B$4:$B$8,"??",0,1),WORKDAY(DATE(YEAR(E80)+_xlfn.XLOOKUP(P$2,Paramètres!$A$4:$A$8,Paramètres!$B$4:$B$8,"??",0,1),MONTH(E80)+2,0)-1,1,Table3[Jours fériés]),
WORKDAY(DATE(YEAR($E80)+_xlfn.XLOOKUP(P$2,Paramètres!$A$4:$A$8,Paramètres!$B$4:$B$8,"??",0,1),MONTH($E80),DAY($E80))-1,1,Table3[Jours fériés])),""))</f>
        <v/>
      </c>
      <c r="Q80" s="21" t="str">
        <f ca="1">IF(A80="","",IF(L80="",IF($F80=_xlfn.XLOOKUP(Q$2,Paramètres!$A$4:$A$8,Paramètres!$B$4:$B$8,"??",0,1),WORKDAY(DATE(YEAR(TODAY()),MONTH(F80)+2,0)-1,1,Table3[Jours fériés]),
WORKDAY(DATE(YEAR($E80)+_xlfn.XLOOKUP(Q$2,Paramètres!$A$4:$A$8,Paramètres!$B$4:$B$8,"??",0,1),MONTH($E80),DAY($E80))-1,1,Table3[Jours fériés])),""))</f>
        <v/>
      </c>
    </row>
    <row r="81" spans="8:17" x14ac:dyDescent="0.2">
      <c r="H81" s="9" t="str" cm="1">
        <f t="array" ref="H81">_xlfn.XLOOKUP(1,(Table2[Nom]=$A81)*(Table2[Prénom]=$B81)*(Table2[Entretien]=H$2),Table2[Date de l''entretien],"",0,-1)</f>
        <v/>
      </c>
      <c r="I81" s="9" t="str" cm="1">
        <f t="array" ref="I81">_xlfn.XLOOKUP(1,(Table2[Nom]=$A81)*(Table2[Prénom]=$B81)*(Table2[Entretien]=I$2),Table2[Date de l''entretien],"",0,-1)</f>
        <v/>
      </c>
      <c r="J81" s="9" t="str" cm="1">
        <f t="array" ref="J81">_xlfn.XLOOKUP(1,(Table2[Nom]=$A81)*(Table2[Prénom]=$B81)*(Table2[Entretien]=J$2),Table2[Date de l''entretien],"",0,-1)</f>
        <v/>
      </c>
      <c r="K81" s="9" t="str" cm="1">
        <f t="array" ref="K81">_xlfn.XLOOKUP(1,(Table2[Nom]=$A81)*(Table2[Prénom]=$B81)*(Table2[Entretien]=K$2),Table2[Date de l''entretien],"",0,-1)</f>
        <v/>
      </c>
      <c r="L81" s="9" t="str" cm="1">
        <f t="array" ref="L81">_xlfn.XLOOKUP(1,(Table2[Nom]=$A81)*(Table2[Prénom]=$B81)*(Table2[Entretien]=L$2),Table2[Date de l''entretien],"",0,-1)</f>
        <v/>
      </c>
      <c r="M81" s="21" t="str">
        <f>IF(A81="","",IF(H81="",WORKDAY(DATE(YEAR($D81),MONTH($D81)+_xlfn.XLOOKUP(M$2,Paramètres!$A$4:$A$8,Paramètres!$B$4:$B$8,"??",0,1),DAY($D81))-1,1,Table3[Jours fériés]),""))</f>
        <v/>
      </c>
      <c r="N81" s="21" t="str">
        <f>IF(A81="","",IF(I81="",WORKDAY(DATE(YEAR($D81),MONTH($D81)+_xlfn.XLOOKUP(N$2,Paramètres!$A$4:$A$8,Paramètres!$B$4:$B$8,"??",0,1),DAY($D81))-1,1,Table3[Jours fériés]),
WORKDAY(DATE(YEAR($I81),MONTH($I81)+_xlfn.XLOOKUP(N$2,Paramètres!$A$4:$A$8,Paramètres!$B$4:$B$8,"??",0,1),DAY($I81))-1,1,Table3[Jours fériés])))</f>
        <v/>
      </c>
      <c r="O81" s="21" t="str">
        <f>IF(A81="","",IF(J81="",WORKDAY(DATE(YEAR($D81),MONTH($D81)+_xlfn.XLOOKUP(O$2,Paramètres!$A$4:$A$8,Paramètres!$B$4:$B$8,"??",0,1),DAY($D81))-1,1,Table3[Jours fériés]),""))</f>
        <v/>
      </c>
      <c r="P81" s="21" t="str">
        <f>IF(A81="","",IF(K81="",IF($F81=_xlfn.XLOOKUP(P$2,Paramètres!$A$4:$A$8,Paramètres!$B$4:$B$8,"??",0,1),WORKDAY(DATE(YEAR(E81)+_xlfn.XLOOKUP(P$2,Paramètres!$A$4:$A$8,Paramètres!$B$4:$B$8,"??",0,1),MONTH(E81)+2,0)-1,1,Table3[Jours fériés]),
WORKDAY(DATE(YEAR($E81)+_xlfn.XLOOKUP(P$2,Paramètres!$A$4:$A$8,Paramètres!$B$4:$B$8,"??",0,1),MONTH($E81),DAY($E81))-1,1,Table3[Jours fériés])),""))</f>
        <v/>
      </c>
      <c r="Q81" s="21" t="str">
        <f ca="1">IF(A81="","",IF(L81="",IF($F81=_xlfn.XLOOKUP(Q$2,Paramètres!$A$4:$A$8,Paramètres!$B$4:$B$8,"??",0,1),WORKDAY(DATE(YEAR(TODAY()),MONTH(F81)+2,0)-1,1,Table3[Jours fériés]),
WORKDAY(DATE(YEAR($E81)+_xlfn.XLOOKUP(Q$2,Paramètres!$A$4:$A$8,Paramètres!$B$4:$B$8,"??",0,1),MONTH($E81),DAY($E81))-1,1,Table3[Jours fériés])),""))</f>
        <v/>
      </c>
    </row>
    <row r="82" spans="8:17" x14ac:dyDescent="0.2">
      <c r="H82" s="9" t="str" cm="1">
        <f t="array" ref="H82">_xlfn.XLOOKUP(1,(Table2[Nom]=$A82)*(Table2[Prénom]=$B82)*(Table2[Entretien]=H$2),Table2[Date de l''entretien],"",0,-1)</f>
        <v/>
      </c>
      <c r="I82" s="9" t="str" cm="1">
        <f t="array" ref="I82">_xlfn.XLOOKUP(1,(Table2[Nom]=$A82)*(Table2[Prénom]=$B82)*(Table2[Entretien]=I$2),Table2[Date de l''entretien],"",0,-1)</f>
        <v/>
      </c>
      <c r="J82" s="9" t="str" cm="1">
        <f t="array" ref="J82">_xlfn.XLOOKUP(1,(Table2[Nom]=$A82)*(Table2[Prénom]=$B82)*(Table2[Entretien]=J$2),Table2[Date de l''entretien],"",0,-1)</f>
        <v/>
      </c>
      <c r="K82" s="9" t="str" cm="1">
        <f t="array" ref="K82">_xlfn.XLOOKUP(1,(Table2[Nom]=$A82)*(Table2[Prénom]=$B82)*(Table2[Entretien]=K$2),Table2[Date de l''entretien],"",0,-1)</f>
        <v/>
      </c>
      <c r="L82" s="9" t="str" cm="1">
        <f t="array" ref="L82">_xlfn.XLOOKUP(1,(Table2[Nom]=$A82)*(Table2[Prénom]=$B82)*(Table2[Entretien]=L$2),Table2[Date de l''entretien],"",0,-1)</f>
        <v/>
      </c>
      <c r="M82" s="21" t="str">
        <f>IF(A82="","",IF(H82="",WORKDAY(DATE(YEAR($D82),MONTH($D82)+_xlfn.XLOOKUP(M$2,Paramètres!$A$4:$A$8,Paramètres!$B$4:$B$8,"??",0,1),DAY($D82))-1,1,Table3[Jours fériés]),""))</f>
        <v/>
      </c>
      <c r="N82" s="21" t="str">
        <f>IF(A82="","",IF(I82="",WORKDAY(DATE(YEAR($D82),MONTH($D82)+_xlfn.XLOOKUP(N$2,Paramètres!$A$4:$A$8,Paramètres!$B$4:$B$8,"??",0,1),DAY($D82))-1,1,Table3[Jours fériés]),
WORKDAY(DATE(YEAR($I82),MONTH($I82)+_xlfn.XLOOKUP(N$2,Paramètres!$A$4:$A$8,Paramètres!$B$4:$B$8,"??",0,1),DAY($I82))-1,1,Table3[Jours fériés])))</f>
        <v/>
      </c>
      <c r="O82" s="21" t="str">
        <f>IF(A82="","",IF(J82="",WORKDAY(DATE(YEAR($D82),MONTH($D82)+_xlfn.XLOOKUP(O$2,Paramètres!$A$4:$A$8,Paramètres!$B$4:$B$8,"??",0,1),DAY($D82))-1,1,Table3[Jours fériés]),""))</f>
        <v/>
      </c>
      <c r="P82" s="21" t="str">
        <f>IF(A82="","",IF(K82="",IF($F82=_xlfn.XLOOKUP(P$2,Paramètres!$A$4:$A$8,Paramètres!$B$4:$B$8,"??",0,1),WORKDAY(DATE(YEAR(E82)+_xlfn.XLOOKUP(P$2,Paramètres!$A$4:$A$8,Paramètres!$B$4:$B$8,"??",0,1),MONTH(E82)+2,0)-1,1,Table3[Jours fériés]),
WORKDAY(DATE(YEAR($E82)+_xlfn.XLOOKUP(P$2,Paramètres!$A$4:$A$8,Paramètres!$B$4:$B$8,"??",0,1),MONTH($E82),DAY($E82))-1,1,Table3[Jours fériés])),""))</f>
        <v/>
      </c>
      <c r="Q82" s="21" t="str">
        <f ca="1">IF(A82="","",IF(L82="",IF($F82=_xlfn.XLOOKUP(Q$2,Paramètres!$A$4:$A$8,Paramètres!$B$4:$B$8,"??",0,1),WORKDAY(DATE(YEAR(TODAY()),MONTH(F82)+2,0)-1,1,Table3[Jours fériés]),
WORKDAY(DATE(YEAR($E82)+_xlfn.XLOOKUP(Q$2,Paramètres!$A$4:$A$8,Paramètres!$B$4:$B$8,"??",0,1),MONTH($E82),DAY($E82))-1,1,Table3[Jours fériés])),""))</f>
        <v/>
      </c>
    </row>
    <row r="83" spans="8:17" x14ac:dyDescent="0.2">
      <c r="H83" s="9" t="str" cm="1">
        <f t="array" ref="H83">_xlfn.XLOOKUP(1,(Table2[Nom]=$A83)*(Table2[Prénom]=$B83)*(Table2[Entretien]=H$2),Table2[Date de l''entretien],"",0,-1)</f>
        <v/>
      </c>
      <c r="I83" s="9" t="str" cm="1">
        <f t="array" ref="I83">_xlfn.XLOOKUP(1,(Table2[Nom]=$A83)*(Table2[Prénom]=$B83)*(Table2[Entretien]=I$2),Table2[Date de l''entretien],"",0,-1)</f>
        <v/>
      </c>
      <c r="J83" s="9" t="str" cm="1">
        <f t="array" ref="J83">_xlfn.XLOOKUP(1,(Table2[Nom]=$A83)*(Table2[Prénom]=$B83)*(Table2[Entretien]=J$2),Table2[Date de l''entretien],"",0,-1)</f>
        <v/>
      </c>
      <c r="K83" s="9" t="str" cm="1">
        <f t="array" ref="K83">_xlfn.XLOOKUP(1,(Table2[Nom]=$A83)*(Table2[Prénom]=$B83)*(Table2[Entretien]=K$2),Table2[Date de l''entretien],"",0,-1)</f>
        <v/>
      </c>
      <c r="L83" s="9" t="str" cm="1">
        <f t="array" ref="L83">_xlfn.XLOOKUP(1,(Table2[Nom]=$A83)*(Table2[Prénom]=$B83)*(Table2[Entretien]=L$2),Table2[Date de l''entretien],"",0,-1)</f>
        <v/>
      </c>
      <c r="M83" s="21" t="str">
        <f>IF(A83="","",IF(H83="",WORKDAY(DATE(YEAR($D83),MONTH($D83)+_xlfn.XLOOKUP(M$2,Paramètres!$A$4:$A$8,Paramètres!$B$4:$B$8,"??",0,1),DAY($D83))-1,1,Table3[Jours fériés]),""))</f>
        <v/>
      </c>
      <c r="N83" s="21" t="str">
        <f>IF(A83="","",IF(I83="",WORKDAY(DATE(YEAR($D83),MONTH($D83)+_xlfn.XLOOKUP(N$2,Paramètres!$A$4:$A$8,Paramètres!$B$4:$B$8,"??",0,1),DAY($D83))-1,1,Table3[Jours fériés]),
WORKDAY(DATE(YEAR($I83),MONTH($I83)+_xlfn.XLOOKUP(N$2,Paramètres!$A$4:$A$8,Paramètres!$B$4:$B$8,"??",0,1),DAY($I83))-1,1,Table3[Jours fériés])))</f>
        <v/>
      </c>
      <c r="O83" s="21" t="str">
        <f>IF(A83="","",IF(J83="",WORKDAY(DATE(YEAR($D83),MONTH($D83)+_xlfn.XLOOKUP(O$2,Paramètres!$A$4:$A$8,Paramètres!$B$4:$B$8,"??",0,1),DAY($D83))-1,1,Table3[Jours fériés]),""))</f>
        <v/>
      </c>
      <c r="P83" s="21" t="str">
        <f>IF(A83="","",IF(K83="",IF($F83=_xlfn.XLOOKUP(P$2,Paramètres!$A$4:$A$8,Paramètres!$B$4:$B$8,"??",0,1),WORKDAY(DATE(YEAR(E83)+_xlfn.XLOOKUP(P$2,Paramètres!$A$4:$A$8,Paramètres!$B$4:$B$8,"??",0,1),MONTH(E83)+2,0)-1,1,Table3[Jours fériés]),
WORKDAY(DATE(YEAR($E83)+_xlfn.XLOOKUP(P$2,Paramètres!$A$4:$A$8,Paramètres!$B$4:$B$8,"??",0,1),MONTH($E83),DAY($E83))-1,1,Table3[Jours fériés])),""))</f>
        <v/>
      </c>
      <c r="Q83" s="21" t="str">
        <f ca="1">IF(A83="","",IF(L83="",IF($F83=_xlfn.XLOOKUP(Q$2,Paramètres!$A$4:$A$8,Paramètres!$B$4:$B$8,"??",0,1),WORKDAY(DATE(YEAR(TODAY()),MONTH(F83)+2,0)-1,1,Table3[Jours fériés]),
WORKDAY(DATE(YEAR($E83)+_xlfn.XLOOKUP(Q$2,Paramètres!$A$4:$A$8,Paramètres!$B$4:$B$8,"??",0,1),MONTH($E83),DAY($E83))-1,1,Table3[Jours fériés])),""))</f>
        <v/>
      </c>
    </row>
    <row r="84" spans="8:17" x14ac:dyDescent="0.2">
      <c r="H84" s="9" t="str" cm="1">
        <f t="array" ref="H84">_xlfn.XLOOKUP(1,(Table2[Nom]=$A84)*(Table2[Prénom]=$B84)*(Table2[Entretien]=H$2),Table2[Date de l''entretien],"",0,-1)</f>
        <v/>
      </c>
      <c r="I84" s="9" t="str" cm="1">
        <f t="array" ref="I84">_xlfn.XLOOKUP(1,(Table2[Nom]=$A84)*(Table2[Prénom]=$B84)*(Table2[Entretien]=I$2),Table2[Date de l''entretien],"",0,-1)</f>
        <v/>
      </c>
      <c r="J84" s="9" t="str" cm="1">
        <f t="array" ref="J84">_xlfn.XLOOKUP(1,(Table2[Nom]=$A84)*(Table2[Prénom]=$B84)*(Table2[Entretien]=J$2),Table2[Date de l''entretien],"",0,-1)</f>
        <v/>
      </c>
      <c r="K84" s="9" t="str" cm="1">
        <f t="array" ref="K84">_xlfn.XLOOKUP(1,(Table2[Nom]=$A84)*(Table2[Prénom]=$B84)*(Table2[Entretien]=K$2),Table2[Date de l''entretien],"",0,-1)</f>
        <v/>
      </c>
      <c r="L84" s="9" t="str" cm="1">
        <f t="array" ref="L84">_xlfn.XLOOKUP(1,(Table2[Nom]=$A84)*(Table2[Prénom]=$B84)*(Table2[Entretien]=L$2),Table2[Date de l''entretien],"",0,-1)</f>
        <v/>
      </c>
      <c r="M84" s="21" t="str">
        <f>IF(A84="","",IF(H84="",WORKDAY(DATE(YEAR($D84),MONTH($D84)+_xlfn.XLOOKUP(M$2,Paramètres!$A$4:$A$8,Paramètres!$B$4:$B$8,"??",0,1),DAY($D84))-1,1,Table3[Jours fériés]),""))</f>
        <v/>
      </c>
      <c r="N84" s="21" t="str">
        <f>IF(A84="","",IF(I84="",WORKDAY(DATE(YEAR($D84),MONTH($D84)+_xlfn.XLOOKUP(N$2,Paramètres!$A$4:$A$8,Paramètres!$B$4:$B$8,"??",0,1),DAY($D84))-1,1,Table3[Jours fériés]),
WORKDAY(DATE(YEAR($I84),MONTH($I84)+_xlfn.XLOOKUP(N$2,Paramètres!$A$4:$A$8,Paramètres!$B$4:$B$8,"??",0,1),DAY($I84))-1,1,Table3[Jours fériés])))</f>
        <v/>
      </c>
      <c r="O84" s="21" t="str">
        <f>IF(A84="","",IF(J84="",WORKDAY(DATE(YEAR($D84),MONTH($D84)+_xlfn.XLOOKUP(O$2,Paramètres!$A$4:$A$8,Paramètres!$B$4:$B$8,"??",0,1),DAY($D84))-1,1,Table3[Jours fériés]),""))</f>
        <v/>
      </c>
      <c r="P84" s="21" t="str">
        <f>IF(A84="","",IF(K84="",IF($F84=_xlfn.XLOOKUP(P$2,Paramètres!$A$4:$A$8,Paramètres!$B$4:$B$8,"??",0,1),WORKDAY(DATE(YEAR(E84)+_xlfn.XLOOKUP(P$2,Paramètres!$A$4:$A$8,Paramètres!$B$4:$B$8,"??",0,1),MONTH(E84)+2,0)-1,1,Table3[Jours fériés]),
WORKDAY(DATE(YEAR($E84)+_xlfn.XLOOKUP(P$2,Paramètres!$A$4:$A$8,Paramètres!$B$4:$B$8,"??",0,1),MONTH($E84),DAY($E84))-1,1,Table3[Jours fériés])),""))</f>
        <v/>
      </c>
      <c r="Q84" s="21" t="str">
        <f ca="1">IF(A84="","",IF(L84="",IF($F84=_xlfn.XLOOKUP(Q$2,Paramètres!$A$4:$A$8,Paramètres!$B$4:$B$8,"??",0,1),WORKDAY(DATE(YEAR(TODAY()),MONTH(F84)+2,0)-1,1,Table3[Jours fériés]),
WORKDAY(DATE(YEAR($E84)+_xlfn.XLOOKUP(Q$2,Paramètres!$A$4:$A$8,Paramètres!$B$4:$B$8,"??",0,1),MONTH($E84),DAY($E84))-1,1,Table3[Jours fériés])),""))</f>
        <v/>
      </c>
    </row>
    <row r="85" spans="8:17" x14ac:dyDescent="0.2">
      <c r="H85" s="9" t="str" cm="1">
        <f t="array" ref="H85">_xlfn.XLOOKUP(1,(Table2[Nom]=$A85)*(Table2[Prénom]=$B85)*(Table2[Entretien]=H$2),Table2[Date de l''entretien],"",0,-1)</f>
        <v/>
      </c>
      <c r="I85" s="9" t="str" cm="1">
        <f t="array" ref="I85">_xlfn.XLOOKUP(1,(Table2[Nom]=$A85)*(Table2[Prénom]=$B85)*(Table2[Entretien]=I$2),Table2[Date de l''entretien],"",0,-1)</f>
        <v/>
      </c>
      <c r="J85" s="9" t="str" cm="1">
        <f t="array" ref="J85">_xlfn.XLOOKUP(1,(Table2[Nom]=$A85)*(Table2[Prénom]=$B85)*(Table2[Entretien]=J$2),Table2[Date de l''entretien],"",0,-1)</f>
        <v/>
      </c>
      <c r="K85" s="9" t="str" cm="1">
        <f t="array" ref="K85">_xlfn.XLOOKUP(1,(Table2[Nom]=$A85)*(Table2[Prénom]=$B85)*(Table2[Entretien]=K$2),Table2[Date de l''entretien],"",0,-1)</f>
        <v/>
      </c>
      <c r="L85" s="9" t="str" cm="1">
        <f t="array" ref="L85">_xlfn.XLOOKUP(1,(Table2[Nom]=$A85)*(Table2[Prénom]=$B85)*(Table2[Entretien]=L$2),Table2[Date de l''entretien],"",0,-1)</f>
        <v/>
      </c>
      <c r="M85" s="21" t="str">
        <f>IF(A85="","",IF(H85="",WORKDAY(DATE(YEAR($D85),MONTH($D85)+_xlfn.XLOOKUP(M$2,Paramètres!$A$4:$A$8,Paramètres!$B$4:$B$8,"??",0,1),DAY($D85))-1,1,Table3[Jours fériés]),""))</f>
        <v/>
      </c>
      <c r="N85" s="21" t="str">
        <f>IF(A85="","",IF(I85="",WORKDAY(DATE(YEAR($D85),MONTH($D85)+_xlfn.XLOOKUP(N$2,Paramètres!$A$4:$A$8,Paramètres!$B$4:$B$8,"??",0,1),DAY($D85))-1,1,Table3[Jours fériés]),
WORKDAY(DATE(YEAR($I85),MONTH($I85)+_xlfn.XLOOKUP(N$2,Paramètres!$A$4:$A$8,Paramètres!$B$4:$B$8,"??",0,1),DAY($I85))-1,1,Table3[Jours fériés])))</f>
        <v/>
      </c>
      <c r="O85" s="21" t="str">
        <f>IF(A85="","",IF(J85="",WORKDAY(DATE(YEAR($D85),MONTH($D85)+_xlfn.XLOOKUP(O$2,Paramètres!$A$4:$A$8,Paramètres!$B$4:$B$8,"??",0,1),DAY($D85))-1,1,Table3[Jours fériés]),""))</f>
        <v/>
      </c>
      <c r="P85" s="21" t="str">
        <f>IF(A85="","",IF(K85="",IF($F85=_xlfn.XLOOKUP(P$2,Paramètres!$A$4:$A$8,Paramètres!$B$4:$B$8,"??",0,1),WORKDAY(DATE(YEAR(E85)+_xlfn.XLOOKUP(P$2,Paramètres!$A$4:$A$8,Paramètres!$B$4:$B$8,"??",0,1),MONTH(E85)+2,0)-1,1,Table3[Jours fériés]),
WORKDAY(DATE(YEAR($E85)+_xlfn.XLOOKUP(P$2,Paramètres!$A$4:$A$8,Paramètres!$B$4:$B$8,"??",0,1),MONTH($E85),DAY($E85))-1,1,Table3[Jours fériés])),""))</f>
        <v/>
      </c>
      <c r="Q85" s="21" t="str">
        <f ca="1">IF(A85="","",IF(L85="",IF($F85=_xlfn.XLOOKUP(Q$2,Paramètres!$A$4:$A$8,Paramètres!$B$4:$B$8,"??",0,1),WORKDAY(DATE(YEAR(TODAY()),MONTH(F85)+2,0)-1,1,Table3[Jours fériés]),
WORKDAY(DATE(YEAR($E85)+_xlfn.XLOOKUP(Q$2,Paramètres!$A$4:$A$8,Paramètres!$B$4:$B$8,"??",0,1),MONTH($E85),DAY($E85))-1,1,Table3[Jours fériés])),""))</f>
        <v/>
      </c>
    </row>
    <row r="86" spans="8:17" x14ac:dyDescent="0.2">
      <c r="H86" s="9" t="str" cm="1">
        <f t="array" ref="H86">_xlfn.XLOOKUP(1,(Table2[Nom]=$A86)*(Table2[Prénom]=$B86)*(Table2[Entretien]=H$2),Table2[Date de l''entretien],"",0,-1)</f>
        <v/>
      </c>
      <c r="I86" s="9" t="str" cm="1">
        <f t="array" ref="I86">_xlfn.XLOOKUP(1,(Table2[Nom]=$A86)*(Table2[Prénom]=$B86)*(Table2[Entretien]=I$2),Table2[Date de l''entretien],"",0,-1)</f>
        <v/>
      </c>
      <c r="J86" s="9" t="str" cm="1">
        <f t="array" ref="J86">_xlfn.XLOOKUP(1,(Table2[Nom]=$A86)*(Table2[Prénom]=$B86)*(Table2[Entretien]=J$2),Table2[Date de l''entretien],"",0,-1)</f>
        <v/>
      </c>
      <c r="K86" s="9" t="str" cm="1">
        <f t="array" ref="K86">_xlfn.XLOOKUP(1,(Table2[Nom]=$A86)*(Table2[Prénom]=$B86)*(Table2[Entretien]=K$2),Table2[Date de l''entretien],"",0,-1)</f>
        <v/>
      </c>
      <c r="L86" s="9" t="str" cm="1">
        <f t="array" ref="L86">_xlfn.XLOOKUP(1,(Table2[Nom]=$A86)*(Table2[Prénom]=$B86)*(Table2[Entretien]=L$2),Table2[Date de l''entretien],"",0,-1)</f>
        <v/>
      </c>
      <c r="M86" s="21" t="str">
        <f>IF(A86="","",IF(H86="",WORKDAY(DATE(YEAR($D86),MONTH($D86)+_xlfn.XLOOKUP(M$2,Paramètres!$A$4:$A$8,Paramètres!$B$4:$B$8,"??",0,1),DAY($D86))-1,1,Table3[Jours fériés]),""))</f>
        <v/>
      </c>
      <c r="N86" s="21" t="str">
        <f>IF(A86="","",IF(I86="",WORKDAY(DATE(YEAR($D86),MONTH($D86)+_xlfn.XLOOKUP(N$2,Paramètres!$A$4:$A$8,Paramètres!$B$4:$B$8,"??",0,1),DAY($D86))-1,1,Table3[Jours fériés]),
WORKDAY(DATE(YEAR($I86),MONTH($I86)+_xlfn.XLOOKUP(N$2,Paramètres!$A$4:$A$8,Paramètres!$B$4:$B$8,"??",0,1),DAY($I86))-1,1,Table3[Jours fériés])))</f>
        <v/>
      </c>
      <c r="O86" s="21" t="str">
        <f>IF(A86="","",IF(J86="",WORKDAY(DATE(YEAR($D86),MONTH($D86)+_xlfn.XLOOKUP(O$2,Paramètres!$A$4:$A$8,Paramètres!$B$4:$B$8,"??",0,1),DAY($D86))-1,1,Table3[Jours fériés]),""))</f>
        <v/>
      </c>
      <c r="P86" s="21" t="str">
        <f>IF(A86="","",IF(K86="",IF($F86=_xlfn.XLOOKUP(P$2,Paramètres!$A$4:$A$8,Paramètres!$B$4:$B$8,"??",0,1),WORKDAY(DATE(YEAR(E86)+_xlfn.XLOOKUP(P$2,Paramètres!$A$4:$A$8,Paramètres!$B$4:$B$8,"??",0,1),MONTH(E86)+2,0)-1,1,Table3[Jours fériés]),
WORKDAY(DATE(YEAR($E86)+_xlfn.XLOOKUP(P$2,Paramètres!$A$4:$A$8,Paramètres!$B$4:$B$8,"??",0,1),MONTH($E86),DAY($E86))-1,1,Table3[Jours fériés])),""))</f>
        <v/>
      </c>
      <c r="Q86" s="21" t="str">
        <f ca="1">IF(A86="","",IF(L86="",IF($F86=_xlfn.XLOOKUP(Q$2,Paramètres!$A$4:$A$8,Paramètres!$B$4:$B$8,"??",0,1),WORKDAY(DATE(YEAR(TODAY()),MONTH(F86)+2,0)-1,1,Table3[Jours fériés]),
WORKDAY(DATE(YEAR($E86)+_xlfn.XLOOKUP(Q$2,Paramètres!$A$4:$A$8,Paramètres!$B$4:$B$8,"??",0,1),MONTH($E86),DAY($E86))-1,1,Table3[Jours fériés])),""))</f>
        <v/>
      </c>
    </row>
    <row r="87" spans="8:17" x14ac:dyDescent="0.2">
      <c r="H87" s="9" t="str" cm="1">
        <f t="array" ref="H87">_xlfn.XLOOKUP(1,(Table2[Nom]=$A87)*(Table2[Prénom]=$B87)*(Table2[Entretien]=H$2),Table2[Date de l''entretien],"",0,-1)</f>
        <v/>
      </c>
      <c r="I87" s="9" t="str" cm="1">
        <f t="array" ref="I87">_xlfn.XLOOKUP(1,(Table2[Nom]=$A87)*(Table2[Prénom]=$B87)*(Table2[Entretien]=I$2),Table2[Date de l''entretien],"",0,-1)</f>
        <v/>
      </c>
      <c r="J87" s="9" t="str" cm="1">
        <f t="array" ref="J87">_xlfn.XLOOKUP(1,(Table2[Nom]=$A87)*(Table2[Prénom]=$B87)*(Table2[Entretien]=J$2),Table2[Date de l''entretien],"",0,-1)</f>
        <v/>
      </c>
      <c r="K87" s="9" t="str" cm="1">
        <f t="array" ref="K87">_xlfn.XLOOKUP(1,(Table2[Nom]=$A87)*(Table2[Prénom]=$B87)*(Table2[Entretien]=K$2),Table2[Date de l''entretien],"",0,-1)</f>
        <v/>
      </c>
      <c r="L87" s="9" t="str" cm="1">
        <f t="array" ref="L87">_xlfn.XLOOKUP(1,(Table2[Nom]=$A87)*(Table2[Prénom]=$B87)*(Table2[Entretien]=L$2),Table2[Date de l''entretien],"",0,-1)</f>
        <v/>
      </c>
      <c r="M87" s="21" t="str">
        <f>IF(A87="","",IF(H87="",WORKDAY(DATE(YEAR($D87),MONTH($D87)+_xlfn.XLOOKUP(M$2,Paramètres!$A$4:$A$8,Paramètres!$B$4:$B$8,"??",0,1),DAY($D87))-1,1,Table3[Jours fériés]),""))</f>
        <v/>
      </c>
      <c r="N87" s="21" t="str">
        <f>IF(A87="","",IF(I87="",WORKDAY(DATE(YEAR($D87),MONTH($D87)+_xlfn.XLOOKUP(N$2,Paramètres!$A$4:$A$8,Paramètres!$B$4:$B$8,"??",0,1),DAY($D87))-1,1,Table3[Jours fériés]),
WORKDAY(DATE(YEAR($I87),MONTH($I87)+_xlfn.XLOOKUP(N$2,Paramètres!$A$4:$A$8,Paramètres!$B$4:$B$8,"??",0,1),DAY($I87))-1,1,Table3[Jours fériés])))</f>
        <v/>
      </c>
      <c r="O87" s="21" t="str">
        <f>IF(A87="","",IF(J87="",WORKDAY(DATE(YEAR($D87),MONTH($D87)+_xlfn.XLOOKUP(O$2,Paramètres!$A$4:$A$8,Paramètres!$B$4:$B$8,"??",0,1),DAY($D87))-1,1,Table3[Jours fériés]),""))</f>
        <v/>
      </c>
      <c r="P87" s="21" t="str">
        <f>IF(A87="","",IF(K87="",IF($F87=_xlfn.XLOOKUP(P$2,Paramètres!$A$4:$A$8,Paramètres!$B$4:$B$8,"??",0,1),WORKDAY(DATE(YEAR(E87)+_xlfn.XLOOKUP(P$2,Paramètres!$A$4:$A$8,Paramètres!$B$4:$B$8,"??",0,1),MONTH(E87)+2,0)-1,1,Table3[Jours fériés]),
WORKDAY(DATE(YEAR($E87)+_xlfn.XLOOKUP(P$2,Paramètres!$A$4:$A$8,Paramètres!$B$4:$B$8,"??",0,1),MONTH($E87),DAY($E87))-1,1,Table3[Jours fériés])),""))</f>
        <v/>
      </c>
      <c r="Q87" s="21" t="str">
        <f ca="1">IF(A87="","",IF(L87="",IF($F87=_xlfn.XLOOKUP(Q$2,Paramètres!$A$4:$A$8,Paramètres!$B$4:$B$8,"??",0,1),WORKDAY(DATE(YEAR(TODAY()),MONTH(F87)+2,0)-1,1,Table3[Jours fériés]),
WORKDAY(DATE(YEAR($E87)+_xlfn.XLOOKUP(Q$2,Paramètres!$A$4:$A$8,Paramètres!$B$4:$B$8,"??",0,1),MONTH($E87),DAY($E87))-1,1,Table3[Jours fériés])),""))</f>
        <v/>
      </c>
    </row>
    <row r="88" spans="8:17" x14ac:dyDescent="0.2">
      <c r="H88" s="9" t="str" cm="1">
        <f t="array" ref="H88">_xlfn.XLOOKUP(1,(Table2[Nom]=$A88)*(Table2[Prénom]=$B88)*(Table2[Entretien]=H$2),Table2[Date de l''entretien],"",0,-1)</f>
        <v/>
      </c>
      <c r="I88" s="9" t="str" cm="1">
        <f t="array" ref="I88">_xlfn.XLOOKUP(1,(Table2[Nom]=$A88)*(Table2[Prénom]=$B88)*(Table2[Entretien]=I$2),Table2[Date de l''entretien],"",0,-1)</f>
        <v/>
      </c>
      <c r="J88" s="9" t="str" cm="1">
        <f t="array" ref="J88">_xlfn.XLOOKUP(1,(Table2[Nom]=$A88)*(Table2[Prénom]=$B88)*(Table2[Entretien]=J$2),Table2[Date de l''entretien],"",0,-1)</f>
        <v/>
      </c>
      <c r="K88" s="9" t="str" cm="1">
        <f t="array" ref="K88">_xlfn.XLOOKUP(1,(Table2[Nom]=$A88)*(Table2[Prénom]=$B88)*(Table2[Entretien]=K$2),Table2[Date de l''entretien],"",0,-1)</f>
        <v/>
      </c>
      <c r="L88" s="9" t="str" cm="1">
        <f t="array" ref="L88">_xlfn.XLOOKUP(1,(Table2[Nom]=$A88)*(Table2[Prénom]=$B88)*(Table2[Entretien]=L$2),Table2[Date de l''entretien],"",0,-1)</f>
        <v/>
      </c>
      <c r="M88" s="21" t="str">
        <f>IF(A88="","",IF(H88="",WORKDAY(DATE(YEAR($D88),MONTH($D88)+_xlfn.XLOOKUP(M$2,Paramètres!$A$4:$A$8,Paramètres!$B$4:$B$8,"??",0,1),DAY($D88))-1,1,Table3[Jours fériés]),""))</f>
        <v/>
      </c>
      <c r="N88" s="21" t="str">
        <f>IF(A88="","",IF(I88="",WORKDAY(DATE(YEAR($D88),MONTH($D88)+_xlfn.XLOOKUP(N$2,Paramètres!$A$4:$A$8,Paramètres!$B$4:$B$8,"??",0,1),DAY($D88))-1,1,Table3[Jours fériés]),
WORKDAY(DATE(YEAR($I88),MONTH($I88)+_xlfn.XLOOKUP(N$2,Paramètres!$A$4:$A$8,Paramètres!$B$4:$B$8,"??",0,1),DAY($I88))-1,1,Table3[Jours fériés])))</f>
        <v/>
      </c>
      <c r="O88" s="21" t="str">
        <f>IF(A88="","",IF(J88="",WORKDAY(DATE(YEAR($D88),MONTH($D88)+_xlfn.XLOOKUP(O$2,Paramètres!$A$4:$A$8,Paramètres!$B$4:$B$8,"??",0,1),DAY($D88))-1,1,Table3[Jours fériés]),""))</f>
        <v/>
      </c>
      <c r="P88" s="21" t="str">
        <f>IF(A88="","",IF(K88="",IF($F88=_xlfn.XLOOKUP(P$2,Paramètres!$A$4:$A$8,Paramètres!$B$4:$B$8,"??",0,1),WORKDAY(DATE(YEAR(E88)+_xlfn.XLOOKUP(P$2,Paramètres!$A$4:$A$8,Paramètres!$B$4:$B$8,"??",0,1),MONTH(E88)+2,0)-1,1,Table3[Jours fériés]),
WORKDAY(DATE(YEAR($E88)+_xlfn.XLOOKUP(P$2,Paramètres!$A$4:$A$8,Paramètres!$B$4:$B$8,"??",0,1),MONTH($E88),DAY($E88))-1,1,Table3[Jours fériés])),""))</f>
        <v/>
      </c>
      <c r="Q88" s="21" t="str">
        <f ca="1">IF(A88="","",IF(L88="",IF($F88=_xlfn.XLOOKUP(Q$2,Paramètres!$A$4:$A$8,Paramètres!$B$4:$B$8,"??",0,1),WORKDAY(DATE(YEAR(TODAY()),MONTH(F88)+2,0)-1,1,Table3[Jours fériés]),
WORKDAY(DATE(YEAR($E88)+_xlfn.XLOOKUP(Q$2,Paramètres!$A$4:$A$8,Paramètres!$B$4:$B$8,"??",0,1),MONTH($E88),DAY($E88))-1,1,Table3[Jours fériés])),""))</f>
        <v/>
      </c>
    </row>
    <row r="89" spans="8:17" x14ac:dyDescent="0.2">
      <c r="H89" s="9" t="str" cm="1">
        <f t="array" ref="H89">_xlfn.XLOOKUP(1,(Table2[Nom]=$A89)*(Table2[Prénom]=$B89)*(Table2[Entretien]=H$2),Table2[Date de l''entretien],"",0,-1)</f>
        <v/>
      </c>
      <c r="I89" s="9" t="str" cm="1">
        <f t="array" ref="I89">_xlfn.XLOOKUP(1,(Table2[Nom]=$A89)*(Table2[Prénom]=$B89)*(Table2[Entretien]=I$2),Table2[Date de l''entretien],"",0,-1)</f>
        <v/>
      </c>
      <c r="J89" s="9" t="str" cm="1">
        <f t="array" ref="J89">_xlfn.XLOOKUP(1,(Table2[Nom]=$A89)*(Table2[Prénom]=$B89)*(Table2[Entretien]=J$2),Table2[Date de l''entretien],"",0,-1)</f>
        <v/>
      </c>
      <c r="K89" s="9" t="str" cm="1">
        <f t="array" ref="K89">_xlfn.XLOOKUP(1,(Table2[Nom]=$A89)*(Table2[Prénom]=$B89)*(Table2[Entretien]=K$2),Table2[Date de l''entretien],"",0,-1)</f>
        <v/>
      </c>
      <c r="L89" s="9" t="str" cm="1">
        <f t="array" ref="L89">_xlfn.XLOOKUP(1,(Table2[Nom]=$A89)*(Table2[Prénom]=$B89)*(Table2[Entretien]=L$2),Table2[Date de l''entretien],"",0,-1)</f>
        <v/>
      </c>
      <c r="M89" s="21" t="str">
        <f>IF(A89="","",IF(H89="",WORKDAY(DATE(YEAR($D89),MONTH($D89)+_xlfn.XLOOKUP(M$2,Paramètres!$A$4:$A$8,Paramètres!$B$4:$B$8,"??",0,1),DAY($D89))-1,1,Table3[Jours fériés]),""))</f>
        <v/>
      </c>
      <c r="N89" s="21" t="str">
        <f>IF(A89="","",IF(I89="",WORKDAY(DATE(YEAR($D89),MONTH($D89)+_xlfn.XLOOKUP(N$2,Paramètres!$A$4:$A$8,Paramètres!$B$4:$B$8,"??",0,1),DAY($D89))-1,1,Table3[Jours fériés]),
WORKDAY(DATE(YEAR($I89),MONTH($I89)+_xlfn.XLOOKUP(N$2,Paramètres!$A$4:$A$8,Paramètres!$B$4:$B$8,"??",0,1),DAY($I89))-1,1,Table3[Jours fériés])))</f>
        <v/>
      </c>
      <c r="O89" s="21" t="str">
        <f>IF(A89="","",IF(J89="",WORKDAY(DATE(YEAR($D89),MONTH($D89)+_xlfn.XLOOKUP(O$2,Paramètres!$A$4:$A$8,Paramètres!$B$4:$B$8,"??",0,1),DAY($D89))-1,1,Table3[Jours fériés]),""))</f>
        <v/>
      </c>
      <c r="P89" s="21" t="str">
        <f>IF(A89="","",IF(K89="",IF($F89=_xlfn.XLOOKUP(P$2,Paramètres!$A$4:$A$8,Paramètres!$B$4:$B$8,"??",0,1),WORKDAY(DATE(YEAR(E89)+_xlfn.XLOOKUP(P$2,Paramètres!$A$4:$A$8,Paramètres!$B$4:$B$8,"??",0,1),MONTH(E89)+2,0)-1,1,Table3[Jours fériés]),
WORKDAY(DATE(YEAR($E89)+_xlfn.XLOOKUP(P$2,Paramètres!$A$4:$A$8,Paramètres!$B$4:$B$8,"??",0,1),MONTH($E89),DAY($E89))-1,1,Table3[Jours fériés])),""))</f>
        <v/>
      </c>
      <c r="Q89" s="21" t="str">
        <f ca="1">IF(A89="","",IF(L89="",IF($F89=_xlfn.XLOOKUP(Q$2,Paramètres!$A$4:$A$8,Paramètres!$B$4:$B$8,"??",0,1),WORKDAY(DATE(YEAR(TODAY()),MONTH(F89)+2,0)-1,1,Table3[Jours fériés]),
WORKDAY(DATE(YEAR($E89)+_xlfn.XLOOKUP(Q$2,Paramètres!$A$4:$A$8,Paramètres!$B$4:$B$8,"??",0,1),MONTH($E89),DAY($E89))-1,1,Table3[Jours fériés])),""))</f>
        <v/>
      </c>
    </row>
    <row r="90" spans="8:17" x14ac:dyDescent="0.2">
      <c r="H90" s="9" t="str" cm="1">
        <f t="array" ref="H90">_xlfn.XLOOKUP(1,(Table2[Nom]=$A90)*(Table2[Prénom]=$B90)*(Table2[Entretien]=H$2),Table2[Date de l''entretien],"",0,-1)</f>
        <v/>
      </c>
      <c r="I90" s="9" t="str" cm="1">
        <f t="array" ref="I90">_xlfn.XLOOKUP(1,(Table2[Nom]=$A90)*(Table2[Prénom]=$B90)*(Table2[Entretien]=I$2),Table2[Date de l''entretien],"",0,-1)</f>
        <v/>
      </c>
      <c r="J90" s="9" t="str" cm="1">
        <f t="array" ref="J90">_xlfn.XLOOKUP(1,(Table2[Nom]=$A90)*(Table2[Prénom]=$B90)*(Table2[Entretien]=J$2),Table2[Date de l''entretien],"",0,-1)</f>
        <v/>
      </c>
      <c r="K90" s="9" t="str" cm="1">
        <f t="array" ref="K90">_xlfn.XLOOKUP(1,(Table2[Nom]=$A90)*(Table2[Prénom]=$B90)*(Table2[Entretien]=K$2),Table2[Date de l''entretien],"",0,-1)</f>
        <v/>
      </c>
      <c r="L90" s="9" t="str" cm="1">
        <f t="array" ref="L90">_xlfn.XLOOKUP(1,(Table2[Nom]=$A90)*(Table2[Prénom]=$B90)*(Table2[Entretien]=L$2),Table2[Date de l''entretien],"",0,-1)</f>
        <v/>
      </c>
      <c r="M90" s="21" t="str">
        <f>IF(A90="","",IF(H90="",WORKDAY(DATE(YEAR($D90),MONTH($D90)+_xlfn.XLOOKUP(M$2,Paramètres!$A$4:$A$8,Paramètres!$B$4:$B$8,"??",0,1),DAY($D90))-1,1,Table3[Jours fériés]),""))</f>
        <v/>
      </c>
      <c r="N90" s="21" t="str">
        <f>IF(A90="","",IF(I90="",WORKDAY(DATE(YEAR($D90),MONTH($D90)+_xlfn.XLOOKUP(N$2,Paramètres!$A$4:$A$8,Paramètres!$B$4:$B$8,"??",0,1),DAY($D90))-1,1,Table3[Jours fériés]),
WORKDAY(DATE(YEAR($I90),MONTH($I90)+_xlfn.XLOOKUP(N$2,Paramètres!$A$4:$A$8,Paramètres!$B$4:$B$8,"??",0,1),DAY($I90))-1,1,Table3[Jours fériés])))</f>
        <v/>
      </c>
      <c r="O90" s="21" t="str">
        <f>IF(A90="","",IF(J90="",WORKDAY(DATE(YEAR($D90),MONTH($D90)+_xlfn.XLOOKUP(O$2,Paramètres!$A$4:$A$8,Paramètres!$B$4:$B$8,"??",0,1),DAY($D90))-1,1,Table3[Jours fériés]),""))</f>
        <v/>
      </c>
      <c r="P90" s="21" t="str">
        <f>IF(A90="","",IF(K90="",IF($F90=_xlfn.XLOOKUP(P$2,Paramètres!$A$4:$A$8,Paramètres!$B$4:$B$8,"??",0,1),WORKDAY(DATE(YEAR(E90)+_xlfn.XLOOKUP(P$2,Paramètres!$A$4:$A$8,Paramètres!$B$4:$B$8,"??",0,1),MONTH(E90)+2,0)-1,1,Table3[Jours fériés]),
WORKDAY(DATE(YEAR($E90)+_xlfn.XLOOKUP(P$2,Paramètres!$A$4:$A$8,Paramètres!$B$4:$B$8,"??",0,1),MONTH($E90),DAY($E90))-1,1,Table3[Jours fériés])),""))</f>
        <v/>
      </c>
      <c r="Q90" s="21" t="str">
        <f ca="1">IF(A90="","",IF(L90="",IF($F90=_xlfn.XLOOKUP(Q$2,Paramètres!$A$4:$A$8,Paramètres!$B$4:$B$8,"??",0,1),WORKDAY(DATE(YEAR(TODAY()),MONTH(F90)+2,0)-1,1,Table3[Jours fériés]),
WORKDAY(DATE(YEAR($E90)+_xlfn.XLOOKUP(Q$2,Paramètres!$A$4:$A$8,Paramètres!$B$4:$B$8,"??",0,1),MONTH($E90),DAY($E90))-1,1,Table3[Jours fériés])),""))</f>
        <v/>
      </c>
    </row>
    <row r="91" spans="8:17" x14ac:dyDescent="0.2">
      <c r="H91" s="9" t="str" cm="1">
        <f t="array" ref="H91">_xlfn.XLOOKUP(1,(Table2[Nom]=$A91)*(Table2[Prénom]=$B91)*(Table2[Entretien]=H$2),Table2[Date de l''entretien],"",0,-1)</f>
        <v/>
      </c>
      <c r="I91" s="9" t="str" cm="1">
        <f t="array" ref="I91">_xlfn.XLOOKUP(1,(Table2[Nom]=$A91)*(Table2[Prénom]=$B91)*(Table2[Entretien]=I$2),Table2[Date de l''entretien],"",0,-1)</f>
        <v/>
      </c>
      <c r="J91" s="9" t="str" cm="1">
        <f t="array" ref="J91">_xlfn.XLOOKUP(1,(Table2[Nom]=$A91)*(Table2[Prénom]=$B91)*(Table2[Entretien]=J$2),Table2[Date de l''entretien],"",0,-1)</f>
        <v/>
      </c>
      <c r="K91" s="9" t="str" cm="1">
        <f t="array" ref="K91">_xlfn.XLOOKUP(1,(Table2[Nom]=$A91)*(Table2[Prénom]=$B91)*(Table2[Entretien]=K$2),Table2[Date de l''entretien],"",0,-1)</f>
        <v/>
      </c>
      <c r="L91" s="9" t="str" cm="1">
        <f t="array" ref="L91">_xlfn.XLOOKUP(1,(Table2[Nom]=$A91)*(Table2[Prénom]=$B91)*(Table2[Entretien]=L$2),Table2[Date de l''entretien],"",0,-1)</f>
        <v/>
      </c>
      <c r="M91" s="21" t="str">
        <f>IF(A91="","",IF(H91="",WORKDAY(DATE(YEAR($D91),MONTH($D91)+_xlfn.XLOOKUP(M$2,Paramètres!$A$4:$A$8,Paramètres!$B$4:$B$8,"??",0,1),DAY($D91))-1,1,Table3[Jours fériés]),""))</f>
        <v/>
      </c>
      <c r="N91" s="21" t="str">
        <f>IF(A91="","",IF(I91="",WORKDAY(DATE(YEAR($D91),MONTH($D91)+_xlfn.XLOOKUP(N$2,Paramètres!$A$4:$A$8,Paramètres!$B$4:$B$8,"??",0,1),DAY($D91))-1,1,Table3[Jours fériés]),
WORKDAY(DATE(YEAR($I91),MONTH($I91)+_xlfn.XLOOKUP(N$2,Paramètres!$A$4:$A$8,Paramètres!$B$4:$B$8,"??",0,1),DAY($I91))-1,1,Table3[Jours fériés])))</f>
        <v/>
      </c>
      <c r="O91" s="21" t="str">
        <f>IF(A91="","",IF(J91="",WORKDAY(DATE(YEAR($D91),MONTH($D91)+_xlfn.XLOOKUP(O$2,Paramètres!$A$4:$A$8,Paramètres!$B$4:$B$8,"??",0,1),DAY($D91))-1,1,Table3[Jours fériés]),""))</f>
        <v/>
      </c>
      <c r="P91" s="21" t="str">
        <f>IF(A91="","",IF(K91="",IF($F91=_xlfn.XLOOKUP(P$2,Paramètres!$A$4:$A$8,Paramètres!$B$4:$B$8,"??",0,1),WORKDAY(DATE(YEAR(E91)+_xlfn.XLOOKUP(P$2,Paramètres!$A$4:$A$8,Paramètres!$B$4:$B$8,"??",0,1),MONTH(E91)+2,0)-1,1,Table3[Jours fériés]),
WORKDAY(DATE(YEAR($E91)+_xlfn.XLOOKUP(P$2,Paramètres!$A$4:$A$8,Paramètres!$B$4:$B$8,"??",0,1),MONTH($E91),DAY($E91))-1,1,Table3[Jours fériés])),""))</f>
        <v/>
      </c>
      <c r="Q91" s="21" t="str">
        <f ca="1">IF(A91="","",IF(L91="",IF($F91=_xlfn.XLOOKUP(Q$2,Paramètres!$A$4:$A$8,Paramètres!$B$4:$B$8,"??",0,1),WORKDAY(DATE(YEAR(TODAY()),MONTH(F91)+2,0)-1,1,Table3[Jours fériés]),
WORKDAY(DATE(YEAR($E91)+_xlfn.XLOOKUP(Q$2,Paramètres!$A$4:$A$8,Paramètres!$B$4:$B$8,"??",0,1),MONTH($E91),DAY($E91))-1,1,Table3[Jours fériés])),""))</f>
        <v/>
      </c>
    </row>
    <row r="92" spans="8:17" x14ac:dyDescent="0.2">
      <c r="H92" s="9" t="str" cm="1">
        <f t="array" ref="H92">_xlfn.XLOOKUP(1,(Table2[Nom]=$A92)*(Table2[Prénom]=$B92)*(Table2[Entretien]=H$2),Table2[Date de l''entretien],"",0,-1)</f>
        <v/>
      </c>
      <c r="I92" s="9" t="str" cm="1">
        <f t="array" ref="I92">_xlfn.XLOOKUP(1,(Table2[Nom]=$A92)*(Table2[Prénom]=$B92)*(Table2[Entretien]=I$2),Table2[Date de l''entretien],"",0,-1)</f>
        <v/>
      </c>
      <c r="J92" s="9" t="str" cm="1">
        <f t="array" ref="J92">_xlfn.XLOOKUP(1,(Table2[Nom]=$A92)*(Table2[Prénom]=$B92)*(Table2[Entretien]=J$2),Table2[Date de l''entretien],"",0,-1)</f>
        <v/>
      </c>
      <c r="K92" s="9" t="str" cm="1">
        <f t="array" ref="K92">_xlfn.XLOOKUP(1,(Table2[Nom]=$A92)*(Table2[Prénom]=$B92)*(Table2[Entretien]=K$2),Table2[Date de l''entretien],"",0,-1)</f>
        <v/>
      </c>
      <c r="L92" s="9" t="str" cm="1">
        <f t="array" ref="L92">_xlfn.XLOOKUP(1,(Table2[Nom]=$A92)*(Table2[Prénom]=$B92)*(Table2[Entretien]=L$2),Table2[Date de l''entretien],"",0,-1)</f>
        <v/>
      </c>
      <c r="M92" s="21" t="str">
        <f>IF(A92="","",IF(H92="",WORKDAY(DATE(YEAR($D92),MONTH($D92)+_xlfn.XLOOKUP(M$2,Paramètres!$A$4:$A$8,Paramètres!$B$4:$B$8,"??",0,1),DAY($D92))-1,1,Table3[Jours fériés]),""))</f>
        <v/>
      </c>
      <c r="N92" s="21" t="str">
        <f>IF(A92="","",IF(I92="",WORKDAY(DATE(YEAR($D92),MONTH($D92)+_xlfn.XLOOKUP(N$2,Paramètres!$A$4:$A$8,Paramètres!$B$4:$B$8,"??",0,1),DAY($D92))-1,1,Table3[Jours fériés]),
WORKDAY(DATE(YEAR($I92),MONTH($I92)+_xlfn.XLOOKUP(N$2,Paramètres!$A$4:$A$8,Paramètres!$B$4:$B$8,"??",0,1),DAY($I92))-1,1,Table3[Jours fériés])))</f>
        <v/>
      </c>
      <c r="O92" s="21" t="str">
        <f>IF(A92="","",IF(J92="",WORKDAY(DATE(YEAR($D92),MONTH($D92)+_xlfn.XLOOKUP(O$2,Paramètres!$A$4:$A$8,Paramètres!$B$4:$B$8,"??",0,1),DAY($D92))-1,1,Table3[Jours fériés]),""))</f>
        <v/>
      </c>
      <c r="P92" s="21" t="str">
        <f>IF(A92="","",IF(K92="",IF($F92=_xlfn.XLOOKUP(P$2,Paramètres!$A$4:$A$8,Paramètres!$B$4:$B$8,"??",0,1),WORKDAY(DATE(YEAR(E92)+_xlfn.XLOOKUP(P$2,Paramètres!$A$4:$A$8,Paramètres!$B$4:$B$8,"??",0,1),MONTH(E92)+2,0)-1,1,Table3[Jours fériés]),
WORKDAY(DATE(YEAR($E92)+_xlfn.XLOOKUP(P$2,Paramètres!$A$4:$A$8,Paramètres!$B$4:$B$8,"??",0,1),MONTH($E92),DAY($E92))-1,1,Table3[Jours fériés])),""))</f>
        <v/>
      </c>
      <c r="Q92" s="21" t="str">
        <f ca="1">IF(A92="","",IF(L92="",IF($F92=_xlfn.XLOOKUP(Q$2,Paramètres!$A$4:$A$8,Paramètres!$B$4:$B$8,"??",0,1),WORKDAY(DATE(YEAR(TODAY()),MONTH(F92)+2,0)-1,1,Table3[Jours fériés]),
WORKDAY(DATE(YEAR($E92)+_xlfn.XLOOKUP(Q$2,Paramètres!$A$4:$A$8,Paramètres!$B$4:$B$8,"??",0,1),MONTH($E92),DAY($E92))-1,1,Table3[Jours fériés])),""))</f>
        <v/>
      </c>
    </row>
    <row r="93" spans="8:17" x14ac:dyDescent="0.2">
      <c r="H93" s="9" t="str" cm="1">
        <f t="array" ref="H93">_xlfn.XLOOKUP(1,(Table2[Nom]=$A93)*(Table2[Prénom]=$B93)*(Table2[Entretien]=H$2),Table2[Date de l''entretien],"",0,-1)</f>
        <v/>
      </c>
      <c r="I93" s="9" t="str" cm="1">
        <f t="array" ref="I93">_xlfn.XLOOKUP(1,(Table2[Nom]=$A93)*(Table2[Prénom]=$B93)*(Table2[Entretien]=I$2),Table2[Date de l''entretien],"",0,-1)</f>
        <v/>
      </c>
      <c r="J93" s="9" t="str" cm="1">
        <f t="array" ref="J93">_xlfn.XLOOKUP(1,(Table2[Nom]=$A93)*(Table2[Prénom]=$B93)*(Table2[Entretien]=J$2),Table2[Date de l''entretien],"",0,-1)</f>
        <v/>
      </c>
      <c r="K93" s="9" t="str" cm="1">
        <f t="array" ref="K93">_xlfn.XLOOKUP(1,(Table2[Nom]=$A93)*(Table2[Prénom]=$B93)*(Table2[Entretien]=K$2),Table2[Date de l''entretien],"",0,-1)</f>
        <v/>
      </c>
      <c r="L93" s="9" t="str" cm="1">
        <f t="array" ref="L93">_xlfn.XLOOKUP(1,(Table2[Nom]=$A93)*(Table2[Prénom]=$B93)*(Table2[Entretien]=L$2),Table2[Date de l''entretien],"",0,-1)</f>
        <v/>
      </c>
      <c r="M93" s="21" t="str">
        <f>IF(A93="","",IF(H93="",WORKDAY(DATE(YEAR($D93),MONTH($D93)+_xlfn.XLOOKUP(M$2,Paramètres!$A$4:$A$8,Paramètres!$B$4:$B$8,"??",0,1),DAY($D93))-1,1,Table3[Jours fériés]),""))</f>
        <v/>
      </c>
      <c r="N93" s="21" t="str">
        <f>IF(A93="","",IF(I93="",WORKDAY(DATE(YEAR($D93),MONTH($D93)+_xlfn.XLOOKUP(N$2,Paramètres!$A$4:$A$8,Paramètres!$B$4:$B$8,"??",0,1),DAY($D93))-1,1,Table3[Jours fériés]),
WORKDAY(DATE(YEAR($I93),MONTH($I93)+_xlfn.XLOOKUP(N$2,Paramètres!$A$4:$A$8,Paramètres!$B$4:$B$8,"??",0,1),DAY($I93))-1,1,Table3[Jours fériés])))</f>
        <v/>
      </c>
      <c r="O93" s="21" t="str">
        <f>IF(A93="","",IF(J93="",WORKDAY(DATE(YEAR($D93),MONTH($D93)+_xlfn.XLOOKUP(O$2,Paramètres!$A$4:$A$8,Paramètres!$B$4:$B$8,"??",0,1),DAY($D93))-1,1,Table3[Jours fériés]),""))</f>
        <v/>
      </c>
      <c r="P93" s="21" t="str">
        <f>IF(A93="","",IF(K93="",IF($F93=_xlfn.XLOOKUP(P$2,Paramètres!$A$4:$A$8,Paramètres!$B$4:$B$8,"??",0,1),WORKDAY(DATE(YEAR(E93)+_xlfn.XLOOKUP(P$2,Paramètres!$A$4:$A$8,Paramètres!$B$4:$B$8,"??",0,1),MONTH(E93)+2,0)-1,1,Table3[Jours fériés]),
WORKDAY(DATE(YEAR($E93)+_xlfn.XLOOKUP(P$2,Paramètres!$A$4:$A$8,Paramètres!$B$4:$B$8,"??",0,1),MONTH($E93),DAY($E93))-1,1,Table3[Jours fériés])),""))</f>
        <v/>
      </c>
      <c r="Q93" s="21" t="str">
        <f ca="1">IF(A93="","",IF(L93="",IF($F93=_xlfn.XLOOKUP(Q$2,Paramètres!$A$4:$A$8,Paramètres!$B$4:$B$8,"??",0,1),WORKDAY(DATE(YEAR(TODAY()),MONTH(F93)+2,0)-1,1,Table3[Jours fériés]),
WORKDAY(DATE(YEAR($E93)+_xlfn.XLOOKUP(Q$2,Paramètres!$A$4:$A$8,Paramètres!$B$4:$B$8,"??",0,1),MONTH($E93),DAY($E93))-1,1,Table3[Jours fériés])),""))</f>
        <v/>
      </c>
    </row>
    <row r="94" spans="8:17" x14ac:dyDescent="0.2">
      <c r="H94" s="9" t="str" cm="1">
        <f t="array" ref="H94">_xlfn.XLOOKUP(1,(Table2[Nom]=$A94)*(Table2[Prénom]=$B94)*(Table2[Entretien]=H$2),Table2[Date de l''entretien],"",0,-1)</f>
        <v/>
      </c>
      <c r="I94" s="9" t="str" cm="1">
        <f t="array" ref="I94">_xlfn.XLOOKUP(1,(Table2[Nom]=$A94)*(Table2[Prénom]=$B94)*(Table2[Entretien]=I$2),Table2[Date de l''entretien],"",0,-1)</f>
        <v/>
      </c>
      <c r="J94" s="9" t="str" cm="1">
        <f t="array" ref="J94">_xlfn.XLOOKUP(1,(Table2[Nom]=$A94)*(Table2[Prénom]=$B94)*(Table2[Entretien]=J$2),Table2[Date de l''entretien],"",0,-1)</f>
        <v/>
      </c>
      <c r="K94" s="9" t="str" cm="1">
        <f t="array" ref="K94">_xlfn.XLOOKUP(1,(Table2[Nom]=$A94)*(Table2[Prénom]=$B94)*(Table2[Entretien]=K$2),Table2[Date de l''entretien],"",0,-1)</f>
        <v/>
      </c>
      <c r="L94" s="9" t="str" cm="1">
        <f t="array" ref="L94">_xlfn.XLOOKUP(1,(Table2[Nom]=$A94)*(Table2[Prénom]=$B94)*(Table2[Entretien]=L$2),Table2[Date de l''entretien],"",0,-1)</f>
        <v/>
      </c>
      <c r="M94" s="21" t="str">
        <f>IF(A94="","",IF(H94="",WORKDAY(DATE(YEAR($D94),MONTH($D94)+_xlfn.XLOOKUP(M$2,Paramètres!$A$4:$A$8,Paramètres!$B$4:$B$8,"??",0,1),DAY($D94))-1,1,Table3[Jours fériés]),""))</f>
        <v/>
      </c>
      <c r="N94" s="21" t="str">
        <f>IF(A94="","",IF(I94="",WORKDAY(DATE(YEAR($D94),MONTH($D94)+_xlfn.XLOOKUP(N$2,Paramètres!$A$4:$A$8,Paramètres!$B$4:$B$8,"??",0,1),DAY($D94))-1,1,Table3[Jours fériés]),
WORKDAY(DATE(YEAR($I94),MONTH($I94)+_xlfn.XLOOKUP(N$2,Paramètres!$A$4:$A$8,Paramètres!$B$4:$B$8,"??",0,1),DAY($I94))-1,1,Table3[Jours fériés])))</f>
        <v/>
      </c>
      <c r="O94" s="21" t="str">
        <f>IF(A94="","",IF(J94="",WORKDAY(DATE(YEAR($D94),MONTH($D94)+_xlfn.XLOOKUP(O$2,Paramètres!$A$4:$A$8,Paramètres!$B$4:$B$8,"??",0,1),DAY($D94))-1,1,Table3[Jours fériés]),""))</f>
        <v/>
      </c>
      <c r="P94" s="21" t="str">
        <f>IF(A94="","",IF(K94="",IF($F94=_xlfn.XLOOKUP(P$2,Paramètres!$A$4:$A$8,Paramètres!$B$4:$B$8,"??",0,1),WORKDAY(DATE(YEAR(E94)+_xlfn.XLOOKUP(P$2,Paramètres!$A$4:$A$8,Paramètres!$B$4:$B$8,"??",0,1),MONTH(E94)+2,0)-1,1,Table3[Jours fériés]),
WORKDAY(DATE(YEAR($E94)+_xlfn.XLOOKUP(P$2,Paramètres!$A$4:$A$8,Paramètres!$B$4:$B$8,"??",0,1),MONTH($E94),DAY($E94))-1,1,Table3[Jours fériés])),""))</f>
        <v/>
      </c>
      <c r="Q94" s="21" t="str">
        <f ca="1">IF(A94="","",IF(L94="",IF($F94=_xlfn.XLOOKUP(Q$2,Paramètres!$A$4:$A$8,Paramètres!$B$4:$B$8,"??",0,1),WORKDAY(DATE(YEAR(TODAY()),MONTH(F94)+2,0)-1,1,Table3[Jours fériés]),
WORKDAY(DATE(YEAR($E94)+_xlfn.XLOOKUP(Q$2,Paramètres!$A$4:$A$8,Paramètres!$B$4:$B$8,"??",0,1),MONTH($E94),DAY($E94))-1,1,Table3[Jours fériés])),""))</f>
        <v/>
      </c>
    </row>
    <row r="95" spans="8:17" x14ac:dyDescent="0.2">
      <c r="H95" s="9" t="str" cm="1">
        <f t="array" ref="H95">_xlfn.XLOOKUP(1,(Table2[Nom]=$A95)*(Table2[Prénom]=$B95)*(Table2[Entretien]=H$2),Table2[Date de l''entretien],"",0,-1)</f>
        <v/>
      </c>
      <c r="I95" s="9" t="str" cm="1">
        <f t="array" ref="I95">_xlfn.XLOOKUP(1,(Table2[Nom]=$A95)*(Table2[Prénom]=$B95)*(Table2[Entretien]=I$2),Table2[Date de l''entretien],"",0,-1)</f>
        <v/>
      </c>
      <c r="J95" s="9" t="str" cm="1">
        <f t="array" ref="J95">_xlfn.XLOOKUP(1,(Table2[Nom]=$A95)*(Table2[Prénom]=$B95)*(Table2[Entretien]=J$2),Table2[Date de l''entretien],"",0,-1)</f>
        <v/>
      </c>
      <c r="K95" s="9" t="str" cm="1">
        <f t="array" ref="K95">_xlfn.XLOOKUP(1,(Table2[Nom]=$A95)*(Table2[Prénom]=$B95)*(Table2[Entretien]=K$2),Table2[Date de l''entretien],"",0,-1)</f>
        <v/>
      </c>
      <c r="L95" s="9" t="str" cm="1">
        <f t="array" ref="L95">_xlfn.XLOOKUP(1,(Table2[Nom]=$A95)*(Table2[Prénom]=$B95)*(Table2[Entretien]=L$2),Table2[Date de l''entretien],"",0,-1)</f>
        <v/>
      </c>
      <c r="M95" s="21" t="str">
        <f>IF(A95="","",IF(H95="",WORKDAY(DATE(YEAR($D95),MONTH($D95)+_xlfn.XLOOKUP(M$2,Paramètres!$A$4:$A$8,Paramètres!$B$4:$B$8,"??",0,1),DAY($D95))-1,1,Table3[Jours fériés]),""))</f>
        <v/>
      </c>
      <c r="N95" s="21" t="str">
        <f>IF(A95="","",IF(I95="",WORKDAY(DATE(YEAR($D95),MONTH($D95)+_xlfn.XLOOKUP(N$2,Paramètres!$A$4:$A$8,Paramètres!$B$4:$B$8,"??",0,1),DAY($D95))-1,1,Table3[Jours fériés]),
WORKDAY(DATE(YEAR($I95),MONTH($I95)+_xlfn.XLOOKUP(N$2,Paramètres!$A$4:$A$8,Paramètres!$B$4:$B$8,"??",0,1),DAY($I95))-1,1,Table3[Jours fériés])))</f>
        <v/>
      </c>
      <c r="O95" s="21" t="str">
        <f>IF(A95="","",IF(J95="",WORKDAY(DATE(YEAR($D95),MONTH($D95)+_xlfn.XLOOKUP(O$2,Paramètres!$A$4:$A$8,Paramètres!$B$4:$B$8,"??",0,1),DAY($D95))-1,1,Table3[Jours fériés]),""))</f>
        <v/>
      </c>
      <c r="P95" s="21" t="str">
        <f>IF(A95="","",IF(K95="",IF($F95=_xlfn.XLOOKUP(P$2,Paramètres!$A$4:$A$8,Paramètres!$B$4:$B$8,"??",0,1),WORKDAY(DATE(YEAR(E95)+_xlfn.XLOOKUP(P$2,Paramètres!$A$4:$A$8,Paramètres!$B$4:$B$8,"??",0,1),MONTH(E95)+2,0)-1,1,Table3[Jours fériés]),
WORKDAY(DATE(YEAR($E95)+_xlfn.XLOOKUP(P$2,Paramètres!$A$4:$A$8,Paramètres!$B$4:$B$8,"??",0,1),MONTH($E95),DAY($E95))-1,1,Table3[Jours fériés])),""))</f>
        <v/>
      </c>
      <c r="Q95" s="21" t="str">
        <f ca="1">IF(A95="","",IF(L95="",IF($F95=_xlfn.XLOOKUP(Q$2,Paramètres!$A$4:$A$8,Paramètres!$B$4:$B$8,"??",0,1),WORKDAY(DATE(YEAR(TODAY()),MONTH(F95)+2,0)-1,1,Table3[Jours fériés]),
WORKDAY(DATE(YEAR($E95)+_xlfn.XLOOKUP(Q$2,Paramètres!$A$4:$A$8,Paramètres!$B$4:$B$8,"??",0,1),MONTH($E95),DAY($E95))-1,1,Table3[Jours fériés])),""))</f>
        <v/>
      </c>
    </row>
    <row r="96" spans="8:17" x14ac:dyDescent="0.2">
      <c r="H96" s="9" t="str" cm="1">
        <f t="array" ref="H96">_xlfn.XLOOKUP(1,(Table2[Nom]=$A96)*(Table2[Prénom]=$B96)*(Table2[Entretien]=H$2),Table2[Date de l''entretien],"",0,-1)</f>
        <v/>
      </c>
      <c r="I96" s="9" t="str" cm="1">
        <f t="array" ref="I96">_xlfn.XLOOKUP(1,(Table2[Nom]=$A96)*(Table2[Prénom]=$B96)*(Table2[Entretien]=I$2),Table2[Date de l''entretien],"",0,-1)</f>
        <v/>
      </c>
      <c r="J96" s="9" t="str" cm="1">
        <f t="array" ref="J96">_xlfn.XLOOKUP(1,(Table2[Nom]=$A96)*(Table2[Prénom]=$B96)*(Table2[Entretien]=J$2),Table2[Date de l''entretien],"",0,-1)</f>
        <v/>
      </c>
      <c r="K96" s="9" t="str" cm="1">
        <f t="array" ref="K96">_xlfn.XLOOKUP(1,(Table2[Nom]=$A96)*(Table2[Prénom]=$B96)*(Table2[Entretien]=K$2),Table2[Date de l''entretien],"",0,-1)</f>
        <v/>
      </c>
      <c r="L96" s="9" t="str" cm="1">
        <f t="array" ref="L96">_xlfn.XLOOKUP(1,(Table2[Nom]=$A96)*(Table2[Prénom]=$B96)*(Table2[Entretien]=L$2),Table2[Date de l''entretien],"",0,-1)</f>
        <v/>
      </c>
      <c r="M96" s="21" t="str">
        <f>IF(A96="","",IF(H96="",WORKDAY(DATE(YEAR($D96),MONTH($D96)+_xlfn.XLOOKUP(M$2,Paramètres!$A$4:$A$8,Paramètres!$B$4:$B$8,"??",0,1),DAY($D96))-1,1,Table3[Jours fériés]),""))</f>
        <v/>
      </c>
      <c r="N96" s="21" t="str">
        <f>IF(A96="","",IF(I96="",WORKDAY(DATE(YEAR($D96),MONTH($D96)+_xlfn.XLOOKUP(N$2,Paramètres!$A$4:$A$8,Paramètres!$B$4:$B$8,"??",0,1),DAY($D96))-1,1,Table3[Jours fériés]),
WORKDAY(DATE(YEAR($I96),MONTH($I96)+_xlfn.XLOOKUP(N$2,Paramètres!$A$4:$A$8,Paramètres!$B$4:$B$8,"??",0,1),DAY($I96))-1,1,Table3[Jours fériés])))</f>
        <v/>
      </c>
      <c r="O96" s="21" t="str">
        <f>IF(A96="","",IF(J96="",WORKDAY(DATE(YEAR($D96),MONTH($D96)+_xlfn.XLOOKUP(O$2,Paramètres!$A$4:$A$8,Paramètres!$B$4:$B$8,"??",0,1),DAY($D96))-1,1,Table3[Jours fériés]),""))</f>
        <v/>
      </c>
      <c r="P96" s="21" t="str">
        <f>IF(A96="","",IF(K96="",IF($F96=_xlfn.XLOOKUP(P$2,Paramètres!$A$4:$A$8,Paramètres!$B$4:$B$8,"??",0,1),WORKDAY(DATE(YEAR(E96)+_xlfn.XLOOKUP(P$2,Paramètres!$A$4:$A$8,Paramètres!$B$4:$B$8,"??",0,1),MONTH(E96)+2,0)-1,1,Table3[Jours fériés]),
WORKDAY(DATE(YEAR($E96)+_xlfn.XLOOKUP(P$2,Paramètres!$A$4:$A$8,Paramètres!$B$4:$B$8,"??",0,1),MONTH($E96),DAY($E96))-1,1,Table3[Jours fériés])),""))</f>
        <v/>
      </c>
      <c r="Q96" s="21" t="str">
        <f ca="1">IF(A96="","",IF(L96="",IF($F96=_xlfn.XLOOKUP(Q$2,Paramètres!$A$4:$A$8,Paramètres!$B$4:$B$8,"??",0,1),WORKDAY(DATE(YEAR(TODAY()),MONTH(F96)+2,0)-1,1,Table3[Jours fériés]),
WORKDAY(DATE(YEAR($E96)+_xlfn.XLOOKUP(Q$2,Paramètres!$A$4:$A$8,Paramètres!$B$4:$B$8,"??",0,1),MONTH($E96),DAY($E96))-1,1,Table3[Jours fériés])),""))</f>
        <v/>
      </c>
    </row>
    <row r="97" spans="8:17" x14ac:dyDescent="0.2">
      <c r="H97" s="9" t="str" cm="1">
        <f t="array" ref="H97">_xlfn.XLOOKUP(1,(Table2[Nom]=$A97)*(Table2[Prénom]=$B97)*(Table2[Entretien]=H$2),Table2[Date de l''entretien],"",0,-1)</f>
        <v/>
      </c>
      <c r="I97" s="9" t="str" cm="1">
        <f t="array" ref="I97">_xlfn.XLOOKUP(1,(Table2[Nom]=$A97)*(Table2[Prénom]=$B97)*(Table2[Entretien]=I$2),Table2[Date de l''entretien],"",0,-1)</f>
        <v/>
      </c>
      <c r="J97" s="9" t="str" cm="1">
        <f t="array" ref="J97">_xlfn.XLOOKUP(1,(Table2[Nom]=$A97)*(Table2[Prénom]=$B97)*(Table2[Entretien]=J$2),Table2[Date de l''entretien],"",0,-1)</f>
        <v/>
      </c>
      <c r="K97" s="9" t="str" cm="1">
        <f t="array" ref="K97">_xlfn.XLOOKUP(1,(Table2[Nom]=$A97)*(Table2[Prénom]=$B97)*(Table2[Entretien]=K$2),Table2[Date de l''entretien],"",0,-1)</f>
        <v/>
      </c>
      <c r="L97" s="9" t="str" cm="1">
        <f t="array" ref="L97">_xlfn.XLOOKUP(1,(Table2[Nom]=$A97)*(Table2[Prénom]=$B97)*(Table2[Entretien]=L$2),Table2[Date de l''entretien],"",0,-1)</f>
        <v/>
      </c>
      <c r="M97" s="21" t="str">
        <f>IF(A97="","",IF(H97="",WORKDAY(DATE(YEAR($D97),MONTH($D97)+_xlfn.XLOOKUP(M$2,Paramètres!$A$4:$A$8,Paramètres!$B$4:$B$8,"??",0,1),DAY($D97))-1,1,Table3[Jours fériés]),""))</f>
        <v/>
      </c>
      <c r="N97" s="21" t="str">
        <f>IF(A97="","",IF(I97="",WORKDAY(DATE(YEAR($D97),MONTH($D97)+_xlfn.XLOOKUP(N$2,Paramètres!$A$4:$A$8,Paramètres!$B$4:$B$8,"??",0,1),DAY($D97))-1,1,Table3[Jours fériés]),
WORKDAY(DATE(YEAR($I97),MONTH($I97)+_xlfn.XLOOKUP(N$2,Paramètres!$A$4:$A$8,Paramètres!$B$4:$B$8,"??",0,1),DAY($I97))-1,1,Table3[Jours fériés])))</f>
        <v/>
      </c>
      <c r="O97" s="21" t="str">
        <f>IF(A97="","",IF(J97="",WORKDAY(DATE(YEAR($D97),MONTH($D97)+_xlfn.XLOOKUP(O$2,Paramètres!$A$4:$A$8,Paramètres!$B$4:$B$8,"??",0,1),DAY($D97))-1,1,Table3[Jours fériés]),""))</f>
        <v/>
      </c>
      <c r="P97" s="21" t="str">
        <f>IF(A97="","",IF(K97="",IF($F97=_xlfn.XLOOKUP(P$2,Paramètres!$A$4:$A$8,Paramètres!$B$4:$B$8,"??",0,1),WORKDAY(DATE(YEAR(E97)+_xlfn.XLOOKUP(P$2,Paramètres!$A$4:$A$8,Paramètres!$B$4:$B$8,"??",0,1),MONTH(E97)+2,0)-1,1,Table3[Jours fériés]),
WORKDAY(DATE(YEAR($E97)+_xlfn.XLOOKUP(P$2,Paramètres!$A$4:$A$8,Paramètres!$B$4:$B$8,"??",0,1),MONTH($E97),DAY($E97))-1,1,Table3[Jours fériés])),""))</f>
        <v/>
      </c>
      <c r="Q97" s="21" t="str">
        <f ca="1">IF(A97="","",IF(L97="",IF($F97=_xlfn.XLOOKUP(Q$2,Paramètres!$A$4:$A$8,Paramètres!$B$4:$B$8,"??",0,1),WORKDAY(DATE(YEAR(TODAY()),MONTH(F97)+2,0)-1,1,Table3[Jours fériés]),
WORKDAY(DATE(YEAR($E97)+_xlfn.XLOOKUP(Q$2,Paramètres!$A$4:$A$8,Paramètres!$B$4:$B$8,"??",0,1),MONTH($E97),DAY($E97))-1,1,Table3[Jours fériés])),""))</f>
        <v/>
      </c>
    </row>
    <row r="98" spans="8:17" x14ac:dyDescent="0.2">
      <c r="H98" s="9" t="str" cm="1">
        <f t="array" ref="H98">_xlfn.XLOOKUP(1,(Table2[Nom]=$A98)*(Table2[Prénom]=$B98)*(Table2[Entretien]=H$2),Table2[Date de l''entretien],"",0,-1)</f>
        <v/>
      </c>
      <c r="I98" s="9" t="str" cm="1">
        <f t="array" ref="I98">_xlfn.XLOOKUP(1,(Table2[Nom]=$A98)*(Table2[Prénom]=$B98)*(Table2[Entretien]=I$2),Table2[Date de l''entretien],"",0,-1)</f>
        <v/>
      </c>
      <c r="J98" s="9" t="str" cm="1">
        <f t="array" ref="J98">_xlfn.XLOOKUP(1,(Table2[Nom]=$A98)*(Table2[Prénom]=$B98)*(Table2[Entretien]=J$2),Table2[Date de l''entretien],"",0,-1)</f>
        <v/>
      </c>
      <c r="K98" s="9" t="str" cm="1">
        <f t="array" ref="K98">_xlfn.XLOOKUP(1,(Table2[Nom]=$A98)*(Table2[Prénom]=$B98)*(Table2[Entretien]=K$2),Table2[Date de l''entretien],"",0,-1)</f>
        <v/>
      </c>
      <c r="L98" s="9" t="str" cm="1">
        <f t="array" ref="L98">_xlfn.XLOOKUP(1,(Table2[Nom]=$A98)*(Table2[Prénom]=$B98)*(Table2[Entretien]=L$2),Table2[Date de l''entretien],"",0,-1)</f>
        <v/>
      </c>
      <c r="M98" s="21" t="str">
        <f>IF(A98="","",IF(H98="",WORKDAY(DATE(YEAR($D98),MONTH($D98)+_xlfn.XLOOKUP(M$2,Paramètres!$A$4:$A$8,Paramètres!$B$4:$B$8,"??",0,1),DAY($D98))-1,1,Table3[Jours fériés]),""))</f>
        <v/>
      </c>
      <c r="N98" s="21" t="str">
        <f>IF(A98="","",IF(I98="",WORKDAY(DATE(YEAR($D98),MONTH($D98)+_xlfn.XLOOKUP(N$2,Paramètres!$A$4:$A$8,Paramètres!$B$4:$B$8,"??",0,1),DAY($D98))-1,1,Table3[Jours fériés]),
WORKDAY(DATE(YEAR($I98),MONTH($I98)+_xlfn.XLOOKUP(N$2,Paramètres!$A$4:$A$8,Paramètres!$B$4:$B$8,"??",0,1),DAY($I98))-1,1,Table3[Jours fériés])))</f>
        <v/>
      </c>
      <c r="O98" s="21" t="str">
        <f>IF(A98="","",IF(J98="",WORKDAY(DATE(YEAR($D98),MONTH($D98)+_xlfn.XLOOKUP(O$2,Paramètres!$A$4:$A$8,Paramètres!$B$4:$B$8,"??",0,1),DAY($D98))-1,1,Table3[Jours fériés]),""))</f>
        <v/>
      </c>
      <c r="P98" s="21" t="str">
        <f>IF(A98="","",IF(K98="",IF($F98=_xlfn.XLOOKUP(P$2,Paramètres!$A$4:$A$8,Paramètres!$B$4:$B$8,"??",0,1),WORKDAY(DATE(YEAR(E98)+_xlfn.XLOOKUP(P$2,Paramètres!$A$4:$A$8,Paramètres!$B$4:$B$8,"??",0,1),MONTH(E98)+2,0)-1,1,Table3[Jours fériés]),
WORKDAY(DATE(YEAR($E98)+_xlfn.XLOOKUP(P$2,Paramètres!$A$4:$A$8,Paramètres!$B$4:$B$8,"??",0,1),MONTH($E98),DAY($E98))-1,1,Table3[Jours fériés])),""))</f>
        <v/>
      </c>
      <c r="Q98" s="21" t="str">
        <f ca="1">IF(A98="","",IF(L98="",IF($F98=_xlfn.XLOOKUP(Q$2,Paramètres!$A$4:$A$8,Paramètres!$B$4:$B$8,"??",0,1),WORKDAY(DATE(YEAR(TODAY()),MONTH(F98)+2,0)-1,1,Table3[Jours fériés]),
WORKDAY(DATE(YEAR($E98)+_xlfn.XLOOKUP(Q$2,Paramètres!$A$4:$A$8,Paramètres!$B$4:$B$8,"??",0,1),MONTH($E98),DAY($E98))-1,1,Table3[Jours fériés])),""))</f>
        <v/>
      </c>
    </row>
    <row r="99" spans="8:17" x14ac:dyDescent="0.2">
      <c r="H99" s="9" t="str" cm="1">
        <f t="array" ref="H99">_xlfn.XLOOKUP(1,(Table2[Nom]=$A99)*(Table2[Prénom]=$B99)*(Table2[Entretien]=H$2),Table2[Date de l''entretien],"",0,-1)</f>
        <v/>
      </c>
      <c r="I99" s="9" t="str" cm="1">
        <f t="array" ref="I99">_xlfn.XLOOKUP(1,(Table2[Nom]=$A99)*(Table2[Prénom]=$B99)*(Table2[Entretien]=I$2),Table2[Date de l''entretien],"",0,-1)</f>
        <v/>
      </c>
      <c r="J99" s="9" t="str" cm="1">
        <f t="array" ref="J99">_xlfn.XLOOKUP(1,(Table2[Nom]=$A99)*(Table2[Prénom]=$B99)*(Table2[Entretien]=J$2),Table2[Date de l''entretien],"",0,-1)</f>
        <v/>
      </c>
      <c r="K99" s="9" t="str" cm="1">
        <f t="array" ref="K99">_xlfn.XLOOKUP(1,(Table2[Nom]=$A99)*(Table2[Prénom]=$B99)*(Table2[Entretien]=K$2),Table2[Date de l''entretien],"",0,-1)</f>
        <v/>
      </c>
      <c r="L99" s="9" t="str" cm="1">
        <f t="array" ref="L99">_xlfn.XLOOKUP(1,(Table2[Nom]=$A99)*(Table2[Prénom]=$B99)*(Table2[Entretien]=L$2),Table2[Date de l''entretien],"",0,-1)</f>
        <v/>
      </c>
      <c r="M99" s="21" t="str">
        <f>IF(A99="","",IF(H99="",WORKDAY(DATE(YEAR($D99),MONTH($D99)+_xlfn.XLOOKUP(M$2,Paramètres!$A$4:$A$8,Paramètres!$B$4:$B$8,"??",0,1),DAY($D99))-1,1,Table3[Jours fériés]),""))</f>
        <v/>
      </c>
      <c r="N99" s="21" t="str">
        <f>IF(A99="","",IF(I99="",WORKDAY(DATE(YEAR($D99),MONTH($D99)+_xlfn.XLOOKUP(N$2,Paramètres!$A$4:$A$8,Paramètres!$B$4:$B$8,"??",0,1),DAY($D99))-1,1,Table3[Jours fériés]),
WORKDAY(DATE(YEAR($I99),MONTH($I99)+_xlfn.XLOOKUP(N$2,Paramètres!$A$4:$A$8,Paramètres!$B$4:$B$8,"??",0,1),DAY($I99))-1,1,Table3[Jours fériés])))</f>
        <v/>
      </c>
      <c r="O99" s="21" t="str">
        <f>IF(A99="","",IF(J99="",WORKDAY(DATE(YEAR($D99),MONTH($D99)+_xlfn.XLOOKUP(O$2,Paramètres!$A$4:$A$8,Paramètres!$B$4:$B$8,"??",0,1),DAY($D99))-1,1,Table3[Jours fériés]),""))</f>
        <v/>
      </c>
      <c r="P99" s="21" t="str">
        <f>IF(A99="","",IF(K99="",IF($F99=_xlfn.XLOOKUP(P$2,Paramètres!$A$4:$A$8,Paramètres!$B$4:$B$8,"??",0,1),WORKDAY(DATE(YEAR(E99)+_xlfn.XLOOKUP(P$2,Paramètres!$A$4:$A$8,Paramètres!$B$4:$B$8,"??",0,1),MONTH(E99)+2,0)-1,1,Table3[Jours fériés]),
WORKDAY(DATE(YEAR($E99)+_xlfn.XLOOKUP(P$2,Paramètres!$A$4:$A$8,Paramètres!$B$4:$B$8,"??",0,1),MONTH($E99),DAY($E99))-1,1,Table3[Jours fériés])),""))</f>
        <v/>
      </c>
      <c r="Q99" s="21" t="str">
        <f ca="1">IF(A99="","",IF(L99="",IF($F99=_xlfn.XLOOKUP(Q$2,Paramètres!$A$4:$A$8,Paramètres!$B$4:$B$8,"??",0,1),WORKDAY(DATE(YEAR(TODAY()),MONTH(F99)+2,0)-1,1,Table3[Jours fériés]),
WORKDAY(DATE(YEAR($E99)+_xlfn.XLOOKUP(Q$2,Paramètres!$A$4:$A$8,Paramètres!$B$4:$B$8,"??",0,1),MONTH($E99),DAY($E99))-1,1,Table3[Jours fériés])),""))</f>
        <v/>
      </c>
    </row>
    <row r="100" spans="8:17" x14ac:dyDescent="0.2">
      <c r="H100" s="9" t="str" cm="1">
        <f t="array" ref="H100">_xlfn.XLOOKUP(1,(Table2[Nom]=$A100)*(Table2[Prénom]=$B100)*(Table2[Entretien]=H$2),Table2[Date de l''entretien],"",0,-1)</f>
        <v/>
      </c>
      <c r="I100" s="9" t="str" cm="1">
        <f t="array" ref="I100">_xlfn.XLOOKUP(1,(Table2[Nom]=$A100)*(Table2[Prénom]=$B100)*(Table2[Entretien]=I$2),Table2[Date de l''entretien],"",0,-1)</f>
        <v/>
      </c>
      <c r="J100" s="9" t="str" cm="1">
        <f t="array" ref="J100">_xlfn.XLOOKUP(1,(Table2[Nom]=$A100)*(Table2[Prénom]=$B100)*(Table2[Entretien]=J$2),Table2[Date de l''entretien],"",0,-1)</f>
        <v/>
      </c>
      <c r="K100" s="9" t="str" cm="1">
        <f t="array" ref="K100">_xlfn.XLOOKUP(1,(Table2[Nom]=$A100)*(Table2[Prénom]=$B100)*(Table2[Entretien]=K$2),Table2[Date de l''entretien],"",0,-1)</f>
        <v/>
      </c>
      <c r="L100" s="9" t="str" cm="1">
        <f t="array" ref="L100">_xlfn.XLOOKUP(1,(Table2[Nom]=$A100)*(Table2[Prénom]=$B100)*(Table2[Entretien]=L$2),Table2[Date de l''entretien],"",0,-1)</f>
        <v/>
      </c>
      <c r="M100" s="21" t="str">
        <f>IF(A100="","",IF(H100="",WORKDAY(DATE(YEAR($D100),MONTH($D100)+_xlfn.XLOOKUP(M$2,Paramètres!$A$4:$A$8,Paramètres!$B$4:$B$8,"??",0,1),DAY($D100))-1,1,Table3[Jours fériés]),""))</f>
        <v/>
      </c>
      <c r="N100" s="21" t="str">
        <f>IF(A100="","",IF(I100="",WORKDAY(DATE(YEAR($D100),MONTH($D100)+_xlfn.XLOOKUP(N$2,Paramètres!$A$4:$A$8,Paramètres!$B$4:$B$8,"??",0,1),DAY($D100))-1,1,Table3[Jours fériés]),
WORKDAY(DATE(YEAR($I100),MONTH($I100)+_xlfn.XLOOKUP(N$2,Paramètres!$A$4:$A$8,Paramètres!$B$4:$B$8,"??",0,1),DAY($I100))-1,1,Table3[Jours fériés])))</f>
        <v/>
      </c>
      <c r="O100" s="21" t="str">
        <f>IF(A100="","",IF(J100="",WORKDAY(DATE(YEAR($D100),MONTH($D100)+_xlfn.XLOOKUP(O$2,Paramètres!$A$4:$A$8,Paramètres!$B$4:$B$8,"??",0,1),DAY($D100))-1,1,Table3[Jours fériés]),""))</f>
        <v/>
      </c>
      <c r="P100" s="21" t="str">
        <f>IF(A100="","",IF(K100="",IF($F100=_xlfn.XLOOKUP(P$2,Paramètres!$A$4:$A$8,Paramètres!$B$4:$B$8,"??",0,1),WORKDAY(DATE(YEAR(E100)+_xlfn.XLOOKUP(P$2,Paramètres!$A$4:$A$8,Paramètres!$B$4:$B$8,"??",0,1),MONTH(E100)+2,0)-1,1,Table3[Jours fériés]),
WORKDAY(DATE(YEAR($E100)+_xlfn.XLOOKUP(P$2,Paramètres!$A$4:$A$8,Paramètres!$B$4:$B$8,"??",0,1),MONTH($E100),DAY($E100))-1,1,Table3[Jours fériés])),""))</f>
        <v/>
      </c>
      <c r="Q100" s="21" t="str">
        <f ca="1">IF(A100="","",IF(L100="",IF($F100=_xlfn.XLOOKUP(Q$2,Paramètres!$A$4:$A$8,Paramètres!$B$4:$B$8,"??",0,1),WORKDAY(DATE(YEAR(TODAY()),MONTH(F100)+2,0)-1,1,Table3[Jours fériés]),
WORKDAY(DATE(YEAR($E100)+_xlfn.XLOOKUP(Q$2,Paramètres!$A$4:$A$8,Paramètres!$B$4:$B$8,"??",0,1),MONTH($E100),DAY($E100))-1,1,Table3[Jours fériés])),""))</f>
        <v/>
      </c>
    </row>
    <row r="101" spans="8:17" x14ac:dyDescent="0.2">
      <c r="H101" s="9" t="str" cm="1">
        <f t="array" ref="H101">_xlfn.XLOOKUP(1,(Table2[Nom]=$A101)*(Table2[Prénom]=$B101)*(Table2[Entretien]=H$2),Table2[Date de l''entretien],"",0,-1)</f>
        <v/>
      </c>
      <c r="I101" s="9" t="str" cm="1">
        <f t="array" ref="I101">_xlfn.XLOOKUP(1,(Table2[Nom]=$A101)*(Table2[Prénom]=$B101)*(Table2[Entretien]=I$2),Table2[Date de l''entretien],"",0,-1)</f>
        <v/>
      </c>
      <c r="J101" s="9" t="str" cm="1">
        <f t="array" ref="J101">_xlfn.XLOOKUP(1,(Table2[Nom]=$A101)*(Table2[Prénom]=$B101)*(Table2[Entretien]=J$2),Table2[Date de l''entretien],"",0,-1)</f>
        <v/>
      </c>
      <c r="K101" s="9" t="str" cm="1">
        <f t="array" ref="K101">_xlfn.XLOOKUP(1,(Table2[Nom]=$A101)*(Table2[Prénom]=$B101)*(Table2[Entretien]=K$2),Table2[Date de l''entretien],"",0,-1)</f>
        <v/>
      </c>
      <c r="L101" s="9" t="str" cm="1">
        <f t="array" ref="L101">_xlfn.XLOOKUP(1,(Table2[Nom]=$A101)*(Table2[Prénom]=$B101)*(Table2[Entretien]=L$2),Table2[Date de l''entretien],"",0,-1)</f>
        <v/>
      </c>
      <c r="M101" s="21" t="str">
        <f>IF(A101="","",IF(H101="",WORKDAY(DATE(YEAR($D101),MONTH($D101)+_xlfn.XLOOKUP(M$2,Paramètres!$A$4:$A$8,Paramètres!$B$4:$B$8,"??",0,1),DAY($D101))-1,1,Table3[Jours fériés]),""))</f>
        <v/>
      </c>
      <c r="N101" s="21" t="str">
        <f>IF(A101="","",IF(I101="",WORKDAY(DATE(YEAR($D101),MONTH($D101)+_xlfn.XLOOKUP(N$2,Paramètres!$A$4:$A$8,Paramètres!$B$4:$B$8,"??",0,1),DAY($D101))-1,1,Table3[Jours fériés]),
WORKDAY(DATE(YEAR($I101),MONTH($I101)+_xlfn.XLOOKUP(N$2,Paramètres!$A$4:$A$8,Paramètres!$B$4:$B$8,"??",0,1),DAY($I101))-1,1,Table3[Jours fériés])))</f>
        <v/>
      </c>
      <c r="O101" s="21" t="str">
        <f>IF(A101="","",IF(J101="",WORKDAY(DATE(YEAR($D101),MONTH($D101)+_xlfn.XLOOKUP(O$2,Paramètres!$A$4:$A$8,Paramètres!$B$4:$B$8,"??",0,1),DAY($D101))-1,1,Table3[Jours fériés]),""))</f>
        <v/>
      </c>
      <c r="P101" s="21" t="str">
        <f>IF(A101="","",IF(K101="",IF($F101=_xlfn.XLOOKUP(P$2,Paramètres!$A$4:$A$8,Paramètres!$B$4:$B$8,"??",0,1),WORKDAY(DATE(YEAR(E101)+_xlfn.XLOOKUP(P$2,Paramètres!$A$4:$A$8,Paramètres!$B$4:$B$8,"??",0,1),MONTH(E101)+2,0)-1,1,Table3[Jours fériés]),
WORKDAY(DATE(YEAR($E101)+_xlfn.XLOOKUP(P$2,Paramètres!$A$4:$A$8,Paramètres!$B$4:$B$8,"??",0,1),MONTH($E101),DAY($E101))-1,1,Table3[Jours fériés])),""))</f>
        <v/>
      </c>
      <c r="Q101" s="21" t="str">
        <f ca="1">IF(A101="","",IF(L101="",IF($F101=_xlfn.XLOOKUP(Q$2,Paramètres!$A$4:$A$8,Paramètres!$B$4:$B$8,"??",0,1),WORKDAY(DATE(YEAR(TODAY()),MONTH(F101)+2,0)-1,1,Table3[Jours fériés]),
WORKDAY(DATE(YEAR($E101)+_xlfn.XLOOKUP(Q$2,Paramètres!$A$4:$A$8,Paramètres!$B$4:$B$8,"??",0,1),MONTH($E101),DAY($E101))-1,1,Table3[Jours fériés])),""))</f>
        <v/>
      </c>
    </row>
    <row r="102" spans="8:17" x14ac:dyDescent="0.2">
      <c r="H102" s="9" t="str" cm="1">
        <f t="array" ref="H102">_xlfn.XLOOKUP(1,(Table2[Nom]=$A102)*(Table2[Prénom]=$B102)*(Table2[Entretien]=H$2),Table2[Date de l''entretien],"",0,-1)</f>
        <v/>
      </c>
      <c r="I102" s="9" t="str" cm="1">
        <f t="array" ref="I102">_xlfn.XLOOKUP(1,(Table2[Nom]=$A102)*(Table2[Prénom]=$B102)*(Table2[Entretien]=I$2),Table2[Date de l''entretien],"",0,-1)</f>
        <v/>
      </c>
      <c r="J102" s="9" t="str" cm="1">
        <f t="array" ref="J102">_xlfn.XLOOKUP(1,(Table2[Nom]=$A102)*(Table2[Prénom]=$B102)*(Table2[Entretien]=J$2),Table2[Date de l''entretien],"",0,-1)</f>
        <v/>
      </c>
      <c r="K102" s="9" t="str" cm="1">
        <f t="array" ref="K102">_xlfn.XLOOKUP(1,(Table2[Nom]=$A102)*(Table2[Prénom]=$B102)*(Table2[Entretien]=K$2),Table2[Date de l''entretien],"",0,-1)</f>
        <v/>
      </c>
      <c r="L102" s="9" t="str" cm="1">
        <f t="array" ref="L102">_xlfn.XLOOKUP(1,(Table2[Nom]=$A102)*(Table2[Prénom]=$B102)*(Table2[Entretien]=L$2),Table2[Date de l''entretien],"",0,-1)</f>
        <v/>
      </c>
      <c r="M102" s="21" t="str">
        <f>IF(A102="","",IF(H102="",WORKDAY(DATE(YEAR($D102),MONTH($D102)+_xlfn.XLOOKUP(M$2,Paramètres!$A$4:$A$8,Paramètres!$B$4:$B$8,"??",0,1),DAY($D102))-1,1,Table3[Jours fériés]),""))</f>
        <v/>
      </c>
      <c r="N102" s="21" t="str">
        <f>IF(A102="","",IF(I102="",WORKDAY(DATE(YEAR($D102),MONTH($D102)+_xlfn.XLOOKUP(N$2,Paramètres!$A$4:$A$8,Paramètres!$B$4:$B$8,"??",0,1),DAY($D102))-1,1,Table3[Jours fériés]),
WORKDAY(DATE(YEAR($I102),MONTH($I102)+_xlfn.XLOOKUP(N$2,Paramètres!$A$4:$A$8,Paramètres!$B$4:$B$8,"??",0,1),DAY($I102))-1,1,Table3[Jours fériés])))</f>
        <v/>
      </c>
      <c r="O102" s="21" t="str">
        <f>IF(A102="","",IF(J102="",WORKDAY(DATE(YEAR($D102),MONTH($D102)+_xlfn.XLOOKUP(O$2,Paramètres!$A$4:$A$8,Paramètres!$B$4:$B$8,"??",0,1),DAY($D102))-1,1,Table3[Jours fériés]),""))</f>
        <v/>
      </c>
      <c r="P102" s="21" t="str">
        <f>IF(A102="","",IF(K102="",IF($F102=_xlfn.XLOOKUP(P$2,Paramètres!$A$4:$A$8,Paramètres!$B$4:$B$8,"??",0,1),WORKDAY(DATE(YEAR(E102)+_xlfn.XLOOKUP(P$2,Paramètres!$A$4:$A$8,Paramètres!$B$4:$B$8,"??",0,1),MONTH(E102)+2,0)-1,1,Table3[Jours fériés]),
WORKDAY(DATE(YEAR($E102)+_xlfn.XLOOKUP(P$2,Paramètres!$A$4:$A$8,Paramètres!$B$4:$B$8,"??",0,1),MONTH($E102),DAY($E102))-1,1,Table3[Jours fériés])),""))</f>
        <v/>
      </c>
      <c r="Q102" s="21" t="str">
        <f ca="1">IF(A102="","",IF(L102="",IF($F102=_xlfn.XLOOKUP(Q$2,Paramètres!$A$4:$A$8,Paramètres!$B$4:$B$8,"??",0,1),WORKDAY(DATE(YEAR(TODAY()),MONTH(F102)+2,0)-1,1,Table3[Jours fériés]),
WORKDAY(DATE(YEAR($E102)+_xlfn.XLOOKUP(Q$2,Paramètres!$A$4:$A$8,Paramètres!$B$4:$B$8,"??",0,1),MONTH($E102),DAY($E102))-1,1,Table3[Jours fériés])),""))</f>
        <v/>
      </c>
    </row>
    <row r="103" spans="8:17" x14ac:dyDescent="0.2">
      <c r="H103" s="9" t="str" cm="1">
        <f t="array" ref="H103">_xlfn.XLOOKUP(1,(Table2[Nom]=$A103)*(Table2[Prénom]=$B103)*(Table2[Entretien]=H$2),Table2[Date de l''entretien],"",0,-1)</f>
        <v/>
      </c>
      <c r="I103" s="9" t="str" cm="1">
        <f t="array" ref="I103">_xlfn.XLOOKUP(1,(Table2[Nom]=$A103)*(Table2[Prénom]=$B103)*(Table2[Entretien]=I$2),Table2[Date de l''entretien],"",0,-1)</f>
        <v/>
      </c>
      <c r="J103" s="9" t="str" cm="1">
        <f t="array" ref="J103">_xlfn.XLOOKUP(1,(Table2[Nom]=$A103)*(Table2[Prénom]=$B103)*(Table2[Entretien]=J$2),Table2[Date de l''entretien],"",0,-1)</f>
        <v/>
      </c>
      <c r="K103" s="9" t="str" cm="1">
        <f t="array" ref="K103">_xlfn.XLOOKUP(1,(Table2[Nom]=$A103)*(Table2[Prénom]=$B103)*(Table2[Entretien]=K$2),Table2[Date de l''entretien],"",0,-1)</f>
        <v/>
      </c>
      <c r="L103" s="9" t="str" cm="1">
        <f t="array" ref="L103">_xlfn.XLOOKUP(1,(Table2[Nom]=$A103)*(Table2[Prénom]=$B103)*(Table2[Entretien]=L$2),Table2[Date de l''entretien],"",0,-1)</f>
        <v/>
      </c>
      <c r="M103" s="21" t="str">
        <f>IF(A103="","",IF(H103="",WORKDAY(DATE(YEAR($D103),MONTH($D103)+_xlfn.XLOOKUP(M$2,Paramètres!$A$4:$A$8,Paramètres!$B$4:$B$8,"??",0,1),DAY($D103))-1,1,Table3[Jours fériés]),""))</f>
        <v/>
      </c>
      <c r="N103" s="21" t="str">
        <f>IF(A103="","",IF(I103="",WORKDAY(DATE(YEAR($D103),MONTH($D103)+_xlfn.XLOOKUP(N$2,Paramètres!$A$4:$A$8,Paramètres!$B$4:$B$8,"??",0,1),DAY($D103))-1,1,Table3[Jours fériés]),
WORKDAY(DATE(YEAR($I103),MONTH($I103)+_xlfn.XLOOKUP(N$2,Paramètres!$A$4:$A$8,Paramètres!$B$4:$B$8,"??",0,1),DAY($I103))-1,1,Table3[Jours fériés])))</f>
        <v/>
      </c>
      <c r="O103" s="21" t="str">
        <f>IF(A103="","",IF(J103="",WORKDAY(DATE(YEAR($D103),MONTH($D103)+_xlfn.XLOOKUP(O$2,Paramètres!$A$4:$A$8,Paramètres!$B$4:$B$8,"??",0,1),DAY($D103))-1,1,Table3[Jours fériés]),""))</f>
        <v/>
      </c>
      <c r="P103" s="21" t="str">
        <f>IF(A103="","",IF(K103="",IF($F103=_xlfn.XLOOKUP(P$2,Paramètres!$A$4:$A$8,Paramètres!$B$4:$B$8,"??",0,1),WORKDAY(DATE(YEAR(E103)+_xlfn.XLOOKUP(P$2,Paramètres!$A$4:$A$8,Paramètres!$B$4:$B$8,"??",0,1),MONTH(E103)+2,0)-1,1,Table3[Jours fériés]),
WORKDAY(DATE(YEAR($E103)+_xlfn.XLOOKUP(P$2,Paramètres!$A$4:$A$8,Paramètres!$B$4:$B$8,"??",0,1),MONTH($E103),DAY($E103))-1,1,Table3[Jours fériés])),""))</f>
        <v/>
      </c>
      <c r="Q103" s="21" t="str">
        <f ca="1">IF(A103="","",IF(L103="",IF($F103=_xlfn.XLOOKUP(Q$2,Paramètres!$A$4:$A$8,Paramètres!$B$4:$B$8,"??",0,1),WORKDAY(DATE(YEAR(TODAY()),MONTH(F103)+2,0)-1,1,Table3[Jours fériés]),
WORKDAY(DATE(YEAR($E103)+_xlfn.XLOOKUP(Q$2,Paramètres!$A$4:$A$8,Paramètres!$B$4:$B$8,"??",0,1),MONTH($E103),DAY($E103))-1,1,Table3[Jours fériés])),""))</f>
        <v/>
      </c>
    </row>
    <row r="104" spans="8:17" x14ac:dyDescent="0.2">
      <c r="H104" s="9" t="str" cm="1">
        <f t="array" ref="H104">_xlfn.XLOOKUP(1,(Table2[Nom]=$A104)*(Table2[Prénom]=$B104)*(Table2[Entretien]=H$2),Table2[Date de l''entretien],"",0,-1)</f>
        <v/>
      </c>
      <c r="I104" s="9" t="str" cm="1">
        <f t="array" ref="I104">_xlfn.XLOOKUP(1,(Table2[Nom]=$A104)*(Table2[Prénom]=$B104)*(Table2[Entretien]=I$2),Table2[Date de l''entretien],"",0,-1)</f>
        <v/>
      </c>
      <c r="J104" s="9" t="str" cm="1">
        <f t="array" ref="J104">_xlfn.XLOOKUP(1,(Table2[Nom]=$A104)*(Table2[Prénom]=$B104)*(Table2[Entretien]=J$2),Table2[Date de l''entretien],"",0,-1)</f>
        <v/>
      </c>
      <c r="K104" s="9" t="str" cm="1">
        <f t="array" ref="K104">_xlfn.XLOOKUP(1,(Table2[Nom]=$A104)*(Table2[Prénom]=$B104)*(Table2[Entretien]=K$2),Table2[Date de l''entretien],"",0,-1)</f>
        <v/>
      </c>
      <c r="L104" s="9" t="str" cm="1">
        <f t="array" ref="L104">_xlfn.XLOOKUP(1,(Table2[Nom]=$A104)*(Table2[Prénom]=$B104)*(Table2[Entretien]=L$2),Table2[Date de l''entretien],"",0,-1)</f>
        <v/>
      </c>
      <c r="M104" s="21" t="str">
        <f>IF(A104="","",IF(H104="",WORKDAY(DATE(YEAR($D104),MONTH($D104)+_xlfn.XLOOKUP(M$2,Paramètres!$A$4:$A$8,Paramètres!$B$4:$B$8,"??",0,1),DAY($D104))-1,1,Table3[Jours fériés]),""))</f>
        <v/>
      </c>
      <c r="N104" s="21" t="str">
        <f>IF(A104="","",IF(I104="",WORKDAY(DATE(YEAR($D104),MONTH($D104)+_xlfn.XLOOKUP(N$2,Paramètres!$A$4:$A$8,Paramètres!$B$4:$B$8,"??",0,1),DAY($D104))-1,1,Table3[Jours fériés]),
WORKDAY(DATE(YEAR($I104),MONTH($I104)+_xlfn.XLOOKUP(N$2,Paramètres!$A$4:$A$8,Paramètres!$B$4:$B$8,"??",0,1),DAY($I104))-1,1,Table3[Jours fériés])))</f>
        <v/>
      </c>
      <c r="O104" s="21" t="str">
        <f>IF(A104="","",IF(J104="",WORKDAY(DATE(YEAR($D104),MONTH($D104)+_xlfn.XLOOKUP(O$2,Paramètres!$A$4:$A$8,Paramètres!$B$4:$B$8,"??",0,1),DAY($D104))-1,1,Table3[Jours fériés]),""))</f>
        <v/>
      </c>
      <c r="P104" s="21" t="str">
        <f>IF(A104="","",IF(K104="",IF($F104=_xlfn.XLOOKUP(P$2,Paramètres!$A$4:$A$8,Paramètres!$B$4:$B$8,"??",0,1),WORKDAY(DATE(YEAR(E104)+_xlfn.XLOOKUP(P$2,Paramètres!$A$4:$A$8,Paramètres!$B$4:$B$8,"??",0,1),MONTH(E104)+2,0)-1,1,Table3[Jours fériés]),
WORKDAY(DATE(YEAR($E104)+_xlfn.XLOOKUP(P$2,Paramètres!$A$4:$A$8,Paramètres!$B$4:$B$8,"??",0,1),MONTH($E104),DAY($E104))-1,1,Table3[Jours fériés])),""))</f>
        <v/>
      </c>
      <c r="Q104" s="21" t="str">
        <f ca="1">IF(A104="","",IF(L104="",IF($F104=_xlfn.XLOOKUP(Q$2,Paramètres!$A$4:$A$8,Paramètres!$B$4:$B$8,"??",0,1),WORKDAY(DATE(YEAR(TODAY()),MONTH(F104)+2,0)-1,1,Table3[Jours fériés]),
WORKDAY(DATE(YEAR($E104)+_xlfn.XLOOKUP(Q$2,Paramètres!$A$4:$A$8,Paramètres!$B$4:$B$8,"??",0,1),MONTH($E104),DAY($E104))-1,1,Table3[Jours fériés])),""))</f>
        <v/>
      </c>
    </row>
    <row r="105" spans="8:17" x14ac:dyDescent="0.2">
      <c r="H105" s="9" t="str" cm="1">
        <f t="array" ref="H105">_xlfn.XLOOKUP(1,(Table2[Nom]=$A105)*(Table2[Prénom]=$B105)*(Table2[Entretien]=H$2),Table2[Date de l''entretien],"",0,-1)</f>
        <v/>
      </c>
      <c r="I105" s="9" t="str" cm="1">
        <f t="array" ref="I105">_xlfn.XLOOKUP(1,(Table2[Nom]=$A105)*(Table2[Prénom]=$B105)*(Table2[Entretien]=I$2),Table2[Date de l''entretien],"",0,-1)</f>
        <v/>
      </c>
      <c r="J105" s="9" t="str" cm="1">
        <f t="array" ref="J105">_xlfn.XLOOKUP(1,(Table2[Nom]=$A105)*(Table2[Prénom]=$B105)*(Table2[Entretien]=J$2),Table2[Date de l''entretien],"",0,-1)</f>
        <v/>
      </c>
      <c r="K105" s="9" t="str" cm="1">
        <f t="array" ref="K105">_xlfn.XLOOKUP(1,(Table2[Nom]=$A105)*(Table2[Prénom]=$B105)*(Table2[Entretien]=K$2),Table2[Date de l''entretien],"",0,-1)</f>
        <v/>
      </c>
      <c r="L105" s="9" t="str" cm="1">
        <f t="array" ref="L105">_xlfn.XLOOKUP(1,(Table2[Nom]=$A105)*(Table2[Prénom]=$B105)*(Table2[Entretien]=L$2),Table2[Date de l''entretien],"",0,-1)</f>
        <v/>
      </c>
      <c r="M105" s="21" t="str">
        <f>IF(A105="","",IF(H105="",WORKDAY(DATE(YEAR($D105),MONTH($D105)+_xlfn.XLOOKUP(M$2,Paramètres!$A$4:$A$8,Paramètres!$B$4:$B$8,"??",0,1),DAY($D105))-1,1,Table3[Jours fériés]),""))</f>
        <v/>
      </c>
      <c r="N105" s="21" t="str">
        <f>IF(A105="","",IF(I105="",WORKDAY(DATE(YEAR($D105),MONTH($D105)+_xlfn.XLOOKUP(N$2,Paramètres!$A$4:$A$8,Paramètres!$B$4:$B$8,"??",0,1),DAY($D105))-1,1,Table3[Jours fériés]),
WORKDAY(DATE(YEAR($I105),MONTH($I105)+_xlfn.XLOOKUP(N$2,Paramètres!$A$4:$A$8,Paramètres!$B$4:$B$8,"??",0,1),DAY($I105))-1,1,Table3[Jours fériés])))</f>
        <v/>
      </c>
      <c r="O105" s="21" t="str">
        <f>IF(A105="","",IF(J105="",WORKDAY(DATE(YEAR($D105),MONTH($D105)+_xlfn.XLOOKUP(O$2,Paramètres!$A$4:$A$8,Paramètres!$B$4:$B$8,"??",0,1),DAY($D105))-1,1,Table3[Jours fériés]),""))</f>
        <v/>
      </c>
      <c r="P105" s="21" t="str">
        <f>IF(A105="","",IF(K105="",IF($F105=_xlfn.XLOOKUP(P$2,Paramètres!$A$4:$A$8,Paramètres!$B$4:$B$8,"??",0,1),WORKDAY(DATE(YEAR(E105)+_xlfn.XLOOKUP(P$2,Paramètres!$A$4:$A$8,Paramètres!$B$4:$B$8,"??",0,1),MONTH(E105)+2,0)-1,1,Table3[Jours fériés]),
WORKDAY(DATE(YEAR($E105)+_xlfn.XLOOKUP(P$2,Paramètres!$A$4:$A$8,Paramètres!$B$4:$B$8,"??",0,1),MONTH($E105),DAY($E105))-1,1,Table3[Jours fériés])),""))</f>
        <v/>
      </c>
      <c r="Q105" s="21" t="str">
        <f ca="1">IF(A105="","",IF(L105="",IF($F105=_xlfn.XLOOKUP(Q$2,Paramètres!$A$4:$A$8,Paramètres!$B$4:$B$8,"??",0,1),WORKDAY(DATE(YEAR(TODAY()),MONTH(F105)+2,0)-1,1,Table3[Jours fériés]),
WORKDAY(DATE(YEAR($E105)+_xlfn.XLOOKUP(Q$2,Paramètres!$A$4:$A$8,Paramètres!$B$4:$B$8,"??",0,1),MONTH($E105),DAY($E105))-1,1,Table3[Jours fériés])),""))</f>
        <v/>
      </c>
    </row>
    <row r="106" spans="8:17" x14ac:dyDescent="0.2">
      <c r="H106" s="9" t="str" cm="1">
        <f t="array" ref="H106">_xlfn.XLOOKUP(1,(Table2[Nom]=$A106)*(Table2[Prénom]=$B106)*(Table2[Entretien]=H$2),Table2[Date de l''entretien],"",0,-1)</f>
        <v/>
      </c>
      <c r="I106" s="9" t="str" cm="1">
        <f t="array" ref="I106">_xlfn.XLOOKUP(1,(Table2[Nom]=$A106)*(Table2[Prénom]=$B106)*(Table2[Entretien]=I$2),Table2[Date de l''entretien],"",0,-1)</f>
        <v/>
      </c>
      <c r="J106" s="9" t="str" cm="1">
        <f t="array" ref="J106">_xlfn.XLOOKUP(1,(Table2[Nom]=$A106)*(Table2[Prénom]=$B106)*(Table2[Entretien]=J$2),Table2[Date de l''entretien],"",0,-1)</f>
        <v/>
      </c>
      <c r="K106" s="9" t="str" cm="1">
        <f t="array" ref="K106">_xlfn.XLOOKUP(1,(Table2[Nom]=$A106)*(Table2[Prénom]=$B106)*(Table2[Entretien]=K$2),Table2[Date de l''entretien],"",0,-1)</f>
        <v/>
      </c>
      <c r="L106" s="9" t="str" cm="1">
        <f t="array" ref="L106">_xlfn.XLOOKUP(1,(Table2[Nom]=$A106)*(Table2[Prénom]=$B106)*(Table2[Entretien]=L$2),Table2[Date de l''entretien],"",0,-1)</f>
        <v/>
      </c>
      <c r="M106" s="21" t="str">
        <f>IF(A106="","",IF(H106="",WORKDAY(DATE(YEAR($D106),MONTH($D106)+_xlfn.XLOOKUP(M$2,Paramètres!$A$4:$A$8,Paramètres!$B$4:$B$8,"??",0,1),DAY($D106))-1,1,Table3[Jours fériés]),""))</f>
        <v/>
      </c>
      <c r="N106" s="21" t="str">
        <f>IF(A106="","",IF(I106="",WORKDAY(DATE(YEAR($D106),MONTH($D106)+_xlfn.XLOOKUP(N$2,Paramètres!$A$4:$A$8,Paramètres!$B$4:$B$8,"??",0,1),DAY($D106))-1,1,Table3[Jours fériés]),
WORKDAY(DATE(YEAR($I106),MONTH($I106)+_xlfn.XLOOKUP(N$2,Paramètres!$A$4:$A$8,Paramètres!$B$4:$B$8,"??",0,1),DAY($I106))-1,1,Table3[Jours fériés])))</f>
        <v/>
      </c>
      <c r="O106" s="21" t="str">
        <f>IF(A106="","",IF(J106="",WORKDAY(DATE(YEAR($D106),MONTH($D106)+_xlfn.XLOOKUP(O$2,Paramètres!$A$4:$A$8,Paramètres!$B$4:$B$8,"??",0,1),DAY($D106))-1,1,Table3[Jours fériés]),""))</f>
        <v/>
      </c>
      <c r="P106" s="21" t="str">
        <f>IF(A106="","",IF(K106="",IF($F106=_xlfn.XLOOKUP(P$2,Paramètres!$A$4:$A$8,Paramètres!$B$4:$B$8,"??",0,1),WORKDAY(DATE(YEAR(E106)+_xlfn.XLOOKUP(P$2,Paramètres!$A$4:$A$8,Paramètres!$B$4:$B$8,"??",0,1),MONTH(E106)+2,0)-1,1,Table3[Jours fériés]),
WORKDAY(DATE(YEAR($E106)+_xlfn.XLOOKUP(P$2,Paramètres!$A$4:$A$8,Paramètres!$B$4:$B$8,"??",0,1),MONTH($E106),DAY($E106))-1,1,Table3[Jours fériés])),""))</f>
        <v/>
      </c>
      <c r="Q106" s="21" t="str">
        <f ca="1">IF(A106="","",IF(L106="",IF($F106=_xlfn.XLOOKUP(Q$2,Paramètres!$A$4:$A$8,Paramètres!$B$4:$B$8,"??",0,1),WORKDAY(DATE(YEAR(TODAY()),MONTH(F106)+2,0)-1,1,Table3[Jours fériés]),
WORKDAY(DATE(YEAR($E106)+_xlfn.XLOOKUP(Q$2,Paramètres!$A$4:$A$8,Paramètres!$B$4:$B$8,"??",0,1),MONTH($E106),DAY($E106))-1,1,Table3[Jours fériés])),""))</f>
        <v/>
      </c>
    </row>
    <row r="107" spans="8:17" x14ac:dyDescent="0.2">
      <c r="H107" s="9" t="str" cm="1">
        <f t="array" ref="H107">_xlfn.XLOOKUP(1,(Table2[Nom]=$A107)*(Table2[Prénom]=$B107)*(Table2[Entretien]=H$2),Table2[Date de l''entretien],"",0,-1)</f>
        <v/>
      </c>
      <c r="I107" s="9" t="str" cm="1">
        <f t="array" ref="I107">_xlfn.XLOOKUP(1,(Table2[Nom]=$A107)*(Table2[Prénom]=$B107)*(Table2[Entretien]=I$2),Table2[Date de l''entretien],"",0,-1)</f>
        <v/>
      </c>
      <c r="J107" s="9" t="str" cm="1">
        <f t="array" ref="J107">_xlfn.XLOOKUP(1,(Table2[Nom]=$A107)*(Table2[Prénom]=$B107)*(Table2[Entretien]=J$2),Table2[Date de l''entretien],"",0,-1)</f>
        <v/>
      </c>
      <c r="K107" s="9" t="str" cm="1">
        <f t="array" ref="K107">_xlfn.XLOOKUP(1,(Table2[Nom]=$A107)*(Table2[Prénom]=$B107)*(Table2[Entretien]=K$2),Table2[Date de l''entretien],"",0,-1)</f>
        <v/>
      </c>
      <c r="L107" s="9" t="str" cm="1">
        <f t="array" ref="L107">_xlfn.XLOOKUP(1,(Table2[Nom]=$A107)*(Table2[Prénom]=$B107)*(Table2[Entretien]=L$2),Table2[Date de l''entretien],"",0,-1)</f>
        <v/>
      </c>
      <c r="M107" s="21" t="str">
        <f>IF(A107="","",IF(H107="",WORKDAY(DATE(YEAR($D107),MONTH($D107)+_xlfn.XLOOKUP(M$2,Paramètres!$A$4:$A$8,Paramètres!$B$4:$B$8,"??",0,1),DAY($D107))-1,1,Table3[Jours fériés]),""))</f>
        <v/>
      </c>
      <c r="N107" s="21" t="str">
        <f>IF(A107="","",IF(I107="",WORKDAY(DATE(YEAR($D107),MONTH($D107)+_xlfn.XLOOKUP(N$2,Paramètres!$A$4:$A$8,Paramètres!$B$4:$B$8,"??",0,1),DAY($D107))-1,1,Table3[Jours fériés]),
WORKDAY(DATE(YEAR($I107),MONTH($I107)+_xlfn.XLOOKUP(N$2,Paramètres!$A$4:$A$8,Paramètres!$B$4:$B$8,"??",0,1),DAY($I107))-1,1,Table3[Jours fériés])))</f>
        <v/>
      </c>
      <c r="O107" s="21" t="str">
        <f>IF(A107="","",IF(J107="",WORKDAY(DATE(YEAR($D107),MONTH($D107)+_xlfn.XLOOKUP(O$2,Paramètres!$A$4:$A$8,Paramètres!$B$4:$B$8,"??",0,1),DAY($D107))-1,1,Table3[Jours fériés]),""))</f>
        <v/>
      </c>
      <c r="P107" s="21" t="str">
        <f>IF(A107="","",IF(K107="",IF($F107=_xlfn.XLOOKUP(P$2,Paramètres!$A$4:$A$8,Paramètres!$B$4:$B$8,"??",0,1),WORKDAY(DATE(YEAR(E107)+_xlfn.XLOOKUP(P$2,Paramètres!$A$4:$A$8,Paramètres!$B$4:$B$8,"??",0,1),MONTH(E107)+2,0)-1,1,Table3[Jours fériés]),
WORKDAY(DATE(YEAR($E107)+_xlfn.XLOOKUP(P$2,Paramètres!$A$4:$A$8,Paramètres!$B$4:$B$8,"??",0,1),MONTH($E107),DAY($E107))-1,1,Table3[Jours fériés])),""))</f>
        <v/>
      </c>
      <c r="Q107" s="21" t="str">
        <f ca="1">IF(A107="","",IF(L107="",IF($F107=_xlfn.XLOOKUP(Q$2,Paramètres!$A$4:$A$8,Paramètres!$B$4:$B$8,"??",0,1),WORKDAY(DATE(YEAR(TODAY()),MONTH(F107)+2,0)-1,1,Table3[Jours fériés]),
WORKDAY(DATE(YEAR($E107)+_xlfn.XLOOKUP(Q$2,Paramètres!$A$4:$A$8,Paramètres!$B$4:$B$8,"??",0,1),MONTH($E107),DAY($E107))-1,1,Table3[Jours fériés])),""))</f>
        <v/>
      </c>
    </row>
    <row r="108" spans="8:17" x14ac:dyDescent="0.2">
      <c r="H108" s="9" t="str" cm="1">
        <f t="array" ref="H108">_xlfn.XLOOKUP(1,(Table2[Nom]=$A108)*(Table2[Prénom]=$B108)*(Table2[Entretien]=H$2),Table2[Date de l''entretien],"",0,-1)</f>
        <v/>
      </c>
      <c r="I108" s="9" t="str" cm="1">
        <f t="array" ref="I108">_xlfn.XLOOKUP(1,(Table2[Nom]=$A108)*(Table2[Prénom]=$B108)*(Table2[Entretien]=I$2),Table2[Date de l''entretien],"",0,-1)</f>
        <v/>
      </c>
      <c r="J108" s="9" t="str" cm="1">
        <f t="array" ref="J108">_xlfn.XLOOKUP(1,(Table2[Nom]=$A108)*(Table2[Prénom]=$B108)*(Table2[Entretien]=J$2),Table2[Date de l''entretien],"",0,-1)</f>
        <v/>
      </c>
      <c r="K108" s="9" t="str" cm="1">
        <f t="array" ref="K108">_xlfn.XLOOKUP(1,(Table2[Nom]=$A108)*(Table2[Prénom]=$B108)*(Table2[Entretien]=K$2),Table2[Date de l''entretien],"",0,-1)</f>
        <v/>
      </c>
      <c r="L108" s="9" t="str" cm="1">
        <f t="array" ref="L108">_xlfn.XLOOKUP(1,(Table2[Nom]=$A108)*(Table2[Prénom]=$B108)*(Table2[Entretien]=L$2),Table2[Date de l''entretien],"",0,-1)</f>
        <v/>
      </c>
      <c r="M108" s="21" t="str">
        <f>IF(A108="","",IF(H108="",WORKDAY(DATE(YEAR($D108),MONTH($D108)+_xlfn.XLOOKUP(M$2,Paramètres!$A$4:$A$8,Paramètres!$B$4:$B$8,"??",0,1),DAY($D108))-1,1,Table3[Jours fériés]),""))</f>
        <v/>
      </c>
      <c r="N108" s="21" t="str">
        <f>IF(A108="","",IF(I108="",WORKDAY(DATE(YEAR($D108),MONTH($D108)+_xlfn.XLOOKUP(N$2,Paramètres!$A$4:$A$8,Paramètres!$B$4:$B$8,"??",0,1),DAY($D108))-1,1,Table3[Jours fériés]),
WORKDAY(DATE(YEAR($I108),MONTH($I108)+_xlfn.XLOOKUP(N$2,Paramètres!$A$4:$A$8,Paramètres!$B$4:$B$8,"??",0,1),DAY($I108))-1,1,Table3[Jours fériés])))</f>
        <v/>
      </c>
      <c r="O108" s="21" t="str">
        <f>IF(A108="","",IF(J108="",WORKDAY(DATE(YEAR($D108),MONTH($D108)+_xlfn.XLOOKUP(O$2,Paramètres!$A$4:$A$8,Paramètres!$B$4:$B$8,"??",0,1),DAY($D108))-1,1,Table3[Jours fériés]),""))</f>
        <v/>
      </c>
      <c r="P108" s="21" t="str">
        <f>IF(A108="","",IF(K108="",IF($F108=_xlfn.XLOOKUP(P$2,Paramètres!$A$4:$A$8,Paramètres!$B$4:$B$8,"??",0,1),WORKDAY(DATE(YEAR(E108)+_xlfn.XLOOKUP(P$2,Paramètres!$A$4:$A$8,Paramètres!$B$4:$B$8,"??",0,1),MONTH(E108)+2,0)-1,1,Table3[Jours fériés]),
WORKDAY(DATE(YEAR($E108)+_xlfn.XLOOKUP(P$2,Paramètres!$A$4:$A$8,Paramètres!$B$4:$B$8,"??",0,1),MONTH($E108),DAY($E108))-1,1,Table3[Jours fériés])),""))</f>
        <v/>
      </c>
      <c r="Q108" s="21" t="str">
        <f ca="1">IF(A108="","",IF(L108="",IF($F108=_xlfn.XLOOKUP(Q$2,Paramètres!$A$4:$A$8,Paramètres!$B$4:$B$8,"??",0,1),WORKDAY(DATE(YEAR(TODAY()),MONTH(F108)+2,0)-1,1,Table3[Jours fériés]),
WORKDAY(DATE(YEAR($E108)+_xlfn.XLOOKUP(Q$2,Paramètres!$A$4:$A$8,Paramètres!$B$4:$B$8,"??",0,1),MONTH($E108),DAY($E108))-1,1,Table3[Jours fériés])),""))</f>
        <v/>
      </c>
    </row>
    <row r="109" spans="8:17" x14ac:dyDescent="0.2">
      <c r="H109" s="9" t="str" cm="1">
        <f t="array" ref="H109">_xlfn.XLOOKUP(1,(Table2[Nom]=$A109)*(Table2[Prénom]=$B109)*(Table2[Entretien]=H$2),Table2[Date de l''entretien],"",0,-1)</f>
        <v/>
      </c>
      <c r="I109" s="9" t="str" cm="1">
        <f t="array" ref="I109">_xlfn.XLOOKUP(1,(Table2[Nom]=$A109)*(Table2[Prénom]=$B109)*(Table2[Entretien]=I$2),Table2[Date de l''entretien],"",0,-1)</f>
        <v/>
      </c>
      <c r="J109" s="9" t="str" cm="1">
        <f t="array" ref="J109">_xlfn.XLOOKUP(1,(Table2[Nom]=$A109)*(Table2[Prénom]=$B109)*(Table2[Entretien]=J$2),Table2[Date de l''entretien],"",0,-1)</f>
        <v/>
      </c>
      <c r="K109" s="9" t="str" cm="1">
        <f t="array" ref="K109">_xlfn.XLOOKUP(1,(Table2[Nom]=$A109)*(Table2[Prénom]=$B109)*(Table2[Entretien]=K$2),Table2[Date de l''entretien],"",0,-1)</f>
        <v/>
      </c>
      <c r="L109" s="9" t="str" cm="1">
        <f t="array" ref="L109">_xlfn.XLOOKUP(1,(Table2[Nom]=$A109)*(Table2[Prénom]=$B109)*(Table2[Entretien]=L$2),Table2[Date de l''entretien],"",0,-1)</f>
        <v/>
      </c>
      <c r="M109" s="21" t="str">
        <f>IF(A109="","",IF(H109="",WORKDAY(DATE(YEAR($D109),MONTH($D109)+_xlfn.XLOOKUP(M$2,Paramètres!$A$4:$A$8,Paramètres!$B$4:$B$8,"??",0,1),DAY($D109))-1,1,Table3[Jours fériés]),""))</f>
        <v/>
      </c>
      <c r="N109" s="21" t="str">
        <f>IF(A109="","",IF(I109="",WORKDAY(DATE(YEAR($D109),MONTH($D109)+_xlfn.XLOOKUP(N$2,Paramètres!$A$4:$A$8,Paramètres!$B$4:$B$8,"??",0,1),DAY($D109))-1,1,Table3[Jours fériés]),
WORKDAY(DATE(YEAR($I109),MONTH($I109)+_xlfn.XLOOKUP(N$2,Paramètres!$A$4:$A$8,Paramètres!$B$4:$B$8,"??",0,1),DAY($I109))-1,1,Table3[Jours fériés])))</f>
        <v/>
      </c>
      <c r="O109" s="21" t="str">
        <f>IF(A109="","",IF(J109="",WORKDAY(DATE(YEAR($D109),MONTH($D109)+_xlfn.XLOOKUP(O$2,Paramètres!$A$4:$A$8,Paramètres!$B$4:$B$8,"??",0,1),DAY($D109))-1,1,Table3[Jours fériés]),""))</f>
        <v/>
      </c>
      <c r="P109" s="21" t="str">
        <f>IF(A109="","",IF(K109="",IF($F109=_xlfn.XLOOKUP(P$2,Paramètres!$A$4:$A$8,Paramètres!$B$4:$B$8,"??",0,1),WORKDAY(DATE(YEAR(E109)+_xlfn.XLOOKUP(P$2,Paramètres!$A$4:$A$8,Paramètres!$B$4:$B$8,"??",0,1),MONTH(E109)+2,0)-1,1,Table3[Jours fériés]),
WORKDAY(DATE(YEAR($E109)+_xlfn.XLOOKUP(P$2,Paramètres!$A$4:$A$8,Paramètres!$B$4:$B$8,"??",0,1),MONTH($E109),DAY($E109))-1,1,Table3[Jours fériés])),""))</f>
        <v/>
      </c>
      <c r="Q109" s="21" t="str">
        <f ca="1">IF(A109="","",IF(L109="",IF($F109=_xlfn.XLOOKUP(Q$2,Paramètres!$A$4:$A$8,Paramètres!$B$4:$B$8,"??",0,1),WORKDAY(DATE(YEAR(TODAY()),MONTH(F109)+2,0)-1,1,Table3[Jours fériés]),
WORKDAY(DATE(YEAR($E109)+_xlfn.XLOOKUP(Q$2,Paramètres!$A$4:$A$8,Paramètres!$B$4:$B$8,"??",0,1),MONTH($E109),DAY($E109))-1,1,Table3[Jours fériés])),""))</f>
        <v/>
      </c>
    </row>
    <row r="110" spans="8:17" x14ac:dyDescent="0.2">
      <c r="H110" s="9" t="str" cm="1">
        <f t="array" ref="H110">_xlfn.XLOOKUP(1,(Table2[Nom]=$A110)*(Table2[Prénom]=$B110)*(Table2[Entretien]=H$2),Table2[Date de l''entretien],"",0,-1)</f>
        <v/>
      </c>
      <c r="I110" s="9" t="str" cm="1">
        <f t="array" ref="I110">_xlfn.XLOOKUP(1,(Table2[Nom]=$A110)*(Table2[Prénom]=$B110)*(Table2[Entretien]=I$2),Table2[Date de l''entretien],"",0,-1)</f>
        <v/>
      </c>
      <c r="J110" s="9" t="str" cm="1">
        <f t="array" ref="J110">_xlfn.XLOOKUP(1,(Table2[Nom]=$A110)*(Table2[Prénom]=$B110)*(Table2[Entretien]=J$2),Table2[Date de l''entretien],"",0,-1)</f>
        <v/>
      </c>
      <c r="K110" s="9" t="str" cm="1">
        <f t="array" ref="K110">_xlfn.XLOOKUP(1,(Table2[Nom]=$A110)*(Table2[Prénom]=$B110)*(Table2[Entretien]=K$2),Table2[Date de l''entretien],"",0,-1)</f>
        <v/>
      </c>
      <c r="L110" s="9" t="str" cm="1">
        <f t="array" ref="L110">_xlfn.XLOOKUP(1,(Table2[Nom]=$A110)*(Table2[Prénom]=$B110)*(Table2[Entretien]=L$2),Table2[Date de l''entretien],"",0,-1)</f>
        <v/>
      </c>
      <c r="M110" s="21" t="str">
        <f>IF(A110="","",IF(H110="",WORKDAY(DATE(YEAR($D110),MONTH($D110)+_xlfn.XLOOKUP(M$2,Paramètres!$A$4:$A$8,Paramètres!$B$4:$B$8,"??",0,1),DAY($D110))-1,1,Table3[Jours fériés]),""))</f>
        <v/>
      </c>
      <c r="N110" s="21" t="str">
        <f>IF(A110="","",IF(I110="",WORKDAY(DATE(YEAR($D110),MONTH($D110)+_xlfn.XLOOKUP(N$2,Paramètres!$A$4:$A$8,Paramètres!$B$4:$B$8,"??",0,1),DAY($D110))-1,1,Table3[Jours fériés]),
WORKDAY(DATE(YEAR($I110),MONTH($I110)+_xlfn.XLOOKUP(N$2,Paramètres!$A$4:$A$8,Paramètres!$B$4:$B$8,"??",0,1),DAY($I110))-1,1,Table3[Jours fériés])))</f>
        <v/>
      </c>
      <c r="O110" s="21" t="str">
        <f>IF(A110="","",IF(J110="",WORKDAY(DATE(YEAR($D110),MONTH($D110)+_xlfn.XLOOKUP(O$2,Paramètres!$A$4:$A$8,Paramètres!$B$4:$B$8,"??",0,1),DAY($D110))-1,1,Table3[Jours fériés]),""))</f>
        <v/>
      </c>
      <c r="P110" s="21" t="str">
        <f>IF(A110="","",IF(K110="",IF($F110=_xlfn.XLOOKUP(P$2,Paramètres!$A$4:$A$8,Paramètres!$B$4:$B$8,"??",0,1),WORKDAY(DATE(YEAR(E110)+_xlfn.XLOOKUP(P$2,Paramètres!$A$4:$A$8,Paramètres!$B$4:$B$8,"??",0,1),MONTH(E110)+2,0)-1,1,Table3[Jours fériés]),
WORKDAY(DATE(YEAR($E110)+_xlfn.XLOOKUP(P$2,Paramètres!$A$4:$A$8,Paramètres!$B$4:$B$8,"??",0,1),MONTH($E110),DAY($E110))-1,1,Table3[Jours fériés])),""))</f>
        <v/>
      </c>
      <c r="Q110" s="21" t="str">
        <f ca="1">IF(A110="","",IF(L110="",IF($F110=_xlfn.XLOOKUP(Q$2,Paramètres!$A$4:$A$8,Paramètres!$B$4:$B$8,"??",0,1),WORKDAY(DATE(YEAR(TODAY()),MONTH(F110)+2,0)-1,1,Table3[Jours fériés]),
WORKDAY(DATE(YEAR($E110)+_xlfn.XLOOKUP(Q$2,Paramètres!$A$4:$A$8,Paramètres!$B$4:$B$8,"??",0,1),MONTH($E110),DAY($E110))-1,1,Table3[Jours fériés])),""))</f>
        <v/>
      </c>
    </row>
    <row r="111" spans="8:17" x14ac:dyDescent="0.2">
      <c r="H111" s="9" t="str" cm="1">
        <f t="array" ref="H111">_xlfn.XLOOKUP(1,(Table2[Nom]=$A111)*(Table2[Prénom]=$B111)*(Table2[Entretien]=H$2),Table2[Date de l''entretien],"",0,-1)</f>
        <v/>
      </c>
      <c r="I111" s="9" t="str" cm="1">
        <f t="array" ref="I111">_xlfn.XLOOKUP(1,(Table2[Nom]=$A111)*(Table2[Prénom]=$B111)*(Table2[Entretien]=I$2),Table2[Date de l''entretien],"",0,-1)</f>
        <v/>
      </c>
      <c r="J111" s="9" t="str" cm="1">
        <f t="array" ref="J111">_xlfn.XLOOKUP(1,(Table2[Nom]=$A111)*(Table2[Prénom]=$B111)*(Table2[Entretien]=J$2),Table2[Date de l''entretien],"",0,-1)</f>
        <v/>
      </c>
      <c r="K111" s="9" t="str" cm="1">
        <f t="array" ref="K111">_xlfn.XLOOKUP(1,(Table2[Nom]=$A111)*(Table2[Prénom]=$B111)*(Table2[Entretien]=K$2),Table2[Date de l''entretien],"",0,-1)</f>
        <v/>
      </c>
      <c r="L111" s="9" t="str" cm="1">
        <f t="array" ref="L111">_xlfn.XLOOKUP(1,(Table2[Nom]=$A111)*(Table2[Prénom]=$B111)*(Table2[Entretien]=L$2),Table2[Date de l''entretien],"",0,-1)</f>
        <v/>
      </c>
      <c r="M111" s="21" t="str">
        <f>IF(A111="","",IF(H111="",WORKDAY(DATE(YEAR($D111),MONTH($D111)+_xlfn.XLOOKUP(M$2,Paramètres!$A$4:$A$8,Paramètres!$B$4:$B$8,"??",0,1),DAY($D111))-1,1,Table3[Jours fériés]),""))</f>
        <v/>
      </c>
      <c r="N111" s="21" t="str">
        <f>IF(A111="","",IF(I111="",WORKDAY(DATE(YEAR($D111),MONTH($D111)+_xlfn.XLOOKUP(N$2,Paramètres!$A$4:$A$8,Paramètres!$B$4:$B$8,"??",0,1),DAY($D111))-1,1,Table3[Jours fériés]),
WORKDAY(DATE(YEAR($I111),MONTH($I111)+_xlfn.XLOOKUP(N$2,Paramètres!$A$4:$A$8,Paramètres!$B$4:$B$8,"??",0,1),DAY($I111))-1,1,Table3[Jours fériés])))</f>
        <v/>
      </c>
      <c r="O111" s="21" t="str">
        <f>IF(A111="","",IF(J111="",WORKDAY(DATE(YEAR($D111),MONTH($D111)+_xlfn.XLOOKUP(O$2,Paramètres!$A$4:$A$8,Paramètres!$B$4:$B$8,"??",0,1),DAY($D111))-1,1,Table3[Jours fériés]),""))</f>
        <v/>
      </c>
      <c r="P111" s="21" t="str">
        <f>IF(A111="","",IF(K111="",IF($F111=_xlfn.XLOOKUP(P$2,Paramètres!$A$4:$A$8,Paramètres!$B$4:$B$8,"??",0,1),WORKDAY(DATE(YEAR(E111)+_xlfn.XLOOKUP(P$2,Paramètres!$A$4:$A$8,Paramètres!$B$4:$B$8,"??",0,1),MONTH(E111)+2,0)-1,1,Table3[Jours fériés]),
WORKDAY(DATE(YEAR($E111)+_xlfn.XLOOKUP(P$2,Paramètres!$A$4:$A$8,Paramètres!$B$4:$B$8,"??",0,1),MONTH($E111),DAY($E111))-1,1,Table3[Jours fériés])),""))</f>
        <v/>
      </c>
      <c r="Q111" s="21" t="str">
        <f ca="1">IF(A111="","",IF(L111="",IF($F111=_xlfn.XLOOKUP(Q$2,Paramètres!$A$4:$A$8,Paramètres!$B$4:$B$8,"??",0,1),WORKDAY(DATE(YEAR(TODAY()),MONTH(F111)+2,0)-1,1,Table3[Jours fériés]),
WORKDAY(DATE(YEAR($E111)+_xlfn.XLOOKUP(Q$2,Paramètres!$A$4:$A$8,Paramètres!$B$4:$B$8,"??",0,1),MONTH($E111),DAY($E111))-1,1,Table3[Jours fériés])),""))</f>
        <v/>
      </c>
    </row>
    <row r="112" spans="8:17" x14ac:dyDescent="0.2">
      <c r="H112" s="9" t="str" cm="1">
        <f t="array" ref="H112">_xlfn.XLOOKUP(1,(Table2[Nom]=$A112)*(Table2[Prénom]=$B112)*(Table2[Entretien]=H$2),Table2[Date de l''entretien],"",0,-1)</f>
        <v/>
      </c>
      <c r="I112" s="9" t="str" cm="1">
        <f t="array" ref="I112">_xlfn.XLOOKUP(1,(Table2[Nom]=$A112)*(Table2[Prénom]=$B112)*(Table2[Entretien]=I$2),Table2[Date de l''entretien],"",0,-1)</f>
        <v/>
      </c>
      <c r="J112" s="9" t="str" cm="1">
        <f t="array" ref="J112">_xlfn.XLOOKUP(1,(Table2[Nom]=$A112)*(Table2[Prénom]=$B112)*(Table2[Entretien]=J$2),Table2[Date de l''entretien],"",0,-1)</f>
        <v/>
      </c>
      <c r="K112" s="9" t="str" cm="1">
        <f t="array" ref="K112">_xlfn.XLOOKUP(1,(Table2[Nom]=$A112)*(Table2[Prénom]=$B112)*(Table2[Entretien]=K$2),Table2[Date de l''entretien],"",0,-1)</f>
        <v/>
      </c>
      <c r="L112" s="9" t="str" cm="1">
        <f t="array" ref="L112">_xlfn.XLOOKUP(1,(Table2[Nom]=$A112)*(Table2[Prénom]=$B112)*(Table2[Entretien]=L$2),Table2[Date de l''entretien],"",0,-1)</f>
        <v/>
      </c>
      <c r="M112" s="21" t="str">
        <f>IF(A112="","",IF(H112="",WORKDAY(DATE(YEAR($D112),MONTH($D112)+_xlfn.XLOOKUP(M$2,Paramètres!$A$4:$A$8,Paramètres!$B$4:$B$8,"??",0,1),DAY($D112))-1,1,Table3[Jours fériés]),""))</f>
        <v/>
      </c>
      <c r="N112" s="21" t="str">
        <f>IF(A112="","",IF(I112="",WORKDAY(DATE(YEAR($D112),MONTH($D112)+_xlfn.XLOOKUP(N$2,Paramètres!$A$4:$A$8,Paramètres!$B$4:$B$8,"??",0,1),DAY($D112))-1,1,Table3[Jours fériés]),
WORKDAY(DATE(YEAR($I112),MONTH($I112)+_xlfn.XLOOKUP(N$2,Paramètres!$A$4:$A$8,Paramètres!$B$4:$B$8,"??",0,1),DAY($I112))-1,1,Table3[Jours fériés])))</f>
        <v/>
      </c>
      <c r="O112" s="21" t="str">
        <f>IF(A112="","",IF(J112="",WORKDAY(DATE(YEAR($D112),MONTH($D112)+_xlfn.XLOOKUP(O$2,Paramètres!$A$4:$A$8,Paramètres!$B$4:$B$8,"??",0,1),DAY($D112))-1,1,Table3[Jours fériés]),""))</f>
        <v/>
      </c>
      <c r="P112" s="21" t="str">
        <f>IF(A112="","",IF(K112="",IF($F112=_xlfn.XLOOKUP(P$2,Paramètres!$A$4:$A$8,Paramètres!$B$4:$B$8,"??",0,1),WORKDAY(DATE(YEAR(E112)+_xlfn.XLOOKUP(P$2,Paramètres!$A$4:$A$8,Paramètres!$B$4:$B$8,"??",0,1),MONTH(E112)+2,0)-1,1,Table3[Jours fériés]),
WORKDAY(DATE(YEAR($E112)+_xlfn.XLOOKUP(P$2,Paramètres!$A$4:$A$8,Paramètres!$B$4:$B$8,"??",0,1),MONTH($E112),DAY($E112))-1,1,Table3[Jours fériés])),""))</f>
        <v/>
      </c>
      <c r="Q112" s="21" t="str">
        <f ca="1">IF(A112="","",IF(L112="",IF($F112=_xlfn.XLOOKUP(Q$2,Paramètres!$A$4:$A$8,Paramètres!$B$4:$B$8,"??",0,1),WORKDAY(DATE(YEAR(TODAY()),MONTH(F112)+2,0)-1,1,Table3[Jours fériés]),
WORKDAY(DATE(YEAR($E112)+_xlfn.XLOOKUP(Q$2,Paramètres!$A$4:$A$8,Paramètres!$B$4:$B$8,"??",0,1),MONTH($E112),DAY($E112))-1,1,Table3[Jours fériés])),""))</f>
        <v/>
      </c>
    </row>
    <row r="113" spans="8:17" x14ac:dyDescent="0.2">
      <c r="H113" s="9" t="str" cm="1">
        <f t="array" ref="H113">_xlfn.XLOOKUP(1,(Table2[Nom]=$A113)*(Table2[Prénom]=$B113)*(Table2[Entretien]=H$2),Table2[Date de l''entretien],"",0,-1)</f>
        <v/>
      </c>
      <c r="I113" s="9" t="str" cm="1">
        <f t="array" ref="I113">_xlfn.XLOOKUP(1,(Table2[Nom]=$A113)*(Table2[Prénom]=$B113)*(Table2[Entretien]=I$2),Table2[Date de l''entretien],"",0,-1)</f>
        <v/>
      </c>
      <c r="J113" s="9" t="str" cm="1">
        <f t="array" ref="J113">_xlfn.XLOOKUP(1,(Table2[Nom]=$A113)*(Table2[Prénom]=$B113)*(Table2[Entretien]=J$2),Table2[Date de l''entretien],"",0,-1)</f>
        <v/>
      </c>
      <c r="K113" s="9" t="str" cm="1">
        <f t="array" ref="K113">_xlfn.XLOOKUP(1,(Table2[Nom]=$A113)*(Table2[Prénom]=$B113)*(Table2[Entretien]=K$2),Table2[Date de l''entretien],"",0,-1)</f>
        <v/>
      </c>
      <c r="L113" s="9" t="str" cm="1">
        <f t="array" ref="L113">_xlfn.XLOOKUP(1,(Table2[Nom]=$A113)*(Table2[Prénom]=$B113)*(Table2[Entretien]=L$2),Table2[Date de l''entretien],"",0,-1)</f>
        <v/>
      </c>
      <c r="M113" s="21" t="str">
        <f>IF(A113="","",IF(H113="",WORKDAY(DATE(YEAR($D113),MONTH($D113)+_xlfn.XLOOKUP(M$2,Paramètres!$A$4:$A$8,Paramètres!$B$4:$B$8,"??",0,1),DAY($D113))-1,1,Table3[Jours fériés]),""))</f>
        <v/>
      </c>
      <c r="N113" s="21" t="str">
        <f>IF(A113="","",IF(I113="",WORKDAY(DATE(YEAR($D113),MONTH($D113)+_xlfn.XLOOKUP(N$2,Paramètres!$A$4:$A$8,Paramètres!$B$4:$B$8,"??",0,1),DAY($D113))-1,1,Table3[Jours fériés]),
WORKDAY(DATE(YEAR($I113),MONTH($I113)+_xlfn.XLOOKUP(N$2,Paramètres!$A$4:$A$8,Paramètres!$B$4:$B$8,"??",0,1),DAY($I113))-1,1,Table3[Jours fériés])))</f>
        <v/>
      </c>
      <c r="O113" s="21" t="str">
        <f>IF(A113="","",IF(J113="",WORKDAY(DATE(YEAR($D113),MONTH($D113)+_xlfn.XLOOKUP(O$2,Paramètres!$A$4:$A$8,Paramètres!$B$4:$B$8,"??",0,1),DAY($D113))-1,1,Table3[Jours fériés]),""))</f>
        <v/>
      </c>
      <c r="P113" s="21" t="str">
        <f>IF(A113="","",IF(K113="",IF($F113=_xlfn.XLOOKUP(P$2,Paramètres!$A$4:$A$8,Paramètres!$B$4:$B$8,"??",0,1),WORKDAY(DATE(YEAR(E113)+_xlfn.XLOOKUP(P$2,Paramètres!$A$4:$A$8,Paramètres!$B$4:$B$8,"??",0,1),MONTH(E113)+2,0)-1,1,Table3[Jours fériés]),
WORKDAY(DATE(YEAR($E113)+_xlfn.XLOOKUP(P$2,Paramètres!$A$4:$A$8,Paramètres!$B$4:$B$8,"??",0,1),MONTH($E113),DAY($E113))-1,1,Table3[Jours fériés])),""))</f>
        <v/>
      </c>
      <c r="Q113" s="21" t="str">
        <f ca="1">IF(A113="","",IF(L113="",IF($F113=_xlfn.XLOOKUP(Q$2,Paramètres!$A$4:$A$8,Paramètres!$B$4:$B$8,"??",0,1),WORKDAY(DATE(YEAR(TODAY()),MONTH(F113)+2,0)-1,1,Table3[Jours fériés]),
WORKDAY(DATE(YEAR($E113)+_xlfn.XLOOKUP(Q$2,Paramètres!$A$4:$A$8,Paramètres!$B$4:$B$8,"??",0,1),MONTH($E113),DAY($E113))-1,1,Table3[Jours fériés])),""))</f>
        <v/>
      </c>
    </row>
    <row r="114" spans="8:17" x14ac:dyDescent="0.2">
      <c r="H114" s="9" t="str" cm="1">
        <f t="array" ref="H114">_xlfn.XLOOKUP(1,(Table2[Nom]=$A114)*(Table2[Prénom]=$B114)*(Table2[Entretien]=H$2),Table2[Date de l''entretien],"",0,-1)</f>
        <v/>
      </c>
      <c r="I114" s="9" t="str" cm="1">
        <f t="array" ref="I114">_xlfn.XLOOKUP(1,(Table2[Nom]=$A114)*(Table2[Prénom]=$B114)*(Table2[Entretien]=I$2),Table2[Date de l''entretien],"",0,-1)</f>
        <v/>
      </c>
      <c r="J114" s="9" t="str" cm="1">
        <f t="array" ref="J114">_xlfn.XLOOKUP(1,(Table2[Nom]=$A114)*(Table2[Prénom]=$B114)*(Table2[Entretien]=J$2),Table2[Date de l''entretien],"",0,-1)</f>
        <v/>
      </c>
      <c r="K114" s="9" t="str" cm="1">
        <f t="array" ref="K114">_xlfn.XLOOKUP(1,(Table2[Nom]=$A114)*(Table2[Prénom]=$B114)*(Table2[Entretien]=K$2),Table2[Date de l''entretien],"",0,-1)</f>
        <v/>
      </c>
      <c r="L114" s="9" t="str" cm="1">
        <f t="array" ref="L114">_xlfn.XLOOKUP(1,(Table2[Nom]=$A114)*(Table2[Prénom]=$B114)*(Table2[Entretien]=L$2),Table2[Date de l''entretien],"",0,-1)</f>
        <v/>
      </c>
      <c r="M114" s="21" t="str">
        <f>IF(A114="","",IF(H114="",WORKDAY(DATE(YEAR($D114),MONTH($D114)+_xlfn.XLOOKUP(M$2,Paramètres!$A$4:$A$8,Paramètres!$B$4:$B$8,"??",0,1),DAY($D114))-1,1,Table3[Jours fériés]),""))</f>
        <v/>
      </c>
      <c r="N114" s="21" t="str">
        <f>IF(A114="","",IF(I114="",WORKDAY(DATE(YEAR($D114),MONTH($D114)+_xlfn.XLOOKUP(N$2,Paramètres!$A$4:$A$8,Paramètres!$B$4:$B$8,"??",0,1),DAY($D114))-1,1,Table3[Jours fériés]),
WORKDAY(DATE(YEAR($I114),MONTH($I114)+_xlfn.XLOOKUP(N$2,Paramètres!$A$4:$A$8,Paramètres!$B$4:$B$8,"??",0,1),DAY($I114))-1,1,Table3[Jours fériés])))</f>
        <v/>
      </c>
      <c r="O114" s="21" t="str">
        <f>IF(A114="","",IF(J114="",WORKDAY(DATE(YEAR($D114),MONTH($D114)+_xlfn.XLOOKUP(O$2,Paramètres!$A$4:$A$8,Paramètres!$B$4:$B$8,"??",0,1),DAY($D114))-1,1,Table3[Jours fériés]),""))</f>
        <v/>
      </c>
      <c r="P114" s="21" t="str">
        <f>IF(A114="","",IF(K114="",IF($F114=_xlfn.XLOOKUP(P$2,Paramètres!$A$4:$A$8,Paramètres!$B$4:$B$8,"??",0,1),WORKDAY(DATE(YEAR(E114)+_xlfn.XLOOKUP(P$2,Paramètres!$A$4:$A$8,Paramètres!$B$4:$B$8,"??",0,1),MONTH(E114)+2,0)-1,1,Table3[Jours fériés]),
WORKDAY(DATE(YEAR($E114)+_xlfn.XLOOKUP(P$2,Paramètres!$A$4:$A$8,Paramètres!$B$4:$B$8,"??",0,1),MONTH($E114),DAY($E114))-1,1,Table3[Jours fériés])),""))</f>
        <v/>
      </c>
      <c r="Q114" s="21" t="str">
        <f ca="1">IF(A114="","",IF(L114="",IF($F114=_xlfn.XLOOKUP(Q$2,Paramètres!$A$4:$A$8,Paramètres!$B$4:$B$8,"??",0,1),WORKDAY(DATE(YEAR(TODAY()),MONTH(F114)+2,0)-1,1,Table3[Jours fériés]),
WORKDAY(DATE(YEAR($E114)+_xlfn.XLOOKUP(Q$2,Paramètres!$A$4:$A$8,Paramètres!$B$4:$B$8,"??",0,1),MONTH($E114),DAY($E114))-1,1,Table3[Jours fériés])),""))</f>
        <v/>
      </c>
    </row>
    <row r="115" spans="8:17" x14ac:dyDescent="0.2">
      <c r="H115" s="9" t="str" cm="1">
        <f t="array" ref="H115">_xlfn.XLOOKUP(1,(Table2[Nom]=$A115)*(Table2[Prénom]=$B115)*(Table2[Entretien]=H$2),Table2[Date de l''entretien],"",0,-1)</f>
        <v/>
      </c>
      <c r="I115" s="9" t="str" cm="1">
        <f t="array" ref="I115">_xlfn.XLOOKUP(1,(Table2[Nom]=$A115)*(Table2[Prénom]=$B115)*(Table2[Entretien]=I$2),Table2[Date de l''entretien],"",0,-1)</f>
        <v/>
      </c>
      <c r="J115" s="9" t="str" cm="1">
        <f t="array" ref="J115">_xlfn.XLOOKUP(1,(Table2[Nom]=$A115)*(Table2[Prénom]=$B115)*(Table2[Entretien]=J$2),Table2[Date de l''entretien],"",0,-1)</f>
        <v/>
      </c>
      <c r="K115" s="9" t="str" cm="1">
        <f t="array" ref="K115">_xlfn.XLOOKUP(1,(Table2[Nom]=$A115)*(Table2[Prénom]=$B115)*(Table2[Entretien]=K$2),Table2[Date de l''entretien],"",0,-1)</f>
        <v/>
      </c>
      <c r="L115" s="9" t="str" cm="1">
        <f t="array" ref="L115">_xlfn.XLOOKUP(1,(Table2[Nom]=$A115)*(Table2[Prénom]=$B115)*(Table2[Entretien]=L$2),Table2[Date de l''entretien],"",0,-1)</f>
        <v/>
      </c>
      <c r="M115" s="21" t="str">
        <f>IF(A115="","",IF(H115="",WORKDAY(DATE(YEAR($D115),MONTH($D115)+_xlfn.XLOOKUP(M$2,Paramètres!$A$4:$A$8,Paramètres!$B$4:$B$8,"??",0,1),DAY($D115))-1,1,Table3[Jours fériés]),""))</f>
        <v/>
      </c>
      <c r="N115" s="21" t="str">
        <f>IF(A115="","",IF(I115="",WORKDAY(DATE(YEAR($D115),MONTH($D115)+_xlfn.XLOOKUP(N$2,Paramètres!$A$4:$A$8,Paramètres!$B$4:$B$8,"??",0,1),DAY($D115))-1,1,Table3[Jours fériés]),
WORKDAY(DATE(YEAR($I115),MONTH($I115)+_xlfn.XLOOKUP(N$2,Paramètres!$A$4:$A$8,Paramètres!$B$4:$B$8,"??",0,1),DAY($I115))-1,1,Table3[Jours fériés])))</f>
        <v/>
      </c>
      <c r="O115" s="21" t="str">
        <f>IF(A115="","",IF(J115="",WORKDAY(DATE(YEAR($D115),MONTH($D115)+_xlfn.XLOOKUP(O$2,Paramètres!$A$4:$A$8,Paramètres!$B$4:$B$8,"??",0,1),DAY($D115))-1,1,Table3[Jours fériés]),""))</f>
        <v/>
      </c>
      <c r="P115" s="21" t="str">
        <f>IF(A115="","",IF(K115="",IF($F115=_xlfn.XLOOKUP(P$2,Paramètres!$A$4:$A$8,Paramètres!$B$4:$B$8,"??",0,1),WORKDAY(DATE(YEAR(E115)+_xlfn.XLOOKUP(P$2,Paramètres!$A$4:$A$8,Paramètres!$B$4:$B$8,"??",0,1),MONTH(E115)+2,0)-1,1,Table3[Jours fériés]),
WORKDAY(DATE(YEAR($E115)+_xlfn.XLOOKUP(P$2,Paramètres!$A$4:$A$8,Paramètres!$B$4:$B$8,"??",0,1),MONTH($E115),DAY($E115))-1,1,Table3[Jours fériés])),""))</f>
        <v/>
      </c>
      <c r="Q115" s="21" t="str">
        <f ca="1">IF(A115="","",IF(L115="",IF($F115=_xlfn.XLOOKUP(Q$2,Paramètres!$A$4:$A$8,Paramètres!$B$4:$B$8,"??",0,1),WORKDAY(DATE(YEAR(TODAY()),MONTH(F115)+2,0)-1,1,Table3[Jours fériés]),
WORKDAY(DATE(YEAR($E115)+_xlfn.XLOOKUP(Q$2,Paramètres!$A$4:$A$8,Paramètres!$B$4:$B$8,"??",0,1),MONTH($E115),DAY($E115))-1,1,Table3[Jours fériés])),""))</f>
        <v/>
      </c>
    </row>
    <row r="116" spans="8:17" x14ac:dyDescent="0.2">
      <c r="H116" s="9" t="str" cm="1">
        <f t="array" ref="H116">_xlfn.XLOOKUP(1,(Table2[Nom]=$A116)*(Table2[Prénom]=$B116)*(Table2[Entretien]=H$2),Table2[Date de l''entretien],"",0,-1)</f>
        <v/>
      </c>
      <c r="I116" s="9" t="str" cm="1">
        <f t="array" ref="I116">_xlfn.XLOOKUP(1,(Table2[Nom]=$A116)*(Table2[Prénom]=$B116)*(Table2[Entretien]=I$2),Table2[Date de l''entretien],"",0,-1)</f>
        <v/>
      </c>
      <c r="J116" s="9" t="str" cm="1">
        <f t="array" ref="J116">_xlfn.XLOOKUP(1,(Table2[Nom]=$A116)*(Table2[Prénom]=$B116)*(Table2[Entretien]=J$2),Table2[Date de l''entretien],"",0,-1)</f>
        <v/>
      </c>
      <c r="K116" s="9" t="str" cm="1">
        <f t="array" ref="K116">_xlfn.XLOOKUP(1,(Table2[Nom]=$A116)*(Table2[Prénom]=$B116)*(Table2[Entretien]=K$2),Table2[Date de l''entretien],"",0,-1)</f>
        <v/>
      </c>
      <c r="L116" s="9" t="str" cm="1">
        <f t="array" ref="L116">_xlfn.XLOOKUP(1,(Table2[Nom]=$A116)*(Table2[Prénom]=$B116)*(Table2[Entretien]=L$2),Table2[Date de l''entretien],"",0,-1)</f>
        <v/>
      </c>
      <c r="M116" s="21" t="str">
        <f>IF(A116="","",IF(H116="",WORKDAY(DATE(YEAR($D116),MONTH($D116)+_xlfn.XLOOKUP(M$2,Paramètres!$A$4:$A$8,Paramètres!$B$4:$B$8,"??",0,1),DAY($D116))-1,1,Table3[Jours fériés]),""))</f>
        <v/>
      </c>
      <c r="N116" s="21" t="str">
        <f>IF(A116="","",IF(I116="",WORKDAY(DATE(YEAR($D116),MONTH($D116)+_xlfn.XLOOKUP(N$2,Paramètres!$A$4:$A$8,Paramètres!$B$4:$B$8,"??",0,1),DAY($D116))-1,1,Table3[Jours fériés]),
WORKDAY(DATE(YEAR($I116),MONTH($I116)+_xlfn.XLOOKUP(N$2,Paramètres!$A$4:$A$8,Paramètres!$B$4:$B$8,"??",0,1),DAY($I116))-1,1,Table3[Jours fériés])))</f>
        <v/>
      </c>
      <c r="O116" s="21" t="str">
        <f>IF(A116="","",IF(J116="",WORKDAY(DATE(YEAR($D116),MONTH($D116)+_xlfn.XLOOKUP(O$2,Paramètres!$A$4:$A$8,Paramètres!$B$4:$B$8,"??",0,1),DAY($D116))-1,1,Table3[Jours fériés]),""))</f>
        <v/>
      </c>
      <c r="P116" s="21" t="str">
        <f>IF(A116="","",IF(K116="",IF($F116=_xlfn.XLOOKUP(P$2,Paramètres!$A$4:$A$8,Paramètres!$B$4:$B$8,"??",0,1),WORKDAY(DATE(YEAR(E116)+_xlfn.XLOOKUP(P$2,Paramètres!$A$4:$A$8,Paramètres!$B$4:$B$8,"??",0,1),MONTH(E116)+2,0)-1,1,Table3[Jours fériés]),
WORKDAY(DATE(YEAR($E116)+_xlfn.XLOOKUP(P$2,Paramètres!$A$4:$A$8,Paramètres!$B$4:$B$8,"??",0,1),MONTH($E116),DAY($E116))-1,1,Table3[Jours fériés])),""))</f>
        <v/>
      </c>
      <c r="Q116" s="21" t="str">
        <f ca="1">IF(A116="","",IF(L116="",IF($F116=_xlfn.XLOOKUP(Q$2,Paramètres!$A$4:$A$8,Paramètres!$B$4:$B$8,"??",0,1),WORKDAY(DATE(YEAR(TODAY()),MONTH(F116)+2,0)-1,1,Table3[Jours fériés]),
WORKDAY(DATE(YEAR($E116)+_xlfn.XLOOKUP(Q$2,Paramètres!$A$4:$A$8,Paramètres!$B$4:$B$8,"??",0,1),MONTH($E116),DAY($E116))-1,1,Table3[Jours fériés])),""))</f>
        <v/>
      </c>
    </row>
    <row r="117" spans="8:17" x14ac:dyDescent="0.2">
      <c r="H117" s="9" t="str" cm="1">
        <f t="array" ref="H117">_xlfn.XLOOKUP(1,(Table2[Nom]=$A117)*(Table2[Prénom]=$B117)*(Table2[Entretien]=H$2),Table2[Date de l''entretien],"",0,-1)</f>
        <v/>
      </c>
      <c r="I117" s="9" t="str" cm="1">
        <f t="array" ref="I117">_xlfn.XLOOKUP(1,(Table2[Nom]=$A117)*(Table2[Prénom]=$B117)*(Table2[Entretien]=I$2),Table2[Date de l''entretien],"",0,-1)</f>
        <v/>
      </c>
      <c r="J117" s="9" t="str" cm="1">
        <f t="array" ref="J117">_xlfn.XLOOKUP(1,(Table2[Nom]=$A117)*(Table2[Prénom]=$B117)*(Table2[Entretien]=J$2),Table2[Date de l''entretien],"",0,-1)</f>
        <v/>
      </c>
      <c r="K117" s="9" t="str" cm="1">
        <f t="array" ref="K117">_xlfn.XLOOKUP(1,(Table2[Nom]=$A117)*(Table2[Prénom]=$B117)*(Table2[Entretien]=K$2),Table2[Date de l''entretien],"",0,-1)</f>
        <v/>
      </c>
      <c r="L117" s="9" t="str" cm="1">
        <f t="array" ref="L117">_xlfn.XLOOKUP(1,(Table2[Nom]=$A117)*(Table2[Prénom]=$B117)*(Table2[Entretien]=L$2),Table2[Date de l''entretien],"",0,-1)</f>
        <v/>
      </c>
      <c r="M117" s="21" t="str">
        <f>IF(A117="","",IF(H117="",WORKDAY(DATE(YEAR($D117),MONTH($D117)+_xlfn.XLOOKUP(M$2,Paramètres!$A$4:$A$8,Paramètres!$B$4:$B$8,"??",0,1),DAY($D117))-1,1,Table3[Jours fériés]),""))</f>
        <v/>
      </c>
      <c r="N117" s="21" t="str">
        <f>IF(A117="","",IF(I117="",WORKDAY(DATE(YEAR($D117),MONTH($D117)+_xlfn.XLOOKUP(N$2,Paramètres!$A$4:$A$8,Paramètres!$B$4:$B$8,"??",0,1),DAY($D117))-1,1,Table3[Jours fériés]),
WORKDAY(DATE(YEAR($I117),MONTH($I117)+_xlfn.XLOOKUP(N$2,Paramètres!$A$4:$A$8,Paramètres!$B$4:$B$8,"??",0,1),DAY($I117))-1,1,Table3[Jours fériés])))</f>
        <v/>
      </c>
      <c r="O117" s="21" t="str">
        <f>IF(A117="","",IF(J117="",WORKDAY(DATE(YEAR($D117),MONTH($D117)+_xlfn.XLOOKUP(O$2,Paramètres!$A$4:$A$8,Paramètres!$B$4:$B$8,"??",0,1),DAY($D117))-1,1,Table3[Jours fériés]),""))</f>
        <v/>
      </c>
      <c r="P117" s="21" t="str">
        <f>IF(A117="","",IF(K117="",IF($F117=_xlfn.XLOOKUP(P$2,Paramètres!$A$4:$A$8,Paramètres!$B$4:$B$8,"??",0,1),WORKDAY(DATE(YEAR(E117)+_xlfn.XLOOKUP(P$2,Paramètres!$A$4:$A$8,Paramètres!$B$4:$B$8,"??",0,1),MONTH(E117)+2,0)-1,1,Table3[Jours fériés]),
WORKDAY(DATE(YEAR($E117)+_xlfn.XLOOKUP(P$2,Paramètres!$A$4:$A$8,Paramètres!$B$4:$B$8,"??",0,1),MONTH($E117),DAY($E117))-1,1,Table3[Jours fériés])),""))</f>
        <v/>
      </c>
      <c r="Q117" s="21" t="str">
        <f ca="1">IF(A117="","",IF(L117="",IF($F117=_xlfn.XLOOKUP(Q$2,Paramètres!$A$4:$A$8,Paramètres!$B$4:$B$8,"??",0,1),WORKDAY(DATE(YEAR(TODAY()),MONTH(F117)+2,0)-1,1,Table3[Jours fériés]),
WORKDAY(DATE(YEAR($E117)+_xlfn.XLOOKUP(Q$2,Paramètres!$A$4:$A$8,Paramètres!$B$4:$B$8,"??",0,1),MONTH($E117),DAY($E117))-1,1,Table3[Jours fériés])),""))</f>
        <v/>
      </c>
    </row>
    <row r="118" spans="8:17" x14ac:dyDescent="0.2">
      <c r="H118" s="9" t="str" cm="1">
        <f t="array" ref="H118">_xlfn.XLOOKUP(1,(Table2[Nom]=$A118)*(Table2[Prénom]=$B118)*(Table2[Entretien]=H$2),Table2[Date de l''entretien],"",0,-1)</f>
        <v/>
      </c>
      <c r="I118" s="9" t="str" cm="1">
        <f t="array" ref="I118">_xlfn.XLOOKUP(1,(Table2[Nom]=$A118)*(Table2[Prénom]=$B118)*(Table2[Entretien]=I$2),Table2[Date de l''entretien],"",0,-1)</f>
        <v/>
      </c>
      <c r="J118" s="9" t="str" cm="1">
        <f t="array" ref="J118">_xlfn.XLOOKUP(1,(Table2[Nom]=$A118)*(Table2[Prénom]=$B118)*(Table2[Entretien]=J$2),Table2[Date de l''entretien],"",0,-1)</f>
        <v/>
      </c>
      <c r="K118" s="9" t="str" cm="1">
        <f t="array" ref="K118">_xlfn.XLOOKUP(1,(Table2[Nom]=$A118)*(Table2[Prénom]=$B118)*(Table2[Entretien]=K$2),Table2[Date de l''entretien],"",0,-1)</f>
        <v/>
      </c>
      <c r="L118" s="9" t="str" cm="1">
        <f t="array" ref="L118">_xlfn.XLOOKUP(1,(Table2[Nom]=$A118)*(Table2[Prénom]=$B118)*(Table2[Entretien]=L$2),Table2[Date de l''entretien],"",0,-1)</f>
        <v/>
      </c>
      <c r="M118" s="21" t="str">
        <f>IF(A118="","",IF(H118="",WORKDAY(DATE(YEAR($D118),MONTH($D118)+_xlfn.XLOOKUP(M$2,Paramètres!$A$4:$A$8,Paramètres!$B$4:$B$8,"??",0,1),DAY($D118))-1,1,Table3[Jours fériés]),""))</f>
        <v/>
      </c>
      <c r="N118" s="21" t="str">
        <f>IF(A118="","",IF(I118="",WORKDAY(DATE(YEAR($D118),MONTH($D118)+_xlfn.XLOOKUP(N$2,Paramètres!$A$4:$A$8,Paramètres!$B$4:$B$8,"??",0,1),DAY($D118))-1,1,Table3[Jours fériés]),
WORKDAY(DATE(YEAR($I118),MONTH($I118)+_xlfn.XLOOKUP(N$2,Paramètres!$A$4:$A$8,Paramètres!$B$4:$B$8,"??",0,1),DAY($I118))-1,1,Table3[Jours fériés])))</f>
        <v/>
      </c>
      <c r="O118" s="21" t="str">
        <f>IF(A118="","",IF(J118="",WORKDAY(DATE(YEAR($D118),MONTH($D118)+_xlfn.XLOOKUP(O$2,Paramètres!$A$4:$A$8,Paramètres!$B$4:$B$8,"??",0,1),DAY($D118))-1,1,Table3[Jours fériés]),""))</f>
        <v/>
      </c>
      <c r="P118" s="21" t="str">
        <f>IF(A118="","",IF(K118="",IF($F118=_xlfn.XLOOKUP(P$2,Paramètres!$A$4:$A$8,Paramètres!$B$4:$B$8,"??",0,1),WORKDAY(DATE(YEAR(E118)+_xlfn.XLOOKUP(P$2,Paramètres!$A$4:$A$8,Paramètres!$B$4:$B$8,"??",0,1),MONTH(E118)+2,0)-1,1,Table3[Jours fériés]),
WORKDAY(DATE(YEAR($E118)+_xlfn.XLOOKUP(P$2,Paramètres!$A$4:$A$8,Paramètres!$B$4:$B$8,"??",0,1),MONTH($E118),DAY($E118))-1,1,Table3[Jours fériés])),""))</f>
        <v/>
      </c>
      <c r="Q118" s="21" t="str">
        <f ca="1">IF(A118="","",IF(L118="",IF($F118=_xlfn.XLOOKUP(Q$2,Paramètres!$A$4:$A$8,Paramètres!$B$4:$B$8,"??",0,1),WORKDAY(DATE(YEAR(TODAY()),MONTH(F118)+2,0)-1,1,Table3[Jours fériés]),
WORKDAY(DATE(YEAR($E118)+_xlfn.XLOOKUP(Q$2,Paramètres!$A$4:$A$8,Paramètres!$B$4:$B$8,"??",0,1),MONTH($E118),DAY($E118))-1,1,Table3[Jours fériés])),""))</f>
        <v/>
      </c>
    </row>
    <row r="119" spans="8:17" x14ac:dyDescent="0.2">
      <c r="H119" s="9" t="str" cm="1">
        <f t="array" ref="H119">_xlfn.XLOOKUP(1,(Table2[Nom]=$A119)*(Table2[Prénom]=$B119)*(Table2[Entretien]=H$2),Table2[Date de l''entretien],"",0,-1)</f>
        <v/>
      </c>
      <c r="I119" s="9" t="str" cm="1">
        <f t="array" ref="I119">_xlfn.XLOOKUP(1,(Table2[Nom]=$A119)*(Table2[Prénom]=$B119)*(Table2[Entretien]=I$2),Table2[Date de l''entretien],"",0,-1)</f>
        <v/>
      </c>
      <c r="J119" s="9" t="str" cm="1">
        <f t="array" ref="J119">_xlfn.XLOOKUP(1,(Table2[Nom]=$A119)*(Table2[Prénom]=$B119)*(Table2[Entretien]=J$2),Table2[Date de l''entretien],"",0,-1)</f>
        <v/>
      </c>
      <c r="K119" s="9" t="str" cm="1">
        <f t="array" ref="K119">_xlfn.XLOOKUP(1,(Table2[Nom]=$A119)*(Table2[Prénom]=$B119)*(Table2[Entretien]=K$2),Table2[Date de l''entretien],"",0,-1)</f>
        <v/>
      </c>
      <c r="L119" s="9" t="str" cm="1">
        <f t="array" ref="L119">_xlfn.XLOOKUP(1,(Table2[Nom]=$A119)*(Table2[Prénom]=$B119)*(Table2[Entretien]=L$2),Table2[Date de l''entretien],"",0,-1)</f>
        <v/>
      </c>
      <c r="M119" s="21" t="str">
        <f>IF(A119="","",IF(H119="",WORKDAY(DATE(YEAR($D119),MONTH($D119)+_xlfn.XLOOKUP(M$2,Paramètres!$A$4:$A$8,Paramètres!$B$4:$B$8,"??",0,1),DAY($D119))-1,1,Table3[Jours fériés]),""))</f>
        <v/>
      </c>
      <c r="N119" s="21" t="str">
        <f>IF(A119="","",IF(I119="",WORKDAY(DATE(YEAR($D119),MONTH($D119)+_xlfn.XLOOKUP(N$2,Paramètres!$A$4:$A$8,Paramètres!$B$4:$B$8,"??",0,1),DAY($D119))-1,1,Table3[Jours fériés]),
WORKDAY(DATE(YEAR($I119),MONTH($I119)+_xlfn.XLOOKUP(N$2,Paramètres!$A$4:$A$8,Paramètres!$B$4:$B$8,"??",0,1),DAY($I119))-1,1,Table3[Jours fériés])))</f>
        <v/>
      </c>
      <c r="O119" s="21" t="str">
        <f>IF(A119="","",IF(J119="",WORKDAY(DATE(YEAR($D119),MONTH($D119)+_xlfn.XLOOKUP(O$2,Paramètres!$A$4:$A$8,Paramètres!$B$4:$B$8,"??",0,1),DAY($D119))-1,1,Table3[Jours fériés]),""))</f>
        <v/>
      </c>
      <c r="P119" s="21" t="str">
        <f>IF(A119="","",IF(K119="",IF($F119=_xlfn.XLOOKUP(P$2,Paramètres!$A$4:$A$8,Paramètres!$B$4:$B$8,"??",0,1),WORKDAY(DATE(YEAR(E119)+_xlfn.XLOOKUP(P$2,Paramètres!$A$4:$A$8,Paramètres!$B$4:$B$8,"??",0,1),MONTH(E119)+2,0)-1,1,Table3[Jours fériés]),
WORKDAY(DATE(YEAR($E119)+_xlfn.XLOOKUP(P$2,Paramètres!$A$4:$A$8,Paramètres!$B$4:$B$8,"??",0,1),MONTH($E119),DAY($E119))-1,1,Table3[Jours fériés])),""))</f>
        <v/>
      </c>
      <c r="Q119" s="21" t="str">
        <f ca="1">IF(A119="","",IF(L119="",IF($F119=_xlfn.XLOOKUP(Q$2,Paramètres!$A$4:$A$8,Paramètres!$B$4:$B$8,"??",0,1),WORKDAY(DATE(YEAR(TODAY()),MONTH(F119)+2,0)-1,1,Table3[Jours fériés]),
WORKDAY(DATE(YEAR($E119)+_xlfn.XLOOKUP(Q$2,Paramètres!$A$4:$A$8,Paramètres!$B$4:$B$8,"??",0,1),MONTH($E119),DAY($E119))-1,1,Table3[Jours fériés])),""))</f>
        <v/>
      </c>
    </row>
    <row r="120" spans="8:17" x14ac:dyDescent="0.2">
      <c r="H120" s="9" t="str" cm="1">
        <f t="array" ref="H120">_xlfn.XLOOKUP(1,(Table2[Nom]=$A120)*(Table2[Prénom]=$B120)*(Table2[Entretien]=H$2),Table2[Date de l''entretien],"",0,-1)</f>
        <v/>
      </c>
      <c r="I120" s="9" t="str" cm="1">
        <f t="array" ref="I120">_xlfn.XLOOKUP(1,(Table2[Nom]=$A120)*(Table2[Prénom]=$B120)*(Table2[Entretien]=I$2),Table2[Date de l''entretien],"",0,-1)</f>
        <v/>
      </c>
      <c r="J120" s="9" t="str" cm="1">
        <f t="array" ref="J120">_xlfn.XLOOKUP(1,(Table2[Nom]=$A120)*(Table2[Prénom]=$B120)*(Table2[Entretien]=J$2),Table2[Date de l''entretien],"",0,-1)</f>
        <v/>
      </c>
      <c r="K120" s="9" t="str" cm="1">
        <f t="array" ref="K120">_xlfn.XLOOKUP(1,(Table2[Nom]=$A120)*(Table2[Prénom]=$B120)*(Table2[Entretien]=K$2),Table2[Date de l''entretien],"",0,-1)</f>
        <v/>
      </c>
      <c r="L120" s="9" t="str" cm="1">
        <f t="array" ref="L120">_xlfn.XLOOKUP(1,(Table2[Nom]=$A120)*(Table2[Prénom]=$B120)*(Table2[Entretien]=L$2),Table2[Date de l''entretien],"",0,-1)</f>
        <v/>
      </c>
      <c r="M120" s="21" t="str">
        <f>IF(A120="","",IF(H120="",WORKDAY(DATE(YEAR($D120),MONTH($D120)+_xlfn.XLOOKUP(M$2,Paramètres!$A$4:$A$8,Paramètres!$B$4:$B$8,"??",0,1),DAY($D120))-1,1,Table3[Jours fériés]),""))</f>
        <v/>
      </c>
      <c r="N120" s="21" t="str">
        <f>IF(A120="","",IF(I120="",WORKDAY(DATE(YEAR($D120),MONTH($D120)+_xlfn.XLOOKUP(N$2,Paramètres!$A$4:$A$8,Paramètres!$B$4:$B$8,"??",0,1),DAY($D120))-1,1,Table3[Jours fériés]),
WORKDAY(DATE(YEAR($I120),MONTH($I120)+_xlfn.XLOOKUP(N$2,Paramètres!$A$4:$A$8,Paramètres!$B$4:$B$8,"??",0,1),DAY($I120))-1,1,Table3[Jours fériés])))</f>
        <v/>
      </c>
      <c r="O120" s="21" t="str">
        <f>IF(A120="","",IF(J120="",WORKDAY(DATE(YEAR($D120),MONTH($D120)+_xlfn.XLOOKUP(O$2,Paramètres!$A$4:$A$8,Paramètres!$B$4:$B$8,"??",0,1),DAY($D120))-1,1,Table3[Jours fériés]),""))</f>
        <v/>
      </c>
      <c r="P120" s="21" t="str">
        <f>IF(A120="","",IF(K120="",IF($F120=_xlfn.XLOOKUP(P$2,Paramètres!$A$4:$A$8,Paramètres!$B$4:$B$8,"??",0,1),WORKDAY(DATE(YEAR(E120)+_xlfn.XLOOKUP(P$2,Paramètres!$A$4:$A$8,Paramètres!$B$4:$B$8,"??",0,1),MONTH(E120)+2,0)-1,1,Table3[Jours fériés]),
WORKDAY(DATE(YEAR($E120)+_xlfn.XLOOKUP(P$2,Paramètres!$A$4:$A$8,Paramètres!$B$4:$B$8,"??",0,1),MONTH($E120),DAY($E120))-1,1,Table3[Jours fériés])),""))</f>
        <v/>
      </c>
      <c r="Q120" s="21" t="str">
        <f ca="1">IF(A120="","",IF(L120="",IF($F120=_xlfn.XLOOKUP(Q$2,Paramètres!$A$4:$A$8,Paramètres!$B$4:$B$8,"??",0,1),WORKDAY(DATE(YEAR(TODAY()),MONTH(F120)+2,0)-1,1,Table3[Jours fériés]),
WORKDAY(DATE(YEAR($E120)+_xlfn.XLOOKUP(Q$2,Paramètres!$A$4:$A$8,Paramètres!$B$4:$B$8,"??",0,1),MONTH($E120),DAY($E120))-1,1,Table3[Jours fériés])),""))</f>
        <v/>
      </c>
    </row>
    <row r="121" spans="8:17" x14ac:dyDescent="0.2">
      <c r="H121" s="9" t="str" cm="1">
        <f t="array" ref="H121">_xlfn.XLOOKUP(1,(Table2[Nom]=$A121)*(Table2[Prénom]=$B121)*(Table2[Entretien]=H$2),Table2[Date de l''entretien],"",0,-1)</f>
        <v/>
      </c>
      <c r="I121" s="9" t="str" cm="1">
        <f t="array" ref="I121">_xlfn.XLOOKUP(1,(Table2[Nom]=$A121)*(Table2[Prénom]=$B121)*(Table2[Entretien]=I$2),Table2[Date de l''entretien],"",0,-1)</f>
        <v/>
      </c>
      <c r="J121" s="9" t="str" cm="1">
        <f t="array" ref="J121">_xlfn.XLOOKUP(1,(Table2[Nom]=$A121)*(Table2[Prénom]=$B121)*(Table2[Entretien]=J$2),Table2[Date de l''entretien],"",0,-1)</f>
        <v/>
      </c>
      <c r="K121" s="9" t="str" cm="1">
        <f t="array" ref="K121">_xlfn.XLOOKUP(1,(Table2[Nom]=$A121)*(Table2[Prénom]=$B121)*(Table2[Entretien]=K$2),Table2[Date de l''entretien],"",0,-1)</f>
        <v/>
      </c>
      <c r="L121" s="9" t="str" cm="1">
        <f t="array" ref="L121">_xlfn.XLOOKUP(1,(Table2[Nom]=$A121)*(Table2[Prénom]=$B121)*(Table2[Entretien]=L$2),Table2[Date de l''entretien],"",0,-1)</f>
        <v/>
      </c>
      <c r="M121" s="21" t="str">
        <f>IF(A121="","",IF(H121="",WORKDAY(DATE(YEAR($D121),MONTH($D121)+_xlfn.XLOOKUP(M$2,Paramètres!$A$4:$A$8,Paramètres!$B$4:$B$8,"??",0,1),DAY($D121))-1,1,Table3[Jours fériés]),""))</f>
        <v/>
      </c>
      <c r="N121" s="21" t="str">
        <f>IF(A121="","",IF(I121="",WORKDAY(DATE(YEAR($D121),MONTH($D121)+_xlfn.XLOOKUP(N$2,Paramètres!$A$4:$A$8,Paramètres!$B$4:$B$8,"??",0,1),DAY($D121))-1,1,Table3[Jours fériés]),
WORKDAY(DATE(YEAR($I121),MONTH($I121)+_xlfn.XLOOKUP(N$2,Paramètres!$A$4:$A$8,Paramètres!$B$4:$B$8,"??",0,1),DAY($I121))-1,1,Table3[Jours fériés])))</f>
        <v/>
      </c>
      <c r="O121" s="21" t="str">
        <f>IF(A121="","",IF(J121="",WORKDAY(DATE(YEAR($D121),MONTH($D121)+_xlfn.XLOOKUP(O$2,Paramètres!$A$4:$A$8,Paramètres!$B$4:$B$8,"??",0,1),DAY($D121))-1,1,Table3[Jours fériés]),""))</f>
        <v/>
      </c>
      <c r="P121" s="21" t="str">
        <f>IF(A121="","",IF(K121="",IF($F121=_xlfn.XLOOKUP(P$2,Paramètres!$A$4:$A$8,Paramètres!$B$4:$B$8,"??",0,1),WORKDAY(DATE(YEAR(E121)+_xlfn.XLOOKUP(P$2,Paramètres!$A$4:$A$8,Paramètres!$B$4:$B$8,"??",0,1),MONTH(E121)+2,0)-1,1,Table3[Jours fériés]),
WORKDAY(DATE(YEAR($E121)+_xlfn.XLOOKUP(P$2,Paramètres!$A$4:$A$8,Paramètres!$B$4:$B$8,"??",0,1),MONTH($E121),DAY($E121))-1,1,Table3[Jours fériés])),""))</f>
        <v/>
      </c>
      <c r="Q121" s="21" t="str">
        <f ca="1">IF(A121="","",IF(L121="",IF($F121=_xlfn.XLOOKUP(Q$2,Paramètres!$A$4:$A$8,Paramètres!$B$4:$B$8,"??",0,1),WORKDAY(DATE(YEAR(TODAY()),MONTH(F121)+2,0)-1,1,Table3[Jours fériés]),
WORKDAY(DATE(YEAR($E121)+_xlfn.XLOOKUP(Q$2,Paramètres!$A$4:$A$8,Paramètres!$B$4:$B$8,"??",0,1),MONTH($E121),DAY($E121))-1,1,Table3[Jours fériés])),""))</f>
        <v/>
      </c>
    </row>
    <row r="122" spans="8:17" x14ac:dyDescent="0.2">
      <c r="H122" s="9" t="str" cm="1">
        <f t="array" ref="H122">_xlfn.XLOOKUP(1,(Table2[Nom]=$A122)*(Table2[Prénom]=$B122)*(Table2[Entretien]=H$2),Table2[Date de l''entretien],"",0,-1)</f>
        <v/>
      </c>
      <c r="I122" s="9" t="str" cm="1">
        <f t="array" ref="I122">_xlfn.XLOOKUP(1,(Table2[Nom]=$A122)*(Table2[Prénom]=$B122)*(Table2[Entretien]=I$2),Table2[Date de l''entretien],"",0,-1)</f>
        <v/>
      </c>
      <c r="J122" s="9" t="str" cm="1">
        <f t="array" ref="J122">_xlfn.XLOOKUP(1,(Table2[Nom]=$A122)*(Table2[Prénom]=$B122)*(Table2[Entretien]=J$2),Table2[Date de l''entretien],"",0,-1)</f>
        <v/>
      </c>
      <c r="K122" s="9" t="str" cm="1">
        <f t="array" ref="K122">_xlfn.XLOOKUP(1,(Table2[Nom]=$A122)*(Table2[Prénom]=$B122)*(Table2[Entretien]=K$2),Table2[Date de l''entretien],"",0,-1)</f>
        <v/>
      </c>
      <c r="L122" s="9" t="str" cm="1">
        <f t="array" ref="L122">_xlfn.XLOOKUP(1,(Table2[Nom]=$A122)*(Table2[Prénom]=$B122)*(Table2[Entretien]=L$2),Table2[Date de l''entretien],"",0,-1)</f>
        <v/>
      </c>
      <c r="M122" s="21" t="str">
        <f>IF(A122="","",IF(H122="",WORKDAY(DATE(YEAR($D122),MONTH($D122)+_xlfn.XLOOKUP(M$2,Paramètres!$A$4:$A$8,Paramètres!$B$4:$B$8,"??",0,1),DAY($D122))-1,1,Table3[Jours fériés]),""))</f>
        <v/>
      </c>
      <c r="N122" s="21" t="str">
        <f>IF(A122="","",IF(I122="",WORKDAY(DATE(YEAR($D122),MONTH($D122)+_xlfn.XLOOKUP(N$2,Paramètres!$A$4:$A$8,Paramètres!$B$4:$B$8,"??",0,1),DAY($D122))-1,1,Table3[Jours fériés]),
WORKDAY(DATE(YEAR($I122),MONTH($I122)+_xlfn.XLOOKUP(N$2,Paramètres!$A$4:$A$8,Paramètres!$B$4:$B$8,"??",0,1),DAY($I122))-1,1,Table3[Jours fériés])))</f>
        <v/>
      </c>
      <c r="O122" s="21" t="str">
        <f>IF(A122="","",IF(J122="",WORKDAY(DATE(YEAR($D122),MONTH($D122)+_xlfn.XLOOKUP(O$2,Paramètres!$A$4:$A$8,Paramètres!$B$4:$B$8,"??",0,1),DAY($D122))-1,1,Table3[Jours fériés]),""))</f>
        <v/>
      </c>
      <c r="P122" s="21" t="str">
        <f>IF(A122="","",IF(K122="",IF($F122=_xlfn.XLOOKUP(P$2,Paramètres!$A$4:$A$8,Paramètres!$B$4:$B$8,"??",0,1),WORKDAY(DATE(YEAR(E122)+_xlfn.XLOOKUP(P$2,Paramètres!$A$4:$A$8,Paramètres!$B$4:$B$8,"??",0,1),MONTH(E122)+2,0)-1,1,Table3[Jours fériés]),
WORKDAY(DATE(YEAR($E122)+_xlfn.XLOOKUP(P$2,Paramètres!$A$4:$A$8,Paramètres!$B$4:$B$8,"??",0,1),MONTH($E122),DAY($E122))-1,1,Table3[Jours fériés])),""))</f>
        <v/>
      </c>
      <c r="Q122" s="21" t="str">
        <f ca="1">IF(A122="","",IF(L122="",IF($F122=_xlfn.XLOOKUP(Q$2,Paramètres!$A$4:$A$8,Paramètres!$B$4:$B$8,"??",0,1),WORKDAY(DATE(YEAR(TODAY()),MONTH(F122)+2,0)-1,1,Table3[Jours fériés]),
WORKDAY(DATE(YEAR($E122)+_xlfn.XLOOKUP(Q$2,Paramètres!$A$4:$A$8,Paramètres!$B$4:$B$8,"??",0,1),MONTH($E122),DAY($E122))-1,1,Table3[Jours fériés])),""))</f>
        <v/>
      </c>
    </row>
    <row r="123" spans="8:17" x14ac:dyDescent="0.2">
      <c r="H123" s="9" t="str" cm="1">
        <f t="array" ref="H123">_xlfn.XLOOKUP(1,(Table2[Nom]=$A123)*(Table2[Prénom]=$B123)*(Table2[Entretien]=H$2),Table2[Date de l''entretien],"",0,-1)</f>
        <v/>
      </c>
      <c r="I123" s="9" t="str" cm="1">
        <f t="array" ref="I123">_xlfn.XLOOKUP(1,(Table2[Nom]=$A123)*(Table2[Prénom]=$B123)*(Table2[Entretien]=I$2),Table2[Date de l''entretien],"",0,-1)</f>
        <v/>
      </c>
      <c r="J123" s="9" t="str" cm="1">
        <f t="array" ref="J123">_xlfn.XLOOKUP(1,(Table2[Nom]=$A123)*(Table2[Prénom]=$B123)*(Table2[Entretien]=J$2),Table2[Date de l''entretien],"",0,-1)</f>
        <v/>
      </c>
      <c r="K123" s="9" t="str" cm="1">
        <f t="array" ref="K123">_xlfn.XLOOKUP(1,(Table2[Nom]=$A123)*(Table2[Prénom]=$B123)*(Table2[Entretien]=K$2),Table2[Date de l''entretien],"",0,-1)</f>
        <v/>
      </c>
      <c r="L123" s="9" t="str" cm="1">
        <f t="array" ref="L123">_xlfn.XLOOKUP(1,(Table2[Nom]=$A123)*(Table2[Prénom]=$B123)*(Table2[Entretien]=L$2),Table2[Date de l''entretien],"",0,-1)</f>
        <v/>
      </c>
      <c r="M123" s="21" t="str">
        <f>IF(A123="","",IF(H123="",WORKDAY(DATE(YEAR($D123),MONTH($D123)+_xlfn.XLOOKUP(M$2,Paramètres!$A$4:$A$8,Paramètres!$B$4:$B$8,"??",0,1),DAY($D123))-1,1,Table3[Jours fériés]),""))</f>
        <v/>
      </c>
      <c r="N123" s="21" t="str">
        <f>IF(A123="","",IF(I123="",WORKDAY(DATE(YEAR($D123),MONTH($D123)+_xlfn.XLOOKUP(N$2,Paramètres!$A$4:$A$8,Paramètres!$B$4:$B$8,"??",0,1),DAY($D123))-1,1,Table3[Jours fériés]),
WORKDAY(DATE(YEAR($I123),MONTH($I123)+_xlfn.XLOOKUP(N$2,Paramètres!$A$4:$A$8,Paramètres!$B$4:$B$8,"??",0,1),DAY($I123))-1,1,Table3[Jours fériés])))</f>
        <v/>
      </c>
      <c r="O123" s="21" t="str">
        <f>IF(A123="","",IF(J123="",WORKDAY(DATE(YEAR($D123),MONTH($D123)+_xlfn.XLOOKUP(O$2,Paramètres!$A$4:$A$8,Paramètres!$B$4:$B$8,"??",0,1),DAY($D123))-1,1,Table3[Jours fériés]),""))</f>
        <v/>
      </c>
      <c r="P123" s="21" t="str">
        <f>IF(A123="","",IF(K123="",IF($F123=_xlfn.XLOOKUP(P$2,Paramètres!$A$4:$A$8,Paramètres!$B$4:$B$8,"??",0,1),WORKDAY(DATE(YEAR(E123)+_xlfn.XLOOKUP(P$2,Paramètres!$A$4:$A$8,Paramètres!$B$4:$B$8,"??",0,1),MONTH(E123)+2,0)-1,1,Table3[Jours fériés]),
WORKDAY(DATE(YEAR($E123)+_xlfn.XLOOKUP(P$2,Paramètres!$A$4:$A$8,Paramètres!$B$4:$B$8,"??",0,1),MONTH($E123),DAY($E123))-1,1,Table3[Jours fériés])),""))</f>
        <v/>
      </c>
      <c r="Q123" s="21" t="str">
        <f ca="1">IF(A123="","",IF(L123="",IF($F123=_xlfn.XLOOKUP(Q$2,Paramètres!$A$4:$A$8,Paramètres!$B$4:$B$8,"??",0,1),WORKDAY(DATE(YEAR(TODAY()),MONTH(F123)+2,0)-1,1,Table3[Jours fériés]),
WORKDAY(DATE(YEAR($E123)+_xlfn.XLOOKUP(Q$2,Paramètres!$A$4:$A$8,Paramètres!$B$4:$B$8,"??",0,1),MONTH($E123),DAY($E123))-1,1,Table3[Jours fériés])),""))</f>
        <v/>
      </c>
    </row>
    <row r="124" spans="8:17" x14ac:dyDescent="0.2">
      <c r="H124" s="9" t="str" cm="1">
        <f t="array" ref="H124">_xlfn.XLOOKUP(1,(Table2[Nom]=$A124)*(Table2[Prénom]=$B124)*(Table2[Entretien]=H$2),Table2[Date de l''entretien],"",0,-1)</f>
        <v/>
      </c>
      <c r="I124" s="9" t="str" cm="1">
        <f t="array" ref="I124">_xlfn.XLOOKUP(1,(Table2[Nom]=$A124)*(Table2[Prénom]=$B124)*(Table2[Entretien]=I$2),Table2[Date de l''entretien],"",0,-1)</f>
        <v/>
      </c>
      <c r="J124" s="9" t="str" cm="1">
        <f t="array" ref="J124">_xlfn.XLOOKUP(1,(Table2[Nom]=$A124)*(Table2[Prénom]=$B124)*(Table2[Entretien]=J$2),Table2[Date de l''entretien],"",0,-1)</f>
        <v/>
      </c>
      <c r="K124" s="9" t="str" cm="1">
        <f t="array" ref="K124">_xlfn.XLOOKUP(1,(Table2[Nom]=$A124)*(Table2[Prénom]=$B124)*(Table2[Entretien]=K$2),Table2[Date de l''entretien],"",0,-1)</f>
        <v/>
      </c>
      <c r="L124" s="9" t="str" cm="1">
        <f t="array" ref="L124">_xlfn.XLOOKUP(1,(Table2[Nom]=$A124)*(Table2[Prénom]=$B124)*(Table2[Entretien]=L$2),Table2[Date de l''entretien],"",0,-1)</f>
        <v/>
      </c>
      <c r="M124" s="21" t="str">
        <f>IF(A124="","",IF(H124="",WORKDAY(DATE(YEAR($D124),MONTH($D124)+_xlfn.XLOOKUP(M$2,Paramètres!$A$4:$A$8,Paramètres!$B$4:$B$8,"??",0,1),DAY($D124))-1,1,Table3[Jours fériés]),""))</f>
        <v/>
      </c>
      <c r="N124" s="21" t="str">
        <f>IF(A124="","",IF(I124="",WORKDAY(DATE(YEAR($D124),MONTH($D124)+_xlfn.XLOOKUP(N$2,Paramètres!$A$4:$A$8,Paramètres!$B$4:$B$8,"??",0,1),DAY($D124))-1,1,Table3[Jours fériés]),
WORKDAY(DATE(YEAR($I124),MONTH($I124)+_xlfn.XLOOKUP(N$2,Paramètres!$A$4:$A$8,Paramètres!$B$4:$B$8,"??",0,1),DAY($I124))-1,1,Table3[Jours fériés])))</f>
        <v/>
      </c>
      <c r="O124" s="21" t="str">
        <f>IF(A124="","",IF(J124="",WORKDAY(DATE(YEAR($D124),MONTH($D124)+_xlfn.XLOOKUP(O$2,Paramètres!$A$4:$A$8,Paramètres!$B$4:$B$8,"??",0,1),DAY($D124))-1,1,Table3[Jours fériés]),""))</f>
        <v/>
      </c>
      <c r="P124" s="21" t="str">
        <f>IF(A124="","",IF(K124="",IF($F124=_xlfn.XLOOKUP(P$2,Paramètres!$A$4:$A$8,Paramètres!$B$4:$B$8,"??",0,1),WORKDAY(DATE(YEAR(E124)+_xlfn.XLOOKUP(P$2,Paramètres!$A$4:$A$8,Paramètres!$B$4:$B$8,"??",0,1),MONTH(E124)+2,0)-1,1,Table3[Jours fériés]),
WORKDAY(DATE(YEAR($E124)+_xlfn.XLOOKUP(P$2,Paramètres!$A$4:$A$8,Paramètres!$B$4:$B$8,"??",0,1),MONTH($E124),DAY($E124))-1,1,Table3[Jours fériés])),""))</f>
        <v/>
      </c>
      <c r="Q124" s="21" t="str">
        <f ca="1">IF(A124="","",IF(L124="",IF($F124=_xlfn.XLOOKUP(Q$2,Paramètres!$A$4:$A$8,Paramètres!$B$4:$B$8,"??",0,1),WORKDAY(DATE(YEAR(TODAY()),MONTH(F124)+2,0)-1,1,Table3[Jours fériés]),
WORKDAY(DATE(YEAR($E124)+_xlfn.XLOOKUP(Q$2,Paramètres!$A$4:$A$8,Paramètres!$B$4:$B$8,"??",0,1),MONTH($E124),DAY($E124))-1,1,Table3[Jours fériés])),""))</f>
        <v/>
      </c>
    </row>
    <row r="125" spans="8:17" x14ac:dyDescent="0.2">
      <c r="H125" s="9" t="str" cm="1">
        <f t="array" ref="H125">_xlfn.XLOOKUP(1,(Table2[Nom]=$A125)*(Table2[Prénom]=$B125)*(Table2[Entretien]=H$2),Table2[Date de l''entretien],"",0,-1)</f>
        <v/>
      </c>
      <c r="I125" s="9" t="str" cm="1">
        <f t="array" ref="I125">_xlfn.XLOOKUP(1,(Table2[Nom]=$A125)*(Table2[Prénom]=$B125)*(Table2[Entretien]=I$2),Table2[Date de l''entretien],"",0,-1)</f>
        <v/>
      </c>
      <c r="J125" s="9" t="str" cm="1">
        <f t="array" ref="J125">_xlfn.XLOOKUP(1,(Table2[Nom]=$A125)*(Table2[Prénom]=$B125)*(Table2[Entretien]=J$2),Table2[Date de l''entretien],"",0,-1)</f>
        <v/>
      </c>
      <c r="K125" s="9" t="str" cm="1">
        <f t="array" ref="K125">_xlfn.XLOOKUP(1,(Table2[Nom]=$A125)*(Table2[Prénom]=$B125)*(Table2[Entretien]=K$2),Table2[Date de l''entretien],"",0,-1)</f>
        <v/>
      </c>
      <c r="L125" s="9" t="str" cm="1">
        <f t="array" ref="L125">_xlfn.XLOOKUP(1,(Table2[Nom]=$A125)*(Table2[Prénom]=$B125)*(Table2[Entretien]=L$2),Table2[Date de l''entretien],"",0,-1)</f>
        <v/>
      </c>
      <c r="M125" s="21" t="str">
        <f>IF(A125="","",IF(H125="",WORKDAY(DATE(YEAR($D125),MONTH($D125)+_xlfn.XLOOKUP(M$2,Paramètres!$A$4:$A$8,Paramètres!$B$4:$B$8,"??",0,1),DAY($D125))-1,1,Table3[Jours fériés]),""))</f>
        <v/>
      </c>
      <c r="N125" s="21" t="str">
        <f>IF(A125="","",IF(I125="",WORKDAY(DATE(YEAR($D125),MONTH($D125)+_xlfn.XLOOKUP(N$2,Paramètres!$A$4:$A$8,Paramètres!$B$4:$B$8,"??",0,1),DAY($D125))-1,1,Table3[Jours fériés]),
WORKDAY(DATE(YEAR($I125),MONTH($I125)+_xlfn.XLOOKUP(N$2,Paramètres!$A$4:$A$8,Paramètres!$B$4:$B$8,"??",0,1),DAY($I125))-1,1,Table3[Jours fériés])))</f>
        <v/>
      </c>
      <c r="O125" s="21" t="str">
        <f>IF(A125="","",IF(J125="",WORKDAY(DATE(YEAR($D125),MONTH($D125)+_xlfn.XLOOKUP(O$2,Paramètres!$A$4:$A$8,Paramètres!$B$4:$B$8,"??",0,1),DAY($D125))-1,1,Table3[Jours fériés]),""))</f>
        <v/>
      </c>
      <c r="P125" s="21" t="str">
        <f>IF(A125="","",IF(K125="",IF($F125=_xlfn.XLOOKUP(P$2,Paramètres!$A$4:$A$8,Paramètres!$B$4:$B$8,"??",0,1),WORKDAY(DATE(YEAR(E125)+_xlfn.XLOOKUP(P$2,Paramètres!$A$4:$A$8,Paramètres!$B$4:$B$8,"??",0,1),MONTH(E125)+2,0)-1,1,Table3[Jours fériés]),
WORKDAY(DATE(YEAR($E125)+_xlfn.XLOOKUP(P$2,Paramètres!$A$4:$A$8,Paramètres!$B$4:$B$8,"??",0,1),MONTH($E125),DAY($E125))-1,1,Table3[Jours fériés])),""))</f>
        <v/>
      </c>
      <c r="Q125" s="21" t="str">
        <f ca="1">IF(A125="","",IF(L125="",IF($F125=_xlfn.XLOOKUP(Q$2,Paramètres!$A$4:$A$8,Paramètres!$B$4:$B$8,"??",0,1),WORKDAY(DATE(YEAR(TODAY()),MONTH(F125)+2,0)-1,1,Table3[Jours fériés]),
WORKDAY(DATE(YEAR($E125)+_xlfn.XLOOKUP(Q$2,Paramètres!$A$4:$A$8,Paramètres!$B$4:$B$8,"??",0,1),MONTH($E125),DAY($E125))-1,1,Table3[Jours fériés])),""))</f>
        <v/>
      </c>
    </row>
    <row r="126" spans="8:17" x14ac:dyDescent="0.2">
      <c r="H126" s="9" t="str" cm="1">
        <f t="array" ref="H126">_xlfn.XLOOKUP(1,(Table2[Nom]=$A126)*(Table2[Prénom]=$B126)*(Table2[Entretien]=H$2),Table2[Date de l''entretien],"",0,-1)</f>
        <v/>
      </c>
      <c r="I126" s="9" t="str" cm="1">
        <f t="array" ref="I126">_xlfn.XLOOKUP(1,(Table2[Nom]=$A126)*(Table2[Prénom]=$B126)*(Table2[Entretien]=I$2),Table2[Date de l''entretien],"",0,-1)</f>
        <v/>
      </c>
      <c r="J126" s="9" t="str" cm="1">
        <f t="array" ref="J126">_xlfn.XLOOKUP(1,(Table2[Nom]=$A126)*(Table2[Prénom]=$B126)*(Table2[Entretien]=J$2),Table2[Date de l''entretien],"",0,-1)</f>
        <v/>
      </c>
      <c r="K126" s="9" t="str" cm="1">
        <f t="array" ref="K126">_xlfn.XLOOKUP(1,(Table2[Nom]=$A126)*(Table2[Prénom]=$B126)*(Table2[Entretien]=K$2),Table2[Date de l''entretien],"",0,-1)</f>
        <v/>
      </c>
      <c r="L126" s="9" t="str" cm="1">
        <f t="array" ref="L126">_xlfn.XLOOKUP(1,(Table2[Nom]=$A126)*(Table2[Prénom]=$B126)*(Table2[Entretien]=L$2),Table2[Date de l''entretien],"",0,-1)</f>
        <v/>
      </c>
      <c r="M126" s="21" t="str">
        <f>IF(A126="","",IF(H126="",WORKDAY(DATE(YEAR($D126),MONTH($D126)+_xlfn.XLOOKUP(M$2,Paramètres!$A$4:$A$8,Paramètres!$B$4:$B$8,"??",0,1),DAY($D126))-1,1,Table3[Jours fériés]),""))</f>
        <v/>
      </c>
      <c r="N126" s="21" t="str">
        <f>IF(A126="","",IF(I126="",WORKDAY(DATE(YEAR($D126),MONTH($D126)+_xlfn.XLOOKUP(N$2,Paramètres!$A$4:$A$8,Paramètres!$B$4:$B$8,"??",0,1),DAY($D126))-1,1,Table3[Jours fériés]),
WORKDAY(DATE(YEAR($I126),MONTH($I126)+_xlfn.XLOOKUP(N$2,Paramètres!$A$4:$A$8,Paramètres!$B$4:$B$8,"??",0,1),DAY($I126))-1,1,Table3[Jours fériés])))</f>
        <v/>
      </c>
      <c r="O126" s="21" t="str">
        <f>IF(A126="","",IF(J126="",WORKDAY(DATE(YEAR($D126),MONTH($D126)+_xlfn.XLOOKUP(O$2,Paramètres!$A$4:$A$8,Paramètres!$B$4:$B$8,"??",0,1),DAY($D126))-1,1,Table3[Jours fériés]),""))</f>
        <v/>
      </c>
      <c r="P126" s="21" t="str">
        <f>IF(A126="","",IF(K126="",IF($F126=_xlfn.XLOOKUP(P$2,Paramètres!$A$4:$A$8,Paramètres!$B$4:$B$8,"??",0,1),WORKDAY(DATE(YEAR(E126)+_xlfn.XLOOKUP(P$2,Paramètres!$A$4:$A$8,Paramètres!$B$4:$B$8,"??",0,1),MONTH(E126)+2,0)-1,1,Table3[Jours fériés]),
WORKDAY(DATE(YEAR($E126)+_xlfn.XLOOKUP(P$2,Paramètres!$A$4:$A$8,Paramètres!$B$4:$B$8,"??",0,1),MONTH($E126),DAY($E126))-1,1,Table3[Jours fériés])),""))</f>
        <v/>
      </c>
      <c r="Q126" s="21" t="str">
        <f ca="1">IF(A126="","",IF(L126="",IF($F126=_xlfn.XLOOKUP(Q$2,Paramètres!$A$4:$A$8,Paramètres!$B$4:$B$8,"??",0,1),WORKDAY(DATE(YEAR(TODAY()),MONTH(F126)+2,0)-1,1,Table3[Jours fériés]),
WORKDAY(DATE(YEAR($E126)+_xlfn.XLOOKUP(Q$2,Paramètres!$A$4:$A$8,Paramètres!$B$4:$B$8,"??",0,1),MONTH($E126),DAY($E126))-1,1,Table3[Jours fériés])),""))</f>
        <v/>
      </c>
    </row>
    <row r="127" spans="8:17" x14ac:dyDescent="0.2">
      <c r="H127" s="9" t="str" cm="1">
        <f t="array" ref="H127">_xlfn.XLOOKUP(1,(Table2[Nom]=$A127)*(Table2[Prénom]=$B127)*(Table2[Entretien]=H$2),Table2[Date de l''entretien],"",0,-1)</f>
        <v/>
      </c>
      <c r="I127" s="9" t="str" cm="1">
        <f t="array" ref="I127">_xlfn.XLOOKUP(1,(Table2[Nom]=$A127)*(Table2[Prénom]=$B127)*(Table2[Entretien]=I$2),Table2[Date de l''entretien],"",0,-1)</f>
        <v/>
      </c>
      <c r="J127" s="9" t="str" cm="1">
        <f t="array" ref="J127">_xlfn.XLOOKUP(1,(Table2[Nom]=$A127)*(Table2[Prénom]=$B127)*(Table2[Entretien]=J$2),Table2[Date de l''entretien],"",0,-1)</f>
        <v/>
      </c>
      <c r="K127" s="9" t="str" cm="1">
        <f t="array" ref="K127">_xlfn.XLOOKUP(1,(Table2[Nom]=$A127)*(Table2[Prénom]=$B127)*(Table2[Entretien]=K$2),Table2[Date de l''entretien],"",0,-1)</f>
        <v/>
      </c>
      <c r="L127" s="9" t="str" cm="1">
        <f t="array" ref="L127">_xlfn.XLOOKUP(1,(Table2[Nom]=$A127)*(Table2[Prénom]=$B127)*(Table2[Entretien]=L$2),Table2[Date de l''entretien],"",0,-1)</f>
        <v/>
      </c>
      <c r="M127" s="21" t="str">
        <f>IF(A127="","",IF(H127="",WORKDAY(DATE(YEAR($D127),MONTH($D127)+_xlfn.XLOOKUP(M$2,Paramètres!$A$4:$A$8,Paramètres!$B$4:$B$8,"??",0,1),DAY($D127))-1,1,Table3[Jours fériés]),""))</f>
        <v/>
      </c>
      <c r="N127" s="21" t="str">
        <f>IF(A127="","",IF(I127="",WORKDAY(DATE(YEAR($D127),MONTH($D127)+_xlfn.XLOOKUP(N$2,Paramètres!$A$4:$A$8,Paramètres!$B$4:$B$8,"??",0,1),DAY($D127))-1,1,Table3[Jours fériés]),
WORKDAY(DATE(YEAR($I127),MONTH($I127)+_xlfn.XLOOKUP(N$2,Paramètres!$A$4:$A$8,Paramètres!$B$4:$B$8,"??",0,1),DAY($I127))-1,1,Table3[Jours fériés])))</f>
        <v/>
      </c>
      <c r="O127" s="21" t="str">
        <f>IF(A127="","",IF(J127="",WORKDAY(DATE(YEAR($D127),MONTH($D127)+_xlfn.XLOOKUP(O$2,Paramètres!$A$4:$A$8,Paramètres!$B$4:$B$8,"??",0,1),DAY($D127))-1,1,Table3[Jours fériés]),""))</f>
        <v/>
      </c>
      <c r="P127" s="21" t="str">
        <f>IF(A127="","",IF(K127="",IF($F127=_xlfn.XLOOKUP(P$2,Paramètres!$A$4:$A$8,Paramètres!$B$4:$B$8,"??",0,1),WORKDAY(DATE(YEAR(E127)+_xlfn.XLOOKUP(P$2,Paramètres!$A$4:$A$8,Paramètres!$B$4:$B$8,"??",0,1),MONTH(E127)+2,0)-1,1,Table3[Jours fériés]),
WORKDAY(DATE(YEAR($E127)+_xlfn.XLOOKUP(P$2,Paramètres!$A$4:$A$8,Paramètres!$B$4:$B$8,"??",0,1),MONTH($E127),DAY($E127))-1,1,Table3[Jours fériés])),""))</f>
        <v/>
      </c>
      <c r="Q127" s="21" t="str">
        <f ca="1">IF(A127="","",IF(L127="",IF($F127=_xlfn.XLOOKUP(Q$2,Paramètres!$A$4:$A$8,Paramètres!$B$4:$B$8,"??",0,1),WORKDAY(DATE(YEAR(TODAY()),MONTH(F127)+2,0)-1,1,Table3[Jours fériés]),
WORKDAY(DATE(YEAR($E127)+_xlfn.XLOOKUP(Q$2,Paramètres!$A$4:$A$8,Paramètres!$B$4:$B$8,"??",0,1),MONTH($E127),DAY($E127))-1,1,Table3[Jours fériés])),""))</f>
        <v/>
      </c>
    </row>
    <row r="128" spans="8:17" x14ac:dyDescent="0.2">
      <c r="H128" s="9" t="str" cm="1">
        <f t="array" ref="H128">_xlfn.XLOOKUP(1,(Table2[Nom]=$A128)*(Table2[Prénom]=$B128)*(Table2[Entretien]=H$2),Table2[Date de l''entretien],"",0,-1)</f>
        <v/>
      </c>
      <c r="I128" s="9" t="str" cm="1">
        <f t="array" ref="I128">_xlfn.XLOOKUP(1,(Table2[Nom]=$A128)*(Table2[Prénom]=$B128)*(Table2[Entretien]=I$2),Table2[Date de l''entretien],"",0,-1)</f>
        <v/>
      </c>
      <c r="J128" s="9" t="str" cm="1">
        <f t="array" ref="J128">_xlfn.XLOOKUP(1,(Table2[Nom]=$A128)*(Table2[Prénom]=$B128)*(Table2[Entretien]=J$2),Table2[Date de l''entretien],"",0,-1)</f>
        <v/>
      </c>
      <c r="K128" s="9" t="str" cm="1">
        <f t="array" ref="K128">_xlfn.XLOOKUP(1,(Table2[Nom]=$A128)*(Table2[Prénom]=$B128)*(Table2[Entretien]=K$2),Table2[Date de l''entretien],"",0,-1)</f>
        <v/>
      </c>
      <c r="L128" s="9" t="str" cm="1">
        <f t="array" ref="L128">_xlfn.XLOOKUP(1,(Table2[Nom]=$A128)*(Table2[Prénom]=$B128)*(Table2[Entretien]=L$2),Table2[Date de l''entretien],"",0,-1)</f>
        <v/>
      </c>
      <c r="M128" s="21" t="str">
        <f>IF(A128="","",IF(H128="",WORKDAY(DATE(YEAR($D128),MONTH($D128)+_xlfn.XLOOKUP(M$2,Paramètres!$A$4:$A$8,Paramètres!$B$4:$B$8,"??",0,1),DAY($D128))-1,1,Table3[Jours fériés]),""))</f>
        <v/>
      </c>
      <c r="N128" s="21" t="str">
        <f>IF(A128="","",IF(I128="",WORKDAY(DATE(YEAR($D128),MONTH($D128)+_xlfn.XLOOKUP(N$2,Paramètres!$A$4:$A$8,Paramètres!$B$4:$B$8,"??",0,1),DAY($D128))-1,1,Table3[Jours fériés]),
WORKDAY(DATE(YEAR($I128),MONTH($I128)+_xlfn.XLOOKUP(N$2,Paramètres!$A$4:$A$8,Paramètres!$B$4:$B$8,"??",0,1),DAY($I128))-1,1,Table3[Jours fériés])))</f>
        <v/>
      </c>
      <c r="O128" s="21" t="str">
        <f>IF(A128="","",IF(J128="",WORKDAY(DATE(YEAR($D128),MONTH($D128)+_xlfn.XLOOKUP(O$2,Paramètres!$A$4:$A$8,Paramètres!$B$4:$B$8,"??",0,1),DAY($D128))-1,1,Table3[Jours fériés]),""))</f>
        <v/>
      </c>
      <c r="P128" s="21" t="str">
        <f>IF(A128="","",IF(K128="",IF($F128=_xlfn.XLOOKUP(P$2,Paramètres!$A$4:$A$8,Paramètres!$B$4:$B$8,"??",0,1),WORKDAY(DATE(YEAR(E128)+_xlfn.XLOOKUP(P$2,Paramètres!$A$4:$A$8,Paramètres!$B$4:$B$8,"??",0,1),MONTH(E128)+2,0)-1,1,Table3[Jours fériés]),
WORKDAY(DATE(YEAR($E128)+_xlfn.XLOOKUP(P$2,Paramètres!$A$4:$A$8,Paramètres!$B$4:$B$8,"??",0,1),MONTH($E128),DAY($E128))-1,1,Table3[Jours fériés])),""))</f>
        <v/>
      </c>
      <c r="Q128" s="21" t="str">
        <f ca="1">IF(A128="","",IF(L128="",IF($F128=_xlfn.XLOOKUP(Q$2,Paramètres!$A$4:$A$8,Paramètres!$B$4:$B$8,"??",0,1),WORKDAY(DATE(YEAR(TODAY()),MONTH(F128)+2,0)-1,1,Table3[Jours fériés]),
WORKDAY(DATE(YEAR($E128)+_xlfn.XLOOKUP(Q$2,Paramètres!$A$4:$A$8,Paramètres!$B$4:$B$8,"??",0,1),MONTH($E128),DAY($E128))-1,1,Table3[Jours fériés])),""))</f>
        <v/>
      </c>
    </row>
    <row r="129" spans="8:17" x14ac:dyDescent="0.2">
      <c r="H129" s="9" t="str" cm="1">
        <f t="array" ref="H129">_xlfn.XLOOKUP(1,(Table2[Nom]=$A129)*(Table2[Prénom]=$B129)*(Table2[Entretien]=H$2),Table2[Date de l''entretien],"",0,-1)</f>
        <v/>
      </c>
      <c r="I129" s="9" t="str" cm="1">
        <f t="array" ref="I129">_xlfn.XLOOKUP(1,(Table2[Nom]=$A129)*(Table2[Prénom]=$B129)*(Table2[Entretien]=I$2),Table2[Date de l''entretien],"",0,-1)</f>
        <v/>
      </c>
      <c r="J129" s="9" t="str" cm="1">
        <f t="array" ref="J129">_xlfn.XLOOKUP(1,(Table2[Nom]=$A129)*(Table2[Prénom]=$B129)*(Table2[Entretien]=J$2),Table2[Date de l''entretien],"",0,-1)</f>
        <v/>
      </c>
      <c r="K129" s="9" t="str" cm="1">
        <f t="array" ref="K129">_xlfn.XLOOKUP(1,(Table2[Nom]=$A129)*(Table2[Prénom]=$B129)*(Table2[Entretien]=K$2),Table2[Date de l''entretien],"",0,-1)</f>
        <v/>
      </c>
      <c r="L129" s="9" t="str" cm="1">
        <f t="array" ref="L129">_xlfn.XLOOKUP(1,(Table2[Nom]=$A129)*(Table2[Prénom]=$B129)*(Table2[Entretien]=L$2),Table2[Date de l''entretien],"",0,-1)</f>
        <v/>
      </c>
      <c r="M129" s="21" t="str">
        <f>IF(A129="","",IF(H129="",WORKDAY(DATE(YEAR($D129),MONTH($D129)+_xlfn.XLOOKUP(M$2,Paramètres!$A$4:$A$8,Paramètres!$B$4:$B$8,"??",0,1),DAY($D129))-1,1,Table3[Jours fériés]),""))</f>
        <v/>
      </c>
      <c r="N129" s="21" t="str">
        <f>IF(A129="","",IF(I129="",WORKDAY(DATE(YEAR($D129),MONTH($D129)+_xlfn.XLOOKUP(N$2,Paramètres!$A$4:$A$8,Paramètres!$B$4:$B$8,"??",0,1),DAY($D129))-1,1,Table3[Jours fériés]),
WORKDAY(DATE(YEAR($I129),MONTH($I129)+_xlfn.XLOOKUP(N$2,Paramètres!$A$4:$A$8,Paramètres!$B$4:$B$8,"??",0,1),DAY($I129))-1,1,Table3[Jours fériés])))</f>
        <v/>
      </c>
      <c r="O129" s="21" t="str">
        <f>IF(A129="","",IF(J129="",WORKDAY(DATE(YEAR($D129),MONTH($D129)+_xlfn.XLOOKUP(O$2,Paramètres!$A$4:$A$8,Paramètres!$B$4:$B$8,"??",0,1),DAY($D129))-1,1,Table3[Jours fériés]),""))</f>
        <v/>
      </c>
      <c r="P129" s="21" t="str">
        <f>IF(A129="","",IF(K129="",IF($F129=_xlfn.XLOOKUP(P$2,Paramètres!$A$4:$A$8,Paramètres!$B$4:$B$8,"??",0,1),WORKDAY(DATE(YEAR(E129)+_xlfn.XLOOKUP(P$2,Paramètres!$A$4:$A$8,Paramètres!$B$4:$B$8,"??",0,1),MONTH(E129)+2,0)-1,1,Table3[Jours fériés]),
WORKDAY(DATE(YEAR($E129)+_xlfn.XLOOKUP(P$2,Paramètres!$A$4:$A$8,Paramètres!$B$4:$B$8,"??",0,1),MONTH($E129),DAY($E129))-1,1,Table3[Jours fériés])),""))</f>
        <v/>
      </c>
      <c r="Q129" s="21" t="str">
        <f ca="1">IF(A129="","",IF(L129="",IF($F129=_xlfn.XLOOKUP(Q$2,Paramètres!$A$4:$A$8,Paramètres!$B$4:$B$8,"??",0,1),WORKDAY(DATE(YEAR(TODAY()),MONTH(F129)+2,0)-1,1,Table3[Jours fériés]),
WORKDAY(DATE(YEAR($E129)+_xlfn.XLOOKUP(Q$2,Paramètres!$A$4:$A$8,Paramètres!$B$4:$B$8,"??",0,1),MONTH($E129),DAY($E129))-1,1,Table3[Jours fériés])),""))</f>
        <v/>
      </c>
    </row>
    <row r="130" spans="8:17" x14ac:dyDescent="0.2">
      <c r="H130" s="9" t="str" cm="1">
        <f t="array" ref="H130">_xlfn.XLOOKUP(1,(Table2[Nom]=$A130)*(Table2[Prénom]=$B130)*(Table2[Entretien]=H$2),Table2[Date de l''entretien],"",0,-1)</f>
        <v/>
      </c>
      <c r="I130" s="9" t="str" cm="1">
        <f t="array" ref="I130">_xlfn.XLOOKUP(1,(Table2[Nom]=$A130)*(Table2[Prénom]=$B130)*(Table2[Entretien]=I$2),Table2[Date de l''entretien],"",0,-1)</f>
        <v/>
      </c>
      <c r="J130" s="9" t="str" cm="1">
        <f t="array" ref="J130">_xlfn.XLOOKUP(1,(Table2[Nom]=$A130)*(Table2[Prénom]=$B130)*(Table2[Entretien]=J$2),Table2[Date de l''entretien],"",0,-1)</f>
        <v/>
      </c>
      <c r="K130" s="9" t="str" cm="1">
        <f t="array" ref="K130">_xlfn.XLOOKUP(1,(Table2[Nom]=$A130)*(Table2[Prénom]=$B130)*(Table2[Entretien]=K$2),Table2[Date de l''entretien],"",0,-1)</f>
        <v/>
      </c>
      <c r="L130" s="9" t="str" cm="1">
        <f t="array" ref="L130">_xlfn.XLOOKUP(1,(Table2[Nom]=$A130)*(Table2[Prénom]=$B130)*(Table2[Entretien]=L$2),Table2[Date de l''entretien],"",0,-1)</f>
        <v/>
      </c>
      <c r="M130" s="21" t="str">
        <f>IF(A130="","",IF(H130="",WORKDAY(DATE(YEAR($D130),MONTH($D130)+_xlfn.XLOOKUP(M$2,Paramètres!$A$4:$A$8,Paramètres!$B$4:$B$8,"??",0,1),DAY($D130))-1,1,Table3[Jours fériés]),""))</f>
        <v/>
      </c>
      <c r="N130" s="21" t="str">
        <f>IF(A130="","",IF(I130="",WORKDAY(DATE(YEAR($D130),MONTH($D130)+_xlfn.XLOOKUP(N$2,Paramètres!$A$4:$A$8,Paramètres!$B$4:$B$8,"??",0,1),DAY($D130))-1,1,Table3[Jours fériés]),
WORKDAY(DATE(YEAR($I130),MONTH($I130)+_xlfn.XLOOKUP(N$2,Paramètres!$A$4:$A$8,Paramètres!$B$4:$B$8,"??",0,1),DAY($I130))-1,1,Table3[Jours fériés])))</f>
        <v/>
      </c>
      <c r="O130" s="21" t="str">
        <f>IF(A130="","",IF(J130="",WORKDAY(DATE(YEAR($D130),MONTH($D130)+_xlfn.XLOOKUP(O$2,Paramètres!$A$4:$A$8,Paramètres!$B$4:$B$8,"??",0,1),DAY($D130))-1,1,Table3[Jours fériés]),""))</f>
        <v/>
      </c>
      <c r="P130" s="21" t="str">
        <f>IF(A130="","",IF(K130="",IF($F130=_xlfn.XLOOKUP(P$2,Paramètres!$A$4:$A$8,Paramètres!$B$4:$B$8,"??",0,1),WORKDAY(DATE(YEAR(E130)+_xlfn.XLOOKUP(P$2,Paramètres!$A$4:$A$8,Paramètres!$B$4:$B$8,"??",0,1),MONTH(E130)+2,0)-1,1,Table3[Jours fériés]),
WORKDAY(DATE(YEAR($E130)+_xlfn.XLOOKUP(P$2,Paramètres!$A$4:$A$8,Paramètres!$B$4:$B$8,"??",0,1),MONTH($E130),DAY($E130))-1,1,Table3[Jours fériés])),""))</f>
        <v/>
      </c>
      <c r="Q130" s="21" t="str">
        <f ca="1">IF(A130="","",IF(L130="",IF($F130=_xlfn.XLOOKUP(Q$2,Paramètres!$A$4:$A$8,Paramètres!$B$4:$B$8,"??",0,1),WORKDAY(DATE(YEAR(TODAY()),MONTH(F130)+2,0)-1,1,Table3[Jours fériés]),
WORKDAY(DATE(YEAR($E130)+_xlfn.XLOOKUP(Q$2,Paramètres!$A$4:$A$8,Paramètres!$B$4:$B$8,"??",0,1),MONTH($E130),DAY($E130))-1,1,Table3[Jours fériés])),""))</f>
        <v/>
      </c>
    </row>
    <row r="131" spans="8:17" x14ac:dyDescent="0.2">
      <c r="H131" s="9" t="str" cm="1">
        <f t="array" ref="H131">_xlfn.XLOOKUP(1,(Table2[Nom]=$A131)*(Table2[Prénom]=$B131)*(Table2[Entretien]=H$2),Table2[Date de l''entretien],"",0,-1)</f>
        <v/>
      </c>
      <c r="I131" s="9" t="str" cm="1">
        <f t="array" ref="I131">_xlfn.XLOOKUP(1,(Table2[Nom]=$A131)*(Table2[Prénom]=$B131)*(Table2[Entretien]=I$2),Table2[Date de l''entretien],"",0,-1)</f>
        <v/>
      </c>
      <c r="J131" s="9" t="str" cm="1">
        <f t="array" ref="J131">_xlfn.XLOOKUP(1,(Table2[Nom]=$A131)*(Table2[Prénom]=$B131)*(Table2[Entretien]=J$2),Table2[Date de l''entretien],"",0,-1)</f>
        <v/>
      </c>
      <c r="K131" s="9" t="str" cm="1">
        <f t="array" ref="K131">_xlfn.XLOOKUP(1,(Table2[Nom]=$A131)*(Table2[Prénom]=$B131)*(Table2[Entretien]=K$2),Table2[Date de l''entretien],"",0,-1)</f>
        <v/>
      </c>
      <c r="L131" s="9" t="str" cm="1">
        <f t="array" ref="L131">_xlfn.XLOOKUP(1,(Table2[Nom]=$A131)*(Table2[Prénom]=$B131)*(Table2[Entretien]=L$2),Table2[Date de l''entretien],"",0,-1)</f>
        <v/>
      </c>
      <c r="M131" s="21" t="str">
        <f>IF(A131="","",IF(H131="",WORKDAY(DATE(YEAR($D131),MONTH($D131)+_xlfn.XLOOKUP(M$2,Paramètres!$A$4:$A$8,Paramètres!$B$4:$B$8,"??",0,1),DAY($D131))-1,1,Table3[Jours fériés]),""))</f>
        <v/>
      </c>
      <c r="N131" s="21" t="str">
        <f>IF(A131="","",IF(I131="",WORKDAY(DATE(YEAR($D131),MONTH($D131)+_xlfn.XLOOKUP(N$2,Paramètres!$A$4:$A$8,Paramètres!$B$4:$B$8,"??",0,1),DAY($D131))-1,1,Table3[Jours fériés]),
WORKDAY(DATE(YEAR($I131),MONTH($I131)+_xlfn.XLOOKUP(N$2,Paramètres!$A$4:$A$8,Paramètres!$B$4:$B$8,"??",0,1),DAY($I131))-1,1,Table3[Jours fériés])))</f>
        <v/>
      </c>
      <c r="O131" s="21" t="str">
        <f>IF(A131="","",IF(J131="",WORKDAY(DATE(YEAR($D131),MONTH($D131)+_xlfn.XLOOKUP(O$2,Paramètres!$A$4:$A$8,Paramètres!$B$4:$B$8,"??",0,1),DAY($D131))-1,1,Table3[Jours fériés]),""))</f>
        <v/>
      </c>
      <c r="P131" s="21" t="str">
        <f>IF(A131="","",IF(K131="",IF($F131=_xlfn.XLOOKUP(P$2,Paramètres!$A$4:$A$8,Paramètres!$B$4:$B$8,"??",0,1),WORKDAY(DATE(YEAR(E131)+_xlfn.XLOOKUP(P$2,Paramètres!$A$4:$A$8,Paramètres!$B$4:$B$8,"??",0,1),MONTH(E131)+2,0)-1,1,Table3[Jours fériés]),
WORKDAY(DATE(YEAR($E131)+_xlfn.XLOOKUP(P$2,Paramètres!$A$4:$A$8,Paramètres!$B$4:$B$8,"??",0,1),MONTH($E131),DAY($E131))-1,1,Table3[Jours fériés])),""))</f>
        <v/>
      </c>
      <c r="Q131" s="21" t="str">
        <f ca="1">IF(A131="","",IF(L131="",IF($F131=_xlfn.XLOOKUP(Q$2,Paramètres!$A$4:$A$8,Paramètres!$B$4:$B$8,"??",0,1),WORKDAY(DATE(YEAR(TODAY()),MONTH(F131)+2,0)-1,1,Table3[Jours fériés]),
WORKDAY(DATE(YEAR($E131)+_xlfn.XLOOKUP(Q$2,Paramètres!$A$4:$A$8,Paramètres!$B$4:$B$8,"??",0,1),MONTH($E131),DAY($E131))-1,1,Table3[Jours fériés])),""))</f>
        <v/>
      </c>
    </row>
    <row r="132" spans="8:17" x14ac:dyDescent="0.2">
      <c r="H132" s="9" t="str" cm="1">
        <f t="array" ref="H132">_xlfn.XLOOKUP(1,(Table2[Nom]=$A132)*(Table2[Prénom]=$B132)*(Table2[Entretien]=H$2),Table2[Date de l''entretien],"",0,-1)</f>
        <v/>
      </c>
      <c r="I132" s="9" t="str" cm="1">
        <f t="array" ref="I132">_xlfn.XLOOKUP(1,(Table2[Nom]=$A132)*(Table2[Prénom]=$B132)*(Table2[Entretien]=I$2),Table2[Date de l''entretien],"",0,-1)</f>
        <v/>
      </c>
      <c r="J132" s="9" t="str" cm="1">
        <f t="array" ref="J132">_xlfn.XLOOKUP(1,(Table2[Nom]=$A132)*(Table2[Prénom]=$B132)*(Table2[Entretien]=J$2),Table2[Date de l''entretien],"",0,-1)</f>
        <v/>
      </c>
      <c r="K132" s="9" t="str" cm="1">
        <f t="array" ref="K132">_xlfn.XLOOKUP(1,(Table2[Nom]=$A132)*(Table2[Prénom]=$B132)*(Table2[Entretien]=K$2),Table2[Date de l''entretien],"",0,-1)</f>
        <v/>
      </c>
      <c r="L132" s="9" t="str" cm="1">
        <f t="array" ref="L132">_xlfn.XLOOKUP(1,(Table2[Nom]=$A132)*(Table2[Prénom]=$B132)*(Table2[Entretien]=L$2),Table2[Date de l''entretien],"",0,-1)</f>
        <v/>
      </c>
      <c r="M132" s="21" t="str">
        <f>IF(A132="","",IF(H132="",WORKDAY(DATE(YEAR($D132),MONTH($D132)+_xlfn.XLOOKUP(M$2,Paramètres!$A$4:$A$8,Paramètres!$B$4:$B$8,"??",0,1),DAY($D132))-1,1,Table3[Jours fériés]),""))</f>
        <v/>
      </c>
      <c r="N132" s="21" t="str">
        <f>IF(A132="","",IF(I132="",WORKDAY(DATE(YEAR($D132),MONTH($D132)+_xlfn.XLOOKUP(N$2,Paramètres!$A$4:$A$8,Paramètres!$B$4:$B$8,"??",0,1),DAY($D132))-1,1,Table3[Jours fériés]),
WORKDAY(DATE(YEAR($I132),MONTH($I132)+_xlfn.XLOOKUP(N$2,Paramètres!$A$4:$A$8,Paramètres!$B$4:$B$8,"??",0,1),DAY($I132))-1,1,Table3[Jours fériés])))</f>
        <v/>
      </c>
      <c r="O132" s="21" t="str">
        <f>IF(A132="","",IF(J132="",WORKDAY(DATE(YEAR($D132),MONTH($D132)+_xlfn.XLOOKUP(O$2,Paramètres!$A$4:$A$8,Paramètres!$B$4:$B$8,"??",0,1),DAY($D132))-1,1,Table3[Jours fériés]),""))</f>
        <v/>
      </c>
      <c r="P132" s="21" t="str">
        <f>IF(A132="","",IF(K132="",IF($F132=_xlfn.XLOOKUP(P$2,Paramètres!$A$4:$A$8,Paramètres!$B$4:$B$8,"??",0,1),WORKDAY(DATE(YEAR(E132)+_xlfn.XLOOKUP(P$2,Paramètres!$A$4:$A$8,Paramètres!$B$4:$B$8,"??",0,1),MONTH(E132)+2,0)-1,1,Table3[Jours fériés]),
WORKDAY(DATE(YEAR($E132)+_xlfn.XLOOKUP(P$2,Paramètres!$A$4:$A$8,Paramètres!$B$4:$B$8,"??",0,1),MONTH($E132),DAY($E132))-1,1,Table3[Jours fériés])),""))</f>
        <v/>
      </c>
      <c r="Q132" s="21" t="str">
        <f ca="1">IF(A132="","",IF(L132="",IF($F132=_xlfn.XLOOKUP(Q$2,Paramètres!$A$4:$A$8,Paramètres!$B$4:$B$8,"??",0,1),WORKDAY(DATE(YEAR(TODAY()),MONTH(F132)+2,0)-1,1,Table3[Jours fériés]),
WORKDAY(DATE(YEAR($E132)+_xlfn.XLOOKUP(Q$2,Paramètres!$A$4:$A$8,Paramètres!$B$4:$B$8,"??",0,1),MONTH($E132),DAY($E132))-1,1,Table3[Jours fériés])),""))</f>
        <v/>
      </c>
    </row>
    <row r="133" spans="8:17" x14ac:dyDescent="0.2">
      <c r="H133" s="9" t="str" cm="1">
        <f t="array" ref="H133">_xlfn.XLOOKUP(1,(Table2[Nom]=$A133)*(Table2[Prénom]=$B133)*(Table2[Entretien]=H$2),Table2[Date de l''entretien],"",0,-1)</f>
        <v/>
      </c>
      <c r="I133" s="9" t="str" cm="1">
        <f t="array" ref="I133">_xlfn.XLOOKUP(1,(Table2[Nom]=$A133)*(Table2[Prénom]=$B133)*(Table2[Entretien]=I$2),Table2[Date de l''entretien],"",0,-1)</f>
        <v/>
      </c>
      <c r="J133" s="9" t="str" cm="1">
        <f t="array" ref="J133">_xlfn.XLOOKUP(1,(Table2[Nom]=$A133)*(Table2[Prénom]=$B133)*(Table2[Entretien]=J$2),Table2[Date de l''entretien],"",0,-1)</f>
        <v/>
      </c>
      <c r="K133" s="9" t="str" cm="1">
        <f t="array" ref="K133">_xlfn.XLOOKUP(1,(Table2[Nom]=$A133)*(Table2[Prénom]=$B133)*(Table2[Entretien]=K$2),Table2[Date de l''entretien],"",0,-1)</f>
        <v/>
      </c>
      <c r="L133" s="9" t="str" cm="1">
        <f t="array" ref="L133">_xlfn.XLOOKUP(1,(Table2[Nom]=$A133)*(Table2[Prénom]=$B133)*(Table2[Entretien]=L$2),Table2[Date de l''entretien],"",0,-1)</f>
        <v/>
      </c>
      <c r="M133" s="21" t="str">
        <f>IF(A133="","",IF(H133="",WORKDAY(DATE(YEAR($D133),MONTH($D133)+_xlfn.XLOOKUP(M$2,Paramètres!$A$4:$A$8,Paramètres!$B$4:$B$8,"??",0,1),DAY($D133))-1,1,Table3[Jours fériés]),""))</f>
        <v/>
      </c>
      <c r="N133" s="21" t="str">
        <f>IF(A133="","",IF(I133="",WORKDAY(DATE(YEAR($D133),MONTH($D133)+_xlfn.XLOOKUP(N$2,Paramètres!$A$4:$A$8,Paramètres!$B$4:$B$8,"??",0,1),DAY($D133))-1,1,Table3[Jours fériés]),
WORKDAY(DATE(YEAR($I133),MONTH($I133)+_xlfn.XLOOKUP(N$2,Paramètres!$A$4:$A$8,Paramètres!$B$4:$B$8,"??",0,1),DAY($I133))-1,1,Table3[Jours fériés])))</f>
        <v/>
      </c>
      <c r="O133" s="21" t="str">
        <f>IF(A133="","",IF(J133="",WORKDAY(DATE(YEAR($D133),MONTH($D133)+_xlfn.XLOOKUP(O$2,Paramètres!$A$4:$A$8,Paramètres!$B$4:$B$8,"??",0,1),DAY($D133))-1,1,Table3[Jours fériés]),""))</f>
        <v/>
      </c>
      <c r="P133" s="21" t="str">
        <f>IF(A133="","",IF(K133="",IF($F133=_xlfn.XLOOKUP(P$2,Paramètres!$A$4:$A$8,Paramètres!$B$4:$B$8,"??",0,1),WORKDAY(DATE(YEAR(E133)+_xlfn.XLOOKUP(P$2,Paramètres!$A$4:$A$8,Paramètres!$B$4:$B$8,"??",0,1),MONTH(E133)+2,0)-1,1,Table3[Jours fériés]),
WORKDAY(DATE(YEAR($E133)+_xlfn.XLOOKUP(P$2,Paramètres!$A$4:$A$8,Paramètres!$B$4:$B$8,"??",0,1),MONTH($E133),DAY($E133))-1,1,Table3[Jours fériés])),""))</f>
        <v/>
      </c>
      <c r="Q133" s="21" t="str">
        <f ca="1">IF(A133="","",IF(L133="",IF($F133=_xlfn.XLOOKUP(Q$2,Paramètres!$A$4:$A$8,Paramètres!$B$4:$B$8,"??",0,1),WORKDAY(DATE(YEAR(TODAY()),MONTH(F133)+2,0)-1,1,Table3[Jours fériés]),
WORKDAY(DATE(YEAR($E133)+_xlfn.XLOOKUP(Q$2,Paramètres!$A$4:$A$8,Paramètres!$B$4:$B$8,"??",0,1),MONTH($E133),DAY($E133))-1,1,Table3[Jours fériés])),""))</f>
        <v/>
      </c>
    </row>
    <row r="134" spans="8:17" x14ac:dyDescent="0.2">
      <c r="H134" s="9" t="str" cm="1">
        <f t="array" ref="H134">_xlfn.XLOOKUP(1,(Table2[Nom]=$A134)*(Table2[Prénom]=$B134)*(Table2[Entretien]=H$2),Table2[Date de l''entretien],"",0,-1)</f>
        <v/>
      </c>
      <c r="I134" s="9" t="str" cm="1">
        <f t="array" ref="I134">_xlfn.XLOOKUP(1,(Table2[Nom]=$A134)*(Table2[Prénom]=$B134)*(Table2[Entretien]=I$2),Table2[Date de l''entretien],"",0,-1)</f>
        <v/>
      </c>
      <c r="J134" s="9" t="str" cm="1">
        <f t="array" ref="J134">_xlfn.XLOOKUP(1,(Table2[Nom]=$A134)*(Table2[Prénom]=$B134)*(Table2[Entretien]=J$2),Table2[Date de l''entretien],"",0,-1)</f>
        <v/>
      </c>
      <c r="K134" s="9" t="str" cm="1">
        <f t="array" ref="K134">_xlfn.XLOOKUP(1,(Table2[Nom]=$A134)*(Table2[Prénom]=$B134)*(Table2[Entretien]=K$2),Table2[Date de l''entretien],"",0,-1)</f>
        <v/>
      </c>
      <c r="L134" s="9" t="str" cm="1">
        <f t="array" ref="L134">_xlfn.XLOOKUP(1,(Table2[Nom]=$A134)*(Table2[Prénom]=$B134)*(Table2[Entretien]=L$2),Table2[Date de l''entretien],"",0,-1)</f>
        <v/>
      </c>
      <c r="M134" s="21" t="str">
        <f>IF(A134="","",IF(H134="",WORKDAY(DATE(YEAR($D134),MONTH($D134)+_xlfn.XLOOKUP(M$2,Paramètres!$A$4:$A$8,Paramètres!$B$4:$B$8,"??",0,1),DAY($D134))-1,1,Table3[Jours fériés]),""))</f>
        <v/>
      </c>
      <c r="N134" s="21" t="str">
        <f>IF(A134="","",IF(I134="",WORKDAY(DATE(YEAR($D134),MONTH($D134)+_xlfn.XLOOKUP(N$2,Paramètres!$A$4:$A$8,Paramètres!$B$4:$B$8,"??",0,1),DAY($D134))-1,1,Table3[Jours fériés]),
WORKDAY(DATE(YEAR($I134),MONTH($I134)+_xlfn.XLOOKUP(N$2,Paramètres!$A$4:$A$8,Paramètres!$B$4:$B$8,"??",0,1),DAY($I134))-1,1,Table3[Jours fériés])))</f>
        <v/>
      </c>
      <c r="O134" s="21" t="str">
        <f>IF(A134="","",IF(J134="",WORKDAY(DATE(YEAR($D134),MONTH($D134)+_xlfn.XLOOKUP(O$2,Paramètres!$A$4:$A$8,Paramètres!$B$4:$B$8,"??",0,1),DAY($D134))-1,1,Table3[Jours fériés]),""))</f>
        <v/>
      </c>
      <c r="P134" s="21" t="str">
        <f>IF(A134="","",IF(K134="",IF($F134=_xlfn.XLOOKUP(P$2,Paramètres!$A$4:$A$8,Paramètres!$B$4:$B$8,"??",0,1),WORKDAY(DATE(YEAR(E134)+_xlfn.XLOOKUP(P$2,Paramètres!$A$4:$A$8,Paramètres!$B$4:$B$8,"??",0,1),MONTH(E134)+2,0)-1,1,Table3[Jours fériés]),
WORKDAY(DATE(YEAR($E134)+_xlfn.XLOOKUP(P$2,Paramètres!$A$4:$A$8,Paramètres!$B$4:$B$8,"??",0,1),MONTH($E134),DAY($E134))-1,1,Table3[Jours fériés])),""))</f>
        <v/>
      </c>
      <c r="Q134" s="21" t="str">
        <f ca="1">IF(A134="","",IF(L134="",IF($F134=_xlfn.XLOOKUP(Q$2,Paramètres!$A$4:$A$8,Paramètres!$B$4:$B$8,"??",0,1),WORKDAY(DATE(YEAR(TODAY()),MONTH(F134)+2,0)-1,1,Table3[Jours fériés]),
WORKDAY(DATE(YEAR($E134)+_xlfn.XLOOKUP(Q$2,Paramètres!$A$4:$A$8,Paramètres!$B$4:$B$8,"??",0,1),MONTH($E134),DAY($E134))-1,1,Table3[Jours fériés])),""))</f>
        <v/>
      </c>
    </row>
    <row r="135" spans="8:17" x14ac:dyDescent="0.2">
      <c r="H135" s="9" t="str" cm="1">
        <f t="array" ref="H135">_xlfn.XLOOKUP(1,(Table2[Nom]=$A135)*(Table2[Prénom]=$B135)*(Table2[Entretien]=H$2),Table2[Date de l''entretien],"",0,-1)</f>
        <v/>
      </c>
      <c r="I135" s="9" t="str" cm="1">
        <f t="array" ref="I135">_xlfn.XLOOKUP(1,(Table2[Nom]=$A135)*(Table2[Prénom]=$B135)*(Table2[Entretien]=I$2),Table2[Date de l''entretien],"",0,-1)</f>
        <v/>
      </c>
      <c r="J135" s="9" t="str" cm="1">
        <f t="array" ref="J135">_xlfn.XLOOKUP(1,(Table2[Nom]=$A135)*(Table2[Prénom]=$B135)*(Table2[Entretien]=J$2),Table2[Date de l''entretien],"",0,-1)</f>
        <v/>
      </c>
      <c r="K135" s="9" t="str" cm="1">
        <f t="array" ref="K135">_xlfn.XLOOKUP(1,(Table2[Nom]=$A135)*(Table2[Prénom]=$B135)*(Table2[Entretien]=K$2),Table2[Date de l''entretien],"",0,-1)</f>
        <v/>
      </c>
      <c r="L135" s="9" t="str" cm="1">
        <f t="array" ref="L135">_xlfn.XLOOKUP(1,(Table2[Nom]=$A135)*(Table2[Prénom]=$B135)*(Table2[Entretien]=L$2),Table2[Date de l''entretien],"",0,-1)</f>
        <v/>
      </c>
      <c r="M135" s="21" t="str">
        <f>IF(A135="","",IF(H135="",WORKDAY(DATE(YEAR($D135),MONTH($D135)+_xlfn.XLOOKUP(M$2,Paramètres!$A$4:$A$8,Paramètres!$B$4:$B$8,"??",0,1),DAY($D135))-1,1,Table3[Jours fériés]),""))</f>
        <v/>
      </c>
      <c r="N135" s="21" t="str">
        <f>IF(A135="","",IF(I135="",WORKDAY(DATE(YEAR($D135),MONTH($D135)+_xlfn.XLOOKUP(N$2,Paramètres!$A$4:$A$8,Paramètres!$B$4:$B$8,"??",0,1),DAY($D135))-1,1,Table3[Jours fériés]),
WORKDAY(DATE(YEAR($I135),MONTH($I135)+_xlfn.XLOOKUP(N$2,Paramètres!$A$4:$A$8,Paramètres!$B$4:$B$8,"??",0,1),DAY($I135))-1,1,Table3[Jours fériés])))</f>
        <v/>
      </c>
      <c r="O135" s="21" t="str">
        <f>IF(A135="","",IF(J135="",WORKDAY(DATE(YEAR($D135),MONTH($D135)+_xlfn.XLOOKUP(O$2,Paramètres!$A$4:$A$8,Paramètres!$B$4:$B$8,"??",0,1),DAY($D135))-1,1,Table3[Jours fériés]),""))</f>
        <v/>
      </c>
      <c r="P135" s="21" t="str">
        <f>IF(A135="","",IF(K135="",IF($F135=_xlfn.XLOOKUP(P$2,Paramètres!$A$4:$A$8,Paramètres!$B$4:$B$8,"??",0,1),WORKDAY(DATE(YEAR(E135)+_xlfn.XLOOKUP(P$2,Paramètres!$A$4:$A$8,Paramètres!$B$4:$B$8,"??",0,1),MONTH(E135)+2,0)-1,1,Table3[Jours fériés]),
WORKDAY(DATE(YEAR($E135)+_xlfn.XLOOKUP(P$2,Paramètres!$A$4:$A$8,Paramètres!$B$4:$B$8,"??",0,1),MONTH($E135),DAY($E135))-1,1,Table3[Jours fériés])),""))</f>
        <v/>
      </c>
      <c r="Q135" s="21" t="str">
        <f ca="1">IF(A135="","",IF(L135="",IF($F135=_xlfn.XLOOKUP(Q$2,Paramètres!$A$4:$A$8,Paramètres!$B$4:$B$8,"??",0,1),WORKDAY(DATE(YEAR(TODAY()),MONTH(F135)+2,0)-1,1,Table3[Jours fériés]),
WORKDAY(DATE(YEAR($E135)+_xlfn.XLOOKUP(Q$2,Paramètres!$A$4:$A$8,Paramètres!$B$4:$B$8,"??",0,1),MONTH($E135),DAY($E135))-1,1,Table3[Jours fériés])),""))</f>
        <v/>
      </c>
    </row>
    <row r="136" spans="8:17" x14ac:dyDescent="0.2">
      <c r="H136" s="9" t="str" cm="1">
        <f t="array" ref="H136">_xlfn.XLOOKUP(1,(Table2[Nom]=$A136)*(Table2[Prénom]=$B136)*(Table2[Entretien]=H$2),Table2[Date de l''entretien],"",0,-1)</f>
        <v/>
      </c>
      <c r="I136" s="9" t="str" cm="1">
        <f t="array" ref="I136">_xlfn.XLOOKUP(1,(Table2[Nom]=$A136)*(Table2[Prénom]=$B136)*(Table2[Entretien]=I$2),Table2[Date de l''entretien],"",0,-1)</f>
        <v/>
      </c>
      <c r="J136" s="9" t="str" cm="1">
        <f t="array" ref="J136">_xlfn.XLOOKUP(1,(Table2[Nom]=$A136)*(Table2[Prénom]=$B136)*(Table2[Entretien]=J$2),Table2[Date de l''entretien],"",0,-1)</f>
        <v/>
      </c>
      <c r="K136" s="9" t="str" cm="1">
        <f t="array" ref="K136">_xlfn.XLOOKUP(1,(Table2[Nom]=$A136)*(Table2[Prénom]=$B136)*(Table2[Entretien]=K$2),Table2[Date de l''entretien],"",0,-1)</f>
        <v/>
      </c>
      <c r="L136" s="9" t="str" cm="1">
        <f t="array" ref="L136">_xlfn.XLOOKUP(1,(Table2[Nom]=$A136)*(Table2[Prénom]=$B136)*(Table2[Entretien]=L$2),Table2[Date de l''entretien],"",0,-1)</f>
        <v/>
      </c>
      <c r="M136" s="21" t="str">
        <f>IF(A136="","",IF(H136="",WORKDAY(DATE(YEAR($D136),MONTH($D136)+_xlfn.XLOOKUP(M$2,Paramètres!$A$4:$A$8,Paramètres!$B$4:$B$8,"??",0,1),DAY($D136))-1,1,Table3[Jours fériés]),""))</f>
        <v/>
      </c>
      <c r="N136" s="21" t="str">
        <f>IF(A136="","",IF(I136="",WORKDAY(DATE(YEAR($D136),MONTH($D136)+_xlfn.XLOOKUP(N$2,Paramètres!$A$4:$A$8,Paramètres!$B$4:$B$8,"??",0,1),DAY($D136))-1,1,Table3[Jours fériés]),
WORKDAY(DATE(YEAR($I136),MONTH($I136)+_xlfn.XLOOKUP(N$2,Paramètres!$A$4:$A$8,Paramètres!$B$4:$B$8,"??",0,1),DAY($I136))-1,1,Table3[Jours fériés])))</f>
        <v/>
      </c>
      <c r="O136" s="21" t="str">
        <f>IF(A136="","",IF(J136="",WORKDAY(DATE(YEAR($D136),MONTH($D136)+_xlfn.XLOOKUP(O$2,Paramètres!$A$4:$A$8,Paramètres!$B$4:$B$8,"??",0,1),DAY($D136))-1,1,Table3[Jours fériés]),""))</f>
        <v/>
      </c>
      <c r="P136" s="21" t="str">
        <f>IF(A136="","",IF(K136="",IF($F136=_xlfn.XLOOKUP(P$2,Paramètres!$A$4:$A$8,Paramètres!$B$4:$B$8,"??",0,1),WORKDAY(DATE(YEAR(E136)+_xlfn.XLOOKUP(P$2,Paramètres!$A$4:$A$8,Paramètres!$B$4:$B$8,"??",0,1),MONTH(E136)+2,0)-1,1,Table3[Jours fériés]),
WORKDAY(DATE(YEAR($E136)+_xlfn.XLOOKUP(P$2,Paramètres!$A$4:$A$8,Paramètres!$B$4:$B$8,"??",0,1),MONTH($E136),DAY($E136))-1,1,Table3[Jours fériés])),""))</f>
        <v/>
      </c>
      <c r="Q136" s="21" t="str">
        <f ca="1">IF(A136="","",IF(L136="",IF($F136=_xlfn.XLOOKUP(Q$2,Paramètres!$A$4:$A$8,Paramètres!$B$4:$B$8,"??",0,1),WORKDAY(DATE(YEAR(TODAY()),MONTH(F136)+2,0)-1,1,Table3[Jours fériés]),
WORKDAY(DATE(YEAR($E136)+_xlfn.XLOOKUP(Q$2,Paramètres!$A$4:$A$8,Paramètres!$B$4:$B$8,"??",0,1),MONTH($E136),DAY($E136))-1,1,Table3[Jours fériés])),""))</f>
        <v/>
      </c>
    </row>
    <row r="137" spans="8:17" x14ac:dyDescent="0.2">
      <c r="H137" s="9" t="str" cm="1">
        <f t="array" ref="H137">_xlfn.XLOOKUP(1,(Table2[Nom]=$A137)*(Table2[Prénom]=$B137)*(Table2[Entretien]=H$2),Table2[Date de l''entretien],"",0,-1)</f>
        <v/>
      </c>
      <c r="I137" s="9" t="str" cm="1">
        <f t="array" ref="I137">_xlfn.XLOOKUP(1,(Table2[Nom]=$A137)*(Table2[Prénom]=$B137)*(Table2[Entretien]=I$2),Table2[Date de l''entretien],"",0,-1)</f>
        <v/>
      </c>
      <c r="J137" s="9" t="str" cm="1">
        <f t="array" ref="J137">_xlfn.XLOOKUP(1,(Table2[Nom]=$A137)*(Table2[Prénom]=$B137)*(Table2[Entretien]=J$2),Table2[Date de l''entretien],"",0,-1)</f>
        <v/>
      </c>
      <c r="K137" s="9" t="str" cm="1">
        <f t="array" ref="K137">_xlfn.XLOOKUP(1,(Table2[Nom]=$A137)*(Table2[Prénom]=$B137)*(Table2[Entretien]=K$2),Table2[Date de l''entretien],"",0,-1)</f>
        <v/>
      </c>
      <c r="L137" s="9" t="str" cm="1">
        <f t="array" ref="L137">_xlfn.XLOOKUP(1,(Table2[Nom]=$A137)*(Table2[Prénom]=$B137)*(Table2[Entretien]=L$2),Table2[Date de l''entretien],"",0,-1)</f>
        <v/>
      </c>
      <c r="M137" s="21" t="str">
        <f>IF(A137="","",IF(H137="",WORKDAY(DATE(YEAR($D137),MONTH($D137)+_xlfn.XLOOKUP(M$2,Paramètres!$A$4:$A$8,Paramètres!$B$4:$B$8,"??",0,1),DAY($D137))-1,1,Table3[Jours fériés]),""))</f>
        <v/>
      </c>
      <c r="N137" s="21" t="str">
        <f>IF(A137="","",IF(I137="",WORKDAY(DATE(YEAR($D137),MONTH($D137)+_xlfn.XLOOKUP(N$2,Paramètres!$A$4:$A$8,Paramètres!$B$4:$B$8,"??",0,1),DAY($D137))-1,1,Table3[Jours fériés]),
WORKDAY(DATE(YEAR($I137),MONTH($I137)+_xlfn.XLOOKUP(N$2,Paramètres!$A$4:$A$8,Paramètres!$B$4:$B$8,"??",0,1),DAY($I137))-1,1,Table3[Jours fériés])))</f>
        <v/>
      </c>
      <c r="O137" s="21" t="str">
        <f>IF(A137="","",IF(J137="",WORKDAY(DATE(YEAR($D137),MONTH($D137)+_xlfn.XLOOKUP(O$2,Paramètres!$A$4:$A$8,Paramètres!$B$4:$B$8,"??",0,1),DAY($D137))-1,1,Table3[Jours fériés]),""))</f>
        <v/>
      </c>
      <c r="P137" s="21" t="str">
        <f>IF(A137="","",IF(K137="",IF($F137=_xlfn.XLOOKUP(P$2,Paramètres!$A$4:$A$8,Paramètres!$B$4:$B$8,"??",0,1),WORKDAY(DATE(YEAR(E137)+_xlfn.XLOOKUP(P$2,Paramètres!$A$4:$A$8,Paramètres!$B$4:$B$8,"??",0,1),MONTH(E137)+2,0)-1,1,Table3[Jours fériés]),
WORKDAY(DATE(YEAR($E137)+_xlfn.XLOOKUP(P$2,Paramètres!$A$4:$A$8,Paramètres!$B$4:$B$8,"??",0,1),MONTH($E137),DAY($E137))-1,1,Table3[Jours fériés])),""))</f>
        <v/>
      </c>
      <c r="Q137" s="21" t="str">
        <f ca="1">IF(A137="","",IF(L137="",IF($F137=_xlfn.XLOOKUP(Q$2,Paramètres!$A$4:$A$8,Paramètres!$B$4:$B$8,"??",0,1),WORKDAY(DATE(YEAR(TODAY()),MONTH(F137)+2,0)-1,1,Table3[Jours fériés]),
WORKDAY(DATE(YEAR($E137)+_xlfn.XLOOKUP(Q$2,Paramètres!$A$4:$A$8,Paramètres!$B$4:$B$8,"??",0,1),MONTH($E137),DAY($E137))-1,1,Table3[Jours fériés])),""))</f>
        <v/>
      </c>
    </row>
    <row r="138" spans="8:17" x14ac:dyDescent="0.2">
      <c r="H138" s="9" t="str" cm="1">
        <f t="array" ref="H138">_xlfn.XLOOKUP(1,(Table2[Nom]=$A138)*(Table2[Prénom]=$B138)*(Table2[Entretien]=H$2),Table2[Date de l''entretien],"",0,-1)</f>
        <v/>
      </c>
      <c r="I138" s="9" t="str" cm="1">
        <f t="array" ref="I138">_xlfn.XLOOKUP(1,(Table2[Nom]=$A138)*(Table2[Prénom]=$B138)*(Table2[Entretien]=I$2),Table2[Date de l''entretien],"",0,-1)</f>
        <v/>
      </c>
      <c r="J138" s="9" t="str" cm="1">
        <f t="array" ref="J138">_xlfn.XLOOKUP(1,(Table2[Nom]=$A138)*(Table2[Prénom]=$B138)*(Table2[Entretien]=J$2),Table2[Date de l''entretien],"",0,-1)</f>
        <v/>
      </c>
      <c r="K138" s="9" t="str" cm="1">
        <f t="array" ref="K138">_xlfn.XLOOKUP(1,(Table2[Nom]=$A138)*(Table2[Prénom]=$B138)*(Table2[Entretien]=K$2),Table2[Date de l''entretien],"",0,-1)</f>
        <v/>
      </c>
      <c r="L138" s="9" t="str" cm="1">
        <f t="array" ref="L138">_xlfn.XLOOKUP(1,(Table2[Nom]=$A138)*(Table2[Prénom]=$B138)*(Table2[Entretien]=L$2),Table2[Date de l''entretien],"",0,-1)</f>
        <v/>
      </c>
      <c r="M138" s="21" t="str">
        <f>IF(A138="","",IF(H138="",WORKDAY(DATE(YEAR($D138),MONTH($D138)+_xlfn.XLOOKUP(M$2,Paramètres!$A$4:$A$8,Paramètres!$B$4:$B$8,"??",0,1),DAY($D138))-1,1,Table3[Jours fériés]),""))</f>
        <v/>
      </c>
      <c r="N138" s="21" t="str">
        <f>IF(A138="","",IF(I138="",WORKDAY(DATE(YEAR($D138),MONTH($D138)+_xlfn.XLOOKUP(N$2,Paramètres!$A$4:$A$8,Paramètres!$B$4:$B$8,"??",0,1),DAY($D138))-1,1,Table3[Jours fériés]),
WORKDAY(DATE(YEAR($I138),MONTH($I138)+_xlfn.XLOOKUP(N$2,Paramètres!$A$4:$A$8,Paramètres!$B$4:$B$8,"??",0,1),DAY($I138))-1,1,Table3[Jours fériés])))</f>
        <v/>
      </c>
      <c r="O138" s="21" t="str">
        <f>IF(A138="","",IF(J138="",WORKDAY(DATE(YEAR($D138),MONTH($D138)+_xlfn.XLOOKUP(O$2,Paramètres!$A$4:$A$8,Paramètres!$B$4:$B$8,"??",0,1),DAY($D138))-1,1,Table3[Jours fériés]),""))</f>
        <v/>
      </c>
      <c r="P138" s="21" t="str">
        <f>IF(A138="","",IF(K138="",IF($F138=_xlfn.XLOOKUP(P$2,Paramètres!$A$4:$A$8,Paramètres!$B$4:$B$8,"??",0,1),WORKDAY(DATE(YEAR(E138)+_xlfn.XLOOKUP(P$2,Paramètres!$A$4:$A$8,Paramètres!$B$4:$B$8,"??",0,1),MONTH(E138)+2,0)-1,1,Table3[Jours fériés]),
WORKDAY(DATE(YEAR($E138)+_xlfn.XLOOKUP(P$2,Paramètres!$A$4:$A$8,Paramètres!$B$4:$B$8,"??",0,1),MONTH($E138),DAY($E138))-1,1,Table3[Jours fériés])),""))</f>
        <v/>
      </c>
      <c r="Q138" s="21" t="str">
        <f ca="1">IF(A138="","",IF(L138="",IF($F138=_xlfn.XLOOKUP(Q$2,Paramètres!$A$4:$A$8,Paramètres!$B$4:$B$8,"??",0,1),WORKDAY(DATE(YEAR(TODAY()),MONTH(F138)+2,0)-1,1,Table3[Jours fériés]),
WORKDAY(DATE(YEAR($E138)+_xlfn.XLOOKUP(Q$2,Paramètres!$A$4:$A$8,Paramètres!$B$4:$B$8,"??",0,1),MONTH($E138),DAY($E138))-1,1,Table3[Jours fériés])),""))</f>
        <v/>
      </c>
    </row>
    <row r="139" spans="8:17" x14ac:dyDescent="0.2">
      <c r="H139" s="9" t="str" cm="1">
        <f t="array" ref="H139">_xlfn.XLOOKUP(1,(Table2[Nom]=$A139)*(Table2[Prénom]=$B139)*(Table2[Entretien]=H$2),Table2[Date de l''entretien],"",0,-1)</f>
        <v/>
      </c>
      <c r="I139" s="9" t="str" cm="1">
        <f t="array" ref="I139">_xlfn.XLOOKUP(1,(Table2[Nom]=$A139)*(Table2[Prénom]=$B139)*(Table2[Entretien]=I$2),Table2[Date de l''entretien],"",0,-1)</f>
        <v/>
      </c>
      <c r="J139" s="9" t="str" cm="1">
        <f t="array" ref="J139">_xlfn.XLOOKUP(1,(Table2[Nom]=$A139)*(Table2[Prénom]=$B139)*(Table2[Entretien]=J$2),Table2[Date de l''entretien],"",0,-1)</f>
        <v/>
      </c>
      <c r="K139" s="9" t="str" cm="1">
        <f t="array" ref="K139">_xlfn.XLOOKUP(1,(Table2[Nom]=$A139)*(Table2[Prénom]=$B139)*(Table2[Entretien]=K$2),Table2[Date de l''entretien],"",0,-1)</f>
        <v/>
      </c>
      <c r="L139" s="9" t="str" cm="1">
        <f t="array" ref="L139">_xlfn.XLOOKUP(1,(Table2[Nom]=$A139)*(Table2[Prénom]=$B139)*(Table2[Entretien]=L$2),Table2[Date de l''entretien],"",0,-1)</f>
        <v/>
      </c>
      <c r="M139" s="21" t="str">
        <f>IF(A139="","",IF(H139="",WORKDAY(DATE(YEAR($D139),MONTH($D139)+_xlfn.XLOOKUP(M$2,Paramètres!$A$4:$A$8,Paramètres!$B$4:$B$8,"??",0,1),DAY($D139))-1,1,Table3[Jours fériés]),""))</f>
        <v/>
      </c>
      <c r="N139" s="21" t="str">
        <f>IF(A139="","",IF(I139="",WORKDAY(DATE(YEAR($D139),MONTH($D139)+_xlfn.XLOOKUP(N$2,Paramètres!$A$4:$A$8,Paramètres!$B$4:$B$8,"??",0,1),DAY($D139))-1,1,Table3[Jours fériés]),
WORKDAY(DATE(YEAR($I139),MONTH($I139)+_xlfn.XLOOKUP(N$2,Paramètres!$A$4:$A$8,Paramètres!$B$4:$B$8,"??",0,1),DAY($I139))-1,1,Table3[Jours fériés])))</f>
        <v/>
      </c>
      <c r="O139" s="21" t="str">
        <f>IF(A139="","",IF(J139="",WORKDAY(DATE(YEAR($D139),MONTH($D139)+_xlfn.XLOOKUP(O$2,Paramètres!$A$4:$A$8,Paramètres!$B$4:$B$8,"??",0,1),DAY($D139))-1,1,Table3[Jours fériés]),""))</f>
        <v/>
      </c>
      <c r="P139" s="21" t="str">
        <f>IF(A139="","",IF(K139="",IF($F139=_xlfn.XLOOKUP(P$2,Paramètres!$A$4:$A$8,Paramètres!$B$4:$B$8,"??",0,1),WORKDAY(DATE(YEAR(E139)+_xlfn.XLOOKUP(P$2,Paramètres!$A$4:$A$8,Paramètres!$B$4:$B$8,"??",0,1),MONTH(E139)+2,0)-1,1,Table3[Jours fériés]),
WORKDAY(DATE(YEAR($E139)+_xlfn.XLOOKUP(P$2,Paramètres!$A$4:$A$8,Paramètres!$B$4:$B$8,"??",0,1),MONTH($E139),DAY($E139))-1,1,Table3[Jours fériés])),""))</f>
        <v/>
      </c>
      <c r="Q139" s="21" t="str">
        <f ca="1">IF(A139="","",IF(L139="",IF($F139=_xlfn.XLOOKUP(Q$2,Paramètres!$A$4:$A$8,Paramètres!$B$4:$B$8,"??",0,1),WORKDAY(DATE(YEAR(TODAY()),MONTH(F139)+2,0)-1,1,Table3[Jours fériés]),
WORKDAY(DATE(YEAR($E139)+_xlfn.XLOOKUP(Q$2,Paramètres!$A$4:$A$8,Paramètres!$B$4:$B$8,"??",0,1),MONTH($E139),DAY($E139))-1,1,Table3[Jours fériés])),""))</f>
        <v/>
      </c>
    </row>
    <row r="140" spans="8:17" x14ac:dyDescent="0.2">
      <c r="H140" s="9" t="str" cm="1">
        <f t="array" ref="H140">_xlfn.XLOOKUP(1,(Table2[Nom]=$A140)*(Table2[Prénom]=$B140)*(Table2[Entretien]=H$2),Table2[Date de l''entretien],"",0,-1)</f>
        <v/>
      </c>
      <c r="I140" s="9" t="str" cm="1">
        <f t="array" ref="I140">_xlfn.XLOOKUP(1,(Table2[Nom]=$A140)*(Table2[Prénom]=$B140)*(Table2[Entretien]=I$2),Table2[Date de l''entretien],"",0,-1)</f>
        <v/>
      </c>
      <c r="J140" s="9" t="str" cm="1">
        <f t="array" ref="J140">_xlfn.XLOOKUP(1,(Table2[Nom]=$A140)*(Table2[Prénom]=$B140)*(Table2[Entretien]=J$2),Table2[Date de l''entretien],"",0,-1)</f>
        <v/>
      </c>
      <c r="K140" s="9" t="str" cm="1">
        <f t="array" ref="K140">_xlfn.XLOOKUP(1,(Table2[Nom]=$A140)*(Table2[Prénom]=$B140)*(Table2[Entretien]=K$2),Table2[Date de l''entretien],"",0,-1)</f>
        <v/>
      </c>
      <c r="L140" s="9" t="str" cm="1">
        <f t="array" ref="L140">_xlfn.XLOOKUP(1,(Table2[Nom]=$A140)*(Table2[Prénom]=$B140)*(Table2[Entretien]=L$2),Table2[Date de l''entretien],"",0,-1)</f>
        <v/>
      </c>
      <c r="M140" s="21" t="str">
        <f>IF(A140="","",IF(H140="",WORKDAY(DATE(YEAR($D140),MONTH($D140)+_xlfn.XLOOKUP(M$2,Paramètres!$A$4:$A$8,Paramètres!$B$4:$B$8,"??",0,1),DAY($D140))-1,1,Table3[Jours fériés]),""))</f>
        <v/>
      </c>
      <c r="N140" s="21" t="str">
        <f>IF(A140="","",IF(I140="",WORKDAY(DATE(YEAR($D140),MONTH($D140)+_xlfn.XLOOKUP(N$2,Paramètres!$A$4:$A$8,Paramètres!$B$4:$B$8,"??",0,1),DAY($D140))-1,1,Table3[Jours fériés]),
WORKDAY(DATE(YEAR($I140),MONTH($I140)+_xlfn.XLOOKUP(N$2,Paramètres!$A$4:$A$8,Paramètres!$B$4:$B$8,"??",0,1),DAY($I140))-1,1,Table3[Jours fériés])))</f>
        <v/>
      </c>
      <c r="O140" s="21" t="str">
        <f>IF(A140="","",IF(J140="",WORKDAY(DATE(YEAR($D140),MONTH($D140)+_xlfn.XLOOKUP(O$2,Paramètres!$A$4:$A$8,Paramètres!$B$4:$B$8,"??",0,1),DAY($D140))-1,1,Table3[Jours fériés]),""))</f>
        <v/>
      </c>
      <c r="P140" s="21" t="str">
        <f>IF(A140="","",IF(K140="",IF($F140=_xlfn.XLOOKUP(P$2,Paramètres!$A$4:$A$8,Paramètres!$B$4:$B$8,"??",0,1),WORKDAY(DATE(YEAR(E140)+_xlfn.XLOOKUP(P$2,Paramètres!$A$4:$A$8,Paramètres!$B$4:$B$8,"??",0,1),MONTH(E140)+2,0)-1,1,Table3[Jours fériés]),
WORKDAY(DATE(YEAR($E140)+_xlfn.XLOOKUP(P$2,Paramètres!$A$4:$A$8,Paramètres!$B$4:$B$8,"??",0,1),MONTH($E140),DAY($E140))-1,1,Table3[Jours fériés])),""))</f>
        <v/>
      </c>
      <c r="Q140" s="21" t="str">
        <f ca="1">IF(A140="","",IF(L140="",IF($F140=_xlfn.XLOOKUP(Q$2,Paramètres!$A$4:$A$8,Paramètres!$B$4:$B$8,"??",0,1),WORKDAY(DATE(YEAR(TODAY()),MONTH(F140)+2,0)-1,1,Table3[Jours fériés]),
WORKDAY(DATE(YEAR($E140)+_xlfn.XLOOKUP(Q$2,Paramètres!$A$4:$A$8,Paramètres!$B$4:$B$8,"??",0,1),MONTH($E140),DAY($E140))-1,1,Table3[Jours fériés])),""))</f>
        <v/>
      </c>
    </row>
    <row r="141" spans="8:17" x14ac:dyDescent="0.2">
      <c r="H141" s="9" t="str" cm="1">
        <f t="array" ref="H141">_xlfn.XLOOKUP(1,(Table2[Nom]=$A141)*(Table2[Prénom]=$B141)*(Table2[Entretien]=H$2),Table2[Date de l''entretien],"",0,-1)</f>
        <v/>
      </c>
      <c r="I141" s="9" t="str" cm="1">
        <f t="array" ref="I141">_xlfn.XLOOKUP(1,(Table2[Nom]=$A141)*(Table2[Prénom]=$B141)*(Table2[Entretien]=I$2),Table2[Date de l''entretien],"",0,-1)</f>
        <v/>
      </c>
      <c r="J141" s="9" t="str" cm="1">
        <f t="array" ref="J141">_xlfn.XLOOKUP(1,(Table2[Nom]=$A141)*(Table2[Prénom]=$B141)*(Table2[Entretien]=J$2),Table2[Date de l''entretien],"",0,-1)</f>
        <v/>
      </c>
      <c r="K141" s="9" t="str" cm="1">
        <f t="array" ref="K141">_xlfn.XLOOKUP(1,(Table2[Nom]=$A141)*(Table2[Prénom]=$B141)*(Table2[Entretien]=K$2),Table2[Date de l''entretien],"",0,-1)</f>
        <v/>
      </c>
      <c r="L141" s="9" t="str" cm="1">
        <f t="array" ref="L141">_xlfn.XLOOKUP(1,(Table2[Nom]=$A141)*(Table2[Prénom]=$B141)*(Table2[Entretien]=L$2),Table2[Date de l''entretien],"",0,-1)</f>
        <v/>
      </c>
      <c r="M141" s="21" t="str">
        <f>IF(A141="","",IF(H141="",WORKDAY(DATE(YEAR($D141),MONTH($D141)+_xlfn.XLOOKUP(M$2,Paramètres!$A$4:$A$8,Paramètres!$B$4:$B$8,"??",0,1),DAY($D141))-1,1,Table3[Jours fériés]),""))</f>
        <v/>
      </c>
      <c r="N141" s="21" t="str">
        <f>IF(A141="","",IF(I141="",WORKDAY(DATE(YEAR($D141),MONTH($D141)+_xlfn.XLOOKUP(N$2,Paramètres!$A$4:$A$8,Paramètres!$B$4:$B$8,"??",0,1),DAY($D141))-1,1,Table3[Jours fériés]),
WORKDAY(DATE(YEAR($I141),MONTH($I141)+_xlfn.XLOOKUP(N$2,Paramètres!$A$4:$A$8,Paramètres!$B$4:$B$8,"??",0,1),DAY($I141))-1,1,Table3[Jours fériés])))</f>
        <v/>
      </c>
      <c r="O141" s="21" t="str">
        <f>IF(A141="","",IF(J141="",WORKDAY(DATE(YEAR($D141),MONTH($D141)+_xlfn.XLOOKUP(O$2,Paramètres!$A$4:$A$8,Paramètres!$B$4:$B$8,"??",0,1),DAY($D141))-1,1,Table3[Jours fériés]),""))</f>
        <v/>
      </c>
      <c r="P141" s="21" t="str">
        <f>IF(A141="","",IF(K141="",IF($F141=_xlfn.XLOOKUP(P$2,Paramètres!$A$4:$A$8,Paramètres!$B$4:$B$8,"??",0,1),WORKDAY(DATE(YEAR(E141)+_xlfn.XLOOKUP(P$2,Paramètres!$A$4:$A$8,Paramètres!$B$4:$B$8,"??",0,1),MONTH(E141)+2,0)-1,1,Table3[Jours fériés]),
WORKDAY(DATE(YEAR($E141)+_xlfn.XLOOKUP(P$2,Paramètres!$A$4:$A$8,Paramètres!$B$4:$B$8,"??",0,1),MONTH($E141),DAY($E141))-1,1,Table3[Jours fériés])),""))</f>
        <v/>
      </c>
      <c r="Q141" s="21" t="str">
        <f ca="1">IF(A141="","",IF(L141="",IF($F141=_xlfn.XLOOKUP(Q$2,Paramètres!$A$4:$A$8,Paramètres!$B$4:$B$8,"??",0,1),WORKDAY(DATE(YEAR(TODAY()),MONTH(F141)+2,0)-1,1,Table3[Jours fériés]),
WORKDAY(DATE(YEAR($E141)+_xlfn.XLOOKUP(Q$2,Paramètres!$A$4:$A$8,Paramètres!$B$4:$B$8,"??",0,1),MONTH($E141),DAY($E141))-1,1,Table3[Jours fériés])),""))</f>
        <v/>
      </c>
    </row>
    <row r="142" spans="8:17" x14ac:dyDescent="0.2">
      <c r="H142" s="9" t="str" cm="1">
        <f t="array" ref="H142">_xlfn.XLOOKUP(1,(Table2[Nom]=$A142)*(Table2[Prénom]=$B142)*(Table2[Entretien]=H$2),Table2[Date de l''entretien],"",0,-1)</f>
        <v/>
      </c>
      <c r="I142" s="9" t="str" cm="1">
        <f t="array" ref="I142">_xlfn.XLOOKUP(1,(Table2[Nom]=$A142)*(Table2[Prénom]=$B142)*(Table2[Entretien]=I$2),Table2[Date de l''entretien],"",0,-1)</f>
        <v/>
      </c>
      <c r="J142" s="9" t="str" cm="1">
        <f t="array" ref="J142">_xlfn.XLOOKUP(1,(Table2[Nom]=$A142)*(Table2[Prénom]=$B142)*(Table2[Entretien]=J$2),Table2[Date de l''entretien],"",0,-1)</f>
        <v/>
      </c>
      <c r="K142" s="9" t="str" cm="1">
        <f t="array" ref="K142">_xlfn.XLOOKUP(1,(Table2[Nom]=$A142)*(Table2[Prénom]=$B142)*(Table2[Entretien]=K$2),Table2[Date de l''entretien],"",0,-1)</f>
        <v/>
      </c>
      <c r="L142" s="9" t="str" cm="1">
        <f t="array" ref="L142">_xlfn.XLOOKUP(1,(Table2[Nom]=$A142)*(Table2[Prénom]=$B142)*(Table2[Entretien]=L$2),Table2[Date de l''entretien],"",0,-1)</f>
        <v/>
      </c>
      <c r="M142" s="21" t="str">
        <f>IF(A142="","",IF(H142="",WORKDAY(DATE(YEAR($D142),MONTH($D142)+_xlfn.XLOOKUP(M$2,Paramètres!$A$4:$A$8,Paramètres!$B$4:$B$8,"??",0,1),DAY($D142))-1,1,Table3[Jours fériés]),""))</f>
        <v/>
      </c>
      <c r="N142" s="21" t="str">
        <f>IF(A142="","",IF(I142="",WORKDAY(DATE(YEAR($D142),MONTH($D142)+_xlfn.XLOOKUP(N$2,Paramètres!$A$4:$A$8,Paramètres!$B$4:$B$8,"??",0,1),DAY($D142))-1,1,Table3[Jours fériés]),
WORKDAY(DATE(YEAR($I142),MONTH($I142)+_xlfn.XLOOKUP(N$2,Paramètres!$A$4:$A$8,Paramètres!$B$4:$B$8,"??",0,1),DAY($I142))-1,1,Table3[Jours fériés])))</f>
        <v/>
      </c>
      <c r="O142" s="21" t="str">
        <f>IF(A142="","",IF(J142="",WORKDAY(DATE(YEAR($D142),MONTH($D142)+_xlfn.XLOOKUP(O$2,Paramètres!$A$4:$A$8,Paramètres!$B$4:$B$8,"??",0,1),DAY($D142))-1,1,Table3[Jours fériés]),""))</f>
        <v/>
      </c>
      <c r="P142" s="21" t="str">
        <f>IF(A142="","",IF(K142="",IF($F142=_xlfn.XLOOKUP(P$2,Paramètres!$A$4:$A$8,Paramètres!$B$4:$B$8,"??",0,1),WORKDAY(DATE(YEAR(E142)+_xlfn.XLOOKUP(P$2,Paramètres!$A$4:$A$8,Paramètres!$B$4:$B$8,"??",0,1),MONTH(E142)+2,0)-1,1,Table3[Jours fériés]),
WORKDAY(DATE(YEAR($E142)+_xlfn.XLOOKUP(P$2,Paramètres!$A$4:$A$8,Paramètres!$B$4:$B$8,"??",0,1),MONTH($E142),DAY($E142))-1,1,Table3[Jours fériés])),""))</f>
        <v/>
      </c>
      <c r="Q142" s="21" t="str">
        <f ca="1">IF(A142="","",IF(L142="",IF($F142=_xlfn.XLOOKUP(Q$2,Paramètres!$A$4:$A$8,Paramètres!$B$4:$B$8,"??",0,1),WORKDAY(DATE(YEAR(TODAY()),MONTH(F142)+2,0)-1,1,Table3[Jours fériés]),
WORKDAY(DATE(YEAR($E142)+_xlfn.XLOOKUP(Q$2,Paramètres!$A$4:$A$8,Paramètres!$B$4:$B$8,"??",0,1),MONTH($E142),DAY($E142))-1,1,Table3[Jours fériés])),""))</f>
        <v/>
      </c>
    </row>
    <row r="143" spans="8:17" x14ac:dyDescent="0.2">
      <c r="H143" s="9" t="str" cm="1">
        <f t="array" ref="H143">_xlfn.XLOOKUP(1,(Table2[Nom]=$A143)*(Table2[Prénom]=$B143)*(Table2[Entretien]=H$2),Table2[Date de l''entretien],"",0,-1)</f>
        <v/>
      </c>
      <c r="I143" s="9" t="str" cm="1">
        <f t="array" ref="I143">_xlfn.XLOOKUP(1,(Table2[Nom]=$A143)*(Table2[Prénom]=$B143)*(Table2[Entretien]=I$2),Table2[Date de l''entretien],"",0,-1)</f>
        <v/>
      </c>
      <c r="J143" s="9" t="str" cm="1">
        <f t="array" ref="J143">_xlfn.XLOOKUP(1,(Table2[Nom]=$A143)*(Table2[Prénom]=$B143)*(Table2[Entretien]=J$2),Table2[Date de l''entretien],"",0,-1)</f>
        <v/>
      </c>
      <c r="K143" s="9" t="str" cm="1">
        <f t="array" ref="K143">_xlfn.XLOOKUP(1,(Table2[Nom]=$A143)*(Table2[Prénom]=$B143)*(Table2[Entretien]=K$2),Table2[Date de l''entretien],"",0,-1)</f>
        <v/>
      </c>
      <c r="L143" s="9" t="str" cm="1">
        <f t="array" ref="L143">_xlfn.XLOOKUP(1,(Table2[Nom]=$A143)*(Table2[Prénom]=$B143)*(Table2[Entretien]=L$2),Table2[Date de l''entretien],"",0,-1)</f>
        <v/>
      </c>
      <c r="M143" s="21" t="str">
        <f>IF(A143="","",IF(H143="",WORKDAY(DATE(YEAR($D143),MONTH($D143)+_xlfn.XLOOKUP(M$2,Paramètres!$A$4:$A$8,Paramètres!$B$4:$B$8,"??",0,1),DAY($D143))-1,1,Table3[Jours fériés]),""))</f>
        <v/>
      </c>
      <c r="N143" s="21" t="str">
        <f>IF(A143="","",IF(I143="",WORKDAY(DATE(YEAR($D143),MONTH($D143)+_xlfn.XLOOKUP(N$2,Paramètres!$A$4:$A$8,Paramètres!$B$4:$B$8,"??",0,1),DAY($D143))-1,1,Table3[Jours fériés]),
WORKDAY(DATE(YEAR($I143),MONTH($I143)+_xlfn.XLOOKUP(N$2,Paramètres!$A$4:$A$8,Paramètres!$B$4:$B$8,"??",0,1),DAY($I143))-1,1,Table3[Jours fériés])))</f>
        <v/>
      </c>
      <c r="O143" s="21" t="str">
        <f>IF(A143="","",IF(J143="",WORKDAY(DATE(YEAR($D143),MONTH($D143)+_xlfn.XLOOKUP(O$2,Paramètres!$A$4:$A$8,Paramètres!$B$4:$B$8,"??",0,1),DAY($D143))-1,1,Table3[Jours fériés]),""))</f>
        <v/>
      </c>
      <c r="P143" s="21" t="str">
        <f>IF(A143="","",IF(K143="",IF($F143=_xlfn.XLOOKUP(P$2,Paramètres!$A$4:$A$8,Paramètres!$B$4:$B$8,"??",0,1),WORKDAY(DATE(YEAR(E143)+_xlfn.XLOOKUP(P$2,Paramètres!$A$4:$A$8,Paramètres!$B$4:$B$8,"??",0,1),MONTH(E143)+2,0)-1,1,Table3[Jours fériés]),
WORKDAY(DATE(YEAR($E143)+_xlfn.XLOOKUP(P$2,Paramètres!$A$4:$A$8,Paramètres!$B$4:$B$8,"??",0,1),MONTH($E143),DAY($E143))-1,1,Table3[Jours fériés])),""))</f>
        <v/>
      </c>
      <c r="Q143" s="21" t="str">
        <f ca="1">IF(A143="","",IF(L143="",IF($F143=_xlfn.XLOOKUP(Q$2,Paramètres!$A$4:$A$8,Paramètres!$B$4:$B$8,"??",0,1),WORKDAY(DATE(YEAR(TODAY()),MONTH(F143)+2,0)-1,1,Table3[Jours fériés]),
WORKDAY(DATE(YEAR($E143)+_xlfn.XLOOKUP(Q$2,Paramètres!$A$4:$A$8,Paramètres!$B$4:$B$8,"??",0,1),MONTH($E143),DAY($E143))-1,1,Table3[Jours fériés])),""))</f>
        <v/>
      </c>
    </row>
    <row r="144" spans="8:17" x14ac:dyDescent="0.2">
      <c r="H144" s="9" t="str" cm="1">
        <f t="array" ref="H144">_xlfn.XLOOKUP(1,(Table2[Nom]=$A144)*(Table2[Prénom]=$B144)*(Table2[Entretien]=H$2),Table2[Date de l''entretien],"",0,-1)</f>
        <v/>
      </c>
      <c r="I144" s="9" t="str" cm="1">
        <f t="array" ref="I144">_xlfn.XLOOKUP(1,(Table2[Nom]=$A144)*(Table2[Prénom]=$B144)*(Table2[Entretien]=I$2),Table2[Date de l''entretien],"",0,-1)</f>
        <v/>
      </c>
      <c r="J144" s="9" t="str" cm="1">
        <f t="array" ref="J144">_xlfn.XLOOKUP(1,(Table2[Nom]=$A144)*(Table2[Prénom]=$B144)*(Table2[Entretien]=J$2),Table2[Date de l''entretien],"",0,-1)</f>
        <v/>
      </c>
      <c r="K144" s="9" t="str" cm="1">
        <f t="array" ref="K144">_xlfn.XLOOKUP(1,(Table2[Nom]=$A144)*(Table2[Prénom]=$B144)*(Table2[Entretien]=K$2),Table2[Date de l''entretien],"",0,-1)</f>
        <v/>
      </c>
      <c r="L144" s="9" t="str" cm="1">
        <f t="array" ref="L144">_xlfn.XLOOKUP(1,(Table2[Nom]=$A144)*(Table2[Prénom]=$B144)*(Table2[Entretien]=L$2),Table2[Date de l''entretien],"",0,-1)</f>
        <v/>
      </c>
      <c r="M144" s="21" t="str">
        <f>IF(A144="","",IF(H144="",WORKDAY(DATE(YEAR($D144),MONTH($D144)+_xlfn.XLOOKUP(M$2,Paramètres!$A$4:$A$8,Paramètres!$B$4:$B$8,"??",0,1),DAY($D144))-1,1,Table3[Jours fériés]),""))</f>
        <v/>
      </c>
      <c r="N144" s="21" t="str">
        <f>IF(A144="","",IF(I144="",WORKDAY(DATE(YEAR($D144),MONTH($D144)+_xlfn.XLOOKUP(N$2,Paramètres!$A$4:$A$8,Paramètres!$B$4:$B$8,"??",0,1),DAY($D144))-1,1,Table3[Jours fériés]),
WORKDAY(DATE(YEAR($I144),MONTH($I144)+_xlfn.XLOOKUP(N$2,Paramètres!$A$4:$A$8,Paramètres!$B$4:$B$8,"??",0,1),DAY($I144))-1,1,Table3[Jours fériés])))</f>
        <v/>
      </c>
      <c r="O144" s="21" t="str">
        <f>IF(A144="","",IF(J144="",WORKDAY(DATE(YEAR($D144),MONTH($D144)+_xlfn.XLOOKUP(O$2,Paramètres!$A$4:$A$8,Paramètres!$B$4:$B$8,"??",0,1),DAY($D144))-1,1,Table3[Jours fériés]),""))</f>
        <v/>
      </c>
      <c r="P144" s="21" t="str">
        <f>IF(A144="","",IF(K144="",IF($F144=_xlfn.XLOOKUP(P$2,Paramètres!$A$4:$A$8,Paramètres!$B$4:$B$8,"??",0,1),WORKDAY(DATE(YEAR(E144)+_xlfn.XLOOKUP(P$2,Paramètres!$A$4:$A$8,Paramètres!$B$4:$B$8,"??",0,1),MONTH(E144)+2,0)-1,1,Table3[Jours fériés]),
WORKDAY(DATE(YEAR($E144)+_xlfn.XLOOKUP(P$2,Paramètres!$A$4:$A$8,Paramètres!$B$4:$B$8,"??",0,1),MONTH($E144),DAY($E144))-1,1,Table3[Jours fériés])),""))</f>
        <v/>
      </c>
      <c r="Q144" s="21" t="str">
        <f ca="1">IF(A144="","",IF(L144="",IF($F144=_xlfn.XLOOKUP(Q$2,Paramètres!$A$4:$A$8,Paramètres!$B$4:$B$8,"??",0,1),WORKDAY(DATE(YEAR(TODAY()),MONTH(F144)+2,0)-1,1,Table3[Jours fériés]),
WORKDAY(DATE(YEAR($E144)+_xlfn.XLOOKUP(Q$2,Paramètres!$A$4:$A$8,Paramètres!$B$4:$B$8,"??",0,1),MONTH($E144),DAY($E144))-1,1,Table3[Jours fériés])),""))</f>
        <v/>
      </c>
    </row>
    <row r="145" spans="8:17" x14ac:dyDescent="0.2">
      <c r="H145" s="9" t="str" cm="1">
        <f t="array" ref="H145">_xlfn.XLOOKUP(1,(Table2[Nom]=$A145)*(Table2[Prénom]=$B145)*(Table2[Entretien]=H$2),Table2[Date de l''entretien],"",0,-1)</f>
        <v/>
      </c>
      <c r="I145" s="9" t="str" cm="1">
        <f t="array" ref="I145">_xlfn.XLOOKUP(1,(Table2[Nom]=$A145)*(Table2[Prénom]=$B145)*(Table2[Entretien]=I$2),Table2[Date de l''entretien],"",0,-1)</f>
        <v/>
      </c>
      <c r="J145" s="9" t="str" cm="1">
        <f t="array" ref="J145">_xlfn.XLOOKUP(1,(Table2[Nom]=$A145)*(Table2[Prénom]=$B145)*(Table2[Entretien]=J$2),Table2[Date de l''entretien],"",0,-1)</f>
        <v/>
      </c>
      <c r="K145" s="9" t="str" cm="1">
        <f t="array" ref="K145">_xlfn.XLOOKUP(1,(Table2[Nom]=$A145)*(Table2[Prénom]=$B145)*(Table2[Entretien]=K$2),Table2[Date de l''entretien],"",0,-1)</f>
        <v/>
      </c>
      <c r="L145" s="9" t="str" cm="1">
        <f t="array" ref="L145">_xlfn.XLOOKUP(1,(Table2[Nom]=$A145)*(Table2[Prénom]=$B145)*(Table2[Entretien]=L$2),Table2[Date de l''entretien],"",0,-1)</f>
        <v/>
      </c>
      <c r="M145" s="21" t="str">
        <f>IF(A145="","",IF(H145="",WORKDAY(DATE(YEAR($D145),MONTH($D145)+_xlfn.XLOOKUP(M$2,Paramètres!$A$4:$A$8,Paramètres!$B$4:$B$8,"??",0,1),DAY($D145))-1,1,Table3[Jours fériés]),""))</f>
        <v/>
      </c>
      <c r="N145" s="21" t="str">
        <f>IF(A145="","",IF(I145="",WORKDAY(DATE(YEAR($D145),MONTH($D145)+_xlfn.XLOOKUP(N$2,Paramètres!$A$4:$A$8,Paramètres!$B$4:$B$8,"??",0,1),DAY($D145))-1,1,Table3[Jours fériés]),
WORKDAY(DATE(YEAR($I145),MONTH($I145)+_xlfn.XLOOKUP(N$2,Paramètres!$A$4:$A$8,Paramètres!$B$4:$B$8,"??",0,1),DAY($I145))-1,1,Table3[Jours fériés])))</f>
        <v/>
      </c>
      <c r="O145" s="21" t="str">
        <f>IF(A145="","",IF(J145="",WORKDAY(DATE(YEAR($D145),MONTH($D145)+_xlfn.XLOOKUP(O$2,Paramètres!$A$4:$A$8,Paramètres!$B$4:$B$8,"??",0,1),DAY($D145))-1,1,Table3[Jours fériés]),""))</f>
        <v/>
      </c>
      <c r="P145" s="21" t="str">
        <f>IF(A145="","",IF(K145="",IF($F145=_xlfn.XLOOKUP(P$2,Paramètres!$A$4:$A$8,Paramètres!$B$4:$B$8,"??",0,1),WORKDAY(DATE(YEAR(E145)+_xlfn.XLOOKUP(P$2,Paramètres!$A$4:$A$8,Paramètres!$B$4:$B$8,"??",0,1),MONTH(E145)+2,0)-1,1,Table3[Jours fériés]),
WORKDAY(DATE(YEAR($E145)+_xlfn.XLOOKUP(P$2,Paramètres!$A$4:$A$8,Paramètres!$B$4:$B$8,"??",0,1),MONTH($E145),DAY($E145))-1,1,Table3[Jours fériés])),""))</f>
        <v/>
      </c>
      <c r="Q145" s="21" t="str">
        <f ca="1">IF(A145="","",IF(L145="",IF($F145=_xlfn.XLOOKUP(Q$2,Paramètres!$A$4:$A$8,Paramètres!$B$4:$B$8,"??",0,1),WORKDAY(DATE(YEAR(TODAY()),MONTH(F145)+2,0)-1,1,Table3[Jours fériés]),
WORKDAY(DATE(YEAR($E145)+_xlfn.XLOOKUP(Q$2,Paramètres!$A$4:$A$8,Paramètres!$B$4:$B$8,"??",0,1),MONTH($E145),DAY($E145))-1,1,Table3[Jours fériés])),""))</f>
        <v/>
      </c>
    </row>
    <row r="146" spans="8:17" x14ac:dyDescent="0.2">
      <c r="H146" s="9" t="str" cm="1">
        <f t="array" ref="H146">_xlfn.XLOOKUP(1,(Table2[Nom]=$A146)*(Table2[Prénom]=$B146)*(Table2[Entretien]=H$2),Table2[Date de l''entretien],"",0,-1)</f>
        <v/>
      </c>
      <c r="I146" s="9" t="str" cm="1">
        <f t="array" ref="I146">_xlfn.XLOOKUP(1,(Table2[Nom]=$A146)*(Table2[Prénom]=$B146)*(Table2[Entretien]=I$2),Table2[Date de l''entretien],"",0,-1)</f>
        <v/>
      </c>
      <c r="J146" s="9" t="str" cm="1">
        <f t="array" ref="J146">_xlfn.XLOOKUP(1,(Table2[Nom]=$A146)*(Table2[Prénom]=$B146)*(Table2[Entretien]=J$2),Table2[Date de l''entretien],"",0,-1)</f>
        <v/>
      </c>
      <c r="K146" s="9" t="str" cm="1">
        <f t="array" ref="K146">_xlfn.XLOOKUP(1,(Table2[Nom]=$A146)*(Table2[Prénom]=$B146)*(Table2[Entretien]=K$2),Table2[Date de l''entretien],"",0,-1)</f>
        <v/>
      </c>
      <c r="L146" s="9" t="str" cm="1">
        <f t="array" ref="L146">_xlfn.XLOOKUP(1,(Table2[Nom]=$A146)*(Table2[Prénom]=$B146)*(Table2[Entretien]=L$2),Table2[Date de l''entretien],"",0,-1)</f>
        <v/>
      </c>
      <c r="M146" s="21" t="str">
        <f>IF(A146="","",IF(H146="",WORKDAY(DATE(YEAR($D146),MONTH($D146)+_xlfn.XLOOKUP(M$2,Paramètres!$A$4:$A$8,Paramètres!$B$4:$B$8,"??",0,1),DAY($D146))-1,1,Table3[Jours fériés]),""))</f>
        <v/>
      </c>
      <c r="N146" s="21" t="str">
        <f>IF(A146="","",IF(I146="",WORKDAY(DATE(YEAR($D146),MONTH($D146)+_xlfn.XLOOKUP(N$2,Paramètres!$A$4:$A$8,Paramètres!$B$4:$B$8,"??",0,1),DAY($D146))-1,1,Table3[Jours fériés]),
WORKDAY(DATE(YEAR($I146),MONTH($I146)+_xlfn.XLOOKUP(N$2,Paramètres!$A$4:$A$8,Paramètres!$B$4:$B$8,"??",0,1),DAY($I146))-1,1,Table3[Jours fériés])))</f>
        <v/>
      </c>
      <c r="O146" s="21" t="str">
        <f>IF(A146="","",IF(J146="",WORKDAY(DATE(YEAR($D146),MONTH($D146)+_xlfn.XLOOKUP(O$2,Paramètres!$A$4:$A$8,Paramètres!$B$4:$B$8,"??",0,1),DAY($D146))-1,1,Table3[Jours fériés]),""))</f>
        <v/>
      </c>
      <c r="P146" s="21" t="str">
        <f>IF(A146="","",IF(K146="",IF($F146=_xlfn.XLOOKUP(P$2,Paramètres!$A$4:$A$8,Paramètres!$B$4:$B$8,"??",0,1),WORKDAY(DATE(YEAR(E146)+_xlfn.XLOOKUP(P$2,Paramètres!$A$4:$A$8,Paramètres!$B$4:$B$8,"??",0,1),MONTH(E146)+2,0)-1,1,Table3[Jours fériés]),
WORKDAY(DATE(YEAR($E146)+_xlfn.XLOOKUP(P$2,Paramètres!$A$4:$A$8,Paramètres!$B$4:$B$8,"??",0,1),MONTH($E146),DAY($E146))-1,1,Table3[Jours fériés])),""))</f>
        <v/>
      </c>
      <c r="Q146" s="21" t="str">
        <f ca="1">IF(A146="","",IF(L146="",IF($F146=_xlfn.XLOOKUP(Q$2,Paramètres!$A$4:$A$8,Paramètres!$B$4:$B$8,"??",0,1),WORKDAY(DATE(YEAR(TODAY()),MONTH(F146)+2,0)-1,1,Table3[Jours fériés]),
WORKDAY(DATE(YEAR($E146)+_xlfn.XLOOKUP(Q$2,Paramètres!$A$4:$A$8,Paramètres!$B$4:$B$8,"??",0,1),MONTH($E146),DAY($E146))-1,1,Table3[Jours fériés])),""))</f>
        <v/>
      </c>
    </row>
    <row r="147" spans="8:17" x14ac:dyDescent="0.2">
      <c r="H147" s="9" t="str" cm="1">
        <f t="array" ref="H147">_xlfn.XLOOKUP(1,(Table2[Nom]=$A147)*(Table2[Prénom]=$B147)*(Table2[Entretien]=H$2),Table2[Date de l''entretien],"",0,-1)</f>
        <v/>
      </c>
      <c r="I147" s="9" t="str" cm="1">
        <f t="array" ref="I147">_xlfn.XLOOKUP(1,(Table2[Nom]=$A147)*(Table2[Prénom]=$B147)*(Table2[Entretien]=I$2),Table2[Date de l''entretien],"",0,-1)</f>
        <v/>
      </c>
      <c r="J147" s="9" t="str" cm="1">
        <f t="array" ref="J147">_xlfn.XLOOKUP(1,(Table2[Nom]=$A147)*(Table2[Prénom]=$B147)*(Table2[Entretien]=J$2),Table2[Date de l''entretien],"",0,-1)</f>
        <v/>
      </c>
      <c r="K147" s="9" t="str" cm="1">
        <f t="array" ref="K147">_xlfn.XLOOKUP(1,(Table2[Nom]=$A147)*(Table2[Prénom]=$B147)*(Table2[Entretien]=K$2),Table2[Date de l''entretien],"",0,-1)</f>
        <v/>
      </c>
      <c r="L147" s="9" t="str" cm="1">
        <f t="array" ref="L147">_xlfn.XLOOKUP(1,(Table2[Nom]=$A147)*(Table2[Prénom]=$B147)*(Table2[Entretien]=L$2),Table2[Date de l''entretien],"",0,-1)</f>
        <v/>
      </c>
      <c r="M147" s="21" t="str">
        <f>IF(A147="","",IF(H147="",WORKDAY(DATE(YEAR($D147),MONTH($D147)+_xlfn.XLOOKUP(M$2,Paramètres!$A$4:$A$8,Paramètres!$B$4:$B$8,"??",0,1),DAY($D147))-1,1,Table3[Jours fériés]),""))</f>
        <v/>
      </c>
      <c r="N147" s="21" t="str">
        <f>IF(A147="","",IF(I147="",WORKDAY(DATE(YEAR($D147),MONTH($D147)+_xlfn.XLOOKUP(N$2,Paramètres!$A$4:$A$8,Paramètres!$B$4:$B$8,"??",0,1),DAY($D147))-1,1,Table3[Jours fériés]),
WORKDAY(DATE(YEAR($I147),MONTH($I147)+_xlfn.XLOOKUP(N$2,Paramètres!$A$4:$A$8,Paramètres!$B$4:$B$8,"??",0,1),DAY($I147))-1,1,Table3[Jours fériés])))</f>
        <v/>
      </c>
      <c r="O147" s="21" t="str">
        <f>IF(A147="","",IF(J147="",WORKDAY(DATE(YEAR($D147),MONTH($D147)+_xlfn.XLOOKUP(O$2,Paramètres!$A$4:$A$8,Paramètres!$B$4:$B$8,"??",0,1),DAY($D147))-1,1,Table3[Jours fériés]),""))</f>
        <v/>
      </c>
      <c r="P147" s="21" t="str">
        <f>IF(A147="","",IF(K147="",IF($F147=_xlfn.XLOOKUP(P$2,Paramètres!$A$4:$A$8,Paramètres!$B$4:$B$8,"??",0,1),WORKDAY(DATE(YEAR(E147)+_xlfn.XLOOKUP(P$2,Paramètres!$A$4:$A$8,Paramètres!$B$4:$B$8,"??",0,1),MONTH(E147)+2,0)-1,1,Table3[Jours fériés]),
WORKDAY(DATE(YEAR($E147)+_xlfn.XLOOKUP(P$2,Paramètres!$A$4:$A$8,Paramètres!$B$4:$B$8,"??",0,1),MONTH($E147),DAY($E147))-1,1,Table3[Jours fériés])),""))</f>
        <v/>
      </c>
      <c r="Q147" s="21" t="str">
        <f ca="1">IF(A147="","",IF(L147="",IF($F147=_xlfn.XLOOKUP(Q$2,Paramètres!$A$4:$A$8,Paramètres!$B$4:$B$8,"??",0,1),WORKDAY(DATE(YEAR(TODAY()),MONTH(F147)+2,0)-1,1,Table3[Jours fériés]),
WORKDAY(DATE(YEAR($E147)+_xlfn.XLOOKUP(Q$2,Paramètres!$A$4:$A$8,Paramètres!$B$4:$B$8,"??",0,1),MONTH($E147),DAY($E147))-1,1,Table3[Jours fériés])),""))</f>
        <v/>
      </c>
    </row>
    <row r="148" spans="8:17" x14ac:dyDescent="0.2">
      <c r="H148" s="9" t="str" cm="1">
        <f t="array" ref="H148">_xlfn.XLOOKUP(1,(Table2[Nom]=$A148)*(Table2[Prénom]=$B148)*(Table2[Entretien]=H$2),Table2[Date de l''entretien],"",0,-1)</f>
        <v/>
      </c>
      <c r="I148" s="9" t="str" cm="1">
        <f t="array" ref="I148">_xlfn.XLOOKUP(1,(Table2[Nom]=$A148)*(Table2[Prénom]=$B148)*(Table2[Entretien]=I$2),Table2[Date de l''entretien],"",0,-1)</f>
        <v/>
      </c>
      <c r="J148" s="9" t="str" cm="1">
        <f t="array" ref="J148">_xlfn.XLOOKUP(1,(Table2[Nom]=$A148)*(Table2[Prénom]=$B148)*(Table2[Entretien]=J$2),Table2[Date de l''entretien],"",0,-1)</f>
        <v/>
      </c>
      <c r="K148" s="9" t="str" cm="1">
        <f t="array" ref="K148">_xlfn.XLOOKUP(1,(Table2[Nom]=$A148)*(Table2[Prénom]=$B148)*(Table2[Entretien]=K$2),Table2[Date de l''entretien],"",0,-1)</f>
        <v/>
      </c>
      <c r="L148" s="9" t="str" cm="1">
        <f t="array" ref="L148">_xlfn.XLOOKUP(1,(Table2[Nom]=$A148)*(Table2[Prénom]=$B148)*(Table2[Entretien]=L$2),Table2[Date de l''entretien],"",0,-1)</f>
        <v/>
      </c>
      <c r="M148" s="21" t="str">
        <f>IF(A148="","",IF(H148="",WORKDAY(DATE(YEAR($D148),MONTH($D148)+_xlfn.XLOOKUP(M$2,Paramètres!$A$4:$A$8,Paramètres!$B$4:$B$8,"??",0,1),DAY($D148))-1,1,Table3[Jours fériés]),""))</f>
        <v/>
      </c>
      <c r="N148" s="21" t="str">
        <f>IF(A148="","",IF(I148="",WORKDAY(DATE(YEAR($D148),MONTH($D148)+_xlfn.XLOOKUP(N$2,Paramètres!$A$4:$A$8,Paramètres!$B$4:$B$8,"??",0,1),DAY($D148))-1,1,Table3[Jours fériés]),
WORKDAY(DATE(YEAR($I148),MONTH($I148)+_xlfn.XLOOKUP(N$2,Paramètres!$A$4:$A$8,Paramètres!$B$4:$B$8,"??",0,1),DAY($I148))-1,1,Table3[Jours fériés])))</f>
        <v/>
      </c>
      <c r="O148" s="21" t="str">
        <f>IF(A148="","",IF(J148="",WORKDAY(DATE(YEAR($D148),MONTH($D148)+_xlfn.XLOOKUP(O$2,Paramètres!$A$4:$A$8,Paramètres!$B$4:$B$8,"??",0,1),DAY($D148))-1,1,Table3[Jours fériés]),""))</f>
        <v/>
      </c>
      <c r="P148" s="21" t="str">
        <f>IF(A148="","",IF(K148="",IF($F148=_xlfn.XLOOKUP(P$2,Paramètres!$A$4:$A$8,Paramètres!$B$4:$B$8,"??",0,1),WORKDAY(DATE(YEAR(E148)+_xlfn.XLOOKUP(P$2,Paramètres!$A$4:$A$8,Paramètres!$B$4:$B$8,"??",0,1),MONTH(E148)+2,0)-1,1,Table3[Jours fériés]),
WORKDAY(DATE(YEAR($E148)+_xlfn.XLOOKUP(P$2,Paramètres!$A$4:$A$8,Paramètres!$B$4:$B$8,"??",0,1),MONTH($E148),DAY($E148))-1,1,Table3[Jours fériés])),""))</f>
        <v/>
      </c>
      <c r="Q148" s="21" t="str">
        <f ca="1">IF(A148="","",IF(L148="",IF($F148=_xlfn.XLOOKUP(Q$2,Paramètres!$A$4:$A$8,Paramètres!$B$4:$B$8,"??",0,1),WORKDAY(DATE(YEAR(TODAY()),MONTH(F148)+2,0)-1,1,Table3[Jours fériés]),
WORKDAY(DATE(YEAR($E148)+_xlfn.XLOOKUP(Q$2,Paramètres!$A$4:$A$8,Paramètres!$B$4:$B$8,"??",0,1),MONTH($E148),DAY($E148))-1,1,Table3[Jours fériés])),""))</f>
        <v/>
      </c>
    </row>
    <row r="149" spans="8:17" x14ac:dyDescent="0.2">
      <c r="H149" s="9" t="str" cm="1">
        <f t="array" ref="H149">_xlfn.XLOOKUP(1,(Table2[Nom]=$A149)*(Table2[Prénom]=$B149)*(Table2[Entretien]=H$2),Table2[Date de l''entretien],"",0,-1)</f>
        <v/>
      </c>
      <c r="I149" s="9" t="str" cm="1">
        <f t="array" ref="I149">_xlfn.XLOOKUP(1,(Table2[Nom]=$A149)*(Table2[Prénom]=$B149)*(Table2[Entretien]=I$2),Table2[Date de l''entretien],"",0,-1)</f>
        <v/>
      </c>
      <c r="J149" s="9" t="str" cm="1">
        <f t="array" ref="J149">_xlfn.XLOOKUP(1,(Table2[Nom]=$A149)*(Table2[Prénom]=$B149)*(Table2[Entretien]=J$2),Table2[Date de l''entretien],"",0,-1)</f>
        <v/>
      </c>
      <c r="K149" s="9" t="str" cm="1">
        <f t="array" ref="K149">_xlfn.XLOOKUP(1,(Table2[Nom]=$A149)*(Table2[Prénom]=$B149)*(Table2[Entretien]=K$2),Table2[Date de l''entretien],"",0,-1)</f>
        <v/>
      </c>
      <c r="L149" s="9" t="str" cm="1">
        <f t="array" ref="L149">_xlfn.XLOOKUP(1,(Table2[Nom]=$A149)*(Table2[Prénom]=$B149)*(Table2[Entretien]=L$2),Table2[Date de l''entretien],"",0,-1)</f>
        <v/>
      </c>
      <c r="M149" s="21" t="str">
        <f>IF(A149="","",IF(H149="",WORKDAY(DATE(YEAR($D149),MONTH($D149)+_xlfn.XLOOKUP(M$2,Paramètres!$A$4:$A$8,Paramètres!$B$4:$B$8,"??",0,1),DAY($D149))-1,1,Table3[Jours fériés]),""))</f>
        <v/>
      </c>
      <c r="N149" s="21" t="str">
        <f>IF(A149="","",IF(I149="",WORKDAY(DATE(YEAR($D149),MONTH($D149)+_xlfn.XLOOKUP(N$2,Paramètres!$A$4:$A$8,Paramètres!$B$4:$B$8,"??",0,1),DAY($D149))-1,1,Table3[Jours fériés]),
WORKDAY(DATE(YEAR($I149),MONTH($I149)+_xlfn.XLOOKUP(N$2,Paramètres!$A$4:$A$8,Paramètres!$B$4:$B$8,"??",0,1),DAY($I149))-1,1,Table3[Jours fériés])))</f>
        <v/>
      </c>
      <c r="O149" s="21" t="str">
        <f>IF(A149="","",IF(J149="",WORKDAY(DATE(YEAR($D149),MONTH($D149)+_xlfn.XLOOKUP(O$2,Paramètres!$A$4:$A$8,Paramètres!$B$4:$B$8,"??",0,1),DAY($D149))-1,1,Table3[Jours fériés]),""))</f>
        <v/>
      </c>
      <c r="P149" s="21" t="str">
        <f>IF(A149="","",IF(K149="",IF($F149=_xlfn.XLOOKUP(P$2,Paramètres!$A$4:$A$8,Paramètres!$B$4:$B$8,"??",0,1),WORKDAY(DATE(YEAR(E149)+_xlfn.XLOOKUP(P$2,Paramètres!$A$4:$A$8,Paramètres!$B$4:$B$8,"??",0,1),MONTH(E149)+2,0)-1,1,Table3[Jours fériés]),
WORKDAY(DATE(YEAR($E149)+_xlfn.XLOOKUP(P$2,Paramètres!$A$4:$A$8,Paramètres!$B$4:$B$8,"??",0,1),MONTH($E149),DAY($E149))-1,1,Table3[Jours fériés])),""))</f>
        <v/>
      </c>
      <c r="Q149" s="21" t="str">
        <f ca="1">IF(A149="","",IF(L149="",IF($F149=_xlfn.XLOOKUP(Q$2,Paramètres!$A$4:$A$8,Paramètres!$B$4:$B$8,"??",0,1),WORKDAY(DATE(YEAR(TODAY()),MONTH(F149)+2,0)-1,1,Table3[Jours fériés]),
WORKDAY(DATE(YEAR($E149)+_xlfn.XLOOKUP(Q$2,Paramètres!$A$4:$A$8,Paramètres!$B$4:$B$8,"??",0,1),MONTH($E149),DAY($E149))-1,1,Table3[Jours fériés])),""))</f>
        <v/>
      </c>
    </row>
    <row r="150" spans="8:17" x14ac:dyDescent="0.2">
      <c r="H150" s="9" t="str" cm="1">
        <f t="array" ref="H150">_xlfn.XLOOKUP(1,(Table2[Nom]=$A150)*(Table2[Prénom]=$B150)*(Table2[Entretien]=H$2),Table2[Date de l''entretien],"",0,-1)</f>
        <v/>
      </c>
      <c r="I150" s="9" t="str" cm="1">
        <f t="array" ref="I150">_xlfn.XLOOKUP(1,(Table2[Nom]=$A150)*(Table2[Prénom]=$B150)*(Table2[Entretien]=I$2),Table2[Date de l''entretien],"",0,-1)</f>
        <v/>
      </c>
      <c r="J150" s="9" t="str" cm="1">
        <f t="array" ref="J150">_xlfn.XLOOKUP(1,(Table2[Nom]=$A150)*(Table2[Prénom]=$B150)*(Table2[Entretien]=J$2),Table2[Date de l''entretien],"",0,-1)</f>
        <v/>
      </c>
      <c r="K150" s="9" t="str" cm="1">
        <f t="array" ref="K150">_xlfn.XLOOKUP(1,(Table2[Nom]=$A150)*(Table2[Prénom]=$B150)*(Table2[Entretien]=K$2),Table2[Date de l''entretien],"",0,-1)</f>
        <v/>
      </c>
      <c r="L150" s="9" t="str" cm="1">
        <f t="array" ref="L150">_xlfn.XLOOKUP(1,(Table2[Nom]=$A150)*(Table2[Prénom]=$B150)*(Table2[Entretien]=L$2),Table2[Date de l''entretien],"",0,-1)</f>
        <v/>
      </c>
      <c r="M150" s="21" t="str">
        <f>IF(A150="","",IF(H150="",WORKDAY(DATE(YEAR($D150),MONTH($D150)+_xlfn.XLOOKUP(M$2,Paramètres!$A$4:$A$8,Paramètres!$B$4:$B$8,"??",0,1),DAY($D150))-1,1,Table3[Jours fériés]),""))</f>
        <v/>
      </c>
      <c r="N150" s="21" t="str">
        <f>IF(A150="","",IF(I150="",WORKDAY(DATE(YEAR($D150),MONTH($D150)+_xlfn.XLOOKUP(N$2,Paramètres!$A$4:$A$8,Paramètres!$B$4:$B$8,"??",0,1),DAY($D150))-1,1,Table3[Jours fériés]),
WORKDAY(DATE(YEAR($I150),MONTH($I150)+_xlfn.XLOOKUP(N$2,Paramètres!$A$4:$A$8,Paramètres!$B$4:$B$8,"??",0,1),DAY($I150))-1,1,Table3[Jours fériés])))</f>
        <v/>
      </c>
      <c r="O150" s="21" t="str">
        <f>IF(A150="","",IF(J150="",WORKDAY(DATE(YEAR($D150),MONTH($D150)+_xlfn.XLOOKUP(O$2,Paramètres!$A$4:$A$8,Paramètres!$B$4:$B$8,"??",0,1),DAY($D150))-1,1,Table3[Jours fériés]),""))</f>
        <v/>
      </c>
      <c r="P150" s="21" t="str">
        <f>IF(A150="","",IF(K150="",IF($F150=_xlfn.XLOOKUP(P$2,Paramètres!$A$4:$A$8,Paramètres!$B$4:$B$8,"??",0,1),WORKDAY(DATE(YEAR(E150)+_xlfn.XLOOKUP(P$2,Paramètres!$A$4:$A$8,Paramètres!$B$4:$B$8,"??",0,1),MONTH(E150)+2,0)-1,1,Table3[Jours fériés]),
WORKDAY(DATE(YEAR($E150)+_xlfn.XLOOKUP(P$2,Paramètres!$A$4:$A$8,Paramètres!$B$4:$B$8,"??",0,1),MONTH($E150),DAY($E150))-1,1,Table3[Jours fériés])),""))</f>
        <v/>
      </c>
      <c r="Q150" s="21" t="str">
        <f ca="1">IF(A150="","",IF(L150="",IF($F150=_xlfn.XLOOKUP(Q$2,Paramètres!$A$4:$A$8,Paramètres!$B$4:$B$8,"??",0,1),WORKDAY(DATE(YEAR(TODAY()),MONTH(F150)+2,0)-1,1,Table3[Jours fériés]),
WORKDAY(DATE(YEAR($E150)+_xlfn.XLOOKUP(Q$2,Paramètres!$A$4:$A$8,Paramètres!$B$4:$B$8,"??",0,1),MONTH($E150),DAY($E150))-1,1,Table3[Jours fériés])),""))</f>
        <v/>
      </c>
    </row>
    <row r="151" spans="8:17" x14ac:dyDescent="0.2">
      <c r="H151" s="9" t="str" cm="1">
        <f t="array" ref="H151">_xlfn.XLOOKUP(1,(Table2[Nom]=$A151)*(Table2[Prénom]=$B151)*(Table2[Entretien]=H$2),Table2[Date de l''entretien],"",0,-1)</f>
        <v/>
      </c>
      <c r="I151" s="9" t="str" cm="1">
        <f t="array" ref="I151">_xlfn.XLOOKUP(1,(Table2[Nom]=$A151)*(Table2[Prénom]=$B151)*(Table2[Entretien]=I$2),Table2[Date de l''entretien],"",0,-1)</f>
        <v/>
      </c>
      <c r="J151" s="9" t="str" cm="1">
        <f t="array" ref="J151">_xlfn.XLOOKUP(1,(Table2[Nom]=$A151)*(Table2[Prénom]=$B151)*(Table2[Entretien]=J$2),Table2[Date de l''entretien],"",0,-1)</f>
        <v/>
      </c>
      <c r="K151" s="9" t="str" cm="1">
        <f t="array" ref="K151">_xlfn.XLOOKUP(1,(Table2[Nom]=$A151)*(Table2[Prénom]=$B151)*(Table2[Entretien]=K$2),Table2[Date de l''entretien],"",0,-1)</f>
        <v/>
      </c>
      <c r="L151" s="9" t="str" cm="1">
        <f t="array" ref="L151">_xlfn.XLOOKUP(1,(Table2[Nom]=$A151)*(Table2[Prénom]=$B151)*(Table2[Entretien]=L$2),Table2[Date de l''entretien],"",0,-1)</f>
        <v/>
      </c>
      <c r="M151" s="21" t="str">
        <f>IF(A151="","",IF(H151="",WORKDAY(DATE(YEAR($D151),MONTH($D151)+_xlfn.XLOOKUP(M$2,Paramètres!$A$4:$A$8,Paramètres!$B$4:$B$8,"??",0,1),DAY($D151))-1,1,Table3[Jours fériés]),""))</f>
        <v/>
      </c>
      <c r="N151" s="21" t="str">
        <f>IF(A151="","",IF(I151="",WORKDAY(DATE(YEAR($D151),MONTH($D151)+_xlfn.XLOOKUP(N$2,Paramètres!$A$4:$A$8,Paramètres!$B$4:$B$8,"??",0,1),DAY($D151))-1,1,Table3[Jours fériés]),
WORKDAY(DATE(YEAR($I151),MONTH($I151)+_xlfn.XLOOKUP(N$2,Paramètres!$A$4:$A$8,Paramètres!$B$4:$B$8,"??",0,1),DAY($I151))-1,1,Table3[Jours fériés])))</f>
        <v/>
      </c>
      <c r="O151" s="21" t="str">
        <f>IF(A151="","",IF(J151="",WORKDAY(DATE(YEAR($D151),MONTH($D151)+_xlfn.XLOOKUP(O$2,Paramètres!$A$4:$A$8,Paramètres!$B$4:$B$8,"??",0,1),DAY($D151))-1,1,Table3[Jours fériés]),""))</f>
        <v/>
      </c>
      <c r="P151" s="21" t="str">
        <f>IF(A151="","",IF(K151="",IF($F151=_xlfn.XLOOKUP(P$2,Paramètres!$A$4:$A$8,Paramètres!$B$4:$B$8,"??",0,1),WORKDAY(DATE(YEAR(E151)+_xlfn.XLOOKUP(P$2,Paramètres!$A$4:$A$8,Paramètres!$B$4:$B$8,"??",0,1),MONTH(E151)+2,0)-1,1,Table3[Jours fériés]),
WORKDAY(DATE(YEAR($E151)+_xlfn.XLOOKUP(P$2,Paramètres!$A$4:$A$8,Paramètres!$B$4:$B$8,"??",0,1),MONTH($E151),DAY($E151))-1,1,Table3[Jours fériés])),""))</f>
        <v/>
      </c>
      <c r="Q151" s="21" t="str">
        <f ca="1">IF(A151="","",IF(L151="",IF($F151=_xlfn.XLOOKUP(Q$2,Paramètres!$A$4:$A$8,Paramètres!$B$4:$B$8,"??",0,1),WORKDAY(DATE(YEAR(TODAY()),MONTH(F151)+2,0)-1,1,Table3[Jours fériés]),
WORKDAY(DATE(YEAR($E151)+_xlfn.XLOOKUP(Q$2,Paramètres!$A$4:$A$8,Paramètres!$B$4:$B$8,"??",0,1),MONTH($E151),DAY($E151))-1,1,Table3[Jours fériés])),""))</f>
        <v/>
      </c>
    </row>
    <row r="152" spans="8:17" x14ac:dyDescent="0.2">
      <c r="H152" s="9" t="str" cm="1">
        <f t="array" ref="H152">_xlfn.XLOOKUP(1,(Table2[Nom]=$A152)*(Table2[Prénom]=$B152)*(Table2[Entretien]=H$2),Table2[Date de l''entretien],"",0,-1)</f>
        <v/>
      </c>
      <c r="I152" s="9" t="str" cm="1">
        <f t="array" ref="I152">_xlfn.XLOOKUP(1,(Table2[Nom]=$A152)*(Table2[Prénom]=$B152)*(Table2[Entretien]=I$2),Table2[Date de l''entretien],"",0,-1)</f>
        <v/>
      </c>
      <c r="J152" s="9" t="str" cm="1">
        <f t="array" ref="J152">_xlfn.XLOOKUP(1,(Table2[Nom]=$A152)*(Table2[Prénom]=$B152)*(Table2[Entretien]=J$2),Table2[Date de l''entretien],"",0,-1)</f>
        <v/>
      </c>
      <c r="K152" s="9" t="str" cm="1">
        <f t="array" ref="K152">_xlfn.XLOOKUP(1,(Table2[Nom]=$A152)*(Table2[Prénom]=$B152)*(Table2[Entretien]=K$2),Table2[Date de l''entretien],"",0,-1)</f>
        <v/>
      </c>
      <c r="L152" s="9" t="str" cm="1">
        <f t="array" ref="L152">_xlfn.XLOOKUP(1,(Table2[Nom]=$A152)*(Table2[Prénom]=$B152)*(Table2[Entretien]=L$2),Table2[Date de l''entretien],"",0,-1)</f>
        <v/>
      </c>
      <c r="M152" s="21" t="str">
        <f>IF(A152="","",IF(H152="",WORKDAY(DATE(YEAR($D152),MONTH($D152)+_xlfn.XLOOKUP(M$2,Paramètres!$A$4:$A$8,Paramètres!$B$4:$B$8,"??",0,1),DAY($D152))-1,1,Table3[Jours fériés]),""))</f>
        <v/>
      </c>
      <c r="N152" s="21" t="str">
        <f>IF(A152="","",IF(I152="",WORKDAY(DATE(YEAR($D152),MONTH($D152)+_xlfn.XLOOKUP(N$2,Paramètres!$A$4:$A$8,Paramètres!$B$4:$B$8,"??",0,1),DAY($D152))-1,1,Table3[Jours fériés]),
WORKDAY(DATE(YEAR($I152),MONTH($I152)+_xlfn.XLOOKUP(N$2,Paramètres!$A$4:$A$8,Paramètres!$B$4:$B$8,"??",0,1),DAY($I152))-1,1,Table3[Jours fériés])))</f>
        <v/>
      </c>
      <c r="O152" s="21" t="str">
        <f>IF(A152="","",IF(J152="",WORKDAY(DATE(YEAR($D152),MONTH($D152)+_xlfn.XLOOKUP(O$2,Paramètres!$A$4:$A$8,Paramètres!$B$4:$B$8,"??",0,1),DAY($D152))-1,1,Table3[Jours fériés]),""))</f>
        <v/>
      </c>
      <c r="P152" s="21" t="str">
        <f>IF(A152="","",IF(K152="",IF($F152=_xlfn.XLOOKUP(P$2,Paramètres!$A$4:$A$8,Paramètres!$B$4:$B$8,"??",0,1),WORKDAY(DATE(YEAR(E152)+_xlfn.XLOOKUP(P$2,Paramètres!$A$4:$A$8,Paramètres!$B$4:$B$8,"??",0,1),MONTH(E152)+2,0)-1,1,Table3[Jours fériés]),
WORKDAY(DATE(YEAR($E152)+_xlfn.XLOOKUP(P$2,Paramètres!$A$4:$A$8,Paramètres!$B$4:$B$8,"??",0,1),MONTH($E152),DAY($E152))-1,1,Table3[Jours fériés])),""))</f>
        <v/>
      </c>
      <c r="Q152" s="21" t="str">
        <f ca="1">IF(A152="","",IF(L152="",IF($F152=_xlfn.XLOOKUP(Q$2,Paramètres!$A$4:$A$8,Paramètres!$B$4:$B$8,"??",0,1),WORKDAY(DATE(YEAR(TODAY()),MONTH(F152)+2,0)-1,1,Table3[Jours fériés]),
WORKDAY(DATE(YEAR($E152)+_xlfn.XLOOKUP(Q$2,Paramètres!$A$4:$A$8,Paramètres!$B$4:$B$8,"??",0,1),MONTH($E152),DAY($E152))-1,1,Table3[Jours fériés])),""))</f>
        <v/>
      </c>
    </row>
    <row r="153" spans="8:17" x14ac:dyDescent="0.2">
      <c r="H153" s="9" t="str" cm="1">
        <f t="array" ref="H153">_xlfn.XLOOKUP(1,(Table2[Nom]=$A153)*(Table2[Prénom]=$B153)*(Table2[Entretien]=H$2),Table2[Date de l''entretien],"",0,-1)</f>
        <v/>
      </c>
      <c r="I153" s="9" t="str" cm="1">
        <f t="array" ref="I153">_xlfn.XLOOKUP(1,(Table2[Nom]=$A153)*(Table2[Prénom]=$B153)*(Table2[Entretien]=I$2),Table2[Date de l''entretien],"",0,-1)</f>
        <v/>
      </c>
      <c r="J153" s="9" t="str" cm="1">
        <f t="array" ref="J153">_xlfn.XLOOKUP(1,(Table2[Nom]=$A153)*(Table2[Prénom]=$B153)*(Table2[Entretien]=J$2),Table2[Date de l''entretien],"",0,-1)</f>
        <v/>
      </c>
      <c r="K153" s="9" t="str" cm="1">
        <f t="array" ref="K153">_xlfn.XLOOKUP(1,(Table2[Nom]=$A153)*(Table2[Prénom]=$B153)*(Table2[Entretien]=K$2),Table2[Date de l''entretien],"",0,-1)</f>
        <v/>
      </c>
      <c r="L153" s="9" t="str" cm="1">
        <f t="array" ref="L153">_xlfn.XLOOKUP(1,(Table2[Nom]=$A153)*(Table2[Prénom]=$B153)*(Table2[Entretien]=L$2),Table2[Date de l''entretien],"",0,-1)</f>
        <v/>
      </c>
      <c r="M153" s="21" t="str">
        <f>IF(A153="","",IF(H153="",WORKDAY(DATE(YEAR($D153),MONTH($D153)+_xlfn.XLOOKUP(M$2,Paramètres!$A$4:$A$8,Paramètres!$B$4:$B$8,"??",0,1),DAY($D153))-1,1,Table3[Jours fériés]),""))</f>
        <v/>
      </c>
      <c r="N153" s="21" t="str">
        <f>IF(A153="","",IF(I153="",WORKDAY(DATE(YEAR($D153),MONTH($D153)+_xlfn.XLOOKUP(N$2,Paramètres!$A$4:$A$8,Paramètres!$B$4:$B$8,"??",0,1),DAY($D153))-1,1,Table3[Jours fériés]),
WORKDAY(DATE(YEAR($I153),MONTH($I153)+_xlfn.XLOOKUP(N$2,Paramètres!$A$4:$A$8,Paramètres!$B$4:$B$8,"??",0,1),DAY($I153))-1,1,Table3[Jours fériés])))</f>
        <v/>
      </c>
      <c r="O153" s="21" t="str">
        <f>IF(A153="","",IF(J153="",WORKDAY(DATE(YEAR($D153),MONTH($D153)+_xlfn.XLOOKUP(O$2,Paramètres!$A$4:$A$8,Paramètres!$B$4:$B$8,"??",0,1),DAY($D153))-1,1,Table3[Jours fériés]),""))</f>
        <v/>
      </c>
      <c r="P153" s="21" t="str">
        <f>IF(A153="","",IF(K153="",IF($F153=_xlfn.XLOOKUP(P$2,Paramètres!$A$4:$A$8,Paramètres!$B$4:$B$8,"??",0,1),WORKDAY(DATE(YEAR(E153)+_xlfn.XLOOKUP(P$2,Paramètres!$A$4:$A$8,Paramètres!$B$4:$B$8,"??",0,1),MONTH(E153)+2,0)-1,1,Table3[Jours fériés]),
WORKDAY(DATE(YEAR($E153)+_xlfn.XLOOKUP(P$2,Paramètres!$A$4:$A$8,Paramètres!$B$4:$B$8,"??",0,1),MONTH($E153),DAY($E153))-1,1,Table3[Jours fériés])),""))</f>
        <v/>
      </c>
      <c r="Q153" s="21" t="str">
        <f ca="1">IF(A153="","",IF(L153="",IF($F153=_xlfn.XLOOKUP(Q$2,Paramètres!$A$4:$A$8,Paramètres!$B$4:$B$8,"??",0,1),WORKDAY(DATE(YEAR(TODAY()),MONTH(F153)+2,0)-1,1,Table3[Jours fériés]),
WORKDAY(DATE(YEAR($E153)+_xlfn.XLOOKUP(Q$2,Paramètres!$A$4:$A$8,Paramètres!$B$4:$B$8,"??",0,1),MONTH($E153),DAY($E153))-1,1,Table3[Jours fériés])),""))</f>
        <v/>
      </c>
    </row>
    <row r="154" spans="8:17" x14ac:dyDescent="0.2">
      <c r="H154" s="9" t="str" cm="1">
        <f t="array" ref="H154">_xlfn.XLOOKUP(1,(Table2[Nom]=$A154)*(Table2[Prénom]=$B154)*(Table2[Entretien]=H$2),Table2[Date de l''entretien],"",0,-1)</f>
        <v/>
      </c>
      <c r="I154" s="9" t="str" cm="1">
        <f t="array" ref="I154">_xlfn.XLOOKUP(1,(Table2[Nom]=$A154)*(Table2[Prénom]=$B154)*(Table2[Entretien]=I$2),Table2[Date de l''entretien],"",0,-1)</f>
        <v/>
      </c>
      <c r="J154" s="9" t="str" cm="1">
        <f t="array" ref="J154">_xlfn.XLOOKUP(1,(Table2[Nom]=$A154)*(Table2[Prénom]=$B154)*(Table2[Entretien]=J$2),Table2[Date de l''entretien],"",0,-1)</f>
        <v/>
      </c>
      <c r="K154" s="9" t="str" cm="1">
        <f t="array" ref="K154">_xlfn.XLOOKUP(1,(Table2[Nom]=$A154)*(Table2[Prénom]=$B154)*(Table2[Entretien]=K$2),Table2[Date de l''entretien],"",0,-1)</f>
        <v/>
      </c>
      <c r="L154" s="9" t="str" cm="1">
        <f t="array" ref="L154">_xlfn.XLOOKUP(1,(Table2[Nom]=$A154)*(Table2[Prénom]=$B154)*(Table2[Entretien]=L$2),Table2[Date de l''entretien],"",0,-1)</f>
        <v/>
      </c>
      <c r="M154" s="21" t="str">
        <f>IF(A154="","",IF(H154="",WORKDAY(DATE(YEAR($D154),MONTH($D154)+_xlfn.XLOOKUP(M$2,Paramètres!$A$4:$A$8,Paramètres!$B$4:$B$8,"??",0,1),DAY($D154))-1,1,Table3[Jours fériés]),""))</f>
        <v/>
      </c>
      <c r="N154" s="21" t="str">
        <f>IF(A154="","",IF(I154="",WORKDAY(DATE(YEAR($D154),MONTH($D154)+_xlfn.XLOOKUP(N$2,Paramètres!$A$4:$A$8,Paramètres!$B$4:$B$8,"??",0,1),DAY($D154))-1,1,Table3[Jours fériés]),
WORKDAY(DATE(YEAR($I154),MONTH($I154)+_xlfn.XLOOKUP(N$2,Paramètres!$A$4:$A$8,Paramètres!$B$4:$B$8,"??",0,1),DAY($I154))-1,1,Table3[Jours fériés])))</f>
        <v/>
      </c>
      <c r="O154" s="21" t="str">
        <f>IF(A154="","",IF(J154="",WORKDAY(DATE(YEAR($D154),MONTH($D154)+_xlfn.XLOOKUP(O$2,Paramètres!$A$4:$A$8,Paramètres!$B$4:$B$8,"??",0,1),DAY($D154))-1,1,Table3[Jours fériés]),""))</f>
        <v/>
      </c>
      <c r="P154" s="21" t="str">
        <f>IF(A154="","",IF(K154="",IF($F154=_xlfn.XLOOKUP(P$2,Paramètres!$A$4:$A$8,Paramètres!$B$4:$B$8,"??",0,1),WORKDAY(DATE(YEAR(E154)+_xlfn.XLOOKUP(P$2,Paramètres!$A$4:$A$8,Paramètres!$B$4:$B$8,"??",0,1),MONTH(E154)+2,0)-1,1,Table3[Jours fériés]),
WORKDAY(DATE(YEAR($E154)+_xlfn.XLOOKUP(P$2,Paramètres!$A$4:$A$8,Paramètres!$B$4:$B$8,"??",0,1),MONTH($E154),DAY($E154))-1,1,Table3[Jours fériés])),""))</f>
        <v/>
      </c>
      <c r="Q154" s="21" t="str">
        <f ca="1">IF(A154="","",IF(L154="",IF($F154=_xlfn.XLOOKUP(Q$2,Paramètres!$A$4:$A$8,Paramètres!$B$4:$B$8,"??",0,1),WORKDAY(DATE(YEAR(TODAY()),MONTH(F154)+2,0)-1,1,Table3[Jours fériés]),
WORKDAY(DATE(YEAR($E154)+_xlfn.XLOOKUP(Q$2,Paramètres!$A$4:$A$8,Paramètres!$B$4:$B$8,"??",0,1),MONTH($E154),DAY($E154))-1,1,Table3[Jours fériés])),""))</f>
        <v/>
      </c>
    </row>
    <row r="155" spans="8:17" x14ac:dyDescent="0.2">
      <c r="H155" s="9" t="str" cm="1">
        <f t="array" ref="H155">_xlfn.XLOOKUP(1,(Table2[Nom]=$A155)*(Table2[Prénom]=$B155)*(Table2[Entretien]=H$2),Table2[Date de l''entretien],"",0,-1)</f>
        <v/>
      </c>
      <c r="I155" s="9" t="str" cm="1">
        <f t="array" ref="I155">_xlfn.XLOOKUP(1,(Table2[Nom]=$A155)*(Table2[Prénom]=$B155)*(Table2[Entretien]=I$2),Table2[Date de l''entretien],"",0,-1)</f>
        <v/>
      </c>
      <c r="J155" s="9" t="str" cm="1">
        <f t="array" ref="J155">_xlfn.XLOOKUP(1,(Table2[Nom]=$A155)*(Table2[Prénom]=$B155)*(Table2[Entretien]=J$2),Table2[Date de l''entretien],"",0,-1)</f>
        <v/>
      </c>
      <c r="K155" s="9" t="str" cm="1">
        <f t="array" ref="K155">_xlfn.XLOOKUP(1,(Table2[Nom]=$A155)*(Table2[Prénom]=$B155)*(Table2[Entretien]=K$2),Table2[Date de l''entretien],"",0,-1)</f>
        <v/>
      </c>
      <c r="L155" s="9" t="str" cm="1">
        <f t="array" ref="L155">_xlfn.XLOOKUP(1,(Table2[Nom]=$A155)*(Table2[Prénom]=$B155)*(Table2[Entretien]=L$2),Table2[Date de l''entretien],"",0,-1)</f>
        <v/>
      </c>
      <c r="M155" s="21" t="str">
        <f>IF(A155="","",IF(H155="",WORKDAY(DATE(YEAR($D155),MONTH($D155)+_xlfn.XLOOKUP(M$2,Paramètres!$A$4:$A$8,Paramètres!$B$4:$B$8,"??",0,1),DAY($D155))-1,1,Table3[Jours fériés]),""))</f>
        <v/>
      </c>
      <c r="N155" s="21" t="str">
        <f>IF(A155="","",IF(I155="",WORKDAY(DATE(YEAR($D155),MONTH($D155)+_xlfn.XLOOKUP(N$2,Paramètres!$A$4:$A$8,Paramètres!$B$4:$B$8,"??",0,1),DAY($D155))-1,1,Table3[Jours fériés]),
WORKDAY(DATE(YEAR($I155),MONTH($I155)+_xlfn.XLOOKUP(N$2,Paramètres!$A$4:$A$8,Paramètres!$B$4:$B$8,"??",0,1),DAY($I155))-1,1,Table3[Jours fériés])))</f>
        <v/>
      </c>
      <c r="O155" s="21" t="str">
        <f>IF(A155="","",IF(J155="",WORKDAY(DATE(YEAR($D155),MONTH($D155)+_xlfn.XLOOKUP(O$2,Paramètres!$A$4:$A$8,Paramètres!$B$4:$B$8,"??",0,1),DAY($D155))-1,1,Table3[Jours fériés]),""))</f>
        <v/>
      </c>
      <c r="P155" s="21" t="str">
        <f>IF(A155="","",IF(K155="",IF($F155=_xlfn.XLOOKUP(P$2,Paramètres!$A$4:$A$8,Paramètres!$B$4:$B$8,"??",0,1),WORKDAY(DATE(YEAR(E155)+_xlfn.XLOOKUP(P$2,Paramètres!$A$4:$A$8,Paramètres!$B$4:$B$8,"??",0,1),MONTH(E155)+2,0)-1,1,Table3[Jours fériés]),
WORKDAY(DATE(YEAR($E155)+_xlfn.XLOOKUP(P$2,Paramètres!$A$4:$A$8,Paramètres!$B$4:$B$8,"??",0,1),MONTH($E155),DAY($E155))-1,1,Table3[Jours fériés])),""))</f>
        <v/>
      </c>
      <c r="Q155" s="21" t="str">
        <f ca="1">IF(A155="","",IF(L155="",IF($F155=_xlfn.XLOOKUP(Q$2,Paramètres!$A$4:$A$8,Paramètres!$B$4:$B$8,"??",0,1),WORKDAY(DATE(YEAR(TODAY()),MONTH(F155)+2,0)-1,1,Table3[Jours fériés]),
WORKDAY(DATE(YEAR($E155)+_xlfn.XLOOKUP(Q$2,Paramètres!$A$4:$A$8,Paramètres!$B$4:$B$8,"??",0,1),MONTH($E155),DAY($E155))-1,1,Table3[Jours fériés])),""))</f>
        <v/>
      </c>
    </row>
    <row r="156" spans="8:17" x14ac:dyDescent="0.2">
      <c r="H156" s="9" t="str" cm="1">
        <f t="array" ref="H156">_xlfn.XLOOKUP(1,(Table2[Nom]=$A156)*(Table2[Prénom]=$B156)*(Table2[Entretien]=H$2),Table2[Date de l''entretien],"",0,-1)</f>
        <v/>
      </c>
      <c r="I156" s="9" t="str" cm="1">
        <f t="array" ref="I156">_xlfn.XLOOKUP(1,(Table2[Nom]=$A156)*(Table2[Prénom]=$B156)*(Table2[Entretien]=I$2),Table2[Date de l''entretien],"",0,-1)</f>
        <v/>
      </c>
      <c r="J156" s="9" t="str" cm="1">
        <f t="array" ref="J156">_xlfn.XLOOKUP(1,(Table2[Nom]=$A156)*(Table2[Prénom]=$B156)*(Table2[Entretien]=J$2),Table2[Date de l''entretien],"",0,-1)</f>
        <v/>
      </c>
      <c r="K156" s="9" t="str" cm="1">
        <f t="array" ref="K156">_xlfn.XLOOKUP(1,(Table2[Nom]=$A156)*(Table2[Prénom]=$B156)*(Table2[Entretien]=K$2),Table2[Date de l''entretien],"",0,-1)</f>
        <v/>
      </c>
      <c r="L156" s="9" t="str" cm="1">
        <f t="array" ref="L156">_xlfn.XLOOKUP(1,(Table2[Nom]=$A156)*(Table2[Prénom]=$B156)*(Table2[Entretien]=L$2),Table2[Date de l''entretien],"",0,-1)</f>
        <v/>
      </c>
      <c r="M156" s="21" t="str">
        <f>IF(A156="","",IF(H156="",WORKDAY(DATE(YEAR($D156),MONTH($D156)+_xlfn.XLOOKUP(M$2,Paramètres!$A$4:$A$8,Paramètres!$B$4:$B$8,"??",0,1),DAY($D156))-1,1,Table3[Jours fériés]),""))</f>
        <v/>
      </c>
      <c r="N156" s="21" t="str">
        <f>IF(A156="","",IF(I156="",WORKDAY(DATE(YEAR($D156),MONTH($D156)+_xlfn.XLOOKUP(N$2,Paramètres!$A$4:$A$8,Paramètres!$B$4:$B$8,"??",0,1),DAY($D156))-1,1,Table3[Jours fériés]),
WORKDAY(DATE(YEAR($I156),MONTH($I156)+_xlfn.XLOOKUP(N$2,Paramètres!$A$4:$A$8,Paramètres!$B$4:$B$8,"??",0,1),DAY($I156))-1,1,Table3[Jours fériés])))</f>
        <v/>
      </c>
      <c r="O156" s="21" t="str">
        <f>IF(A156="","",IF(J156="",WORKDAY(DATE(YEAR($D156),MONTH($D156)+_xlfn.XLOOKUP(O$2,Paramètres!$A$4:$A$8,Paramètres!$B$4:$B$8,"??",0,1),DAY($D156))-1,1,Table3[Jours fériés]),""))</f>
        <v/>
      </c>
      <c r="P156" s="21" t="str">
        <f>IF(A156="","",IF(K156="",IF($F156=_xlfn.XLOOKUP(P$2,Paramètres!$A$4:$A$8,Paramètres!$B$4:$B$8,"??",0,1),WORKDAY(DATE(YEAR(E156)+_xlfn.XLOOKUP(P$2,Paramètres!$A$4:$A$8,Paramètres!$B$4:$B$8,"??",0,1),MONTH(E156)+2,0)-1,1,Table3[Jours fériés]),
WORKDAY(DATE(YEAR($E156)+_xlfn.XLOOKUP(P$2,Paramètres!$A$4:$A$8,Paramètres!$B$4:$B$8,"??",0,1),MONTH($E156),DAY($E156))-1,1,Table3[Jours fériés])),""))</f>
        <v/>
      </c>
      <c r="Q156" s="21" t="str">
        <f ca="1">IF(A156="","",IF(L156="",IF($F156=_xlfn.XLOOKUP(Q$2,Paramètres!$A$4:$A$8,Paramètres!$B$4:$B$8,"??",0,1),WORKDAY(DATE(YEAR(TODAY()),MONTH(F156)+2,0)-1,1,Table3[Jours fériés]),
WORKDAY(DATE(YEAR($E156)+_xlfn.XLOOKUP(Q$2,Paramètres!$A$4:$A$8,Paramètres!$B$4:$B$8,"??",0,1),MONTH($E156),DAY($E156))-1,1,Table3[Jours fériés])),""))</f>
        <v/>
      </c>
    </row>
    <row r="157" spans="8:17" x14ac:dyDescent="0.2">
      <c r="H157" s="9" t="str" cm="1">
        <f t="array" ref="H157">_xlfn.XLOOKUP(1,(Table2[Nom]=$A157)*(Table2[Prénom]=$B157)*(Table2[Entretien]=H$2),Table2[Date de l''entretien],"",0,-1)</f>
        <v/>
      </c>
      <c r="I157" s="9" t="str" cm="1">
        <f t="array" ref="I157">_xlfn.XLOOKUP(1,(Table2[Nom]=$A157)*(Table2[Prénom]=$B157)*(Table2[Entretien]=I$2),Table2[Date de l''entretien],"",0,-1)</f>
        <v/>
      </c>
      <c r="J157" s="9" t="str" cm="1">
        <f t="array" ref="J157">_xlfn.XLOOKUP(1,(Table2[Nom]=$A157)*(Table2[Prénom]=$B157)*(Table2[Entretien]=J$2),Table2[Date de l''entretien],"",0,-1)</f>
        <v/>
      </c>
      <c r="K157" s="9" t="str" cm="1">
        <f t="array" ref="K157">_xlfn.XLOOKUP(1,(Table2[Nom]=$A157)*(Table2[Prénom]=$B157)*(Table2[Entretien]=K$2),Table2[Date de l''entretien],"",0,-1)</f>
        <v/>
      </c>
      <c r="L157" s="9" t="str" cm="1">
        <f t="array" ref="L157">_xlfn.XLOOKUP(1,(Table2[Nom]=$A157)*(Table2[Prénom]=$B157)*(Table2[Entretien]=L$2),Table2[Date de l''entretien],"",0,-1)</f>
        <v/>
      </c>
      <c r="M157" s="21" t="str">
        <f>IF(A157="","",IF(H157="",WORKDAY(DATE(YEAR($D157),MONTH($D157)+_xlfn.XLOOKUP(M$2,Paramètres!$A$4:$A$8,Paramètres!$B$4:$B$8,"??",0,1),DAY($D157))-1,1,Table3[Jours fériés]),""))</f>
        <v/>
      </c>
      <c r="N157" s="21" t="str">
        <f>IF(A157="","",IF(I157="",WORKDAY(DATE(YEAR($D157),MONTH($D157)+_xlfn.XLOOKUP(N$2,Paramètres!$A$4:$A$8,Paramètres!$B$4:$B$8,"??",0,1),DAY($D157))-1,1,Table3[Jours fériés]),
WORKDAY(DATE(YEAR($I157),MONTH($I157)+_xlfn.XLOOKUP(N$2,Paramètres!$A$4:$A$8,Paramètres!$B$4:$B$8,"??",0,1),DAY($I157))-1,1,Table3[Jours fériés])))</f>
        <v/>
      </c>
      <c r="O157" s="21" t="str">
        <f>IF(A157="","",IF(J157="",WORKDAY(DATE(YEAR($D157),MONTH($D157)+_xlfn.XLOOKUP(O$2,Paramètres!$A$4:$A$8,Paramètres!$B$4:$B$8,"??",0,1),DAY($D157))-1,1,Table3[Jours fériés]),""))</f>
        <v/>
      </c>
      <c r="P157" s="21" t="str">
        <f>IF(A157="","",IF(K157="",IF($F157=_xlfn.XLOOKUP(P$2,Paramètres!$A$4:$A$8,Paramètres!$B$4:$B$8,"??",0,1),WORKDAY(DATE(YEAR(E157)+_xlfn.XLOOKUP(P$2,Paramètres!$A$4:$A$8,Paramètres!$B$4:$B$8,"??",0,1),MONTH(E157)+2,0)-1,1,Table3[Jours fériés]),
WORKDAY(DATE(YEAR($E157)+_xlfn.XLOOKUP(P$2,Paramètres!$A$4:$A$8,Paramètres!$B$4:$B$8,"??",0,1),MONTH($E157),DAY($E157))-1,1,Table3[Jours fériés])),""))</f>
        <v/>
      </c>
      <c r="Q157" s="21" t="str">
        <f ca="1">IF(A157="","",IF(L157="",IF($F157=_xlfn.XLOOKUP(Q$2,Paramètres!$A$4:$A$8,Paramètres!$B$4:$B$8,"??",0,1),WORKDAY(DATE(YEAR(TODAY()),MONTH(F157)+2,0)-1,1,Table3[Jours fériés]),
WORKDAY(DATE(YEAR($E157)+_xlfn.XLOOKUP(Q$2,Paramètres!$A$4:$A$8,Paramètres!$B$4:$B$8,"??",0,1),MONTH($E157),DAY($E157))-1,1,Table3[Jours fériés])),""))</f>
        <v/>
      </c>
    </row>
    <row r="158" spans="8:17" x14ac:dyDescent="0.2">
      <c r="H158" s="9" t="str" cm="1">
        <f t="array" ref="H158">_xlfn.XLOOKUP(1,(Table2[Nom]=$A158)*(Table2[Prénom]=$B158)*(Table2[Entretien]=H$2),Table2[Date de l''entretien],"",0,-1)</f>
        <v/>
      </c>
      <c r="I158" s="9" t="str" cm="1">
        <f t="array" ref="I158">_xlfn.XLOOKUP(1,(Table2[Nom]=$A158)*(Table2[Prénom]=$B158)*(Table2[Entretien]=I$2),Table2[Date de l''entretien],"",0,-1)</f>
        <v/>
      </c>
      <c r="J158" s="9" t="str" cm="1">
        <f t="array" ref="J158">_xlfn.XLOOKUP(1,(Table2[Nom]=$A158)*(Table2[Prénom]=$B158)*(Table2[Entretien]=J$2),Table2[Date de l''entretien],"",0,-1)</f>
        <v/>
      </c>
      <c r="K158" s="9" t="str" cm="1">
        <f t="array" ref="K158">_xlfn.XLOOKUP(1,(Table2[Nom]=$A158)*(Table2[Prénom]=$B158)*(Table2[Entretien]=K$2),Table2[Date de l''entretien],"",0,-1)</f>
        <v/>
      </c>
      <c r="L158" s="9" t="str" cm="1">
        <f t="array" ref="L158">_xlfn.XLOOKUP(1,(Table2[Nom]=$A158)*(Table2[Prénom]=$B158)*(Table2[Entretien]=L$2),Table2[Date de l''entretien],"",0,-1)</f>
        <v/>
      </c>
      <c r="M158" s="21" t="str">
        <f>IF(A158="","",IF(H158="",WORKDAY(DATE(YEAR($D158),MONTH($D158)+_xlfn.XLOOKUP(M$2,Paramètres!$A$4:$A$8,Paramètres!$B$4:$B$8,"??",0,1),DAY($D158))-1,1,Table3[Jours fériés]),""))</f>
        <v/>
      </c>
      <c r="N158" s="21" t="str">
        <f>IF(A158="","",IF(I158="",WORKDAY(DATE(YEAR($D158),MONTH($D158)+_xlfn.XLOOKUP(N$2,Paramètres!$A$4:$A$8,Paramètres!$B$4:$B$8,"??",0,1),DAY($D158))-1,1,Table3[Jours fériés]),
WORKDAY(DATE(YEAR($I158),MONTH($I158)+_xlfn.XLOOKUP(N$2,Paramètres!$A$4:$A$8,Paramètres!$B$4:$B$8,"??",0,1),DAY($I158))-1,1,Table3[Jours fériés])))</f>
        <v/>
      </c>
      <c r="O158" s="21" t="str">
        <f>IF(A158="","",IF(J158="",WORKDAY(DATE(YEAR($D158),MONTH($D158)+_xlfn.XLOOKUP(O$2,Paramètres!$A$4:$A$8,Paramètres!$B$4:$B$8,"??",0,1),DAY($D158))-1,1,Table3[Jours fériés]),""))</f>
        <v/>
      </c>
      <c r="P158" s="21" t="str">
        <f>IF(A158="","",IF(K158="",IF($F158=_xlfn.XLOOKUP(P$2,Paramètres!$A$4:$A$8,Paramètres!$B$4:$B$8,"??",0,1),WORKDAY(DATE(YEAR(E158)+_xlfn.XLOOKUP(P$2,Paramètres!$A$4:$A$8,Paramètres!$B$4:$B$8,"??",0,1),MONTH(E158)+2,0)-1,1,Table3[Jours fériés]),
WORKDAY(DATE(YEAR($E158)+_xlfn.XLOOKUP(P$2,Paramètres!$A$4:$A$8,Paramètres!$B$4:$B$8,"??",0,1),MONTH($E158),DAY($E158))-1,1,Table3[Jours fériés])),""))</f>
        <v/>
      </c>
      <c r="Q158" s="21" t="str">
        <f ca="1">IF(A158="","",IF(L158="",IF($F158=_xlfn.XLOOKUP(Q$2,Paramètres!$A$4:$A$8,Paramètres!$B$4:$B$8,"??",0,1),WORKDAY(DATE(YEAR(TODAY()),MONTH(F158)+2,0)-1,1,Table3[Jours fériés]),
WORKDAY(DATE(YEAR($E158)+_xlfn.XLOOKUP(Q$2,Paramètres!$A$4:$A$8,Paramètres!$B$4:$B$8,"??",0,1),MONTH($E158),DAY($E158))-1,1,Table3[Jours fériés])),""))</f>
        <v/>
      </c>
    </row>
    <row r="159" spans="8:17" x14ac:dyDescent="0.2">
      <c r="H159" s="9" t="str" cm="1">
        <f t="array" ref="H159">_xlfn.XLOOKUP(1,(Table2[Nom]=$A159)*(Table2[Prénom]=$B159)*(Table2[Entretien]=H$2),Table2[Date de l''entretien],"",0,-1)</f>
        <v/>
      </c>
      <c r="I159" s="9" t="str" cm="1">
        <f t="array" ref="I159">_xlfn.XLOOKUP(1,(Table2[Nom]=$A159)*(Table2[Prénom]=$B159)*(Table2[Entretien]=I$2),Table2[Date de l''entretien],"",0,-1)</f>
        <v/>
      </c>
      <c r="J159" s="9" t="str" cm="1">
        <f t="array" ref="J159">_xlfn.XLOOKUP(1,(Table2[Nom]=$A159)*(Table2[Prénom]=$B159)*(Table2[Entretien]=J$2),Table2[Date de l''entretien],"",0,-1)</f>
        <v/>
      </c>
      <c r="K159" s="9" t="str" cm="1">
        <f t="array" ref="K159">_xlfn.XLOOKUP(1,(Table2[Nom]=$A159)*(Table2[Prénom]=$B159)*(Table2[Entretien]=K$2),Table2[Date de l''entretien],"",0,-1)</f>
        <v/>
      </c>
      <c r="L159" s="9" t="str" cm="1">
        <f t="array" ref="L159">_xlfn.XLOOKUP(1,(Table2[Nom]=$A159)*(Table2[Prénom]=$B159)*(Table2[Entretien]=L$2),Table2[Date de l''entretien],"",0,-1)</f>
        <v/>
      </c>
      <c r="M159" s="21" t="str">
        <f>IF(A159="","",IF(H159="",WORKDAY(DATE(YEAR($D159),MONTH($D159)+_xlfn.XLOOKUP(M$2,Paramètres!$A$4:$A$8,Paramètres!$B$4:$B$8,"??",0,1),DAY($D159))-1,1,Table3[Jours fériés]),""))</f>
        <v/>
      </c>
      <c r="N159" s="21" t="str">
        <f>IF(A159="","",IF(I159="",WORKDAY(DATE(YEAR($D159),MONTH($D159)+_xlfn.XLOOKUP(N$2,Paramètres!$A$4:$A$8,Paramètres!$B$4:$B$8,"??",0,1),DAY($D159))-1,1,Table3[Jours fériés]),
WORKDAY(DATE(YEAR($I159),MONTH($I159)+_xlfn.XLOOKUP(N$2,Paramètres!$A$4:$A$8,Paramètres!$B$4:$B$8,"??",0,1),DAY($I159))-1,1,Table3[Jours fériés])))</f>
        <v/>
      </c>
      <c r="O159" s="21" t="str">
        <f>IF(A159="","",IF(J159="",WORKDAY(DATE(YEAR($D159),MONTH($D159)+_xlfn.XLOOKUP(O$2,Paramètres!$A$4:$A$8,Paramètres!$B$4:$B$8,"??",0,1),DAY($D159))-1,1,Table3[Jours fériés]),""))</f>
        <v/>
      </c>
      <c r="P159" s="21" t="str">
        <f>IF(A159="","",IF(K159="",IF($F159=_xlfn.XLOOKUP(P$2,Paramètres!$A$4:$A$8,Paramètres!$B$4:$B$8,"??",0,1),WORKDAY(DATE(YEAR(E159)+_xlfn.XLOOKUP(P$2,Paramètres!$A$4:$A$8,Paramètres!$B$4:$B$8,"??",0,1),MONTH(E159)+2,0)-1,1,Table3[Jours fériés]),
WORKDAY(DATE(YEAR($E159)+_xlfn.XLOOKUP(P$2,Paramètres!$A$4:$A$8,Paramètres!$B$4:$B$8,"??",0,1),MONTH($E159),DAY($E159))-1,1,Table3[Jours fériés])),""))</f>
        <v/>
      </c>
      <c r="Q159" s="21" t="str">
        <f ca="1">IF(A159="","",IF(L159="",IF($F159=_xlfn.XLOOKUP(Q$2,Paramètres!$A$4:$A$8,Paramètres!$B$4:$B$8,"??",0,1),WORKDAY(DATE(YEAR(TODAY()),MONTH(F159)+2,0)-1,1,Table3[Jours fériés]),
WORKDAY(DATE(YEAR($E159)+_xlfn.XLOOKUP(Q$2,Paramètres!$A$4:$A$8,Paramètres!$B$4:$B$8,"??",0,1),MONTH($E159),DAY($E159))-1,1,Table3[Jours fériés])),""))</f>
        <v/>
      </c>
    </row>
    <row r="160" spans="8:17" x14ac:dyDescent="0.2">
      <c r="H160" s="9" t="str" cm="1">
        <f t="array" ref="H160">_xlfn.XLOOKUP(1,(Table2[Nom]=$A160)*(Table2[Prénom]=$B160)*(Table2[Entretien]=H$2),Table2[Date de l''entretien],"",0,-1)</f>
        <v/>
      </c>
      <c r="I160" s="9" t="str" cm="1">
        <f t="array" ref="I160">_xlfn.XLOOKUP(1,(Table2[Nom]=$A160)*(Table2[Prénom]=$B160)*(Table2[Entretien]=I$2),Table2[Date de l''entretien],"",0,-1)</f>
        <v/>
      </c>
      <c r="J160" s="9" t="str" cm="1">
        <f t="array" ref="J160">_xlfn.XLOOKUP(1,(Table2[Nom]=$A160)*(Table2[Prénom]=$B160)*(Table2[Entretien]=J$2),Table2[Date de l''entretien],"",0,-1)</f>
        <v/>
      </c>
      <c r="K160" s="9" t="str" cm="1">
        <f t="array" ref="K160">_xlfn.XLOOKUP(1,(Table2[Nom]=$A160)*(Table2[Prénom]=$B160)*(Table2[Entretien]=K$2),Table2[Date de l''entretien],"",0,-1)</f>
        <v/>
      </c>
      <c r="L160" s="9" t="str" cm="1">
        <f t="array" ref="L160">_xlfn.XLOOKUP(1,(Table2[Nom]=$A160)*(Table2[Prénom]=$B160)*(Table2[Entretien]=L$2),Table2[Date de l''entretien],"",0,-1)</f>
        <v/>
      </c>
      <c r="M160" s="21" t="str">
        <f>IF(A160="","",IF(H160="",WORKDAY(DATE(YEAR($D160),MONTH($D160)+_xlfn.XLOOKUP(M$2,Paramètres!$A$4:$A$8,Paramètres!$B$4:$B$8,"??",0,1),DAY($D160))-1,1,Table3[Jours fériés]),""))</f>
        <v/>
      </c>
      <c r="N160" s="21" t="str">
        <f>IF(A160="","",IF(I160="",WORKDAY(DATE(YEAR($D160),MONTH($D160)+_xlfn.XLOOKUP(N$2,Paramètres!$A$4:$A$8,Paramètres!$B$4:$B$8,"??",0,1),DAY($D160))-1,1,Table3[Jours fériés]),
WORKDAY(DATE(YEAR($I160),MONTH($I160)+_xlfn.XLOOKUP(N$2,Paramètres!$A$4:$A$8,Paramètres!$B$4:$B$8,"??",0,1),DAY($I160))-1,1,Table3[Jours fériés])))</f>
        <v/>
      </c>
      <c r="O160" s="21" t="str">
        <f>IF(A160="","",IF(J160="",WORKDAY(DATE(YEAR($D160),MONTH($D160)+_xlfn.XLOOKUP(O$2,Paramètres!$A$4:$A$8,Paramètres!$B$4:$B$8,"??",0,1),DAY($D160))-1,1,Table3[Jours fériés]),""))</f>
        <v/>
      </c>
      <c r="P160" s="21" t="str">
        <f>IF(A160="","",IF(K160="",IF($F160=_xlfn.XLOOKUP(P$2,Paramètres!$A$4:$A$8,Paramètres!$B$4:$B$8,"??",0,1),WORKDAY(DATE(YEAR(E160)+_xlfn.XLOOKUP(P$2,Paramètres!$A$4:$A$8,Paramètres!$B$4:$B$8,"??",0,1),MONTH(E160)+2,0)-1,1,Table3[Jours fériés]),
WORKDAY(DATE(YEAR($E160)+_xlfn.XLOOKUP(P$2,Paramètres!$A$4:$A$8,Paramètres!$B$4:$B$8,"??",0,1),MONTH($E160),DAY($E160))-1,1,Table3[Jours fériés])),""))</f>
        <v/>
      </c>
      <c r="Q160" s="21" t="str">
        <f ca="1">IF(A160="","",IF(L160="",IF($F160=_xlfn.XLOOKUP(Q$2,Paramètres!$A$4:$A$8,Paramètres!$B$4:$B$8,"??",0,1),WORKDAY(DATE(YEAR(TODAY()),MONTH(F160)+2,0)-1,1,Table3[Jours fériés]),
WORKDAY(DATE(YEAR($E160)+_xlfn.XLOOKUP(Q$2,Paramètres!$A$4:$A$8,Paramètres!$B$4:$B$8,"??",0,1),MONTH($E160),DAY($E160))-1,1,Table3[Jours fériés])),""))</f>
        <v/>
      </c>
    </row>
    <row r="161" spans="8:17" x14ac:dyDescent="0.2">
      <c r="H161" s="9" t="str" cm="1">
        <f t="array" ref="H161">_xlfn.XLOOKUP(1,(Table2[Nom]=$A161)*(Table2[Prénom]=$B161)*(Table2[Entretien]=H$2),Table2[Date de l''entretien],"",0,-1)</f>
        <v/>
      </c>
      <c r="I161" s="9" t="str" cm="1">
        <f t="array" ref="I161">_xlfn.XLOOKUP(1,(Table2[Nom]=$A161)*(Table2[Prénom]=$B161)*(Table2[Entretien]=I$2),Table2[Date de l''entretien],"",0,-1)</f>
        <v/>
      </c>
      <c r="J161" s="9" t="str" cm="1">
        <f t="array" ref="J161">_xlfn.XLOOKUP(1,(Table2[Nom]=$A161)*(Table2[Prénom]=$B161)*(Table2[Entretien]=J$2),Table2[Date de l''entretien],"",0,-1)</f>
        <v/>
      </c>
      <c r="K161" s="9" t="str" cm="1">
        <f t="array" ref="K161">_xlfn.XLOOKUP(1,(Table2[Nom]=$A161)*(Table2[Prénom]=$B161)*(Table2[Entretien]=K$2),Table2[Date de l''entretien],"",0,-1)</f>
        <v/>
      </c>
      <c r="L161" s="9" t="str" cm="1">
        <f t="array" ref="L161">_xlfn.XLOOKUP(1,(Table2[Nom]=$A161)*(Table2[Prénom]=$B161)*(Table2[Entretien]=L$2),Table2[Date de l''entretien],"",0,-1)</f>
        <v/>
      </c>
      <c r="M161" s="21" t="str">
        <f>IF(A161="","",IF(H161="",WORKDAY(DATE(YEAR($D161),MONTH($D161)+_xlfn.XLOOKUP(M$2,Paramètres!$A$4:$A$8,Paramètres!$B$4:$B$8,"??",0,1),DAY($D161))-1,1,Table3[Jours fériés]),""))</f>
        <v/>
      </c>
      <c r="N161" s="21" t="str">
        <f>IF(A161="","",IF(I161="",WORKDAY(DATE(YEAR($D161),MONTH($D161)+_xlfn.XLOOKUP(N$2,Paramètres!$A$4:$A$8,Paramètres!$B$4:$B$8,"??",0,1),DAY($D161))-1,1,Table3[Jours fériés]),
WORKDAY(DATE(YEAR($I161),MONTH($I161)+_xlfn.XLOOKUP(N$2,Paramètres!$A$4:$A$8,Paramètres!$B$4:$B$8,"??",0,1),DAY($I161))-1,1,Table3[Jours fériés])))</f>
        <v/>
      </c>
      <c r="O161" s="21" t="str">
        <f>IF(A161="","",IF(J161="",WORKDAY(DATE(YEAR($D161),MONTH($D161)+_xlfn.XLOOKUP(O$2,Paramètres!$A$4:$A$8,Paramètres!$B$4:$B$8,"??",0,1),DAY($D161))-1,1,Table3[Jours fériés]),""))</f>
        <v/>
      </c>
      <c r="P161" s="21" t="str">
        <f>IF(A161="","",IF(K161="",IF($F161=_xlfn.XLOOKUP(P$2,Paramètres!$A$4:$A$8,Paramètres!$B$4:$B$8,"??",0,1),WORKDAY(DATE(YEAR(E161)+_xlfn.XLOOKUP(P$2,Paramètres!$A$4:$A$8,Paramètres!$B$4:$B$8,"??",0,1),MONTH(E161)+2,0)-1,1,Table3[Jours fériés]),
WORKDAY(DATE(YEAR($E161)+_xlfn.XLOOKUP(P$2,Paramètres!$A$4:$A$8,Paramètres!$B$4:$B$8,"??",0,1),MONTH($E161),DAY($E161))-1,1,Table3[Jours fériés])),""))</f>
        <v/>
      </c>
      <c r="Q161" s="21" t="str">
        <f ca="1">IF(A161="","",IF(L161="",IF($F161=_xlfn.XLOOKUP(Q$2,Paramètres!$A$4:$A$8,Paramètres!$B$4:$B$8,"??",0,1),WORKDAY(DATE(YEAR(TODAY()),MONTH(F161)+2,0)-1,1,Table3[Jours fériés]),
WORKDAY(DATE(YEAR($E161)+_xlfn.XLOOKUP(Q$2,Paramètres!$A$4:$A$8,Paramètres!$B$4:$B$8,"??",0,1),MONTH($E161),DAY($E161))-1,1,Table3[Jours fériés])),""))</f>
        <v/>
      </c>
    </row>
    <row r="162" spans="8:17" x14ac:dyDescent="0.2">
      <c r="H162" s="9" t="str" cm="1">
        <f t="array" ref="H162">_xlfn.XLOOKUP(1,(Table2[Nom]=$A162)*(Table2[Prénom]=$B162)*(Table2[Entretien]=H$2),Table2[Date de l''entretien],"",0,-1)</f>
        <v/>
      </c>
      <c r="I162" s="9" t="str" cm="1">
        <f t="array" ref="I162">_xlfn.XLOOKUP(1,(Table2[Nom]=$A162)*(Table2[Prénom]=$B162)*(Table2[Entretien]=I$2),Table2[Date de l''entretien],"",0,-1)</f>
        <v/>
      </c>
      <c r="J162" s="9" t="str" cm="1">
        <f t="array" ref="J162">_xlfn.XLOOKUP(1,(Table2[Nom]=$A162)*(Table2[Prénom]=$B162)*(Table2[Entretien]=J$2),Table2[Date de l''entretien],"",0,-1)</f>
        <v/>
      </c>
      <c r="K162" s="9" t="str" cm="1">
        <f t="array" ref="K162">_xlfn.XLOOKUP(1,(Table2[Nom]=$A162)*(Table2[Prénom]=$B162)*(Table2[Entretien]=K$2),Table2[Date de l''entretien],"",0,-1)</f>
        <v/>
      </c>
      <c r="L162" s="9" t="str" cm="1">
        <f t="array" ref="L162">_xlfn.XLOOKUP(1,(Table2[Nom]=$A162)*(Table2[Prénom]=$B162)*(Table2[Entretien]=L$2),Table2[Date de l''entretien],"",0,-1)</f>
        <v/>
      </c>
      <c r="M162" s="21" t="str">
        <f>IF(A162="","",IF(H162="",WORKDAY(DATE(YEAR($D162),MONTH($D162)+_xlfn.XLOOKUP(M$2,Paramètres!$A$4:$A$8,Paramètres!$B$4:$B$8,"??",0,1),DAY($D162))-1,1,Table3[Jours fériés]),""))</f>
        <v/>
      </c>
      <c r="N162" s="21" t="str">
        <f>IF(A162="","",IF(I162="",WORKDAY(DATE(YEAR($D162),MONTH($D162)+_xlfn.XLOOKUP(N$2,Paramètres!$A$4:$A$8,Paramètres!$B$4:$B$8,"??",0,1),DAY($D162))-1,1,Table3[Jours fériés]),
WORKDAY(DATE(YEAR($I162),MONTH($I162)+_xlfn.XLOOKUP(N$2,Paramètres!$A$4:$A$8,Paramètres!$B$4:$B$8,"??",0,1),DAY($I162))-1,1,Table3[Jours fériés])))</f>
        <v/>
      </c>
      <c r="O162" s="21" t="str">
        <f>IF(A162="","",IF(J162="",WORKDAY(DATE(YEAR($D162),MONTH($D162)+_xlfn.XLOOKUP(O$2,Paramètres!$A$4:$A$8,Paramètres!$B$4:$B$8,"??",0,1),DAY($D162))-1,1,Table3[Jours fériés]),""))</f>
        <v/>
      </c>
      <c r="P162" s="21" t="str">
        <f>IF(A162="","",IF(K162="",IF($F162=_xlfn.XLOOKUP(P$2,Paramètres!$A$4:$A$8,Paramètres!$B$4:$B$8,"??",0,1),WORKDAY(DATE(YEAR(E162)+_xlfn.XLOOKUP(P$2,Paramètres!$A$4:$A$8,Paramètres!$B$4:$B$8,"??",0,1),MONTH(E162)+2,0)-1,1,Table3[Jours fériés]),
WORKDAY(DATE(YEAR($E162)+_xlfn.XLOOKUP(P$2,Paramètres!$A$4:$A$8,Paramètres!$B$4:$B$8,"??",0,1),MONTH($E162),DAY($E162))-1,1,Table3[Jours fériés])),""))</f>
        <v/>
      </c>
      <c r="Q162" s="21" t="str">
        <f ca="1">IF(A162="","",IF(L162="",IF($F162=_xlfn.XLOOKUP(Q$2,Paramètres!$A$4:$A$8,Paramètres!$B$4:$B$8,"??",0,1),WORKDAY(DATE(YEAR(TODAY()),MONTH(F162)+2,0)-1,1,Table3[Jours fériés]),
WORKDAY(DATE(YEAR($E162)+_xlfn.XLOOKUP(Q$2,Paramètres!$A$4:$A$8,Paramètres!$B$4:$B$8,"??",0,1),MONTH($E162),DAY($E162))-1,1,Table3[Jours fériés])),""))</f>
        <v/>
      </c>
    </row>
    <row r="163" spans="8:17" x14ac:dyDescent="0.2">
      <c r="H163" s="9" t="str" cm="1">
        <f t="array" ref="H163">_xlfn.XLOOKUP(1,(Table2[Nom]=$A163)*(Table2[Prénom]=$B163)*(Table2[Entretien]=H$2),Table2[Date de l''entretien],"",0,-1)</f>
        <v/>
      </c>
      <c r="I163" s="9" t="str" cm="1">
        <f t="array" ref="I163">_xlfn.XLOOKUP(1,(Table2[Nom]=$A163)*(Table2[Prénom]=$B163)*(Table2[Entretien]=I$2),Table2[Date de l''entretien],"",0,-1)</f>
        <v/>
      </c>
      <c r="J163" s="9" t="str" cm="1">
        <f t="array" ref="J163">_xlfn.XLOOKUP(1,(Table2[Nom]=$A163)*(Table2[Prénom]=$B163)*(Table2[Entretien]=J$2),Table2[Date de l''entretien],"",0,-1)</f>
        <v/>
      </c>
      <c r="K163" s="9" t="str" cm="1">
        <f t="array" ref="K163">_xlfn.XLOOKUP(1,(Table2[Nom]=$A163)*(Table2[Prénom]=$B163)*(Table2[Entretien]=K$2),Table2[Date de l''entretien],"",0,-1)</f>
        <v/>
      </c>
      <c r="L163" s="9" t="str" cm="1">
        <f t="array" ref="L163">_xlfn.XLOOKUP(1,(Table2[Nom]=$A163)*(Table2[Prénom]=$B163)*(Table2[Entretien]=L$2),Table2[Date de l''entretien],"",0,-1)</f>
        <v/>
      </c>
      <c r="M163" s="21" t="str">
        <f>IF(A163="","",IF(H163="",WORKDAY(DATE(YEAR($D163),MONTH($D163)+_xlfn.XLOOKUP(M$2,Paramètres!$A$4:$A$8,Paramètres!$B$4:$B$8,"??",0,1),DAY($D163))-1,1,Table3[Jours fériés]),""))</f>
        <v/>
      </c>
      <c r="N163" s="21" t="str">
        <f>IF(A163="","",IF(I163="",WORKDAY(DATE(YEAR($D163),MONTH($D163)+_xlfn.XLOOKUP(N$2,Paramètres!$A$4:$A$8,Paramètres!$B$4:$B$8,"??",0,1),DAY($D163))-1,1,Table3[Jours fériés]),
WORKDAY(DATE(YEAR($I163),MONTH($I163)+_xlfn.XLOOKUP(N$2,Paramètres!$A$4:$A$8,Paramètres!$B$4:$B$8,"??",0,1),DAY($I163))-1,1,Table3[Jours fériés])))</f>
        <v/>
      </c>
      <c r="O163" s="21" t="str">
        <f>IF(A163="","",IF(J163="",WORKDAY(DATE(YEAR($D163),MONTH($D163)+_xlfn.XLOOKUP(O$2,Paramètres!$A$4:$A$8,Paramètres!$B$4:$B$8,"??",0,1),DAY($D163))-1,1,Table3[Jours fériés]),""))</f>
        <v/>
      </c>
      <c r="P163" s="21" t="str">
        <f>IF(A163="","",IF(K163="",IF($F163=_xlfn.XLOOKUP(P$2,Paramètres!$A$4:$A$8,Paramètres!$B$4:$B$8,"??",0,1),WORKDAY(DATE(YEAR(E163)+_xlfn.XLOOKUP(P$2,Paramètres!$A$4:$A$8,Paramètres!$B$4:$B$8,"??",0,1),MONTH(E163)+2,0)-1,1,Table3[Jours fériés]),
WORKDAY(DATE(YEAR($E163)+_xlfn.XLOOKUP(P$2,Paramètres!$A$4:$A$8,Paramètres!$B$4:$B$8,"??",0,1),MONTH($E163),DAY($E163))-1,1,Table3[Jours fériés])),""))</f>
        <v/>
      </c>
      <c r="Q163" s="21" t="str">
        <f ca="1">IF(A163="","",IF(L163="",IF($F163=_xlfn.XLOOKUP(Q$2,Paramètres!$A$4:$A$8,Paramètres!$B$4:$B$8,"??",0,1),WORKDAY(DATE(YEAR(TODAY()),MONTH(F163)+2,0)-1,1,Table3[Jours fériés]),
WORKDAY(DATE(YEAR($E163)+_xlfn.XLOOKUP(Q$2,Paramètres!$A$4:$A$8,Paramètres!$B$4:$B$8,"??",0,1),MONTH($E163),DAY($E163))-1,1,Table3[Jours fériés])),""))</f>
        <v/>
      </c>
    </row>
    <row r="164" spans="8:17" x14ac:dyDescent="0.2">
      <c r="H164" s="9" t="str" cm="1">
        <f t="array" ref="H164">_xlfn.XLOOKUP(1,(Table2[Nom]=$A164)*(Table2[Prénom]=$B164)*(Table2[Entretien]=H$2),Table2[Date de l''entretien],"",0,-1)</f>
        <v/>
      </c>
      <c r="I164" s="9" t="str" cm="1">
        <f t="array" ref="I164">_xlfn.XLOOKUP(1,(Table2[Nom]=$A164)*(Table2[Prénom]=$B164)*(Table2[Entretien]=I$2),Table2[Date de l''entretien],"",0,-1)</f>
        <v/>
      </c>
      <c r="J164" s="9" t="str" cm="1">
        <f t="array" ref="J164">_xlfn.XLOOKUP(1,(Table2[Nom]=$A164)*(Table2[Prénom]=$B164)*(Table2[Entretien]=J$2),Table2[Date de l''entretien],"",0,-1)</f>
        <v/>
      </c>
      <c r="K164" s="9" t="str" cm="1">
        <f t="array" ref="K164">_xlfn.XLOOKUP(1,(Table2[Nom]=$A164)*(Table2[Prénom]=$B164)*(Table2[Entretien]=K$2),Table2[Date de l''entretien],"",0,-1)</f>
        <v/>
      </c>
      <c r="L164" s="9" t="str" cm="1">
        <f t="array" ref="L164">_xlfn.XLOOKUP(1,(Table2[Nom]=$A164)*(Table2[Prénom]=$B164)*(Table2[Entretien]=L$2),Table2[Date de l''entretien],"",0,-1)</f>
        <v/>
      </c>
      <c r="M164" s="21" t="str">
        <f>IF(A164="","",IF(H164="",WORKDAY(DATE(YEAR($D164),MONTH($D164)+_xlfn.XLOOKUP(M$2,Paramètres!$A$4:$A$8,Paramètres!$B$4:$B$8,"??",0,1),DAY($D164))-1,1,Table3[Jours fériés]),""))</f>
        <v/>
      </c>
      <c r="N164" s="21" t="str">
        <f>IF(A164="","",IF(I164="",WORKDAY(DATE(YEAR($D164),MONTH($D164)+_xlfn.XLOOKUP(N$2,Paramètres!$A$4:$A$8,Paramètres!$B$4:$B$8,"??",0,1),DAY($D164))-1,1,Table3[Jours fériés]),
WORKDAY(DATE(YEAR($I164),MONTH($I164)+_xlfn.XLOOKUP(N$2,Paramètres!$A$4:$A$8,Paramètres!$B$4:$B$8,"??",0,1),DAY($I164))-1,1,Table3[Jours fériés])))</f>
        <v/>
      </c>
      <c r="O164" s="21" t="str">
        <f>IF(A164="","",IF(J164="",WORKDAY(DATE(YEAR($D164),MONTH($D164)+_xlfn.XLOOKUP(O$2,Paramètres!$A$4:$A$8,Paramètres!$B$4:$B$8,"??",0,1),DAY($D164))-1,1,Table3[Jours fériés]),""))</f>
        <v/>
      </c>
      <c r="P164" s="21" t="str">
        <f>IF(A164="","",IF(K164="",IF($F164=_xlfn.XLOOKUP(P$2,Paramètres!$A$4:$A$8,Paramètres!$B$4:$B$8,"??",0,1),WORKDAY(DATE(YEAR(E164)+_xlfn.XLOOKUP(P$2,Paramètres!$A$4:$A$8,Paramètres!$B$4:$B$8,"??",0,1),MONTH(E164)+2,0)-1,1,Table3[Jours fériés]),
WORKDAY(DATE(YEAR($E164)+_xlfn.XLOOKUP(P$2,Paramètres!$A$4:$A$8,Paramètres!$B$4:$B$8,"??",0,1),MONTH($E164),DAY($E164))-1,1,Table3[Jours fériés])),""))</f>
        <v/>
      </c>
      <c r="Q164" s="21" t="str">
        <f ca="1">IF(A164="","",IF(L164="",IF($F164=_xlfn.XLOOKUP(Q$2,Paramètres!$A$4:$A$8,Paramètres!$B$4:$B$8,"??",0,1),WORKDAY(DATE(YEAR(TODAY()),MONTH(F164)+2,0)-1,1,Table3[Jours fériés]),
WORKDAY(DATE(YEAR($E164)+_xlfn.XLOOKUP(Q$2,Paramètres!$A$4:$A$8,Paramètres!$B$4:$B$8,"??",0,1),MONTH($E164),DAY($E164))-1,1,Table3[Jours fériés])),""))</f>
        <v/>
      </c>
    </row>
    <row r="165" spans="8:17" x14ac:dyDescent="0.2">
      <c r="H165" s="9" t="str" cm="1">
        <f t="array" ref="H165">_xlfn.XLOOKUP(1,(Table2[Nom]=$A165)*(Table2[Prénom]=$B165)*(Table2[Entretien]=H$2),Table2[Date de l''entretien],"",0,-1)</f>
        <v/>
      </c>
      <c r="I165" s="9" t="str" cm="1">
        <f t="array" ref="I165">_xlfn.XLOOKUP(1,(Table2[Nom]=$A165)*(Table2[Prénom]=$B165)*(Table2[Entretien]=I$2),Table2[Date de l''entretien],"",0,-1)</f>
        <v/>
      </c>
      <c r="J165" s="9" t="str" cm="1">
        <f t="array" ref="J165">_xlfn.XLOOKUP(1,(Table2[Nom]=$A165)*(Table2[Prénom]=$B165)*(Table2[Entretien]=J$2),Table2[Date de l''entretien],"",0,-1)</f>
        <v/>
      </c>
      <c r="K165" s="9" t="str" cm="1">
        <f t="array" ref="K165">_xlfn.XLOOKUP(1,(Table2[Nom]=$A165)*(Table2[Prénom]=$B165)*(Table2[Entretien]=K$2),Table2[Date de l''entretien],"",0,-1)</f>
        <v/>
      </c>
      <c r="L165" s="9" t="str" cm="1">
        <f t="array" ref="L165">_xlfn.XLOOKUP(1,(Table2[Nom]=$A165)*(Table2[Prénom]=$B165)*(Table2[Entretien]=L$2),Table2[Date de l''entretien],"",0,-1)</f>
        <v/>
      </c>
      <c r="M165" s="21" t="str">
        <f>IF(A165="","",IF(H165="",WORKDAY(DATE(YEAR($D165),MONTH($D165)+_xlfn.XLOOKUP(M$2,Paramètres!$A$4:$A$8,Paramètres!$B$4:$B$8,"??",0,1),DAY($D165))-1,1,Table3[Jours fériés]),""))</f>
        <v/>
      </c>
      <c r="N165" s="21" t="str">
        <f>IF(A165="","",IF(I165="",WORKDAY(DATE(YEAR($D165),MONTH($D165)+_xlfn.XLOOKUP(N$2,Paramètres!$A$4:$A$8,Paramètres!$B$4:$B$8,"??",0,1),DAY($D165))-1,1,Table3[Jours fériés]),
WORKDAY(DATE(YEAR($I165),MONTH($I165)+_xlfn.XLOOKUP(N$2,Paramètres!$A$4:$A$8,Paramètres!$B$4:$B$8,"??",0,1),DAY($I165))-1,1,Table3[Jours fériés])))</f>
        <v/>
      </c>
      <c r="O165" s="21" t="str">
        <f>IF(A165="","",IF(J165="",WORKDAY(DATE(YEAR($D165),MONTH($D165)+_xlfn.XLOOKUP(O$2,Paramètres!$A$4:$A$8,Paramètres!$B$4:$B$8,"??",0,1),DAY($D165))-1,1,Table3[Jours fériés]),""))</f>
        <v/>
      </c>
      <c r="P165" s="21" t="str">
        <f>IF(A165="","",IF(K165="",IF($F165=_xlfn.XLOOKUP(P$2,Paramètres!$A$4:$A$8,Paramètres!$B$4:$B$8,"??",0,1),WORKDAY(DATE(YEAR(E165)+_xlfn.XLOOKUP(P$2,Paramètres!$A$4:$A$8,Paramètres!$B$4:$B$8,"??",0,1),MONTH(E165)+2,0)-1,1,Table3[Jours fériés]),
WORKDAY(DATE(YEAR($E165)+_xlfn.XLOOKUP(P$2,Paramètres!$A$4:$A$8,Paramètres!$B$4:$B$8,"??",0,1),MONTH($E165),DAY($E165))-1,1,Table3[Jours fériés])),""))</f>
        <v/>
      </c>
      <c r="Q165" s="21" t="str">
        <f ca="1">IF(A165="","",IF(L165="",IF($F165=_xlfn.XLOOKUP(Q$2,Paramètres!$A$4:$A$8,Paramètres!$B$4:$B$8,"??",0,1),WORKDAY(DATE(YEAR(TODAY()),MONTH(F165)+2,0)-1,1,Table3[Jours fériés]),
WORKDAY(DATE(YEAR($E165)+_xlfn.XLOOKUP(Q$2,Paramètres!$A$4:$A$8,Paramètres!$B$4:$B$8,"??",0,1),MONTH($E165),DAY($E165))-1,1,Table3[Jours fériés])),""))</f>
        <v/>
      </c>
    </row>
    <row r="166" spans="8:17" x14ac:dyDescent="0.2">
      <c r="H166" s="9" t="str" cm="1">
        <f t="array" ref="H166">_xlfn.XLOOKUP(1,(Table2[Nom]=$A166)*(Table2[Prénom]=$B166)*(Table2[Entretien]=H$2),Table2[Date de l''entretien],"",0,-1)</f>
        <v/>
      </c>
      <c r="I166" s="9" t="str" cm="1">
        <f t="array" ref="I166">_xlfn.XLOOKUP(1,(Table2[Nom]=$A166)*(Table2[Prénom]=$B166)*(Table2[Entretien]=I$2),Table2[Date de l''entretien],"",0,-1)</f>
        <v/>
      </c>
      <c r="J166" s="9" t="str" cm="1">
        <f t="array" ref="J166">_xlfn.XLOOKUP(1,(Table2[Nom]=$A166)*(Table2[Prénom]=$B166)*(Table2[Entretien]=J$2),Table2[Date de l''entretien],"",0,-1)</f>
        <v/>
      </c>
      <c r="K166" s="9" t="str" cm="1">
        <f t="array" ref="K166">_xlfn.XLOOKUP(1,(Table2[Nom]=$A166)*(Table2[Prénom]=$B166)*(Table2[Entretien]=K$2),Table2[Date de l''entretien],"",0,-1)</f>
        <v/>
      </c>
      <c r="L166" s="9" t="str" cm="1">
        <f t="array" ref="L166">_xlfn.XLOOKUP(1,(Table2[Nom]=$A166)*(Table2[Prénom]=$B166)*(Table2[Entretien]=L$2),Table2[Date de l''entretien],"",0,-1)</f>
        <v/>
      </c>
      <c r="M166" s="21" t="str">
        <f>IF(A166="","",IF(H166="",WORKDAY(DATE(YEAR($D166),MONTH($D166)+_xlfn.XLOOKUP(M$2,Paramètres!$A$4:$A$8,Paramètres!$B$4:$B$8,"??",0,1),DAY($D166))-1,1,Table3[Jours fériés]),""))</f>
        <v/>
      </c>
      <c r="N166" s="21" t="str">
        <f>IF(A166="","",IF(I166="",WORKDAY(DATE(YEAR($D166),MONTH($D166)+_xlfn.XLOOKUP(N$2,Paramètres!$A$4:$A$8,Paramètres!$B$4:$B$8,"??",0,1),DAY($D166))-1,1,Table3[Jours fériés]),
WORKDAY(DATE(YEAR($I166),MONTH($I166)+_xlfn.XLOOKUP(N$2,Paramètres!$A$4:$A$8,Paramètres!$B$4:$B$8,"??",0,1),DAY($I166))-1,1,Table3[Jours fériés])))</f>
        <v/>
      </c>
      <c r="O166" s="21" t="str">
        <f>IF(A166="","",IF(J166="",WORKDAY(DATE(YEAR($D166),MONTH($D166)+_xlfn.XLOOKUP(O$2,Paramètres!$A$4:$A$8,Paramètres!$B$4:$B$8,"??",0,1),DAY($D166))-1,1,Table3[Jours fériés]),""))</f>
        <v/>
      </c>
      <c r="P166" s="21" t="str">
        <f>IF(A166="","",IF(K166="",IF($F166=_xlfn.XLOOKUP(P$2,Paramètres!$A$4:$A$8,Paramètres!$B$4:$B$8,"??",0,1),WORKDAY(DATE(YEAR(E166)+_xlfn.XLOOKUP(P$2,Paramètres!$A$4:$A$8,Paramètres!$B$4:$B$8,"??",0,1),MONTH(E166)+2,0)-1,1,Table3[Jours fériés]),
WORKDAY(DATE(YEAR($E166)+_xlfn.XLOOKUP(P$2,Paramètres!$A$4:$A$8,Paramètres!$B$4:$B$8,"??",0,1),MONTH($E166),DAY($E166))-1,1,Table3[Jours fériés])),""))</f>
        <v/>
      </c>
      <c r="Q166" s="21" t="str">
        <f ca="1">IF(A166="","",IF(L166="",IF($F166=_xlfn.XLOOKUP(Q$2,Paramètres!$A$4:$A$8,Paramètres!$B$4:$B$8,"??",0,1),WORKDAY(DATE(YEAR(TODAY()),MONTH(F166)+2,0)-1,1,Table3[Jours fériés]),
WORKDAY(DATE(YEAR($E166)+_xlfn.XLOOKUP(Q$2,Paramètres!$A$4:$A$8,Paramètres!$B$4:$B$8,"??",0,1),MONTH($E166),DAY($E166))-1,1,Table3[Jours fériés])),""))</f>
        <v/>
      </c>
    </row>
    <row r="167" spans="8:17" x14ac:dyDescent="0.2">
      <c r="H167" s="9" t="str" cm="1">
        <f t="array" ref="H167">_xlfn.XLOOKUP(1,(Table2[Nom]=$A167)*(Table2[Prénom]=$B167)*(Table2[Entretien]=H$2),Table2[Date de l''entretien],"",0,-1)</f>
        <v/>
      </c>
      <c r="I167" s="9" t="str" cm="1">
        <f t="array" ref="I167">_xlfn.XLOOKUP(1,(Table2[Nom]=$A167)*(Table2[Prénom]=$B167)*(Table2[Entretien]=I$2),Table2[Date de l''entretien],"",0,-1)</f>
        <v/>
      </c>
      <c r="J167" s="9" t="str" cm="1">
        <f t="array" ref="J167">_xlfn.XLOOKUP(1,(Table2[Nom]=$A167)*(Table2[Prénom]=$B167)*(Table2[Entretien]=J$2),Table2[Date de l''entretien],"",0,-1)</f>
        <v/>
      </c>
      <c r="K167" s="9" t="str" cm="1">
        <f t="array" ref="K167">_xlfn.XLOOKUP(1,(Table2[Nom]=$A167)*(Table2[Prénom]=$B167)*(Table2[Entretien]=K$2),Table2[Date de l''entretien],"",0,-1)</f>
        <v/>
      </c>
      <c r="L167" s="9" t="str" cm="1">
        <f t="array" ref="L167">_xlfn.XLOOKUP(1,(Table2[Nom]=$A167)*(Table2[Prénom]=$B167)*(Table2[Entretien]=L$2),Table2[Date de l''entretien],"",0,-1)</f>
        <v/>
      </c>
      <c r="M167" s="21" t="str">
        <f>IF(A167="","",IF(H167="",WORKDAY(DATE(YEAR($D167),MONTH($D167)+_xlfn.XLOOKUP(M$2,Paramètres!$A$4:$A$8,Paramètres!$B$4:$B$8,"??",0,1),DAY($D167))-1,1,Table3[Jours fériés]),""))</f>
        <v/>
      </c>
      <c r="N167" s="21" t="str">
        <f>IF(A167="","",IF(I167="",WORKDAY(DATE(YEAR($D167),MONTH($D167)+_xlfn.XLOOKUP(N$2,Paramètres!$A$4:$A$8,Paramètres!$B$4:$B$8,"??",0,1),DAY($D167))-1,1,Table3[Jours fériés]),
WORKDAY(DATE(YEAR($I167),MONTH($I167)+_xlfn.XLOOKUP(N$2,Paramètres!$A$4:$A$8,Paramètres!$B$4:$B$8,"??",0,1),DAY($I167))-1,1,Table3[Jours fériés])))</f>
        <v/>
      </c>
      <c r="O167" s="21" t="str">
        <f>IF(A167="","",IF(J167="",WORKDAY(DATE(YEAR($D167),MONTH($D167)+_xlfn.XLOOKUP(O$2,Paramètres!$A$4:$A$8,Paramètres!$B$4:$B$8,"??",0,1),DAY($D167))-1,1,Table3[Jours fériés]),""))</f>
        <v/>
      </c>
      <c r="P167" s="21" t="str">
        <f>IF(A167="","",IF(K167="",IF($F167=_xlfn.XLOOKUP(P$2,Paramètres!$A$4:$A$8,Paramètres!$B$4:$B$8,"??",0,1),WORKDAY(DATE(YEAR(E167)+_xlfn.XLOOKUP(P$2,Paramètres!$A$4:$A$8,Paramètres!$B$4:$B$8,"??",0,1),MONTH(E167)+2,0)-1,1,Table3[Jours fériés]),
WORKDAY(DATE(YEAR($E167)+_xlfn.XLOOKUP(P$2,Paramètres!$A$4:$A$8,Paramètres!$B$4:$B$8,"??",0,1),MONTH($E167),DAY($E167))-1,1,Table3[Jours fériés])),""))</f>
        <v/>
      </c>
      <c r="Q167" s="21" t="str">
        <f ca="1">IF(A167="","",IF(L167="",IF($F167=_xlfn.XLOOKUP(Q$2,Paramètres!$A$4:$A$8,Paramètres!$B$4:$B$8,"??",0,1),WORKDAY(DATE(YEAR(TODAY()),MONTH(F167)+2,0)-1,1,Table3[Jours fériés]),
WORKDAY(DATE(YEAR($E167)+_xlfn.XLOOKUP(Q$2,Paramètres!$A$4:$A$8,Paramètres!$B$4:$B$8,"??",0,1),MONTH($E167),DAY($E167))-1,1,Table3[Jours fériés])),""))</f>
        <v/>
      </c>
    </row>
    <row r="168" spans="8:17" x14ac:dyDescent="0.2">
      <c r="H168" s="9" t="str" cm="1">
        <f t="array" ref="H168">_xlfn.XLOOKUP(1,(Table2[Nom]=$A168)*(Table2[Prénom]=$B168)*(Table2[Entretien]=H$2),Table2[Date de l''entretien],"",0,-1)</f>
        <v/>
      </c>
      <c r="I168" s="9" t="str" cm="1">
        <f t="array" ref="I168">_xlfn.XLOOKUP(1,(Table2[Nom]=$A168)*(Table2[Prénom]=$B168)*(Table2[Entretien]=I$2),Table2[Date de l''entretien],"",0,-1)</f>
        <v/>
      </c>
      <c r="J168" s="9" t="str" cm="1">
        <f t="array" ref="J168">_xlfn.XLOOKUP(1,(Table2[Nom]=$A168)*(Table2[Prénom]=$B168)*(Table2[Entretien]=J$2),Table2[Date de l''entretien],"",0,-1)</f>
        <v/>
      </c>
      <c r="K168" s="9" t="str" cm="1">
        <f t="array" ref="K168">_xlfn.XLOOKUP(1,(Table2[Nom]=$A168)*(Table2[Prénom]=$B168)*(Table2[Entretien]=K$2),Table2[Date de l''entretien],"",0,-1)</f>
        <v/>
      </c>
      <c r="L168" s="9" t="str" cm="1">
        <f t="array" ref="L168">_xlfn.XLOOKUP(1,(Table2[Nom]=$A168)*(Table2[Prénom]=$B168)*(Table2[Entretien]=L$2),Table2[Date de l''entretien],"",0,-1)</f>
        <v/>
      </c>
      <c r="M168" s="21" t="str">
        <f>IF(A168="","",IF(H168="",WORKDAY(DATE(YEAR($D168),MONTH($D168)+_xlfn.XLOOKUP(M$2,Paramètres!$A$4:$A$8,Paramètres!$B$4:$B$8,"??",0,1),DAY($D168))-1,1,Table3[Jours fériés]),""))</f>
        <v/>
      </c>
      <c r="N168" s="21" t="str">
        <f>IF(A168="","",IF(I168="",WORKDAY(DATE(YEAR($D168),MONTH($D168)+_xlfn.XLOOKUP(N$2,Paramètres!$A$4:$A$8,Paramètres!$B$4:$B$8,"??",0,1),DAY($D168))-1,1,Table3[Jours fériés]),
WORKDAY(DATE(YEAR($I168),MONTH($I168)+_xlfn.XLOOKUP(N$2,Paramètres!$A$4:$A$8,Paramètres!$B$4:$B$8,"??",0,1),DAY($I168))-1,1,Table3[Jours fériés])))</f>
        <v/>
      </c>
      <c r="O168" s="21" t="str">
        <f>IF(A168="","",IF(J168="",WORKDAY(DATE(YEAR($D168),MONTH($D168)+_xlfn.XLOOKUP(O$2,Paramètres!$A$4:$A$8,Paramètres!$B$4:$B$8,"??",0,1),DAY($D168))-1,1,Table3[Jours fériés]),""))</f>
        <v/>
      </c>
      <c r="P168" s="21" t="str">
        <f>IF(A168="","",IF(K168="",IF($F168=_xlfn.XLOOKUP(P$2,Paramètres!$A$4:$A$8,Paramètres!$B$4:$B$8,"??",0,1),WORKDAY(DATE(YEAR(E168)+_xlfn.XLOOKUP(P$2,Paramètres!$A$4:$A$8,Paramètres!$B$4:$B$8,"??",0,1),MONTH(E168)+2,0)-1,1,Table3[Jours fériés]),
WORKDAY(DATE(YEAR($E168)+_xlfn.XLOOKUP(P$2,Paramètres!$A$4:$A$8,Paramètres!$B$4:$B$8,"??",0,1),MONTH($E168),DAY($E168))-1,1,Table3[Jours fériés])),""))</f>
        <v/>
      </c>
      <c r="Q168" s="21" t="str">
        <f ca="1">IF(A168="","",IF(L168="",IF($F168=_xlfn.XLOOKUP(Q$2,Paramètres!$A$4:$A$8,Paramètres!$B$4:$B$8,"??",0,1),WORKDAY(DATE(YEAR(TODAY()),MONTH(F168)+2,0)-1,1,Table3[Jours fériés]),
WORKDAY(DATE(YEAR($E168)+_xlfn.XLOOKUP(Q$2,Paramètres!$A$4:$A$8,Paramètres!$B$4:$B$8,"??",0,1),MONTH($E168),DAY($E168))-1,1,Table3[Jours fériés])),""))</f>
        <v/>
      </c>
    </row>
    <row r="169" spans="8:17" x14ac:dyDescent="0.2">
      <c r="H169" s="9" t="str" cm="1">
        <f t="array" ref="H169">_xlfn.XLOOKUP(1,(Table2[Nom]=$A169)*(Table2[Prénom]=$B169)*(Table2[Entretien]=H$2),Table2[Date de l''entretien],"",0,-1)</f>
        <v/>
      </c>
      <c r="I169" s="9" t="str" cm="1">
        <f t="array" ref="I169">_xlfn.XLOOKUP(1,(Table2[Nom]=$A169)*(Table2[Prénom]=$B169)*(Table2[Entretien]=I$2),Table2[Date de l''entretien],"",0,-1)</f>
        <v/>
      </c>
      <c r="J169" s="9" t="str" cm="1">
        <f t="array" ref="J169">_xlfn.XLOOKUP(1,(Table2[Nom]=$A169)*(Table2[Prénom]=$B169)*(Table2[Entretien]=J$2),Table2[Date de l''entretien],"",0,-1)</f>
        <v/>
      </c>
      <c r="K169" s="9" t="str" cm="1">
        <f t="array" ref="K169">_xlfn.XLOOKUP(1,(Table2[Nom]=$A169)*(Table2[Prénom]=$B169)*(Table2[Entretien]=K$2),Table2[Date de l''entretien],"",0,-1)</f>
        <v/>
      </c>
      <c r="L169" s="9" t="str" cm="1">
        <f t="array" ref="L169">_xlfn.XLOOKUP(1,(Table2[Nom]=$A169)*(Table2[Prénom]=$B169)*(Table2[Entretien]=L$2),Table2[Date de l''entretien],"",0,-1)</f>
        <v/>
      </c>
      <c r="M169" s="21" t="str">
        <f>IF(A169="","",IF(H169="",WORKDAY(DATE(YEAR($D169),MONTH($D169)+_xlfn.XLOOKUP(M$2,Paramètres!$A$4:$A$8,Paramètres!$B$4:$B$8,"??",0,1),DAY($D169))-1,1,Table3[Jours fériés]),""))</f>
        <v/>
      </c>
      <c r="N169" s="21" t="str">
        <f>IF(A169="","",IF(I169="",WORKDAY(DATE(YEAR($D169),MONTH($D169)+_xlfn.XLOOKUP(N$2,Paramètres!$A$4:$A$8,Paramètres!$B$4:$B$8,"??",0,1),DAY($D169))-1,1,Table3[Jours fériés]),
WORKDAY(DATE(YEAR($I169),MONTH($I169)+_xlfn.XLOOKUP(N$2,Paramètres!$A$4:$A$8,Paramètres!$B$4:$B$8,"??",0,1),DAY($I169))-1,1,Table3[Jours fériés])))</f>
        <v/>
      </c>
      <c r="O169" s="21" t="str">
        <f>IF(A169="","",IF(J169="",WORKDAY(DATE(YEAR($D169),MONTH($D169)+_xlfn.XLOOKUP(O$2,Paramètres!$A$4:$A$8,Paramètres!$B$4:$B$8,"??",0,1),DAY($D169))-1,1,Table3[Jours fériés]),""))</f>
        <v/>
      </c>
      <c r="P169" s="21" t="str">
        <f>IF(A169="","",IF(K169="",IF($F169=_xlfn.XLOOKUP(P$2,Paramètres!$A$4:$A$8,Paramètres!$B$4:$B$8,"??",0,1),WORKDAY(DATE(YEAR(E169)+_xlfn.XLOOKUP(P$2,Paramètres!$A$4:$A$8,Paramètres!$B$4:$B$8,"??",0,1),MONTH(E169)+2,0)-1,1,Table3[Jours fériés]),
WORKDAY(DATE(YEAR($E169)+_xlfn.XLOOKUP(P$2,Paramètres!$A$4:$A$8,Paramètres!$B$4:$B$8,"??",0,1),MONTH($E169),DAY($E169))-1,1,Table3[Jours fériés])),""))</f>
        <v/>
      </c>
      <c r="Q169" s="21" t="str">
        <f ca="1">IF(A169="","",IF(L169="",IF($F169=_xlfn.XLOOKUP(Q$2,Paramètres!$A$4:$A$8,Paramètres!$B$4:$B$8,"??",0,1),WORKDAY(DATE(YEAR(TODAY()),MONTH(F169)+2,0)-1,1,Table3[Jours fériés]),
WORKDAY(DATE(YEAR($E169)+_xlfn.XLOOKUP(Q$2,Paramètres!$A$4:$A$8,Paramètres!$B$4:$B$8,"??",0,1),MONTH($E169),DAY($E169))-1,1,Table3[Jours fériés])),""))</f>
        <v/>
      </c>
    </row>
    <row r="170" spans="8:17" x14ac:dyDescent="0.2">
      <c r="H170" s="9" t="str" cm="1">
        <f t="array" ref="H170">_xlfn.XLOOKUP(1,(Table2[Nom]=$A170)*(Table2[Prénom]=$B170)*(Table2[Entretien]=H$2),Table2[Date de l''entretien],"",0,-1)</f>
        <v/>
      </c>
      <c r="I170" s="9" t="str" cm="1">
        <f t="array" ref="I170">_xlfn.XLOOKUP(1,(Table2[Nom]=$A170)*(Table2[Prénom]=$B170)*(Table2[Entretien]=I$2),Table2[Date de l''entretien],"",0,-1)</f>
        <v/>
      </c>
      <c r="J170" s="9" t="str" cm="1">
        <f t="array" ref="J170">_xlfn.XLOOKUP(1,(Table2[Nom]=$A170)*(Table2[Prénom]=$B170)*(Table2[Entretien]=J$2),Table2[Date de l''entretien],"",0,-1)</f>
        <v/>
      </c>
      <c r="K170" s="9" t="str" cm="1">
        <f t="array" ref="K170">_xlfn.XLOOKUP(1,(Table2[Nom]=$A170)*(Table2[Prénom]=$B170)*(Table2[Entretien]=K$2),Table2[Date de l''entretien],"",0,-1)</f>
        <v/>
      </c>
      <c r="L170" s="9" t="str" cm="1">
        <f t="array" ref="L170">_xlfn.XLOOKUP(1,(Table2[Nom]=$A170)*(Table2[Prénom]=$B170)*(Table2[Entretien]=L$2),Table2[Date de l''entretien],"",0,-1)</f>
        <v/>
      </c>
      <c r="M170" s="21" t="str">
        <f>IF(A170="","",IF(H170="",WORKDAY(DATE(YEAR($D170),MONTH($D170)+_xlfn.XLOOKUP(M$2,Paramètres!$A$4:$A$8,Paramètres!$B$4:$B$8,"??",0,1),DAY($D170))-1,1,Table3[Jours fériés]),""))</f>
        <v/>
      </c>
      <c r="N170" s="21" t="str">
        <f>IF(A170="","",IF(I170="",WORKDAY(DATE(YEAR($D170),MONTH($D170)+_xlfn.XLOOKUP(N$2,Paramètres!$A$4:$A$8,Paramètres!$B$4:$B$8,"??",0,1),DAY($D170))-1,1,Table3[Jours fériés]),
WORKDAY(DATE(YEAR($I170),MONTH($I170)+_xlfn.XLOOKUP(N$2,Paramètres!$A$4:$A$8,Paramètres!$B$4:$B$8,"??",0,1),DAY($I170))-1,1,Table3[Jours fériés])))</f>
        <v/>
      </c>
      <c r="O170" s="21" t="str">
        <f>IF(A170="","",IF(J170="",WORKDAY(DATE(YEAR($D170),MONTH($D170)+_xlfn.XLOOKUP(O$2,Paramètres!$A$4:$A$8,Paramètres!$B$4:$B$8,"??",0,1),DAY($D170))-1,1,Table3[Jours fériés]),""))</f>
        <v/>
      </c>
      <c r="P170" s="21" t="str">
        <f>IF(A170="","",IF(K170="",IF($F170=_xlfn.XLOOKUP(P$2,Paramètres!$A$4:$A$8,Paramètres!$B$4:$B$8,"??",0,1),WORKDAY(DATE(YEAR(E170)+_xlfn.XLOOKUP(P$2,Paramètres!$A$4:$A$8,Paramètres!$B$4:$B$8,"??",0,1),MONTH(E170)+2,0)-1,1,Table3[Jours fériés]),
WORKDAY(DATE(YEAR($E170)+_xlfn.XLOOKUP(P$2,Paramètres!$A$4:$A$8,Paramètres!$B$4:$B$8,"??",0,1),MONTH($E170),DAY($E170))-1,1,Table3[Jours fériés])),""))</f>
        <v/>
      </c>
      <c r="Q170" s="21" t="str">
        <f ca="1">IF(A170="","",IF(L170="",IF($F170=_xlfn.XLOOKUP(Q$2,Paramètres!$A$4:$A$8,Paramètres!$B$4:$B$8,"??",0,1),WORKDAY(DATE(YEAR(TODAY()),MONTH(F170)+2,0)-1,1,Table3[Jours fériés]),
WORKDAY(DATE(YEAR($E170)+_xlfn.XLOOKUP(Q$2,Paramètres!$A$4:$A$8,Paramètres!$B$4:$B$8,"??",0,1),MONTH($E170),DAY($E170))-1,1,Table3[Jours fériés])),""))</f>
        <v/>
      </c>
    </row>
    <row r="171" spans="8:17" x14ac:dyDescent="0.2">
      <c r="H171" s="9" t="str" cm="1">
        <f t="array" ref="H171">_xlfn.XLOOKUP(1,(Table2[Nom]=$A171)*(Table2[Prénom]=$B171)*(Table2[Entretien]=H$2),Table2[Date de l''entretien],"",0,-1)</f>
        <v/>
      </c>
      <c r="I171" s="9" t="str" cm="1">
        <f t="array" ref="I171">_xlfn.XLOOKUP(1,(Table2[Nom]=$A171)*(Table2[Prénom]=$B171)*(Table2[Entretien]=I$2),Table2[Date de l''entretien],"",0,-1)</f>
        <v/>
      </c>
      <c r="J171" s="9" t="str" cm="1">
        <f t="array" ref="J171">_xlfn.XLOOKUP(1,(Table2[Nom]=$A171)*(Table2[Prénom]=$B171)*(Table2[Entretien]=J$2),Table2[Date de l''entretien],"",0,-1)</f>
        <v/>
      </c>
      <c r="K171" s="9" t="str" cm="1">
        <f t="array" ref="K171">_xlfn.XLOOKUP(1,(Table2[Nom]=$A171)*(Table2[Prénom]=$B171)*(Table2[Entretien]=K$2),Table2[Date de l''entretien],"",0,-1)</f>
        <v/>
      </c>
      <c r="L171" s="9" t="str" cm="1">
        <f t="array" ref="L171">_xlfn.XLOOKUP(1,(Table2[Nom]=$A171)*(Table2[Prénom]=$B171)*(Table2[Entretien]=L$2),Table2[Date de l''entretien],"",0,-1)</f>
        <v/>
      </c>
      <c r="M171" s="21" t="str">
        <f>IF(A171="","",IF(H171="",WORKDAY(DATE(YEAR($D171),MONTH($D171)+_xlfn.XLOOKUP(M$2,Paramètres!$A$4:$A$8,Paramètres!$B$4:$B$8,"??",0,1),DAY($D171))-1,1,Table3[Jours fériés]),""))</f>
        <v/>
      </c>
      <c r="N171" s="21" t="str">
        <f>IF(A171="","",IF(I171="",WORKDAY(DATE(YEAR($D171),MONTH($D171)+_xlfn.XLOOKUP(N$2,Paramètres!$A$4:$A$8,Paramètres!$B$4:$B$8,"??",0,1),DAY($D171))-1,1,Table3[Jours fériés]),
WORKDAY(DATE(YEAR($I171),MONTH($I171)+_xlfn.XLOOKUP(N$2,Paramètres!$A$4:$A$8,Paramètres!$B$4:$B$8,"??",0,1),DAY($I171))-1,1,Table3[Jours fériés])))</f>
        <v/>
      </c>
      <c r="O171" s="21" t="str">
        <f>IF(A171="","",IF(J171="",WORKDAY(DATE(YEAR($D171),MONTH($D171)+_xlfn.XLOOKUP(O$2,Paramètres!$A$4:$A$8,Paramètres!$B$4:$B$8,"??",0,1),DAY($D171))-1,1,Table3[Jours fériés]),""))</f>
        <v/>
      </c>
      <c r="P171" s="21" t="str">
        <f>IF(A171="","",IF(K171="",IF($F171=_xlfn.XLOOKUP(P$2,Paramètres!$A$4:$A$8,Paramètres!$B$4:$B$8,"??",0,1),WORKDAY(DATE(YEAR(E171)+_xlfn.XLOOKUP(P$2,Paramètres!$A$4:$A$8,Paramètres!$B$4:$B$8,"??",0,1),MONTH(E171)+2,0)-1,1,Table3[Jours fériés]),
WORKDAY(DATE(YEAR($E171)+_xlfn.XLOOKUP(P$2,Paramètres!$A$4:$A$8,Paramètres!$B$4:$B$8,"??",0,1),MONTH($E171),DAY($E171))-1,1,Table3[Jours fériés])),""))</f>
        <v/>
      </c>
      <c r="Q171" s="21" t="str">
        <f ca="1">IF(A171="","",IF(L171="",IF($F171=_xlfn.XLOOKUP(Q$2,Paramètres!$A$4:$A$8,Paramètres!$B$4:$B$8,"??",0,1),WORKDAY(DATE(YEAR(TODAY()),MONTH(F171)+2,0)-1,1,Table3[Jours fériés]),
WORKDAY(DATE(YEAR($E171)+_xlfn.XLOOKUP(Q$2,Paramètres!$A$4:$A$8,Paramètres!$B$4:$B$8,"??",0,1),MONTH($E171),DAY($E171))-1,1,Table3[Jours fériés])),""))</f>
        <v/>
      </c>
    </row>
    <row r="172" spans="8:17" x14ac:dyDescent="0.2">
      <c r="H172" s="9" t="str" cm="1">
        <f t="array" ref="H172">_xlfn.XLOOKUP(1,(Table2[Nom]=$A172)*(Table2[Prénom]=$B172)*(Table2[Entretien]=H$2),Table2[Date de l''entretien],"",0,-1)</f>
        <v/>
      </c>
      <c r="I172" s="9" t="str" cm="1">
        <f t="array" ref="I172">_xlfn.XLOOKUP(1,(Table2[Nom]=$A172)*(Table2[Prénom]=$B172)*(Table2[Entretien]=I$2),Table2[Date de l''entretien],"",0,-1)</f>
        <v/>
      </c>
      <c r="J172" s="9" t="str" cm="1">
        <f t="array" ref="J172">_xlfn.XLOOKUP(1,(Table2[Nom]=$A172)*(Table2[Prénom]=$B172)*(Table2[Entretien]=J$2),Table2[Date de l''entretien],"",0,-1)</f>
        <v/>
      </c>
      <c r="K172" s="9" t="str" cm="1">
        <f t="array" ref="K172">_xlfn.XLOOKUP(1,(Table2[Nom]=$A172)*(Table2[Prénom]=$B172)*(Table2[Entretien]=K$2),Table2[Date de l''entretien],"",0,-1)</f>
        <v/>
      </c>
      <c r="L172" s="9" t="str" cm="1">
        <f t="array" ref="L172">_xlfn.XLOOKUP(1,(Table2[Nom]=$A172)*(Table2[Prénom]=$B172)*(Table2[Entretien]=L$2),Table2[Date de l''entretien],"",0,-1)</f>
        <v/>
      </c>
      <c r="M172" s="21" t="str">
        <f>IF(A172="","",IF(H172="",WORKDAY(DATE(YEAR($D172),MONTH($D172)+_xlfn.XLOOKUP(M$2,Paramètres!$A$4:$A$8,Paramètres!$B$4:$B$8,"??",0,1),DAY($D172))-1,1,Table3[Jours fériés]),""))</f>
        <v/>
      </c>
      <c r="N172" s="21" t="str">
        <f>IF(A172="","",IF(I172="",WORKDAY(DATE(YEAR($D172),MONTH($D172)+_xlfn.XLOOKUP(N$2,Paramètres!$A$4:$A$8,Paramètres!$B$4:$B$8,"??",0,1),DAY($D172))-1,1,Table3[Jours fériés]),
WORKDAY(DATE(YEAR($I172),MONTH($I172)+_xlfn.XLOOKUP(N$2,Paramètres!$A$4:$A$8,Paramètres!$B$4:$B$8,"??",0,1),DAY($I172))-1,1,Table3[Jours fériés])))</f>
        <v/>
      </c>
      <c r="O172" s="21" t="str">
        <f>IF(A172="","",IF(J172="",WORKDAY(DATE(YEAR($D172),MONTH($D172)+_xlfn.XLOOKUP(O$2,Paramètres!$A$4:$A$8,Paramètres!$B$4:$B$8,"??",0,1),DAY($D172))-1,1,Table3[Jours fériés]),""))</f>
        <v/>
      </c>
      <c r="P172" s="21" t="str">
        <f>IF(A172="","",IF(K172="",IF($F172=_xlfn.XLOOKUP(P$2,Paramètres!$A$4:$A$8,Paramètres!$B$4:$B$8,"??",0,1),WORKDAY(DATE(YEAR(E172)+_xlfn.XLOOKUP(P$2,Paramètres!$A$4:$A$8,Paramètres!$B$4:$B$8,"??",0,1),MONTH(E172)+2,0)-1,1,Table3[Jours fériés]),
WORKDAY(DATE(YEAR($E172)+_xlfn.XLOOKUP(P$2,Paramètres!$A$4:$A$8,Paramètres!$B$4:$B$8,"??",0,1),MONTH($E172),DAY($E172))-1,1,Table3[Jours fériés])),""))</f>
        <v/>
      </c>
      <c r="Q172" s="21" t="str">
        <f ca="1">IF(A172="","",IF(L172="",IF($F172=_xlfn.XLOOKUP(Q$2,Paramètres!$A$4:$A$8,Paramètres!$B$4:$B$8,"??",0,1),WORKDAY(DATE(YEAR(TODAY()),MONTH(F172)+2,0)-1,1,Table3[Jours fériés]),
WORKDAY(DATE(YEAR($E172)+_xlfn.XLOOKUP(Q$2,Paramètres!$A$4:$A$8,Paramètres!$B$4:$B$8,"??",0,1),MONTH($E172),DAY($E172))-1,1,Table3[Jours fériés])),""))</f>
        <v/>
      </c>
    </row>
    <row r="173" spans="8:17" x14ac:dyDescent="0.2">
      <c r="H173" s="9" t="str" cm="1">
        <f t="array" ref="H173">_xlfn.XLOOKUP(1,(Table2[Nom]=$A173)*(Table2[Prénom]=$B173)*(Table2[Entretien]=H$2),Table2[Date de l''entretien],"",0,-1)</f>
        <v/>
      </c>
      <c r="I173" s="9" t="str" cm="1">
        <f t="array" ref="I173">_xlfn.XLOOKUP(1,(Table2[Nom]=$A173)*(Table2[Prénom]=$B173)*(Table2[Entretien]=I$2),Table2[Date de l''entretien],"",0,-1)</f>
        <v/>
      </c>
      <c r="J173" s="9" t="str" cm="1">
        <f t="array" ref="J173">_xlfn.XLOOKUP(1,(Table2[Nom]=$A173)*(Table2[Prénom]=$B173)*(Table2[Entretien]=J$2),Table2[Date de l''entretien],"",0,-1)</f>
        <v/>
      </c>
      <c r="K173" s="9" t="str" cm="1">
        <f t="array" ref="K173">_xlfn.XLOOKUP(1,(Table2[Nom]=$A173)*(Table2[Prénom]=$B173)*(Table2[Entretien]=K$2),Table2[Date de l''entretien],"",0,-1)</f>
        <v/>
      </c>
      <c r="L173" s="9" t="str" cm="1">
        <f t="array" ref="L173">_xlfn.XLOOKUP(1,(Table2[Nom]=$A173)*(Table2[Prénom]=$B173)*(Table2[Entretien]=L$2),Table2[Date de l''entretien],"",0,-1)</f>
        <v/>
      </c>
      <c r="M173" s="21" t="str">
        <f>IF(A173="","",IF(H173="",WORKDAY(DATE(YEAR($D173),MONTH($D173)+_xlfn.XLOOKUP(M$2,Paramètres!$A$4:$A$8,Paramètres!$B$4:$B$8,"??",0,1),DAY($D173))-1,1,Table3[Jours fériés]),""))</f>
        <v/>
      </c>
      <c r="N173" s="21" t="str">
        <f>IF(A173="","",IF(I173="",WORKDAY(DATE(YEAR($D173),MONTH($D173)+_xlfn.XLOOKUP(N$2,Paramètres!$A$4:$A$8,Paramètres!$B$4:$B$8,"??",0,1),DAY($D173))-1,1,Table3[Jours fériés]),
WORKDAY(DATE(YEAR($I173),MONTH($I173)+_xlfn.XLOOKUP(N$2,Paramètres!$A$4:$A$8,Paramètres!$B$4:$B$8,"??",0,1),DAY($I173))-1,1,Table3[Jours fériés])))</f>
        <v/>
      </c>
      <c r="O173" s="21" t="str">
        <f>IF(A173="","",IF(J173="",WORKDAY(DATE(YEAR($D173),MONTH($D173)+_xlfn.XLOOKUP(O$2,Paramètres!$A$4:$A$8,Paramètres!$B$4:$B$8,"??",0,1),DAY($D173))-1,1,Table3[Jours fériés]),""))</f>
        <v/>
      </c>
      <c r="P173" s="21" t="str">
        <f>IF(A173="","",IF(K173="",IF($F173=_xlfn.XLOOKUP(P$2,Paramètres!$A$4:$A$8,Paramètres!$B$4:$B$8,"??",0,1),WORKDAY(DATE(YEAR(E173)+_xlfn.XLOOKUP(P$2,Paramètres!$A$4:$A$8,Paramètres!$B$4:$B$8,"??",0,1),MONTH(E173)+2,0)-1,1,Table3[Jours fériés]),
WORKDAY(DATE(YEAR($E173)+_xlfn.XLOOKUP(P$2,Paramètres!$A$4:$A$8,Paramètres!$B$4:$B$8,"??",0,1),MONTH($E173),DAY($E173))-1,1,Table3[Jours fériés])),""))</f>
        <v/>
      </c>
      <c r="Q173" s="21" t="str">
        <f ca="1">IF(A173="","",IF(L173="",IF($F173=_xlfn.XLOOKUP(Q$2,Paramètres!$A$4:$A$8,Paramètres!$B$4:$B$8,"??",0,1),WORKDAY(DATE(YEAR(TODAY()),MONTH(F173)+2,0)-1,1,Table3[Jours fériés]),
WORKDAY(DATE(YEAR($E173)+_xlfn.XLOOKUP(Q$2,Paramètres!$A$4:$A$8,Paramètres!$B$4:$B$8,"??",0,1),MONTH($E173),DAY($E173))-1,1,Table3[Jours fériés])),""))</f>
        <v/>
      </c>
    </row>
    <row r="174" spans="8:17" x14ac:dyDescent="0.2">
      <c r="H174" s="9" t="str" cm="1">
        <f t="array" ref="H174">_xlfn.XLOOKUP(1,(Table2[Nom]=$A174)*(Table2[Prénom]=$B174)*(Table2[Entretien]=H$2),Table2[Date de l''entretien],"",0,-1)</f>
        <v/>
      </c>
      <c r="I174" s="9" t="str" cm="1">
        <f t="array" ref="I174">_xlfn.XLOOKUP(1,(Table2[Nom]=$A174)*(Table2[Prénom]=$B174)*(Table2[Entretien]=I$2),Table2[Date de l''entretien],"",0,-1)</f>
        <v/>
      </c>
      <c r="J174" s="9" t="str" cm="1">
        <f t="array" ref="J174">_xlfn.XLOOKUP(1,(Table2[Nom]=$A174)*(Table2[Prénom]=$B174)*(Table2[Entretien]=J$2),Table2[Date de l''entretien],"",0,-1)</f>
        <v/>
      </c>
      <c r="K174" s="9" t="str" cm="1">
        <f t="array" ref="K174">_xlfn.XLOOKUP(1,(Table2[Nom]=$A174)*(Table2[Prénom]=$B174)*(Table2[Entretien]=K$2),Table2[Date de l''entretien],"",0,-1)</f>
        <v/>
      </c>
      <c r="L174" s="9" t="str" cm="1">
        <f t="array" ref="L174">_xlfn.XLOOKUP(1,(Table2[Nom]=$A174)*(Table2[Prénom]=$B174)*(Table2[Entretien]=L$2),Table2[Date de l''entretien],"",0,-1)</f>
        <v/>
      </c>
      <c r="M174" s="21" t="str">
        <f>IF(A174="","",IF(H174="",WORKDAY(DATE(YEAR($D174),MONTH($D174)+_xlfn.XLOOKUP(M$2,Paramètres!$A$4:$A$8,Paramètres!$B$4:$B$8,"??",0,1),DAY($D174))-1,1,Table3[Jours fériés]),""))</f>
        <v/>
      </c>
      <c r="N174" s="21" t="str">
        <f>IF(A174="","",IF(I174="",WORKDAY(DATE(YEAR($D174),MONTH($D174)+_xlfn.XLOOKUP(N$2,Paramètres!$A$4:$A$8,Paramètres!$B$4:$B$8,"??",0,1),DAY($D174))-1,1,Table3[Jours fériés]),
WORKDAY(DATE(YEAR($I174),MONTH($I174)+_xlfn.XLOOKUP(N$2,Paramètres!$A$4:$A$8,Paramètres!$B$4:$B$8,"??",0,1),DAY($I174))-1,1,Table3[Jours fériés])))</f>
        <v/>
      </c>
      <c r="O174" s="21" t="str">
        <f>IF(A174="","",IF(J174="",WORKDAY(DATE(YEAR($D174),MONTH($D174)+_xlfn.XLOOKUP(O$2,Paramètres!$A$4:$A$8,Paramètres!$B$4:$B$8,"??",0,1),DAY($D174))-1,1,Table3[Jours fériés]),""))</f>
        <v/>
      </c>
      <c r="P174" s="21" t="str">
        <f>IF(A174="","",IF(K174="",IF($F174=_xlfn.XLOOKUP(P$2,Paramètres!$A$4:$A$8,Paramètres!$B$4:$B$8,"??",0,1),WORKDAY(DATE(YEAR(E174)+_xlfn.XLOOKUP(P$2,Paramètres!$A$4:$A$8,Paramètres!$B$4:$B$8,"??",0,1),MONTH(E174)+2,0)-1,1,Table3[Jours fériés]),
WORKDAY(DATE(YEAR($E174)+_xlfn.XLOOKUP(P$2,Paramètres!$A$4:$A$8,Paramètres!$B$4:$B$8,"??",0,1),MONTH($E174),DAY($E174))-1,1,Table3[Jours fériés])),""))</f>
        <v/>
      </c>
      <c r="Q174" s="21" t="str">
        <f ca="1">IF(A174="","",IF(L174="",IF($F174=_xlfn.XLOOKUP(Q$2,Paramètres!$A$4:$A$8,Paramètres!$B$4:$B$8,"??",0,1),WORKDAY(DATE(YEAR(TODAY()),MONTH(F174)+2,0)-1,1,Table3[Jours fériés]),
WORKDAY(DATE(YEAR($E174)+_xlfn.XLOOKUP(Q$2,Paramètres!$A$4:$A$8,Paramètres!$B$4:$B$8,"??",0,1),MONTH($E174),DAY($E174))-1,1,Table3[Jours fériés])),""))</f>
        <v/>
      </c>
    </row>
    <row r="175" spans="8:17" x14ac:dyDescent="0.2">
      <c r="H175" s="9" t="str" cm="1">
        <f t="array" ref="H175">_xlfn.XLOOKUP(1,(Table2[Nom]=$A175)*(Table2[Prénom]=$B175)*(Table2[Entretien]=H$2),Table2[Date de l''entretien],"",0,-1)</f>
        <v/>
      </c>
      <c r="I175" s="9" t="str" cm="1">
        <f t="array" ref="I175">_xlfn.XLOOKUP(1,(Table2[Nom]=$A175)*(Table2[Prénom]=$B175)*(Table2[Entretien]=I$2),Table2[Date de l''entretien],"",0,-1)</f>
        <v/>
      </c>
      <c r="J175" s="9" t="str" cm="1">
        <f t="array" ref="J175">_xlfn.XLOOKUP(1,(Table2[Nom]=$A175)*(Table2[Prénom]=$B175)*(Table2[Entretien]=J$2),Table2[Date de l''entretien],"",0,-1)</f>
        <v/>
      </c>
      <c r="K175" s="9" t="str" cm="1">
        <f t="array" ref="K175">_xlfn.XLOOKUP(1,(Table2[Nom]=$A175)*(Table2[Prénom]=$B175)*(Table2[Entretien]=K$2),Table2[Date de l''entretien],"",0,-1)</f>
        <v/>
      </c>
      <c r="L175" s="9" t="str" cm="1">
        <f t="array" ref="L175">_xlfn.XLOOKUP(1,(Table2[Nom]=$A175)*(Table2[Prénom]=$B175)*(Table2[Entretien]=L$2),Table2[Date de l''entretien],"",0,-1)</f>
        <v/>
      </c>
      <c r="M175" s="21" t="str">
        <f>IF(A175="","",IF(H175="",WORKDAY(DATE(YEAR($D175),MONTH($D175)+_xlfn.XLOOKUP(M$2,Paramètres!$A$4:$A$8,Paramètres!$B$4:$B$8,"??",0,1),DAY($D175))-1,1,Table3[Jours fériés]),""))</f>
        <v/>
      </c>
      <c r="N175" s="21" t="str">
        <f>IF(A175="","",IF(I175="",WORKDAY(DATE(YEAR($D175),MONTH($D175)+_xlfn.XLOOKUP(N$2,Paramètres!$A$4:$A$8,Paramètres!$B$4:$B$8,"??",0,1),DAY($D175))-1,1,Table3[Jours fériés]),
WORKDAY(DATE(YEAR($I175),MONTH($I175)+_xlfn.XLOOKUP(N$2,Paramètres!$A$4:$A$8,Paramètres!$B$4:$B$8,"??",0,1),DAY($I175))-1,1,Table3[Jours fériés])))</f>
        <v/>
      </c>
      <c r="O175" s="21" t="str">
        <f>IF(A175="","",IF(J175="",WORKDAY(DATE(YEAR($D175),MONTH($D175)+_xlfn.XLOOKUP(O$2,Paramètres!$A$4:$A$8,Paramètres!$B$4:$B$8,"??",0,1),DAY($D175))-1,1,Table3[Jours fériés]),""))</f>
        <v/>
      </c>
      <c r="P175" s="21" t="str">
        <f>IF(A175="","",IF(K175="",IF($F175=_xlfn.XLOOKUP(P$2,Paramètres!$A$4:$A$8,Paramètres!$B$4:$B$8,"??",0,1),WORKDAY(DATE(YEAR(E175)+_xlfn.XLOOKUP(P$2,Paramètres!$A$4:$A$8,Paramètres!$B$4:$B$8,"??",0,1),MONTH(E175)+2,0)-1,1,Table3[Jours fériés]),
WORKDAY(DATE(YEAR($E175)+_xlfn.XLOOKUP(P$2,Paramètres!$A$4:$A$8,Paramètres!$B$4:$B$8,"??",0,1),MONTH($E175),DAY($E175))-1,1,Table3[Jours fériés])),""))</f>
        <v/>
      </c>
      <c r="Q175" s="21" t="str">
        <f ca="1">IF(A175="","",IF(L175="",IF($F175=_xlfn.XLOOKUP(Q$2,Paramètres!$A$4:$A$8,Paramètres!$B$4:$B$8,"??",0,1),WORKDAY(DATE(YEAR(TODAY()),MONTH(F175)+2,0)-1,1,Table3[Jours fériés]),
WORKDAY(DATE(YEAR($E175)+_xlfn.XLOOKUP(Q$2,Paramètres!$A$4:$A$8,Paramètres!$B$4:$B$8,"??",0,1),MONTH($E175),DAY($E175))-1,1,Table3[Jours fériés])),""))</f>
        <v/>
      </c>
    </row>
    <row r="176" spans="8:17" x14ac:dyDescent="0.2">
      <c r="H176" s="9" t="str" cm="1">
        <f t="array" ref="H176">_xlfn.XLOOKUP(1,(Table2[Nom]=$A176)*(Table2[Prénom]=$B176)*(Table2[Entretien]=H$2),Table2[Date de l''entretien],"",0,-1)</f>
        <v/>
      </c>
      <c r="I176" s="9" t="str" cm="1">
        <f t="array" ref="I176">_xlfn.XLOOKUP(1,(Table2[Nom]=$A176)*(Table2[Prénom]=$B176)*(Table2[Entretien]=I$2),Table2[Date de l''entretien],"",0,-1)</f>
        <v/>
      </c>
      <c r="J176" s="9" t="str" cm="1">
        <f t="array" ref="J176">_xlfn.XLOOKUP(1,(Table2[Nom]=$A176)*(Table2[Prénom]=$B176)*(Table2[Entretien]=J$2),Table2[Date de l''entretien],"",0,-1)</f>
        <v/>
      </c>
      <c r="K176" s="9" t="str" cm="1">
        <f t="array" ref="K176">_xlfn.XLOOKUP(1,(Table2[Nom]=$A176)*(Table2[Prénom]=$B176)*(Table2[Entretien]=K$2),Table2[Date de l''entretien],"",0,-1)</f>
        <v/>
      </c>
      <c r="L176" s="9" t="str" cm="1">
        <f t="array" ref="L176">_xlfn.XLOOKUP(1,(Table2[Nom]=$A176)*(Table2[Prénom]=$B176)*(Table2[Entretien]=L$2),Table2[Date de l''entretien],"",0,-1)</f>
        <v/>
      </c>
      <c r="M176" s="21" t="str">
        <f>IF(A176="","",IF(H176="",WORKDAY(DATE(YEAR($D176),MONTH($D176)+_xlfn.XLOOKUP(M$2,Paramètres!$A$4:$A$8,Paramètres!$B$4:$B$8,"??",0,1),DAY($D176))-1,1,Table3[Jours fériés]),""))</f>
        <v/>
      </c>
      <c r="N176" s="21" t="str">
        <f>IF(A176="","",IF(I176="",WORKDAY(DATE(YEAR($D176),MONTH($D176)+_xlfn.XLOOKUP(N$2,Paramètres!$A$4:$A$8,Paramètres!$B$4:$B$8,"??",0,1),DAY($D176))-1,1,Table3[Jours fériés]),
WORKDAY(DATE(YEAR($I176),MONTH($I176)+_xlfn.XLOOKUP(N$2,Paramètres!$A$4:$A$8,Paramètres!$B$4:$B$8,"??",0,1),DAY($I176))-1,1,Table3[Jours fériés])))</f>
        <v/>
      </c>
      <c r="O176" s="21" t="str">
        <f>IF(A176="","",IF(J176="",WORKDAY(DATE(YEAR($D176),MONTH($D176)+_xlfn.XLOOKUP(O$2,Paramètres!$A$4:$A$8,Paramètres!$B$4:$B$8,"??",0,1),DAY($D176))-1,1,Table3[Jours fériés]),""))</f>
        <v/>
      </c>
      <c r="P176" s="21" t="str">
        <f>IF(A176="","",IF(K176="",IF($F176=_xlfn.XLOOKUP(P$2,Paramètres!$A$4:$A$8,Paramètres!$B$4:$B$8,"??",0,1),WORKDAY(DATE(YEAR(E176)+_xlfn.XLOOKUP(P$2,Paramètres!$A$4:$A$8,Paramètres!$B$4:$B$8,"??",0,1),MONTH(E176)+2,0)-1,1,Table3[Jours fériés]),
WORKDAY(DATE(YEAR($E176)+_xlfn.XLOOKUP(P$2,Paramètres!$A$4:$A$8,Paramètres!$B$4:$B$8,"??",0,1),MONTH($E176),DAY($E176))-1,1,Table3[Jours fériés])),""))</f>
        <v/>
      </c>
      <c r="Q176" s="21" t="str">
        <f ca="1">IF(A176="","",IF(L176="",IF($F176=_xlfn.XLOOKUP(Q$2,Paramètres!$A$4:$A$8,Paramètres!$B$4:$B$8,"??",0,1),WORKDAY(DATE(YEAR(TODAY()),MONTH(F176)+2,0)-1,1,Table3[Jours fériés]),
WORKDAY(DATE(YEAR($E176)+_xlfn.XLOOKUP(Q$2,Paramètres!$A$4:$A$8,Paramètres!$B$4:$B$8,"??",0,1),MONTH($E176),DAY($E176))-1,1,Table3[Jours fériés])),""))</f>
        <v/>
      </c>
    </row>
    <row r="177" spans="8:17" x14ac:dyDescent="0.2">
      <c r="H177" s="9" t="str" cm="1">
        <f t="array" ref="H177">_xlfn.XLOOKUP(1,(Table2[Nom]=$A177)*(Table2[Prénom]=$B177)*(Table2[Entretien]=H$2),Table2[Date de l''entretien],"",0,-1)</f>
        <v/>
      </c>
      <c r="I177" s="9" t="str" cm="1">
        <f t="array" ref="I177">_xlfn.XLOOKUP(1,(Table2[Nom]=$A177)*(Table2[Prénom]=$B177)*(Table2[Entretien]=I$2),Table2[Date de l''entretien],"",0,-1)</f>
        <v/>
      </c>
      <c r="J177" s="9" t="str" cm="1">
        <f t="array" ref="J177">_xlfn.XLOOKUP(1,(Table2[Nom]=$A177)*(Table2[Prénom]=$B177)*(Table2[Entretien]=J$2),Table2[Date de l''entretien],"",0,-1)</f>
        <v/>
      </c>
      <c r="K177" s="9" t="str" cm="1">
        <f t="array" ref="K177">_xlfn.XLOOKUP(1,(Table2[Nom]=$A177)*(Table2[Prénom]=$B177)*(Table2[Entretien]=K$2),Table2[Date de l''entretien],"",0,-1)</f>
        <v/>
      </c>
      <c r="L177" s="9" t="str" cm="1">
        <f t="array" ref="L177">_xlfn.XLOOKUP(1,(Table2[Nom]=$A177)*(Table2[Prénom]=$B177)*(Table2[Entretien]=L$2),Table2[Date de l''entretien],"",0,-1)</f>
        <v/>
      </c>
      <c r="M177" s="21" t="str">
        <f>IF(A177="","",IF(H177="",WORKDAY(DATE(YEAR($D177),MONTH($D177)+_xlfn.XLOOKUP(M$2,Paramètres!$A$4:$A$8,Paramètres!$B$4:$B$8,"??",0,1),DAY($D177))-1,1,Table3[Jours fériés]),""))</f>
        <v/>
      </c>
      <c r="N177" s="21" t="str">
        <f>IF(A177="","",IF(I177="",WORKDAY(DATE(YEAR($D177),MONTH($D177)+_xlfn.XLOOKUP(N$2,Paramètres!$A$4:$A$8,Paramètres!$B$4:$B$8,"??",0,1),DAY($D177))-1,1,Table3[Jours fériés]),
WORKDAY(DATE(YEAR($I177),MONTH($I177)+_xlfn.XLOOKUP(N$2,Paramètres!$A$4:$A$8,Paramètres!$B$4:$B$8,"??",0,1),DAY($I177))-1,1,Table3[Jours fériés])))</f>
        <v/>
      </c>
      <c r="O177" s="21" t="str">
        <f>IF(A177="","",IF(J177="",WORKDAY(DATE(YEAR($D177),MONTH($D177)+_xlfn.XLOOKUP(O$2,Paramètres!$A$4:$A$8,Paramètres!$B$4:$B$8,"??",0,1),DAY($D177))-1,1,Table3[Jours fériés]),""))</f>
        <v/>
      </c>
      <c r="P177" s="21" t="str">
        <f>IF(A177="","",IF(K177="",IF($F177=_xlfn.XLOOKUP(P$2,Paramètres!$A$4:$A$8,Paramètres!$B$4:$B$8,"??",0,1),WORKDAY(DATE(YEAR(E177)+_xlfn.XLOOKUP(P$2,Paramètres!$A$4:$A$8,Paramètres!$B$4:$B$8,"??",0,1),MONTH(E177)+2,0)-1,1,Table3[Jours fériés]),
WORKDAY(DATE(YEAR($E177)+_xlfn.XLOOKUP(P$2,Paramètres!$A$4:$A$8,Paramètres!$B$4:$B$8,"??",0,1),MONTH($E177),DAY($E177))-1,1,Table3[Jours fériés])),""))</f>
        <v/>
      </c>
      <c r="Q177" s="21" t="str">
        <f ca="1">IF(A177="","",IF(L177="",IF($F177=_xlfn.XLOOKUP(Q$2,Paramètres!$A$4:$A$8,Paramètres!$B$4:$B$8,"??",0,1),WORKDAY(DATE(YEAR(TODAY()),MONTH(F177)+2,0)-1,1,Table3[Jours fériés]),
WORKDAY(DATE(YEAR($E177)+_xlfn.XLOOKUP(Q$2,Paramètres!$A$4:$A$8,Paramètres!$B$4:$B$8,"??",0,1),MONTH($E177),DAY($E177))-1,1,Table3[Jours fériés])),""))</f>
        <v/>
      </c>
    </row>
    <row r="178" spans="8:17" x14ac:dyDescent="0.2">
      <c r="H178" s="9" t="str" cm="1">
        <f t="array" ref="H178">_xlfn.XLOOKUP(1,(Table2[Nom]=$A178)*(Table2[Prénom]=$B178)*(Table2[Entretien]=H$2),Table2[Date de l''entretien],"",0,-1)</f>
        <v/>
      </c>
      <c r="I178" s="9" t="str" cm="1">
        <f t="array" ref="I178">_xlfn.XLOOKUP(1,(Table2[Nom]=$A178)*(Table2[Prénom]=$B178)*(Table2[Entretien]=I$2),Table2[Date de l''entretien],"",0,-1)</f>
        <v/>
      </c>
      <c r="J178" s="9" t="str" cm="1">
        <f t="array" ref="J178">_xlfn.XLOOKUP(1,(Table2[Nom]=$A178)*(Table2[Prénom]=$B178)*(Table2[Entretien]=J$2),Table2[Date de l''entretien],"",0,-1)</f>
        <v/>
      </c>
      <c r="K178" s="9" t="str" cm="1">
        <f t="array" ref="K178">_xlfn.XLOOKUP(1,(Table2[Nom]=$A178)*(Table2[Prénom]=$B178)*(Table2[Entretien]=K$2),Table2[Date de l''entretien],"",0,-1)</f>
        <v/>
      </c>
      <c r="L178" s="9" t="str" cm="1">
        <f t="array" ref="L178">_xlfn.XLOOKUP(1,(Table2[Nom]=$A178)*(Table2[Prénom]=$B178)*(Table2[Entretien]=L$2),Table2[Date de l''entretien],"",0,-1)</f>
        <v/>
      </c>
      <c r="M178" s="21" t="str">
        <f>IF(A178="","",IF(H178="",WORKDAY(DATE(YEAR($D178),MONTH($D178)+_xlfn.XLOOKUP(M$2,Paramètres!$A$4:$A$8,Paramètres!$B$4:$B$8,"??",0,1),DAY($D178))-1,1,Table3[Jours fériés]),""))</f>
        <v/>
      </c>
      <c r="N178" s="21" t="str">
        <f>IF(A178="","",IF(I178="",WORKDAY(DATE(YEAR($D178),MONTH($D178)+_xlfn.XLOOKUP(N$2,Paramètres!$A$4:$A$8,Paramètres!$B$4:$B$8,"??",0,1),DAY($D178))-1,1,Table3[Jours fériés]),
WORKDAY(DATE(YEAR($I178),MONTH($I178)+_xlfn.XLOOKUP(N$2,Paramètres!$A$4:$A$8,Paramètres!$B$4:$B$8,"??",0,1),DAY($I178))-1,1,Table3[Jours fériés])))</f>
        <v/>
      </c>
      <c r="O178" s="21" t="str">
        <f>IF(A178="","",IF(J178="",WORKDAY(DATE(YEAR($D178),MONTH($D178)+_xlfn.XLOOKUP(O$2,Paramètres!$A$4:$A$8,Paramètres!$B$4:$B$8,"??",0,1),DAY($D178))-1,1,Table3[Jours fériés]),""))</f>
        <v/>
      </c>
      <c r="P178" s="21" t="str">
        <f>IF(A178="","",IF(K178="",IF($F178=_xlfn.XLOOKUP(P$2,Paramètres!$A$4:$A$8,Paramètres!$B$4:$B$8,"??",0,1),WORKDAY(DATE(YEAR(E178)+_xlfn.XLOOKUP(P$2,Paramètres!$A$4:$A$8,Paramètres!$B$4:$B$8,"??",0,1),MONTH(E178)+2,0)-1,1,Table3[Jours fériés]),
WORKDAY(DATE(YEAR($E178)+_xlfn.XLOOKUP(P$2,Paramètres!$A$4:$A$8,Paramètres!$B$4:$B$8,"??",0,1),MONTH($E178),DAY($E178))-1,1,Table3[Jours fériés])),""))</f>
        <v/>
      </c>
      <c r="Q178" s="21" t="str">
        <f ca="1">IF(A178="","",IF(L178="",IF($F178=_xlfn.XLOOKUP(Q$2,Paramètres!$A$4:$A$8,Paramètres!$B$4:$B$8,"??",0,1),WORKDAY(DATE(YEAR(TODAY()),MONTH(F178)+2,0)-1,1,Table3[Jours fériés]),
WORKDAY(DATE(YEAR($E178)+_xlfn.XLOOKUP(Q$2,Paramètres!$A$4:$A$8,Paramètres!$B$4:$B$8,"??",0,1),MONTH($E178),DAY($E178))-1,1,Table3[Jours fériés])),""))</f>
        <v/>
      </c>
    </row>
    <row r="179" spans="8:17" x14ac:dyDescent="0.2">
      <c r="H179" s="9" t="str" cm="1">
        <f t="array" ref="H179">_xlfn.XLOOKUP(1,(Table2[Nom]=$A179)*(Table2[Prénom]=$B179)*(Table2[Entretien]=H$2),Table2[Date de l''entretien],"",0,-1)</f>
        <v/>
      </c>
      <c r="I179" s="9" t="str" cm="1">
        <f t="array" ref="I179">_xlfn.XLOOKUP(1,(Table2[Nom]=$A179)*(Table2[Prénom]=$B179)*(Table2[Entretien]=I$2),Table2[Date de l''entretien],"",0,-1)</f>
        <v/>
      </c>
      <c r="J179" s="9" t="str" cm="1">
        <f t="array" ref="J179">_xlfn.XLOOKUP(1,(Table2[Nom]=$A179)*(Table2[Prénom]=$B179)*(Table2[Entretien]=J$2),Table2[Date de l''entretien],"",0,-1)</f>
        <v/>
      </c>
      <c r="K179" s="9" t="str" cm="1">
        <f t="array" ref="K179">_xlfn.XLOOKUP(1,(Table2[Nom]=$A179)*(Table2[Prénom]=$B179)*(Table2[Entretien]=K$2),Table2[Date de l''entretien],"",0,-1)</f>
        <v/>
      </c>
      <c r="L179" s="9" t="str" cm="1">
        <f t="array" ref="L179">_xlfn.XLOOKUP(1,(Table2[Nom]=$A179)*(Table2[Prénom]=$B179)*(Table2[Entretien]=L$2),Table2[Date de l''entretien],"",0,-1)</f>
        <v/>
      </c>
      <c r="M179" s="21" t="str">
        <f>IF(A179="","",IF(H179="",WORKDAY(DATE(YEAR($D179),MONTH($D179)+_xlfn.XLOOKUP(M$2,Paramètres!$A$4:$A$8,Paramètres!$B$4:$B$8,"??",0,1),DAY($D179))-1,1,Table3[Jours fériés]),""))</f>
        <v/>
      </c>
      <c r="N179" s="21" t="str">
        <f>IF(A179="","",IF(I179="",WORKDAY(DATE(YEAR($D179),MONTH($D179)+_xlfn.XLOOKUP(N$2,Paramètres!$A$4:$A$8,Paramètres!$B$4:$B$8,"??",0,1),DAY($D179))-1,1,Table3[Jours fériés]),
WORKDAY(DATE(YEAR($I179),MONTH($I179)+_xlfn.XLOOKUP(N$2,Paramètres!$A$4:$A$8,Paramètres!$B$4:$B$8,"??",0,1),DAY($I179))-1,1,Table3[Jours fériés])))</f>
        <v/>
      </c>
      <c r="O179" s="21" t="str">
        <f>IF(A179="","",IF(J179="",WORKDAY(DATE(YEAR($D179),MONTH($D179)+_xlfn.XLOOKUP(O$2,Paramètres!$A$4:$A$8,Paramètres!$B$4:$B$8,"??",0,1),DAY($D179))-1,1,Table3[Jours fériés]),""))</f>
        <v/>
      </c>
      <c r="P179" s="21" t="str">
        <f>IF(A179="","",IF(K179="",IF($F179=_xlfn.XLOOKUP(P$2,Paramètres!$A$4:$A$8,Paramètres!$B$4:$B$8,"??",0,1),WORKDAY(DATE(YEAR(E179)+_xlfn.XLOOKUP(P$2,Paramètres!$A$4:$A$8,Paramètres!$B$4:$B$8,"??",0,1),MONTH(E179)+2,0)-1,1,Table3[Jours fériés]),
WORKDAY(DATE(YEAR($E179)+_xlfn.XLOOKUP(P$2,Paramètres!$A$4:$A$8,Paramètres!$B$4:$B$8,"??",0,1),MONTH($E179),DAY($E179))-1,1,Table3[Jours fériés])),""))</f>
        <v/>
      </c>
      <c r="Q179" s="21" t="str">
        <f ca="1">IF(A179="","",IF(L179="",IF($F179=_xlfn.XLOOKUP(Q$2,Paramètres!$A$4:$A$8,Paramètres!$B$4:$B$8,"??",0,1),WORKDAY(DATE(YEAR(TODAY()),MONTH(F179)+2,0)-1,1,Table3[Jours fériés]),
WORKDAY(DATE(YEAR($E179)+_xlfn.XLOOKUP(Q$2,Paramètres!$A$4:$A$8,Paramètres!$B$4:$B$8,"??",0,1),MONTH($E179),DAY($E179))-1,1,Table3[Jours fériés])),""))</f>
        <v/>
      </c>
    </row>
    <row r="180" spans="8:17" x14ac:dyDescent="0.2">
      <c r="H180" s="9" t="str" cm="1">
        <f t="array" ref="H180">_xlfn.XLOOKUP(1,(Table2[Nom]=$A180)*(Table2[Prénom]=$B180)*(Table2[Entretien]=H$2),Table2[Date de l''entretien],"",0,-1)</f>
        <v/>
      </c>
      <c r="I180" s="9" t="str" cm="1">
        <f t="array" ref="I180">_xlfn.XLOOKUP(1,(Table2[Nom]=$A180)*(Table2[Prénom]=$B180)*(Table2[Entretien]=I$2),Table2[Date de l''entretien],"",0,-1)</f>
        <v/>
      </c>
      <c r="J180" s="9" t="str" cm="1">
        <f t="array" ref="J180">_xlfn.XLOOKUP(1,(Table2[Nom]=$A180)*(Table2[Prénom]=$B180)*(Table2[Entretien]=J$2),Table2[Date de l''entretien],"",0,-1)</f>
        <v/>
      </c>
      <c r="K180" s="9" t="str" cm="1">
        <f t="array" ref="K180">_xlfn.XLOOKUP(1,(Table2[Nom]=$A180)*(Table2[Prénom]=$B180)*(Table2[Entretien]=K$2),Table2[Date de l''entretien],"",0,-1)</f>
        <v/>
      </c>
      <c r="L180" s="9" t="str" cm="1">
        <f t="array" ref="L180">_xlfn.XLOOKUP(1,(Table2[Nom]=$A180)*(Table2[Prénom]=$B180)*(Table2[Entretien]=L$2),Table2[Date de l''entretien],"",0,-1)</f>
        <v/>
      </c>
      <c r="M180" s="21" t="str">
        <f>IF(A180="","",IF(H180="",WORKDAY(DATE(YEAR($D180),MONTH($D180)+_xlfn.XLOOKUP(M$2,Paramètres!$A$4:$A$8,Paramètres!$B$4:$B$8,"??",0,1),DAY($D180))-1,1,Table3[Jours fériés]),""))</f>
        <v/>
      </c>
      <c r="N180" s="21" t="str">
        <f>IF(A180="","",IF(I180="",WORKDAY(DATE(YEAR($D180),MONTH($D180)+_xlfn.XLOOKUP(N$2,Paramètres!$A$4:$A$8,Paramètres!$B$4:$B$8,"??",0,1),DAY($D180))-1,1,Table3[Jours fériés]),
WORKDAY(DATE(YEAR($I180),MONTH($I180)+_xlfn.XLOOKUP(N$2,Paramètres!$A$4:$A$8,Paramètres!$B$4:$B$8,"??",0,1),DAY($I180))-1,1,Table3[Jours fériés])))</f>
        <v/>
      </c>
      <c r="O180" s="21" t="str">
        <f>IF(A180="","",IF(J180="",WORKDAY(DATE(YEAR($D180),MONTH($D180)+_xlfn.XLOOKUP(O$2,Paramètres!$A$4:$A$8,Paramètres!$B$4:$B$8,"??",0,1),DAY($D180))-1,1,Table3[Jours fériés]),""))</f>
        <v/>
      </c>
      <c r="P180" s="21" t="str">
        <f>IF(A180="","",IF(K180="",IF($F180=_xlfn.XLOOKUP(P$2,Paramètres!$A$4:$A$8,Paramètres!$B$4:$B$8,"??",0,1),WORKDAY(DATE(YEAR(E180)+_xlfn.XLOOKUP(P$2,Paramètres!$A$4:$A$8,Paramètres!$B$4:$B$8,"??",0,1),MONTH(E180)+2,0)-1,1,Table3[Jours fériés]),
WORKDAY(DATE(YEAR($E180)+_xlfn.XLOOKUP(P$2,Paramètres!$A$4:$A$8,Paramètres!$B$4:$B$8,"??",0,1),MONTH($E180),DAY($E180))-1,1,Table3[Jours fériés])),""))</f>
        <v/>
      </c>
      <c r="Q180" s="21" t="str">
        <f ca="1">IF(A180="","",IF(L180="",IF($F180=_xlfn.XLOOKUP(Q$2,Paramètres!$A$4:$A$8,Paramètres!$B$4:$B$8,"??",0,1),WORKDAY(DATE(YEAR(TODAY()),MONTH(F180)+2,0)-1,1,Table3[Jours fériés]),
WORKDAY(DATE(YEAR($E180)+_xlfn.XLOOKUP(Q$2,Paramètres!$A$4:$A$8,Paramètres!$B$4:$B$8,"??",0,1),MONTH($E180),DAY($E180))-1,1,Table3[Jours fériés])),""))</f>
        <v/>
      </c>
    </row>
    <row r="181" spans="8:17" x14ac:dyDescent="0.2">
      <c r="H181" s="9" t="str" cm="1">
        <f t="array" ref="H181">_xlfn.XLOOKUP(1,(Table2[Nom]=$A181)*(Table2[Prénom]=$B181)*(Table2[Entretien]=H$2),Table2[Date de l''entretien],"",0,-1)</f>
        <v/>
      </c>
      <c r="I181" s="9" t="str" cm="1">
        <f t="array" ref="I181">_xlfn.XLOOKUP(1,(Table2[Nom]=$A181)*(Table2[Prénom]=$B181)*(Table2[Entretien]=I$2),Table2[Date de l''entretien],"",0,-1)</f>
        <v/>
      </c>
      <c r="J181" s="9" t="str" cm="1">
        <f t="array" ref="J181">_xlfn.XLOOKUP(1,(Table2[Nom]=$A181)*(Table2[Prénom]=$B181)*(Table2[Entretien]=J$2),Table2[Date de l''entretien],"",0,-1)</f>
        <v/>
      </c>
      <c r="K181" s="9" t="str" cm="1">
        <f t="array" ref="K181">_xlfn.XLOOKUP(1,(Table2[Nom]=$A181)*(Table2[Prénom]=$B181)*(Table2[Entretien]=K$2),Table2[Date de l''entretien],"",0,-1)</f>
        <v/>
      </c>
      <c r="L181" s="9" t="str" cm="1">
        <f t="array" ref="L181">_xlfn.XLOOKUP(1,(Table2[Nom]=$A181)*(Table2[Prénom]=$B181)*(Table2[Entretien]=L$2),Table2[Date de l''entretien],"",0,-1)</f>
        <v/>
      </c>
      <c r="M181" s="21" t="str">
        <f>IF(A181="","",IF(H181="",WORKDAY(DATE(YEAR($D181),MONTH($D181)+_xlfn.XLOOKUP(M$2,Paramètres!$A$4:$A$8,Paramètres!$B$4:$B$8,"??",0,1),DAY($D181))-1,1,Table3[Jours fériés]),""))</f>
        <v/>
      </c>
      <c r="N181" s="21" t="str">
        <f>IF(A181="","",IF(I181="",WORKDAY(DATE(YEAR($D181),MONTH($D181)+_xlfn.XLOOKUP(N$2,Paramètres!$A$4:$A$8,Paramètres!$B$4:$B$8,"??",0,1),DAY($D181))-1,1,Table3[Jours fériés]),
WORKDAY(DATE(YEAR($I181),MONTH($I181)+_xlfn.XLOOKUP(N$2,Paramètres!$A$4:$A$8,Paramètres!$B$4:$B$8,"??",0,1),DAY($I181))-1,1,Table3[Jours fériés])))</f>
        <v/>
      </c>
      <c r="O181" s="21" t="str">
        <f>IF(A181="","",IF(J181="",WORKDAY(DATE(YEAR($D181),MONTH($D181)+_xlfn.XLOOKUP(O$2,Paramètres!$A$4:$A$8,Paramètres!$B$4:$B$8,"??",0,1),DAY($D181))-1,1,Table3[Jours fériés]),""))</f>
        <v/>
      </c>
      <c r="P181" s="21" t="str">
        <f>IF(A181="","",IF(K181="",IF($F181=_xlfn.XLOOKUP(P$2,Paramètres!$A$4:$A$8,Paramètres!$B$4:$B$8,"??",0,1),WORKDAY(DATE(YEAR(E181)+_xlfn.XLOOKUP(P$2,Paramètres!$A$4:$A$8,Paramètres!$B$4:$B$8,"??",0,1),MONTH(E181)+2,0)-1,1,Table3[Jours fériés]),
WORKDAY(DATE(YEAR($E181)+_xlfn.XLOOKUP(P$2,Paramètres!$A$4:$A$8,Paramètres!$B$4:$B$8,"??",0,1),MONTH($E181),DAY($E181))-1,1,Table3[Jours fériés])),""))</f>
        <v/>
      </c>
      <c r="Q181" s="21" t="str">
        <f ca="1">IF(A181="","",IF(L181="",IF($F181=_xlfn.XLOOKUP(Q$2,Paramètres!$A$4:$A$8,Paramètres!$B$4:$B$8,"??",0,1),WORKDAY(DATE(YEAR(TODAY()),MONTH(F181)+2,0)-1,1,Table3[Jours fériés]),
WORKDAY(DATE(YEAR($E181)+_xlfn.XLOOKUP(Q$2,Paramètres!$A$4:$A$8,Paramètres!$B$4:$B$8,"??",0,1),MONTH($E181),DAY($E181))-1,1,Table3[Jours fériés])),""))</f>
        <v/>
      </c>
    </row>
    <row r="182" spans="8:17" x14ac:dyDescent="0.2">
      <c r="H182" s="9" t="str" cm="1">
        <f t="array" ref="H182">_xlfn.XLOOKUP(1,(Table2[Nom]=$A182)*(Table2[Prénom]=$B182)*(Table2[Entretien]=H$2),Table2[Date de l''entretien],"",0,-1)</f>
        <v/>
      </c>
      <c r="I182" s="9" t="str" cm="1">
        <f t="array" ref="I182">_xlfn.XLOOKUP(1,(Table2[Nom]=$A182)*(Table2[Prénom]=$B182)*(Table2[Entretien]=I$2),Table2[Date de l''entretien],"",0,-1)</f>
        <v/>
      </c>
      <c r="J182" s="9" t="str" cm="1">
        <f t="array" ref="J182">_xlfn.XLOOKUP(1,(Table2[Nom]=$A182)*(Table2[Prénom]=$B182)*(Table2[Entretien]=J$2),Table2[Date de l''entretien],"",0,-1)</f>
        <v/>
      </c>
      <c r="K182" s="9" t="str" cm="1">
        <f t="array" ref="K182">_xlfn.XLOOKUP(1,(Table2[Nom]=$A182)*(Table2[Prénom]=$B182)*(Table2[Entretien]=K$2),Table2[Date de l''entretien],"",0,-1)</f>
        <v/>
      </c>
      <c r="L182" s="9" t="str" cm="1">
        <f t="array" ref="L182">_xlfn.XLOOKUP(1,(Table2[Nom]=$A182)*(Table2[Prénom]=$B182)*(Table2[Entretien]=L$2),Table2[Date de l''entretien],"",0,-1)</f>
        <v/>
      </c>
      <c r="M182" s="21" t="str">
        <f>IF(A182="","",IF(H182="",WORKDAY(DATE(YEAR($D182),MONTH($D182)+_xlfn.XLOOKUP(M$2,Paramètres!$A$4:$A$8,Paramètres!$B$4:$B$8,"??",0,1),DAY($D182))-1,1,Table3[Jours fériés]),""))</f>
        <v/>
      </c>
      <c r="N182" s="21" t="str">
        <f>IF(A182="","",IF(I182="",WORKDAY(DATE(YEAR($D182),MONTH($D182)+_xlfn.XLOOKUP(N$2,Paramètres!$A$4:$A$8,Paramètres!$B$4:$B$8,"??",0,1),DAY($D182))-1,1,Table3[Jours fériés]),
WORKDAY(DATE(YEAR($I182),MONTH($I182)+_xlfn.XLOOKUP(N$2,Paramètres!$A$4:$A$8,Paramètres!$B$4:$B$8,"??",0,1),DAY($I182))-1,1,Table3[Jours fériés])))</f>
        <v/>
      </c>
      <c r="O182" s="21" t="str">
        <f>IF(A182="","",IF(J182="",WORKDAY(DATE(YEAR($D182),MONTH($D182)+_xlfn.XLOOKUP(O$2,Paramètres!$A$4:$A$8,Paramètres!$B$4:$B$8,"??",0,1),DAY($D182))-1,1,Table3[Jours fériés]),""))</f>
        <v/>
      </c>
      <c r="P182" s="21" t="str">
        <f>IF(A182="","",IF(K182="",IF($F182=_xlfn.XLOOKUP(P$2,Paramètres!$A$4:$A$8,Paramètres!$B$4:$B$8,"??",0,1),WORKDAY(DATE(YEAR(E182)+_xlfn.XLOOKUP(P$2,Paramètres!$A$4:$A$8,Paramètres!$B$4:$B$8,"??",0,1),MONTH(E182)+2,0)-1,1,Table3[Jours fériés]),
WORKDAY(DATE(YEAR($E182)+_xlfn.XLOOKUP(P$2,Paramètres!$A$4:$A$8,Paramètres!$B$4:$B$8,"??",0,1),MONTH($E182),DAY($E182))-1,1,Table3[Jours fériés])),""))</f>
        <v/>
      </c>
      <c r="Q182" s="21" t="str">
        <f ca="1">IF(A182="","",IF(L182="",IF($F182=_xlfn.XLOOKUP(Q$2,Paramètres!$A$4:$A$8,Paramètres!$B$4:$B$8,"??",0,1),WORKDAY(DATE(YEAR(TODAY()),MONTH(F182)+2,0)-1,1,Table3[Jours fériés]),
WORKDAY(DATE(YEAR($E182)+_xlfn.XLOOKUP(Q$2,Paramètres!$A$4:$A$8,Paramètres!$B$4:$B$8,"??",0,1),MONTH($E182),DAY($E182))-1,1,Table3[Jours fériés])),""))</f>
        <v/>
      </c>
    </row>
    <row r="183" spans="8:17" x14ac:dyDescent="0.2">
      <c r="H183" s="9" t="str" cm="1">
        <f t="array" ref="H183">_xlfn.XLOOKUP(1,(Table2[Nom]=$A183)*(Table2[Prénom]=$B183)*(Table2[Entretien]=H$2),Table2[Date de l''entretien],"",0,-1)</f>
        <v/>
      </c>
      <c r="I183" s="9" t="str" cm="1">
        <f t="array" ref="I183">_xlfn.XLOOKUP(1,(Table2[Nom]=$A183)*(Table2[Prénom]=$B183)*(Table2[Entretien]=I$2),Table2[Date de l''entretien],"",0,-1)</f>
        <v/>
      </c>
      <c r="J183" s="9" t="str" cm="1">
        <f t="array" ref="J183">_xlfn.XLOOKUP(1,(Table2[Nom]=$A183)*(Table2[Prénom]=$B183)*(Table2[Entretien]=J$2),Table2[Date de l''entretien],"",0,-1)</f>
        <v/>
      </c>
      <c r="K183" s="9" t="str" cm="1">
        <f t="array" ref="K183">_xlfn.XLOOKUP(1,(Table2[Nom]=$A183)*(Table2[Prénom]=$B183)*(Table2[Entretien]=K$2),Table2[Date de l''entretien],"",0,-1)</f>
        <v/>
      </c>
      <c r="L183" s="9" t="str" cm="1">
        <f t="array" ref="L183">_xlfn.XLOOKUP(1,(Table2[Nom]=$A183)*(Table2[Prénom]=$B183)*(Table2[Entretien]=L$2),Table2[Date de l''entretien],"",0,-1)</f>
        <v/>
      </c>
      <c r="M183" s="21" t="str">
        <f>IF(A183="","",IF(H183="",WORKDAY(DATE(YEAR($D183),MONTH($D183)+_xlfn.XLOOKUP(M$2,Paramètres!$A$4:$A$8,Paramètres!$B$4:$B$8,"??",0,1),DAY($D183))-1,1,Table3[Jours fériés]),""))</f>
        <v/>
      </c>
      <c r="N183" s="21" t="str">
        <f>IF(A183="","",IF(I183="",WORKDAY(DATE(YEAR($D183),MONTH($D183)+_xlfn.XLOOKUP(N$2,Paramètres!$A$4:$A$8,Paramètres!$B$4:$B$8,"??",0,1),DAY($D183))-1,1,Table3[Jours fériés]),
WORKDAY(DATE(YEAR($I183),MONTH($I183)+_xlfn.XLOOKUP(N$2,Paramètres!$A$4:$A$8,Paramètres!$B$4:$B$8,"??",0,1),DAY($I183))-1,1,Table3[Jours fériés])))</f>
        <v/>
      </c>
      <c r="O183" s="21" t="str">
        <f>IF(A183="","",IF(J183="",WORKDAY(DATE(YEAR($D183),MONTH($D183)+_xlfn.XLOOKUP(O$2,Paramètres!$A$4:$A$8,Paramètres!$B$4:$B$8,"??",0,1),DAY($D183))-1,1,Table3[Jours fériés]),""))</f>
        <v/>
      </c>
      <c r="P183" s="21" t="str">
        <f>IF(A183="","",IF(K183="",IF($F183=_xlfn.XLOOKUP(P$2,Paramètres!$A$4:$A$8,Paramètres!$B$4:$B$8,"??",0,1),WORKDAY(DATE(YEAR(E183)+_xlfn.XLOOKUP(P$2,Paramètres!$A$4:$A$8,Paramètres!$B$4:$B$8,"??",0,1),MONTH(E183)+2,0)-1,1,Table3[Jours fériés]),
WORKDAY(DATE(YEAR($E183)+_xlfn.XLOOKUP(P$2,Paramètres!$A$4:$A$8,Paramètres!$B$4:$B$8,"??",0,1),MONTH($E183),DAY($E183))-1,1,Table3[Jours fériés])),""))</f>
        <v/>
      </c>
      <c r="Q183" s="21" t="str">
        <f ca="1">IF(A183="","",IF(L183="",IF($F183=_xlfn.XLOOKUP(Q$2,Paramètres!$A$4:$A$8,Paramètres!$B$4:$B$8,"??",0,1),WORKDAY(DATE(YEAR(TODAY()),MONTH(F183)+2,0)-1,1,Table3[Jours fériés]),
WORKDAY(DATE(YEAR($E183)+_xlfn.XLOOKUP(Q$2,Paramètres!$A$4:$A$8,Paramètres!$B$4:$B$8,"??",0,1),MONTH($E183),DAY($E183))-1,1,Table3[Jours fériés])),""))</f>
        <v/>
      </c>
    </row>
    <row r="184" spans="8:17" x14ac:dyDescent="0.2">
      <c r="H184" s="9" t="str" cm="1">
        <f t="array" ref="H184">_xlfn.XLOOKUP(1,(Table2[Nom]=$A184)*(Table2[Prénom]=$B184)*(Table2[Entretien]=H$2),Table2[Date de l''entretien],"",0,-1)</f>
        <v/>
      </c>
      <c r="I184" s="9" t="str" cm="1">
        <f t="array" ref="I184">_xlfn.XLOOKUP(1,(Table2[Nom]=$A184)*(Table2[Prénom]=$B184)*(Table2[Entretien]=I$2),Table2[Date de l''entretien],"",0,-1)</f>
        <v/>
      </c>
      <c r="J184" s="9" t="str" cm="1">
        <f t="array" ref="J184">_xlfn.XLOOKUP(1,(Table2[Nom]=$A184)*(Table2[Prénom]=$B184)*(Table2[Entretien]=J$2),Table2[Date de l''entretien],"",0,-1)</f>
        <v/>
      </c>
      <c r="K184" s="9" t="str" cm="1">
        <f t="array" ref="K184">_xlfn.XLOOKUP(1,(Table2[Nom]=$A184)*(Table2[Prénom]=$B184)*(Table2[Entretien]=K$2),Table2[Date de l''entretien],"",0,-1)</f>
        <v/>
      </c>
      <c r="L184" s="9" t="str" cm="1">
        <f t="array" ref="L184">_xlfn.XLOOKUP(1,(Table2[Nom]=$A184)*(Table2[Prénom]=$B184)*(Table2[Entretien]=L$2),Table2[Date de l''entretien],"",0,-1)</f>
        <v/>
      </c>
      <c r="M184" s="21" t="str">
        <f>IF(A184="","",IF(H184="",WORKDAY(DATE(YEAR($D184),MONTH($D184)+_xlfn.XLOOKUP(M$2,Paramètres!$A$4:$A$8,Paramètres!$B$4:$B$8,"??",0,1),DAY($D184))-1,1,Table3[Jours fériés]),""))</f>
        <v/>
      </c>
      <c r="N184" s="21" t="str">
        <f>IF(A184="","",IF(I184="",WORKDAY(DATE(YEAR($D184),MONTH($D184)+_xlfn.XLOOKUP(N$2,Paramètres!$A$4:$A$8,Paramètres!$B$4:$B$8,"??",0,1),DAY($D184))-1,1,Table3[Jours fériés]),
WORKDAY(DATE(YEAR($I184),MONTH($I184)+_xlfn.XLOOKUP(N$2,Paramètres!$A$4:$A$8,Paramètres!$B$4:$B$8,"??",0,1),DAY($I184))-1,1,Table3[Jours fériés])))</f>
        <v/>
      </c>
      <c r="O184" s="21" t="str">
        <f>IF(A184="","",IF(J184="",WORKDAY(DATE(YEAR($D184),MONTH($D184)+_xlfn.XLOOKUP(O$2,Paramètres!$A$4:$A$8,Paramètres!$B$4:$B$8,"??",0,1),DAY($D184))-1,1,Table3[Jours fériés]),""))</f>
        <v/>
      </c>
      <c r="P184" s="21" t="str">
        <f>IF(A184="","",IF(K184="",IF($F184=_xlfn.XLOOKUP(P$2,Paramètres!$A$4:$A$8,Paramètres!$B$4:$B$8,"??",0,1),WORKDAY(DATE(YEAR(E184)+_xlfn.XLOOKUP(P$2,Paramètres!$A$4:$A$8,Paramètres!$B$4:$B$8,"??",0,1),MONTH(E184)+2,0)-1,1,Table3[Jours fériés]),
WORKDAY(DATE(YEAR($E184)+_xlfn.XLOOKUP(P$2,Paramètres!$A$4:$A$8,Paramètres!$B$4:$B$8,"??",0,1),MONTH($E184),DAY($E184))-1,1,Table3[Jours fériés])),""))</f>
        <v/>
      </c>
      <c r="Q184" s="21" t="str">
        <f ca="1">IF(A184="","",IF(L184="",IF($F184=_xlfn.XLOOKUP(Q$2,Paramètres!$A$4:$A$8,Paramètres!$B$4:$B$8,"??",0,1),WORKDAY(DATE(YEAR(TODAY()),MONTH(F184)+2,0)-1,1,Table3[Jours fériés]),
WORKDAY(DATE(YEAR($E184)+_xlfn.XLOOKUP(Q$2,Paramètres!$A$4:$A$8,Paramètres!$B$4:$B$8,"??",0,1),MONTH($E184),DAY($E184))-1,1,Table3[Jours fériés])),""))</f>
        <v/>
      </c>
    </row>
    <row r="185" spans="8:17" x14ac:dyDescent="0.2">
      <c r="H185" s="9" t="str" cm="1">
        <f t="array" ref="H185">_xlfn.XLOOKUP(1,(Table2[Nom]=$A185)*(Table2[Prénom]=$B185)*(Table2[Entretien]=H$2),Table2[Date de l''entretien],"",0,-1)</f>
        <v/>
      </c>
      <c r="I185" s="9" t="str" cm="1">
        <f t="array" ref="I185">_xlfn.XLOOKUP(1,(Table2[Nom]=$A185)*(Table2[Prénom]=$B185)*(Table2[Entretien]=I$2),Table2[Date de l''entretien],"",0,-1)</f>
        <v/>
      </c>
      <c r="J185" s="9" t="str" cm="1">
        <f t="array" ref="J185">_xlfn.XLOOKUP(1,(Table2[Nom]=$A185)*(Table2[Prénom]=$B185)*(Table2[Entretien]=J$2),Table2[Date de l''entretien],"",0,-1)</f>
        <v/>
      </c>
      <c r="K185" s="9" t="str" cm="1">
        <f t="array" ref="K185">_xlfn.XLOOKUP(1,(Table2[Nom]=$A185)*(Table2[Prénom]=$B185)*(Table2[Entretien]=K$2),Table2[Date de l''entretien],"",0,-1)</f>
        <v/>
      </c>
      <c r="L185" s="9" t="str" cm="1">
        <f t="array" ref="L185">_xlfn.XLOOKUP(1,(Table2[Nom]=$A185)*(Table2[Prénom]=$B185)*(Table2[Entretien]=L$2),Table2[Date de l''entretien],"",0,-1)</f>
        <v/>
      </c>
      <c r="M185" s="21" t="str">
        <f>IF(A185="","",IF(H185="",WORKDAY(DATE(YEAR($D185),MONTH($D185)+_xlfn.XLOOKUP(M$2,Paramètres!$A$4:$A$8,Paramètres!$B$4:$B$8,"??",0,1),DAY($D185))-1,1,Table3[Jours fériés]),""))</f>
        <v/>
      </c>
      <c r="N185" s="21" t="str">
        <f>IF(A185="","",IF(I185="",WORKDAY(DATE(YEAR($D185),MONTH($D185)+_xlfn.XLOOKUP(N$2,Paramètres!$A$4:$A$8,Paramètres!$B$4:$B$8,"??",0,1),DAY($D185))-1,1,Table3[Jours fériés]),
WORKDAY(DATE(YEAR($I185),MONTH($I185)+_xlfn.XLOOKUP(N$2,Paramètres!$A$4:$A$8,Paramètres!$B$4:$B$8,"??",0,1),DAY($I185))-1,1,Table3[Jours fériés])))</f>
        <v/>
      </c>
      <c r="O185" s="21" t="str">
        <f>IF(A185="","",IF(J185="",WORKDAY(DATE(YEAR($D185),MONTH($D185)+_xlfn.XLOOKUP(O$2,Paramètres!$A$4:$A$8,Paramètres!$B$4:$B$8,"??",0,1),DAY($D185))-1,1,Table3[Jours fériés]),""))</f>
        <v/>
      </c>
      <c r="P185" s="21" t="str">
        <f>IF(A185="","",IF(K185="",IF($F185=_xlfn.XLOOKUP(P$2,Paramètres!$A$4:$A$8,Paramètres!$B$4:$B$8,"??",0,1),WORKDAY(DATE(YEAR(E185)+_xlfn.XLOOKUP(P$2,Paramètres!$A$4:$A$8,Paramètres!$B$4:$B$8,"??",0,1),MONTH(E185)+2,0)-1,1,Table3[Jours fériés]),
WORKDAY(DATE(YEAR($E185)+_xlfn.XLOOKUP(P$2,Paramètres!$A$4:$A$8,Paramètres!$B$4:$B$8,"??",0,1),MONTH($E185),DAY($E185))-1,1,Table3[Jours fériés])),""))</f>
        <v/>
      </c>
      <c r="Q185" s="21" t="str">
        <f ca="1">IF(A185="","",IF(L185="",IF($F185=_xlfn.XLOOKUP(Q$2,Paramètres!$A$4:$A$8,Paramètres!$B$4:$B$8,"??",0,1),WORKDAY(DATE(YEAR(TODAY()),MONTH(F185)+2,0)-1,1,Table3[Jours fériés]),
WORKDAY(DATE(YEAR($E185)+_xlfn.XLOOKUP(Q$2,Paramètres!$A$4:$A$8,Paramètres!$B$4:$B$8,"??",0,1),MONTH($E185),DAY($E185))-1,1,Table3[Jours fériés])),""))</f>
        <v/>
      </c>
    </row>
    <row r="186" spans="8:17" x14ac:dyDescent="0.2">
      <c r="H186" s="9" t="str" cm="1">
        <f t="array" ref="H186">_xlfn.XLOOKUP(1,(Table2[Nom]=$A186)*(Table2[Prénom]=$B186)*(Table2[Entretien]=H$2),Table2[Date de l''entretien],"",0,-1)</f>
        <v/>
      </c>
      <c r="I186" s="9" t="str" cm="1">
        <f t="array" ref="I186">_xlfn.XLOOKUP(1,(Table2[Nom]=$A186)*(Table2[Prénom]=$B186)*(Table2[Entretien]=I$2),Table2[Date de l''entretien],"",0,-1)</f>
        <v/>
      </c>
      <c r="J186" s="9" t="str" cm="1">
        <f t="array" ref="J186">_xlfn.XLOOKUP(1,(Table2[Nom]=$A186)*(Table2[Prénom]=$B186)*(Table2[Entretien]=J$2),Table2[Date de l''entretien],"",0,-1)</f>
        <v/>
      </c>
      <c r="K186" s="9" t="str" cm="1">
        <f t="array" ref="K186">_xlfn.XLOOKUP(1,(Table2[Nom]=$A186)*(Table2[Prénom]=$B186)*(Table2[Entretien]=K$2),Table2[Date de l''entretien],"",0,-1)</f>
        <v/>
      </c>
      <c r="L186" s="9" t="str" cm="1">
        <f t="array" ref="L186">_xlfn.XLOOKUP(1,(Table2[Nom]=$A186)*(Table2[Prénom]=$B186)*(Table2[Entretien]=L$2),Table2[Date de l''entretien],"",0,-1)</f>
        <v/>
      </c>
      <c r="M186" s="21" t="str">
        <f>IF(A186="","",IF(H186="",WORKDAY(DATE(YEAR($D186),MONTH($D186)+_xlfn.XLOOKUP(M$2,Paramètres!$A$4:$A$8,Paramètres!$B$4:$B$8,"??",0,1),DAY($D186))-1,1,Table3[Jours fériés]),""))</f>
        <v/>
      </c>
      <c r="N186" s="21" t="str">
        <f>IF(A186="","",IF(I186="",WORKDAY(DATE(YEAR($D186),MONTH($D186)+_xlfn.XLOOKUP(N$2,Paramètres!$A$4:$A$8,Paramètres!$B$4:$B$8,"??",0,1),DAY($D186))-1,1,Table3[Jours fériés]),
WORKDAY(DATE(YEAR($I186),MONTH($I186)+_xlfn.XLOOKUP(N$2,Paramètres!$A$4:$A$8,Paramètres!$B$4:$B$8,"??",0,1),DAY($I186))-1,1,Table3[Jours fériés])))</f>
        <v/>
      </c>
      <c r="O186" s="21" t="str">
        <f>IF(A186="","",IF(J186="",WORKDAY(DATE(YEAR($D186),MONTH($D186)+_xlfn.XLOOKUP(O$2,Paramètres!$A$4:$A$8,Paramètres!$B$4:$B$8,"??",0,1),DAY($D186))-1,1,Table3[Jours fériés]),""))</f>
        <v/>
      </c>
      <c r="P186" s="21" t="str">
        <f>IF(A186="","",IF(K186="",IF($F186=_xlfn.XLOOKUP(P$2,Paramètres!$A$4:$A$8,Paramètres!$B$4:$B$8,"??",0,1),WORKDAY(DATE(YEAR(E186)+_xlfn.XLOOKUP(P$2,Paramètres!$A$4:$A$8,Paramètres!$B$4:$B$8,"??",0,1),MONTH(E186)+2,0)-1,1,Table3[Jours fériés]),
WORKDAY(DATE(YEAR($E186)+_xlfn.XLOOKUP(P$2,Paramètres!$A$4:$A$8,Paramètres!$B$4:$B$8,"??",0,1),MONTH($E186),DAY($E186))-1,1,Table3[Jours fériés])),""))</f>
        <v/>
      </c>
      <c r="Q186" s="21" t="str">
        <f ca="1">IF(A186="","",IF(L186="",IF($F186=_xlfn.XLOOKUP(Q$2,Paramètres!$A$4:$A$8,Paramètres!$B$4:$B$8,"??",0,1),WORKDAY(DATE(YEAR(TODAY()),MONTH(F186)+2,0)-1,1,Table3[Jours fériés]),
WORKDAY(DATE(YEAR($E186)+_xlfn.XLOOKUP(Q$2,Paramètres!$A$4:$A$8,Paramètres!$B$4:$B$8,"??",0,1),MONTH($E186),DAY($E186))-1,1,Table3[Jours fériés])),""))</f>
        <v/>
      </c>
    </row>
    <row r="187" spans="8:17" x14ac:dyDescent="0.2">
      <c r="H187" s="9" t="str" cm="1">
        <f t="array" ref="H187">_xlfn.XLOOKUP(1,(Table2[Nom]=$A187)*(Table2[Prénom]=$B187)*(Table2[Entretien]=H$2),Table2[Date de l''entretien],"",0,-1)</f>
        <v/>
      </c>
      <c r="I187" s="9" t="str" cm="1">
        <f t="array" ref="I187">_xlfn.XLOOKUP(1,(Table2[Nom]=$A187)*(Table2[Prénom]=$B187)*(Table2[Entretien]=I$2),Table2[Date de l''entretien],"",0,-1)</f>
        <v/>
      </c>
      <c r="J187" s="9" t="str" cm="1">
        <f t="array" ref="J187">_xlfn.XLOOKUP(1,(Table2[Nom]=$A187)*(Table2[Prénom]=$B187)*(Table2[Entretien]=J$2),Table2[Date de l''entretien],"",0,-1)</f>
        <v/>
      </c>
      <c r="K187" s="9" t="str" cm="1">
        <f t="array" ref="K187">_xlfn.XLOOKUP(1,(Table2[Nom]=$A187)*(Table2[Prénom]=$B187)*(Table2[Entretien]=K$2),Table2[Date de l''entretien],"",0,-1)</f>
        <v/>
      </c>
      <c r="L187" s="9" t="str" cm="1">
        <f t="array" ref="L187">_xlfn.XLOOKUP(1,(Table2[Nom]=$A187)*(Table2[Prénom]=$B187)*(Table2[Entretien]=L$2),Table2[Date de l''entretien],"",0,-1)</f>
        <v/>
      </c>
      <c r="M187" s="21" t="str">
        <f>IF(A187="","",IF(H187="",WORKDAY(DATE(YEAR($D187),MONTH($D187)+_xlfn.XLOOKUP(M$2,Paramètres!$A$4:$A$8,Paramètres!$B$4:$B$8,"??",0,1),DAY($D187))-1,1,Table3[Jours fériés]),""))</f>
        <v/>
      </c>
      <c r="N187" s="21" t="str">
        <f>IF(A187="","",IF(I187="",WORKDAY(DATE(YEAR($D187),MONTH($D187)+_xlfn.XLOOKUP(N$2,Paramètres!$A$4:$A$8,Paramètres!$B$4:$B$8,"??",0,1),DAY($D187))-1,1,Table3[Jours fériés]),
WORKDAY(DATE(YEAR($I187),MONTH($I187)+_xlfn.XLOOKUP(N$2,Paramètres!$A$4:$A$8,Paramètres!$B$4:$B$8,"??",0,1),DAY($I187))-1,1,Table3[Jours fériés])))</f>
        <v/>
      </c>
      <c r="O187" s="21" t="str">
        <f>IF(A187="","",IF(J187="",WORKDAY(DATE(YEAR($D187),MONTH($D187)+_xlfn.XLOOKUP(O$2,Paramètres!$A$4:$A$8,Paramètres!$B$4:$B$8,"??",0,1),DAY($D187))-1,1,Table3[Jours fériés]),""))</f>
        <v/>
      </c>
      <c r="P187" s="21" t="str">
        <f>IF(A187="","",IF(K187="",IF($F187=_xlfn.XLOOKUP(P$2,Paramètres!$A$4:$A$8,Paramètres!$B$4:$B$8,"??",0,1),WORKDAY(DATE(YEAR(E187)+_xlfn.XLOOKUP(P$2,Paramètres!$A$4:$A$8,Paramètres!$B$4:$B$8,"??",0,1),MONTH(E187)+2,0)-1,1,Table3[Jours fériés]),
WORKDAY(DATE(YEAR($E187)+_xlfn.XLOOKUP(P$2,Paramètres!$A$4:$A$8,Paramètres!$B$4:$B$8,"??",0,1),MONTH($E187),DAY($E187))-1,1,Table3[Jours fériés])),""))</f>
        <v/>
      </c>
      <c r="Q187" s="21" t="str">
        <f ca="1">IF(A187="","",IF(L187="",IF($F187=_xlfn.XLOOKUP(Q$2,Paramètres!$A$4:$A$8,Paramètres!$B$4:$B$8,"??",0,1),WORKDAY(DATE(YEAR(TODAY()),MONTH(F187)+2,0)-1,1,Table3[Jours fériés]),
WORKDAY(DATE(YEAR($E187)+_xlfn.XLOOKUP(Q$2,Paramètres!$A$4:$A$8,Paramètres!$B$4:$B$8,"??",0,1),MONTH($E187),DAY($E187))-1,1,Table3[Jours fériés])),""))</f>
        <v/>
      </c>
    </row>
    <row r="188" spans="8:17" x14ac:dyDescent="0.2">
      <c r="H188" s="9" t="str" cm="1">
        <f t="array" ref="H188">_xlfn.XLOOKUP(1,(Table2[Nom]=$A188)*(Table2[Prénom]=$B188)*(Table2[Entretien]=H$2),Table2[Date de l''entretien],"",0,-1)</f>
        <v/>
      </c>
      <c r="I188" s="9" t="str" cm="1">
        <f t="array" ref="I188">_xlfn.XLOOKUP(1,(Table2[Nom]=$A188)*(Table2[Prénom]=$B188)*(Table2[Entretien]=I$2),Table2[Date de l''entretien],"",0,-1)</f>
        <v/>
      </c>
      <c r="J188" s="9" t="str" cm="1">
        <f t="array" ref="J188">_xlfn.XLOOKUP(1,(Table2[Nom]=$A188)*(Table2[Prénom]=$B188)*(Table2[Entretien]=J$2),Table2[Date de l''entretien],"",0,-1)</f>
        <v/>
      </c>
      <c r="K188" s="9" t="str" cm="1">
        <f t="array" ref="K188">_xlfn.XLOOKUP(1,(Table2[Nom]=$A188)*(Table2[Prénom]=$B188)*(Table2[Entretien]=K$2),Table2[Date de l''entretien],"",0,-1)</f>
        <v/>
      </c>
      <c r="L188" s="9" t="str" cm="1">
        <f t="array" ref="L188">_xlfn.XLOOKUP(1,(Table2[Nom]=$A188)*(Table2[Prénom]=$B188)*(Table2[Entretien]=L$2),Table2[Date de l''entretien],"",0,-1)</f>
        <v/>
      </c>
      <c r="M188" s="21" t="str">
        <f>IF(A188="","",IF(H188="",WORKDAY(DATE(YEAR($D188),MONTH($D188)+_xlfn.XLOOKUP(M$2,Paramètres!$A$4:$A$8,Paramètres!$B$4:$B$8,"??",0,1),DAY($D188))-1,1,Table3[Jours fériés]),""))</f>
        <v/>
      </c>
      <c r="N188" s="21" t="str">
        <f>IF(A188="","",IF(I188="",WORKDAY(DATE(YEAR($D188),MONTH($D188)+_xlfn.XLOOKUP(N$2,Paramètres!$A$4:$A$8,Paramètres!$B$4:$B$8,"??",0,1),DAY($D188))-1,1,Table3[Jours fériés]),
WORKDAY(DATE(YEAR($I188),MONTH($I188)+_xlfn.XLOOKUP(N$2,Paramètres!$A$4:$A$8,Paramètres!$B$4:$B$8,"??",0,1),DAY($I188))-1,1,Table3[Jours fériés])))</f>
        <v/>
      </c>
      <c r="O188" s="21" t="str">
        <f>IF(A188="","",IF(J188="",WORKDAY(DATE(YEAR($D188),MONTH($D188)+_xlfn.XLOOKUP(O$2,Paramètres!$A$4:$A$8,Paramètres!$B$4:$B$8,"??",0,1),DAY($D188))-1,1,Table3[Jours fériés]),""))</f>
        <v/>
      </c>
      <c r="P188" s="21" t="str">
        <f>IF(A188="","",IF(K188="",IF($F188=_xlfn.XLOOKUP(P$2,Paramètres!$A$4:$A$8,Paramètres!$B$4:$B$8,"??",0,1),WORKDAY(DATE(YEAR(E188)+_xlfn.XLOOKUP(P$2,Paramètres!$A$4:$A$8,Paramètres!$B$4:$B$8,"??",0,1),MONTH(E188)+2,0)-1,1,Table3[Jours fériés]),
WORKDAY(DATE(YEAR($E188)+_xlfn.XLOOKUP(P$2,Paramètres!$A$4:$A$8,Paramètres!$B$4:$B$8,"??",0,1),MONTH($E188),DAY($E188))-1,1,Table3[Jours fériés])),""))</f>
        <v/>
      </c>
      <c r="Q188" s="21" t="str">
        <f ca="1">IF(A188="","",IF(L188="",IF($F188=_xlfn.XLOOKUP(Q$2,Paramètres!$A$4:$A$8,Paramètres!$B$4:$B$8,"??",0,1),WORKDAY(DATE(YEAR(TODAY()),MONTH(F188)+2,0)-1,1,Table3[Jours fériés]),
WORKDAY(DATE(YEAR($E188)+_xlfn.XLOOKUP(Q$2,Paramètres!$A$4:$A$8,Paramètres!$B$4:$B$8,"??",0,1),MONTH($E188),DAY($E188))-1,1,Table3[Jours fériés])),""))</f>
        <v/>
      </c>
    </row>
    <row r="189" spans="8:17" x14ac:dyDescent="0.2">
      <c r="H189" s="9" t="str" cm="1">
        <f t="array" ref="H189">_xlfn.XLOOKUP(1,(Table2[Nom]=$A189)*(Table2[Prénom]=$B189)*(Table2[Entretien]=H$2),Table2[Date de l''entretien],"",0,-1)</f>
        <v/>
      </c>
      <c r="I189" s="9" t="str" cm="1">
        <f t="array" ref="I189">_xlfn.XLOOKUP(1,(Table2[Nom]=$A189)*(Table2[Prénom]=$B189)*(Table2[Entretien]=I$2),Table2[Date de l''entretien],"",0,-1)</f>
        <v/>
      </c>
      <c r="J189" s="9" t="str" cm="1">
        <f t="array" ref="J189">_xlfn.XLOOKUP(1,(Table2[Nom]=$A189)*(Table2[Prénom]=$B189)*(Table2[Entretien]=J$2),Table2[Date de l''entretien],"",0,-1)</f>
        <v/>
      </c>
      <c r="K189" s="9" t="str" cm="1">
        <f t="array" ref="K189">_xlfn.XLOOKUP(1,(Table2[Nom]=$A189)*(Table2[Prénom]=$B189)*(Table2[Entretien]=K$2),Table2[Date de l''entretien],"",0,-1)</f>
        <v/>
      </c>
      <c r="L189" s="9" t="str" cm="1">
        <f t="array" ref="L189">_xlfn.XLOOKUP(1,(Table2[Nom]=$A189)*(Table2[Prénom]=$B189)*(Table2[Entretien]=L$2),Table2[Date de l''entretien],"",0,-1)</f>
        <v/>
      </c>
      <c r="M189" s="21" t="str">
        <f>IF(A189="","",IF(H189="",WORKDAY(DATE(YEAR($D189),MONTH($D189)+_xlfn.XLOOKUP(M$2,Paramètres!$A$4:$A$8,Paramètres!$B$4:$B$8,"??",0,1),DAY($D189))-1,1,Table3[Jours fériés]),""))</f>
        <v/>
      </c>
      <c r="N189" s="21" t="str">
        <f>IF(A189="","",IF(I189="",WORKDAY(DATE(YEAR($D189),MONTH($D189)+_xlfn.XLOOKUP(N$2,Paramètres!$A$4:$A$8,Paramètres!$B$4:$B$8,"??",0,1),DAY($D189))-1,1,Table3[Jours fériés]),
WORKDAY(DATE(YEAR($I189),MONTH($I189)+_xlfn.XLOOKUP(N$2,Paramètres!$A$4:$A$8,Paramètres!$B$4:$B$8,"??",0,1),DAY($I189))-1,1,Table3[Jours fériés])))</f>
        <v/>
      </c>
      <c r="O189" s="21" t="str">
        <f>IF(A189="","",IF(J189="",WORKDAY(DATE(YEAR($D189),MONTH($D189)+_xlfn.XLOOKUP(O$2,Paramètres!$A$4:$A$8,Paramètres!$B$4:$B$8,"??",0,1),DAY($D189))-1,1,Table3[Jours fériés]),""))</f>
        <v/>
      </c>
      <c r="P189" s="21" t="str">
        <f>IF(A189="","",IF(K189="",IF($F189=_xlfn.XLOOKUP(P$2,Paramètres!$A$4:$A$8,Paramètres!$B$4:$B$8,"??",0,1),WORKDAY(DATE(YEAR(E189)+_xlfn.XLOOKUP(P$2,Paramètres!$A$4:$A$8,Paramètres!$B$4:$B$8,"??",0,1),MONTH(E189)+2,0)-1,1,Table3[Jours fériés]),
WORKDAY(DATE(YEAR($E189)+_xlfn.XLOOKUP(P$2,Paramètres!$A$4:$A$8,Paramètres!$B$4:$B$8,"??",0,1),MONTH($E189),DAY($E189))-1,1,Table3[Jours fériés])),""))</f>
        <v/>
      </c>
      <c r="Q189" s="21" t="str">
        <f ca="1">IF(A189="","",IF(L189="",IF($F189=_xlfn.XLOOKUP(Q$2,Paramètres!$A$4:$A$8,Paramètres!$B$4:$B$8,"??",0,1),WORKDAY(DATE(YEAR(TODAY()),MONTH(F189)+2,0)-1,1,Table3[Jours fériés]),
WORKDAY(DATE(YEAR($E189)+_xlfn.XLOOKUP(Q$2,Paramètres!$A$4:$A$8,Paramètres!$B$4:$B$8,"??",0,1),MONTH($E189),DAY($E189))-1,1,Table3[Jours fériés])),""))</f>
        <v/>
      </c>
    </row>
    <row r="190" spans="8:17" x14ac:dyDescent="0.2">
      <c r="H190" s="9" t="str" cm="1">
        <f t="array" ref="H190">_xlfn.XLOOKUP(1,(Table2[Nom]=$A190)*(Table2[Prénom]=$B190)*(Table2[Entretien]=H$2),Table2[Date de l''entretien],"",0,-1)</f>
        <v/>
      </c>
      <c r="I190" s="9" t="str" cm="1">
        <f t="array" ref="I190">_xlfn.XLOOKUP(1,(Table2[Nom]=$A190)*(Table2[Prénom]=$B190)*(Table2[Entretien]=I$2),Table2[Date de l''entretien],"",0,-1)</f>
        <v/>
      </c>
      <c r="J190" s="9" t="str" cm="1">
        <f t="array" ref="J190">_xlfn.XLOOKUP(1,(Table2[Nom]=$A190)*(Table2[Prénom]=$B190)*(Table2[Entretien]=J$2),Table2[Date de l''entretien],"",0,-1)</f>
        <v/>
      </c>
      <c r="K190" s="9" t="str" cm="1">
        <f t="array" ref="K190">_xlfn.XLOOKUP(1,(Table2[Nom]=$A190)*(Table2[Prénom]=$B190)*(Table2[Entretien]=K$2),Table2[Date de l''entretien],"",0,-1)</f>
        <v/>
      </c>
      <c r="L190" s="9" t="str" cm="1">
        <f t="array" ref="L190">_xlfn.XLOOKUP(1,(Table2[Nom]=$A190)*(Table2[Prénom]=$B190)*(Table2[Entretien]=L$2),Table2[Date de l''entretien],"",0,-1)</f>
        <v/>
      </c>
      <c r="M190" s="21" t="str">
        <f>IF(A190="","",IF(H190="",WORKDAY(DATE(YEAR($D190),MONTH($D190)+_xlfn.XLOOKUP(M$2,Paramètres!$A$4:$A$8,Paramètres!$B$4:$B$8,"??",0,1),DAY($D190))-1,1,Table3[Jours fériés]),""))</f>
        <v/>
      </c>
      <c r="N190" s="21" t="str">
        <f>IF(A190="","",IF(I190="",WORKDAY(DATE(YEAR($D190),MONTH($D190)+_xlfn.XLOOKUP(N$2,Paramètres!$A$4:$A$8,Paramètres!$B$4:$B$8,"??",0,1),DAY($D190))-1,1,Table3[Jours fériés]),
WORKDAY(DATE(YEAR($I190),MONTH($I190)+_xlfn.XLOOKUP(N$2,Paramètres!$A$4:$A$8,Paramètres!$B$4:$B$8,"??",0,1),DAY($I190))-1,1,Table3[Jours fériés])))</f>
        <v/>
      </c>
      <c r="O190" s="21" t="str">
        <f>IF(A190="","",IF(J190="",WORKDAY(DATE(YEAR($D190),MONTH($D190)+_xlfn.XLOOKUP(O$2,Paramètres!$A$4:$A$8,Paramètres!$B$4:$B$8,"??",0,1),DAY($D190))-1,1,Table3[Jours fériés]),""))</f>
        <v/>
      </c>
      <c r="P190" s="21" t="str">
        <f>IF(A190="","",IF(K190="",IF($F190=_xlfn.XLOOKUP(P$2,Paramètres!$A$4:$A$8,Paramètres!$B$4:$B$8,"??",0,1),WORKDAY(DATE(YEAR(E190)+_xlfn.XLOOKUP(P$2,Paramètres!$A$4:$A$8,Paramètres!$B$4:$B$8,"??",0,1),MONTH(E190)+2,0)-1,1,Table3[Jours fériés]),
WORKDAY(DATE(YEAR($E190)+_xlfn.XLOOKUP(P$2,Paramètres!$A$4:$A$8,Paramètres!$B$4:$B$8,"??",0,1),MONTH($E190),DAY($E190))-1,1,Table3[Jours fériés])),""))</f>
        <v/>
      </c>
      <c r="Q190" s="21" t="str">
        <f ca="1">IF(A190="","",IF(L190="",IF($F190=_xlfn.XLOOKUP(Q$2,Paramètres!$A$4:$A$8,Paramètres!$B$4:$B$8,"??",0,1),WORKDAY(DATE(YEAR(TODAY()),MONTH(F190)+2,0)-1,1,Table3[Jours fériés]),
WORKDAY(DATE(YEAR($E190)+_xlfn.XLOOKUP(Q$2,Paramètres!$A$4:$A$8,Paramètres!$B$4:$B$8,"??",0,1),MONTH($E190),DAY($E190))-1,1,Table3[Jours fériés])),""))</f>
        <v/>
      </c>
    </row>
    <row r="191" spans="8:17" x14ac:dyDescent="0.2">
      <c r="H191" s="9" t="str" cm="1">
        <f t="array" ref="H191">_xlfn.XLOOKUP(1,(Table2[Nom]=$A191)*(Table2[Prénom]=$B191)*(Table2[Entretien]=H$2),Table2[Date de l''entretien],"",0,-1)</f>
        <v/>
      </c>
      <c r="I191" s="9" t="str" cm="1">
        <f t="array" ref="I191">_xlfn.XLOOKUP(1,(Table2[Nom]=$A191)*(Table2[Prénom]=$B191)*(Table2[Entretien]=I$2),Table2[Date de l''entretien],"",0,-1)</f>
        <v/>
      </c>
      <c r="J191" s="9" t="str" cm="1">
        <f t="array" ref="J191">_xlfn.XLOOKUP(1,(Table2[Nom]=$A191)*(Table2[Prénom]=$B191)*(Table2[Entretien]=J$2),Table2[Date de l''entretien],"",0,-1)</f>
        <v/>
      </c>
      <c r="K191" s="9" t="str" cm="1">
        <f t="array" ref="K191">_xlfn.XLOOKUP(1,(Table2[Nom]=$A191)*(Table2[Prénom]=$B191)*(Table2[Entretien]=K$2),Table2[Date de l''entretien],"",0,-1)</f>
        <v/>
      </c>
      <c r="L191" s="9" t="str" cm="1">
        <f t="array" ref="L191">_xlfn.XLOOKUP(1,(Table2[Nom]=$A191)*(Table2[Prénom]=$B191)*(Table2[Entretien]=L$2),Table2[Date de l''entretien],"",0,-1)</f>
        <v/>
      </c>
      <c r="M191" s="21" t="str">
        <f>IF(A191="","",IF(H191="",WORKDAY(DATE(YEAR($D191),MONTH($D191)+_xlfn.XLOOKUP(M$2,Paramètres!$A$4:$A$8,Paramètres!$B$4:$B$8,"??",0,1),DAY($D191))-1,1,Table3[Jours fériés]),""))</f>
        <v/>
      </c>
      <c r="N191" s="21" t="str">
        <f>IF(A191="","",IF(I191="",WORKDAY(DATE(YEAR($D191),MONTH($D191)+_xlfn.XLOOKUP(N$2,Paramètres!$A$4:$A$8,Paramètres!$B$4:$B$8,"??",0,1),DAY($D191))-1,1,Table3[Jours fériés]),
WORKDAY(DATE(YEAR($I191),MONTH($I191)+_xlfn.XLOOKUP(N$2,Paramètres!$A$4:$A$8,Paramètres!$B$4:$B$8,"??",0,1),DAY($I191))-1,1,Table3[Jours fériés])))</f>
        <v/>
      </c>
      <c r="O191" s="21" t="str">
        <f>IF(A191="","",IF(J191="",WORKDAY(DATE(YEAR($D191),MONTH($D191)+_xlfn.XLOOKUP(O$2,Paramètres!$A$4:$A$8,Paramètres!$B$4:$B$8,"??",0,1),DAY($D191))-1,1,Table3[Jours fériés]),""))</f>
        <v/>
      </c>
      <c r="P191" s="21" t="str">
        <f>IF(A191="","",IF(K191="",IF($F191=_xlfn.XLOOKUP(P$2,Paramètres!$A$4:$A$8,Paramètres!$B$4:$B$8,"??",0,1),WORKDAY(DATE(YEAR(E191)+_xlfn.XLOOKUP(P$2,Paramètres!$A$4:$A$8,Paramètres!$B$4:$B$8,"??",0,1),MONTH(E191)+2,0)-1,1,Table3[Jours fériés]),
WORKDAY(DATE(YEAR($E191)+_xlfn.XLOOKUP(P$2,Paramètres!$A$4:$A$8,Paramètres!$B$4:$B$8,"??",0,1),MONTH($E191),DAY($E191))-1,1,Table3[Jours fériés])),""))</f>
        <v/>
      </c>
      <c r="Q191" s="21" t="str">
        <f ca="1">IF(A191="","",IF(L191="",IF($F191=_xlfn.XLOOKUP(Q$2,Paramètres!$A$4:$A$8,Paramètres!$B$4:$B$8,"??",0,1),WORKDAY(DATE(YEAR(TODAY()),MONTH(F191)+2,0)-1,1,Table3[Jours fériés]),
WORKDAY(DATE(YEAR($E191)+_xlfn.XLOOKUP(Q$2,Paramètres!$A$4:$A$8,Paramètres!$B$4:$B$8,"??",0,1),MONTH($E191),DAY($E191))-1,1,Table3[Jours fériés])),""))</f>
        <v/>
      </c>
    </row>
    <row r="192" spans="8:17" x14ac:dyDescent="0.2">
      <c r="H192" s="9" t="str" cm="1">
        <f t="array" ref="H192">_xlfn.XLOOKUP(1,(Table2[Nom]=$A192)*(Table2[Prénom]=$B192)*(Table2[Entretien]=H$2),Table2[Date de l''entretien],"",0,-1)</f>
        <v/>
      </c>
      <c r="I192" s="9" t="str" cm="1">
        <f t="array" ref="I192">_xlfn.XLOOKUP(1,(Table2[Nom]=$A192)*(Table2[Prénom]=$B192)*(Table2[Entretien]=I$2),Table2[Date de l''entretien],"",0,-1)</f>
        <v/>
      </c>
      <c r="J192" s="9" t="str" cm="1">
        <f t="array" ref="J192">_xlfn.XLOOKUP(1,(Table2[Nom]=$A192)*(Table2[Prénom]=$B192)*(Table2[Entretien]=J$2),Table2[Date de l''entretien],"",0,-1)</f>
        <v/>
      </c>
      <c r="K192" s="9" t="str" cm="1">
        <f t="array" ref="K192">_xlfn.XLOOKUP(1,(Table2[Nom]=$A192)*(Table2[Prénom]=$B192)*(Table2[Entretien]=K$2),Table2[Date de l''entretien],"",0,-1)</f>
        <v/>
      </c>
      <c r="L192" s="9" t="str" cm="1">
        <f t="array" ref="L192">_xlfn.XLOOKUP(1,(Table2[Nom]=$A192)*(Table2[Prénom]=$B192)*(Table2[Entretien]=L$2),Table2[Date de l''entretien],"",0,-1)</f>
        <v/>
      </c>
      <c r="M192" s="21" t="str">
        <f>IF(A192="","",IF(H192="",WORKDAY(DATE(YEAR($D192),MONTH($D192)+_xlfn.XLOOKUP(M$2,Paramètres!$A$4:$A$8,Paramètres!$B$4:$B$8,"??",0,1),DAY($D192))-1,1,Table3[Jours fériés]),""))</f>
        <v/>
      </c>
      <c r="N192" s="21" t="str">
        <f>IF(A192="","",IF(I192="",WORKDAY(DATE(YEAR($D192),MONTH($D192)+_xlfn.XLOOKUP(N$2,Paramètres!$A$4:$A$8,Paramètres!$B$4:$B$8,"??",0,1),DAY($D192))-1,1,Table3[Jours fériés]),
WORKDAY(DATE(YEAR($I192),MONTH($I192)+_xlfn.XLOOKUP(N$2,Paramètres!$A$4:$A$8,Paramètres!$B$4:$B$8,"??",0,1),DAY($I192))-1,1,Table3[Jours fériés])))</f>
        <v/>
      </c>
      <c r="O192" s="21" t="str">
        <f>IF(A192="","",IF(J192="",WORKDAY(DATE(YEAR($D192),MONTH($D192)+_xlfn.XLOOKUP(O$2,Paramètres!$A$4:$A$8,Paramètres!$B$4:$B$8,"??",0,1),DAY($D192))-1,1,Table3[Jours fériés]),""))</f>
        <v/>
      </c>
      <c r="P192" s="21" t="str">
        <f>IF(A192="","",IF(K192="",IF($F192=_xlfn.XLOOKUP(P$2,Paramètres!$A$4:$A$8,Paramètres!$B$4:$B$8,"??",0,1),WORKDAY(DATE(YEAR(E192)+_xlfn.XLOOKUP(P$2,Paramètres!$A$4:$A$8,Paramètres!$B$4:$B$8,"??",0,1),MONTH(E192)+2,0)-1,1,Table3[Jours fériés]),
WORKDAY(DATE(YEAR($E192)+_xlfn.XLOOKUP(P$2,Paramètres!$A$4:$A$8,Paramètres!$B$4:$B$8,"??",0,1),MONTH($E192),DAY($E192))-1,1,Table3[Jours fériés])),""))</f>
        <v/>
      </c>
      <c r="Q192" s="21" t="str">
        <f ca="1">IF(A192="","",IF(L192="",IF($F192=_xlfn.XLOOKUP(Q$2,Paramètres!$A$4:$A$8,Paramètres!$B$4:$B$8,"??",0,1),WORKDAY(DATE(YEAR(TODAY()),MONTH(F192)+2,0)-1,1,Table3[Jours fériés]),
WORKDAY(DATE(YEAR($E192)+_xlfn.XLOOKUP(Q$2,Paramètres!$A$4:$A$8,Paramètres!$B$4:$B$8,"??",0,1),MONTH($E192),DAY($E192))-1,1,Table3[Jours fériés])),""))</f>
        <v/>
      </c>
    </row>
    <row r="193" spans="8:17" x14ac:dyDescent="0.2">
      <c r="H193" s="9" t="str" cm="1">
        <f t="array" ref="H193">_xlfn.XLOOKUP(1,(Table2[Nom]=$A193)*(Table2[Prénom]=$B193)*(Table2[Entretien]=H$2),Table2[Date de l''entretien],"",0,-1)</f>
        <v/>
      </c>
      <c r="I193" s="9" t="str" cm="1">
        <f t="array" ref="I193">_xlfn.XLOOKUP(1,(Table2[Nom]=$A193)*(Table2[Prénom]=$B193)*(Table2[Entretien]=I$2),Table2[Date de l''entretien],"",0,-1)</f>
        <v/>
      </c>
      <c r="J193" s="9" t="str" cm="1">
        <f t="array" ref="J193">_xlfn.XLOOKUP(1,(Table2[Nom]=$A193)*(Table2[Prénom]=$B193)*(Table2[Entretien]=J$2),Table2[Date de l''entretien],"",0,-1)</f>
        <v/>
      </c>
      <c r="K193" s="9" t="str" cm="1">
        <f t="array" ref="K193">_xlfn.XLOOKUP(1,(Table2[Nom]=$A193)*(Table2[Prénom]=$B193)*(Table2[Entretien]=K$2),Table2[Date de l''entretien],"",0,-1)</f>
        <v/>
      </c>
      <c r="L193" s="9" t="str" cm="1">
        <f t="array" ref="L193">_xlfn.XLOOKUP(1,(Table2[Nom]=$A193)*(Table2[Prénom]=$B193)*(Table2[Entretien]=L$2),Table2[Date de l''entretien],"",0,-1)</f>
        <v/>
      </c>
      <c r="M193" s="21" t="str">
        <f>IF(A193="","",IF(H193="",WORKDAY(DATE(YEAR($D193),MONTH($D193)+_xlfn.XLOOKUP(M$2,Paramètres!$A$4:$A$8,Paramètres!$B$4:$B$8,"??",0,1),DAY($D193))-1,1,Table3[Jours fériés]),""))</f>
        <v/>
      </c>
      <c r="N193" s="21" t="str">
        <f>IF(A193="","",IF(I193="",WORKDAY(DATE(YEAR($D193),MONTH($D193)+_xlfn.XLOOKUP(N$2,Paramètres!$A$4:$A$8,Paramètres!$B$4:$B$8,"??",0,1),DAY($D193))-1,1,Table3[Jours fériés]),
WORKDAY(DATE(YEAR($I193),MONTH($I193)+_xlfn.XLOOKUP(N$2,Paramètres!$A$4:$A$8,Paramètres!$B$4:$B$8,"??",0,1),DAY($I193))-1,1,Table3[Jours fériés])))</f>
        <v/>
      </c>
      <c r="O193" s="21" t="str">
        <f>IF(A193="","",IF(J193="",WORKDAY(DATE(YEAR($D193),MONTH($D193)+_xlfn.XLOOKUP(O$2,Paramètres!$A$4:$A$8,Paramètres!$B$4:$B$8,"??",0,1),DAY($D193))-1,1,Table3[Jours fériés]),""))</f>
        <v/>
      </c>
      <c r="P193" s="21" t="str">
        <f>IF(A193="","",IF(K193="",IF($F193=_xlfn.XLOOKUP(P$2,Paramètres!$A$4:$A$8,Paramètres!$B$4:$B$8,"??",0,1),WORKDAY(DATE(YEAR(E193)+_xlfn.XLOOKUP(P$2,Paramètres!$A$4:$A$8,Paramètres!$B$4:$B$8,"??",0,1),MONTH(E193)+2,0)-1,1,Table3[Jours fériés]),
WORKDAY(DATE(YEAR($E193)+_xlfn.XLOOKUP(P$2,Paramètres!$A$4:$A$8,Paramètres!$B$4:$B$8,"??",0,1),MONTH($E193),DAY($E193))-1,1,Table3[Jours fériés])),""))</f>
        <v/>
      </c>
      <c r="Q193" s="21" t="str">
        <f ca="1">IF(A193="","",IF(L193="",IF($F193=_xlfn.XLOOKUP(Q$2,Paramètres!$A$4:$A$8,Paramètres!$B$4:$B$8,"??",0,1),WORKDAY(DATE(YEAR(TODAY()),MONTH(F193)+2,0)-1,1,Table3[Jours fériés]),
WORKDAY(DATE(YEAR($E193)+_xlfn.XLOOKUP(Q$2,Paramètres!$A$4:$A$8,Paramètres!$B$4:$B$8,"??",0,1),MONTH($E193),DAY($E193))-1,1,Table3[Jours fériés])),""))</f>
        <v/>
      </c>
    </row>
    <row r="194" spans="8:17" x14ac:dyDescent="0.2">
      <c r="H194" s="9" t="str" cm="1">
        <f t="array" ref="H194">_xlfn.XLOOKUP(1,(Table2[Nom]=$A194)*(Table2[Prénom]=$B194)*(Table2[Entretien]=H$2),Table2[Date de l''entretien],"",0,-1)</f>
        <v/>
      </c>
      <c r="I194" s="9" t="str" cm="1">
        <f t="array" ref="I194">_xlfn.XLOOKUP(1,(Table2[Nom]=$A194)*(Table2[Prénom]=$B194)*(Table2[Entretien]=I$2),Table2[Date de l''entretien],"",0,-1)</f>
        <v/>
      </c>
      <c r="J194" s="9" t="str" cm="1">
        <f t="array" ref="J194">_xlfn.XLOOKUP(1,(Table2[Nom]=$A194)*(Table2[Prénom]=$B194)*(Table2[Entretien]=J$2),Table2[Date de l''entretien],"",0,-1)</f>
        <v/>
      </c>
      <c r="K194" s="9" t="str" cm="1">
        <f t="array" ref="K194">_xlfn.XLOOKUP(1,(Table2[Nom]=$A194)*(Table2[Prénom]=$B194)*(Table2[Entretien]=K$2),Table2[Date de l''entretien],"",0,-1)</f>
        <v/>
      </c>
      <c r="L194" s="9" t="str" cm="1">
        <f t="array" ref="L194">_xlfn.XLOOKUP(1,(Table2[Nom]=$A194)*(Table2[Prénom]=$B194)*(Table2[Entretien]=L$2),Table2[Date de l''entretien],"",0,-1)</f>
        <v/>
      </c>
      <c r="M194" s="21" t="str">
        <f>IF(A194="","",IF(H194="",WORKDAY(DATE(YEAR($D194),MONTH($D194)+_xlfn.XLOOKUP(M$2,Paramètres!$A$4:$A$8,Paramètres!$B$4:$B$8,"??",0,1),DAY($D194))-1,1,Table3[Jours fériés]),""))</f>
        <v/>
      </c>
      <c r="N194" s="21" t="str">
        <f>IF(A194="","",IF(I194="",WORKDAY(DATE(YEAR($D194),MONTH($D194)+_xlfn.XLOOKUP(N$2,Paramètres!$A$4:$A$8,Paramètres!$B$4:$B$8,"??",0,1),DAY($D194))-1,1,Table3[Jours fériés]),
WORKDAY(DATE(YEAR($I194),MONTH($I194)+_xlfn.XLOOKUP(N$2,Paramètres!$A$4:$A$8,Paramètres!$B$4:$B$8,"??",0,1),DAY($I194))-1,1,Table3[Jours fériés])))</f>
        <v/>
      </c>
      <c r="O194" s="21" t="str">
        <f>IF(A194="","",IF(J194="",WORKDAY(DATE(YEAR($D194),MONTH($D194)+_xlfn.XLOOKUP(O$2,Paramètres!$A$4:$A$8,Paramètres!$B$4:$B$8,"??",0,1),DAY($D194))-1,1,Table3[Jours fériés]),""))</f>
        <v/>
      </c>
      <c r="P194" s="21" t="str">
        <f>IF(A194="","",IF(K194="",IF($F194=_xlfn.XLOOKUP(P$2,Paramètres!$A$4:$A$8,Paramètres!$B$4:$B$8,"??",0,1),WORKDAY(DATE(YEAR(E194)+_xlfn.XLOOKUP(P$2,Paramètres!$A$4:$A$8,Paramètres!$B$4:$B$8,"??",0,1),MONTH(E194)+2,0)-1,1,Table3[Jours fériés]),
WORKDAY(DATE(YEAR($E194)+_xlfn.XLOOKUP(P$2,Paramètres!$A$4:$A$8,Paramètres!$B$4:$B$8,"??",0,1),MONTH($E194),DAY($E194))-1,1,Table3[Jours fériés])),""))</f>
        <v/>
      </c>
      <c r="Q194" s="21" t="str">
        <f ca="1">IF(A194="","",IF(L194="",IF($F194=_xlfn.XLOOKUP(Q$2,Paramètres!$A$4:$A$8,Paramètres!$B$4:$B$8,"??",0,1),WORKDAY(DATE(YEAR(TODAY()),MONTH(F194)+2,0)-1,1,Table3[Jours fériés]),
WORKDAY(DATE(YEAR($E194)+_xlfn.XLOOKUP(Q$2,Paramètres!$A$4:$A$8,Paramètres!$B$4:$B$8,"??",0,1),MONTH($E194),DAY($E194))-1,1,Table3[Jours fériés])),""))</f>
        <v/>
      </c>
    </row>
    <row r="195" spans="8:17" x14ac:dyDescent="0.2">
      <c r="H195" s="9" t="str" cm="1">
        <f t="array" ref="H195">_xlfn.XLOOKUP(1,(Table2[Nom]=$A195)*(Table2[Prénom]=$B195)*(Table2[Entretien]=H$2),Table2[Date de l''entretien],"",0,-1)</f>
        <v/>
      </c>
      <c r="I195" s="9" t="str" cm="1">
        <f t="array" ref="I195">_xlfn.XLOOKUP(1,(Table2[Nom]=$A195)*(Table2[Prénom]=$B195)*(Table2[Entretien]=I$2),Table2[Date de l''entretien],"",0,-1)</f>
        <v/>
      </c>
      <c r="J195" s="9" t="str" cm="1">
        <f t="array" ref="J195">_xlfn.XLOOKUP(1,(Table2[Nom]=$A195)*(Table2[Prénom]=$B195)*(Table2[Entretien]=J$2),Table2[Date de l''entretien],"",0,-1)</f>
        <v/>
      </c>
      <c r="K195" s="9" t="str" cm="1">
        <f t="array" ref="K195">_xlfn.XLOOKUP(1,(Table2[Nom]=$A195)*(Table2[Prénom]=$B195)*(Table2[Entretien]=K$2),Table2[Date de l''entretien],"",0,-1)</f>
        <v/>
      </c>
      <c r="L195" s="9" t="str" cm="1">
        <f t="array" ref="L195">_xlfn.XLOOKUP(1,(Table2[Nom]=$A195)*(Table2[Prénom]=$B195)*(Table2[Entretien]=L$2),Table2[Date de l''entretien],"",0,-1)</f>
        <v/>
      </c>
      <c r="M195" s="21" t="str">
        <f>IF(A195="","",IF(H195="",WORKDAY(DATE(YEAR($D195),MONTH($D195)+_xlfn.XLOOKUP(M$2,Paramètres!$A$4:$A$8,Paramètres!$B$4:$B$8,"??",0,1),DAY($D195))-1,1,Table3[Jours fériés]),""))</f>
        <v/>
      </c>
      <c r="N195" s="21" t="str">
        <f>IF(A195="","",IF(I195="",WORKDAY(DATE(YEAR($D195),MONTH($D195)+_xlfn.XLOOKUP(N$2,Paramètres!$A$4:$A$8,Paramètres!$B$4:$B$8,"??",0,1),DAY($D195))-1,1,Table3[Jours fériés]),
WORKDAY(DATE(YEAR($I195),MONTH($I195)+_xlfn.XLOOKUP(N$2,Paramètres!$A$4:$A$8,Paramètres!$B$4:$B$8,"??",0,1),DAY($I195))-1,1,Table3[Jours fériés])))</f>
        <v/>
      </c>
      <c r="O195" s="21" t="str">
        <f>IF(A195="","",IF(J195="",WORKDAY(DATE(YEAR($D195),MONTH($D195)+_xlfn.XLOOKUP(O$2,Paramètres!$A$4:$A$8,Paramètres!$B$4:$B$8,"??",0,1),DAY($D195))-1,1,Table3[Jours fériés]),""))</f>
        <v/>
      </c>
      <c r="P195" s="21" t="str">
        <f>IF(A195="","",IF(K195="",IF($F195=_xlfn.XLOOKUP(P$2,Paramètres!$A$4:$A$8,Paramètres!$B$4:$B$8,"??",0,1),WORKDAY(DATE(YEAR(E195)+_xlfn.XLOOKUP(P$2,Paramètres!$A$4:$A$8,Paramètres!$B$4:$B$8,"??",0,1),MONTH(E195)+2,0)-1,1,Table3[Jours fériés]),
WORKDAY(DATE(YEAR($E195)+_xlfn.XLOOKUP(P$2,Paramètres!$A$4:$A$8,Paramètres!$B$4:$B$8,"??",0,1),MONTH($E195),DAY($E195))-1,1,Table3[Jours fériés])),""))</f>
        <v/>
      </c>
      <c r="Q195" s="21" t="str">
        <f ca="1">IF(A195="","",IF(L195="",IF($F195=_xlfn.XLOOKUP(Q$2,Paramètres!$A$4:$A$8,Paramètres!$B$4:$B$8,"??",0,1),WORKDAY(DATE(YEAR(TODAY()),MONTH(F195)+2,0)-1,1,Table3[Jours fériés]),
WORKDAY(DATE(YEAR($E195)+_xlfn.XLOOKUP(Q$2,Paramètres!$A$4:$A$8,Paramètres!$B$4:$B$8,"??",0,1),MONTH($E195),DAY($E195))-1,1,Table3[Jours fériés])),""))</f>
        <v/>
      </c>
    </row>
    <row r="196" spans="8:17" x14ac:dyDescent="0.2">
      <c r="H196" s="9" t="str" cm="1">
        <f t="array" ref="H196">_xlfn.XLOOKUP(1,(Table2[Nom]=$A196)*(Table2[Prénom]=$B196)*(Table2[Entretien]=H$2),Table2[Date de l''entretien],"",0,-1)</f>
        <v/>
      </c>
      <c r="I196" s="9" t="str" cm="1">
        <f t="array" ref="I196">_xlfn.XLOOKUP(1,(Table2[Nom]=$A196)*(Table2[Prénom]=$B196)*(Table2[Entretien]=I$2),Table2[Date de l''entretien],"",0,-1)</f>
        <v/>
      </c>
      <c r="J196" s="9" t="str" cm="1">
        <f t="array" ref="J196">_xlfn.XLOOKUP(1,(Table2[Nom]=$A196)*(Table2[Prénom]=$B196)*(Table2[Entretien]=J$2),Table2[Date de l''entretien],"",0,-1)</f>
        <v/>
      </c>
      <c r="K196" s="9" t="str" cm="1">
        <f t="array" ref="K196">_xlfn.XLOOKUP(1,(Table2[Nom]=$A196)*(Table2[Prénom]=$B196)*(Table2[Entretien]=K$2),Table2[Date de l''entretien],"",0,-1)</f>
        <v/>
      </c>
      <c r="L196" s="9" t="str" cm="1">
        <f t="array" ref="L196">_xlfn.XLOOKUP(1,(Table2[Nom]=$A196)*(Table2[Prénom]=$B196)*(Table2[Entretien]=L$2),Table2[Date de l''entretien],"",0,-1)</f>
        <v/>
      </c>
      <c r="M196" s="21" t="str">
        <f>IF(A196="","",IF(H196="",WORKDAY(DATE(YEAR($D196),MONTH($D196)+_xlfn.XLOOKUP(M$2,Paramètres!$A$4:$A$8,Paramètres!$B$4:$B$8,"??",0,1),DAY($D196))-1,1,Table3[Jours fériés]),""))</f>
        <v/>
      </c>
      <c r="N196" s="21" t="str">
        <f>IF(A196="","",IF(I196="",WORKDAY(DATE(YEAR($D196),MONTH($D196)+_xlfn.XLOOKUP(N$2,Paramètres!$A$4:$A$8,Paramètres!$B$4:$B$8,"??",0,1),DAY($D196))-1,1,Table3[Jours fériés]),
WORKDAY(DATE(YEAR($I196),MONTH($I196)+_xlfn.XLOOKUP(N$2,Paramètres!$A$4:$A$8,Paramètres!$B$4:$B$8,"??",0,1),DAY($I196))-1,1,Table3[Jours fériés])))</f>
        <v/>
      </c>
      <c r="O196" s="21" t="str">
        <f>IF(A196="","",IF(J196="",WORKDAY(DATE(YEAR($D196),MONTH($D196)+_xlfn.XLOOKUP(O$2,Paramètres!$A$4:$A$8,Paramètres!$B$4:$B$8,"??",0,1),DAY($D196))-1,1,Table3[Jours fériés]),""))</f>
        <v/>
      </c>
      <c r="P196" s="21" t="str">
        <f>IF(A196="","",IF(K196="",IF($F196=_xlfn.XLOOKUP(P$2,Paramètres!$A$4:$A$8,Paramètres!$B$4:$B$8,"??",0,1),WORKDAY(DATE(YEAR(E196)+_xlfn.XLOOKUP(P$2,Paramètres!$A$4:$A$8,Paramètres!$B$4:$B$8,"??",0,1),MONTH(E196)+2,0)-1,1,Table3[Jours fériés]),
WORKDAY(DATE(YEAR($E196)+_xlfn.XLOOKUP(P$2,Paramètres!$A$4:$A$8,Paramètres!$B$4:$B$8,"??",0,1),MONTH($E196),DAY($E196))-1,1,Table3[Jours fériés])),""))</f>
        <v/>
      </c>
      <c r="Q196" s="21" t="str">
        <f ca="1">IF(A196="","",IF(L196="",IF($F196=_xlfn.XLOOKUP(Q$2,Paramètres!$A$4:$A$8,Paramètres!$B$4:$B$8,"??",0,1),WORKDAY(DATE(YEAR(TODAY()),MONTH(F196)+2,0)-1,1,Table3[Jours fériés]),
WORKDAY(DATE(YEAR($E196)+_xlfn.XLOOKUP(Q$2,Paramètres!$A$4:$A$8,Paramètres!$B$4:$B$8,"??",0,1),MONTH($E196),DAY($E196))-1,1,Table3[Jours fériés])),""))</f>
        <v/>
      </c>
    </row>
    <row r="197" spans="8:17" x14ac:dyDescent="0.2">
      <c r="H197" s="9" t="str" cm="1">
        <f t="array" ref="H197">_xlfn.XLOOKUP(1,(Table2[Nom]=$A197)*(Table2[Prénom]=$B197)*(Table2[Entretien]=H$2),Table2[Date de l''entretien],"",0,-1)</f>
        <v/>
      </c>
      <c r="I197" s="9" t="str" cm="1">
        <f t="array" ref="I197">_xlfn.XLOOKUP(1,(Table2[Nom]=$A197)*(Table2[Prénom]=$B197)*(Table2[Entretien]=I$2),Table2[Date de l''entretien],"",0,-1)</f>
        <v/>
      </c>
      <c r="J197" s="9" t="str" cm="1">
        <f t="array" ref="J197">_xlfn.XLOOKUP(1,(Table2[Nom]=$A197)*(Table2[Prénom]=$B197)*(Table2[Entretien]=J$2),Table2[Date de l''entretien],"",0,-1)</f>
        <v/>
      </c>
      <c r="K197" s="9" t="str" cm="1">
        <f t="array" ref="K197">_xlfn.XLOOKUP(1,(Table2[Nom]=$A197)*(Table2[Prénom]=$B197)*(Table2[Entretien]=K$2),Table2[Date de l''entretien],"",0,-1)</f>
        <v/>
      </c>
      <c r="L197" s="9" t="str" cm="1">
        <f t="array" ref="L197">_xlfn.XLOOKUP(1,(Table2[Nom]=$A197)*(Table2[Prénom]=$B197)*(Table2[Entretien]=L$2),Table2[Date de l''entretien],"",0,-1)</f>
        <v/>
      </c>
      <c r="M197" s="21" t="str">
        <f>IF(A197="","",IF(H197="",WORKDAY(DATE(YEAR($D197),MONTH($D197)+_xlfn.XLOOKUP(M$2,Paramètres!$A$4:$A$8,Paramètres!$B$4:$B$8,"??",0,1),DAY($D197))-1,1,Table3[Jours fériés]),""))</f>
        <v/>
      </c>
      <c r="N197" s="21" t="str">
        <f>IF(A197="","",IF(I197="",WORKDAY(DATE(YEAR($D197),MONTH($D197)+_xlfn.XLOOKUP(N$2,Paramètres!$A$4:$A$8,Paramètres!$B$4:$B$8,"??",0,1),DAY($D197))-1,1,Table3[Jours fériés]),
WORKDAY(DATE(YEAR($I197),MONTH($I197)+_xlfn.XLOOKUP(N$2,Paramètres!$A$4:$A$8,Paramètres!$B$4:$B$8,"??",0,1),DAY($I197))-1,1,Table3[Jours fériés])))</f>
        <v/>
      </c>
      <c r="O197" s="21" t="str">
        <f>IF(A197="","",IF(J197="",WORKDAY(DATE(YEAR($D197),MONTH($D197)+_xlfn.XLOOKUP(O$2,Paramètres!$A$4:$A$8,Paramètres!$B$4:$B$8,"??",0,1),DAY($D197))-1,1,Table3[Jours fériés]),""))</f>
        <v/>
      </c>
      <c r="P197" s="21" t="str">
        <f>IF(A197="","",IF(K197="",IF($F197=_xlfn.XLOOKUP(P$2,Paramètres!$A$4:$A$8,Paramètres!$B$4:$B$8,"??",0,1),WORKDAY(DATE(YEAR(E197)+_xlfn.XLOOKUP(P$2,Paramètres!$A$4:$A$8,Paramètres!$B$4:$B$8,"??",0,1),MONTH(E197)+2,0)-1,1,Table3[Jours fériés]),
WORKDAY(DATE(YEAR($E197)+_xlfn.XLOOKUP(P$2,Paramètres!$A$4:$A$8,Paramètres!$B$4:$B$8,"??",0,1),MONTH($E197),DAY($E197))-1,1,Table3[Jours fériés])),""))</f>
        <v/>
      </c>
      <c r="Q197" s="21" t="str">
        <f ca="1">IF(A197="","",IF(L197="",IF($F197=_xlfn.XLOOKUP(Q$2,Paramètres!$A$4:$A$8,Paramètres!$B$4:$B$8,"??",0,1),WORKDAY(DATE(YEAR(TODAY()),MONTH(F197)+2,0)-1,1,Table3[Jours fériés]),
WORKDAY(DATE(YEAR($E197)+_xlfn.XLOOKUP(Q$2,Paramètres!$A$4:$A$8,Paramètres!$B$4:$B$8,"??",0,1),MONTH($E197),DAY($E197))-1,1,Table3[Jours fériés])),""))</f>
        <v/>
      </c>
    </row>
    <row r="198" spans="8:17" x14ac:dyDescent="0.2">
      <c r="H198" s="9" t="str" cm="1">
        <f t="array" ref="H198">_xlfn.XLOOKUP(1,(Table2[Nom]=$A198)*(Table2[Prénom]=$B198)*(Table2[Entretien]=H$2),Table2[Date de l''entretien],"",0,-1)</f>
        <v/>
      </c>
      <c r="I198" s="9" t="str" cm="1">
        <f t="array" ref="I198">_xlfn.XLOOKUP(1,(Table2[Nom]=$A198)*(Table2[Prénom]=$B198)*(Table2[Entretien]=I$2),Table2[Date de l''entretien],"",0,-1)</f>
        <v/>
      </c>
      <c r="J198" s="9" t="str" cm="1">
        <f t="array" ref="J198">_xlfn.XLOOKUP(1,(Table2[Nom]=$A198)*(Table2[Prénom]=$B198)*(Table2[Entretien]=J$2),Table2[Date de l''entretien],"",0,-1)</f>
        <v/>
      </c>
      <c r="K198" s="9" t="str" cm="1">
        <f t="array" ref="K198">_xlfn.XLOOKUP(1,(Table2[Nom]=$A198)*(Table2[Prénom]=$B198)*(Table2[Entretien]=K$2),Table2[Date de l''entretien],"",0,-1)</f>
        <v/>
      </c>
      <c r="L198" s="9" t="str" cm="1">
        <f t="array" ref="L198">_xlfn.XLOOKUP(1,(Table2[Nom]=$A198)*(Table2[Prénom]=$B198)*(Table2[Entretien]=L$2),Table2[Date de l''entretien],"",0,-1)</f>
        <v/>
      </c>
      <c r="M198" s="21" t="str">
        <f>IF(A198="","",IF(H198="",WORKDAY(DATE(YEAR($D198),MONTH($D198)+_xlfn.XLOOKUP(M$2,Paramètres!$A$4:$A$8,Paramètres!$B$4:$B$8,"??",0,1),DAY($D198))-1,1,Table3[Jours fériés]),""))</f>
        <v/>
      </c>
      <c r="N198" s="21" t="str">
        <f>IF(A198="","",IF(I198="",WORKDAY(DATE(YEAR($D198),MONTH($D198)+_xlfn.XLOOKUP(N$2,Paramètres!$A$4:$A$8,Paramètres!$B$4:$B$8,"??",0,1),DAY($D198))-1,1,Table3[Jours fériés]),
WORKDAY(DATE(YEAR($I198),MONTH($I198)+_xlfn.XLOOKUP(N$2,Paramètres!$A$4:$A$8,Paramètres!$B$4:$B$8,"??",0,1),DAY($I198))-1,1,Table3[Jours fériés])))</f>
        <v/>
      </c>
      <c r="O198" s="21" t="str">
        <f>IF(A198="","",IF(J198="",WORKDAY(DATE(YEAR($D198),MONTH($D198)+_xlfn.XLOOKUP(O$2,Paramètres!$A$4:$A$8,Paramètres!$B$4:$B$8,"??",0,1),DAY($D198))-1,1,Table3[Jours fériés]),""))</f>
        <v/>
      </c>
      <c r="P198" s="21" t="str">
        <f>IF(A198="","",IF(K198="",IF($F198=_xlfn.XLOOKUP(P$2,Paramètres!$A$4:$A$8,Paramètres!$B$4:$B$8,"??",0,1),WORKDAY(DATE(YEAR(E198)+_xlfn.XLOOKUP(P$2,Paramètres!$A$4:$A$8,Paramètres!$B$4:$B$8,"??",0,1),MONTH(E198)+2,0)-1,1,Table3[Jours fériés]),
WORKDAY(DATE(YEAR($E198)+_xlfn.XLOOKUP(P$2,Paramètres!$A$4:$A$8,Paramètres!$B$4:$B$8,"??",0,1),MONTH($E198),DAY($E198))-1,1,Table3[Jours fériés])),""))</f>
        <v/>
      </c>
      <c r="Q198" s="21" t="str">
        <f ca="1">IF(A198="","",IF(L198="",IF($F198=_xlfn.XLOOKUP(Q$2,Paramètres!$A$4:$A$8,Paramètres!$B$4:$B$8,"??",0,1),WORKDAY(DATE(YEAR(TODAY()),MONTH(F198)+2,0)-1,1,Table3[Jours fériés]),
WORKDAY(DATE(YEAR($E198)+_xlfn.XLOOKUP(Q$2,Paramètres!$A$4:$A$8,Paramètres!$B$4:$B$8,"??",0,1),MONTH($E198),DAY($E198))-1,1,Table3[Jours fériés])),""))</f>
        <v/>
      </c>
    </row>
    <row r="199" spans="8:17" x14ac:dyDescent="0.2">
      <c r="H199" s="9" t="str" cm="1">
        <f t="array" ref="H199">_xlfn.XLOOKUP(1,(Table2[Nom]=$A199)*(Table2[Prénom]=$B199)*(Table2[Entretien]=H$2),Table2[Date de l''entretien],"",0,-1)</f>
        <v/>
      </c>
      <c r="I199" s="9" t="str" cm="1">
        <f t="array" ref="I199">_xlfn.XLOOKUP(1,(Table2[Nom]=$A199)*(Table2[Prénom]=$B199)*(Table2[Entretien]=I$2),Table2[Date de l''entretien],"",0,-1)</f>
        <v/>
      </c>
      <c r="J199" s="9" t="str" cm="1">
        <f t="array" ref="J199">_xlfn.XLOOKUP(1,(Table2[Nom]=$A199)*(Table2[Prénom]=$B199)*(Table2[Entretien]=J$2),Table2[Date de l''entretien],"",0,-1)</f>
        <v/>
      </c>
      <c r="K199" s="9" t="str" cm="1">
        <f t="array" ref="K199">_xlfn.XLOOKUP(1,(Table2[Nom]=$A199)*(Table2[Prénom]=$B199)*(Table2[Entretien]=K$2),Table2[Date de l''entretien],"",0,-1)</f>
        <v/>
      </c>
      <c r="L199" s="9" t="str" cm="1">
        <f t="array" ref="L199">_xlfn.XLOOKUP(1,(Table2[Nom]=$A199)*(Table2[Prénom]=$B199)*(Table2[Entretien]=L$2),Table2[Date de l''entretien],"",0,-1)</f>
        <v/>
      </c>
      <c r="M199" s="21" t="str">
        <f>IF(A199="","",IF(H199="",WORKDAY(DATE(YEAR($D199),MONTH($D199)+_xlfn.XLOOKUP(M$2,Paramètres!$A$4:$A$8,Paramètres!$B$4:$B$8,"??",0,1),DAY($D199))-1,1,Table3[Jours fériés]),""))</f>
        <v/>
      </c>
      <c r="N199" s="21" t="str">
        <f>IF(A199="","",IF(I199="",WORKDAY(DATE(YEAR($D199),MONTH($D199)+_xlfn.XLOOKUP(N$2,Paramètres!$A$4:$A$8,Paramètres!$B$4:$B$8,"??",0,1),DAY($D199))-1,1,Table3[Jours fériés]),
WORKDAY(DATE(YEAR($I199),MONTH($I199)+_xlfn.XLOOKUP(N$2,Paramètres!$A$4:$A$8,Paramètres!$B$4:$B$8,"??",0,1),DAY($I199))-1,1,Table3[Jours fériés])))</f>
        <v/>
      </c>
      <c r="O199" s="21" t="str">
        <f>IF(A199="","",IF(J199="",WORKDAY(DATE(YEAR($D199),MONTH($D199)+_xlfn.XLOOKUP(O$2,Paramètres!$A$4:$A$8,Paramètres!$B$4:$B$8,"??",0,1),DAY($D199))-1,1,Table3[Jours fériés]),""))</f>
        <v/>
      </c>
      <c r="P199" s="21" t="str">
        <f>IF(A199="","",IF(K199="",IF($F199=_xlfn.XLOOKUP(P$2,Paramètres!$A$4:$A$8,Paramètres!$B$4:$B$8,"??",0,1),WORKDAY(DATE(YEAR(E199)+_xlfn.XLOOKUP(P$2,Paramètres!$A$4:$A$8,Paramètres!$B$4:$B$8,"??",0,1),MONTH(E199)+2,0)-1,1,Table3[Jours fériés]),
WORKDAY(DATE(YEAR($E199)+_xlfn.XLOOKUP(P$2,Paramètres!$A$4:$A$8,Paramètres!$B$4:$B$8,"??",0,1),MONTH($E199),DAY($E199))-1,1,Table3[Jours fériés])),""))</f>
        <v/>
      </c>
      <c r="Q199" s="21" t="str">
        <f ca="1">IF(A199="","",IF(L199="",IF($F199=_xlfn.XLOOKUP(Q$2,Paramètres!$A$4:$A$8,Paramètres!$B$4:$B$8,"??",0,1),WORKDAY(DATE(YEAR(TODAY()),MONTH(F199)+2,0)-1,1,Table3[Jours fériés]),
WORKDAY(DATE(YEAR($E199)+_xlfn.XLOOKUP(Q$2,Paramètres!$A$4:$A$8,Paramètres!$B$4:$B$8,"??",0,1),MONTH($E199),DAY($E199))-1,1,Table3[Jours fériés])),""))</f>
        <v/>
      </c>
    </row>
    <row r="200" spans="8:17" x14ac:dyDescent="0.2">
      <c r="H200" s="9" t="str" cm="1">
        <f t="array" ref="H200">_xlfn.XLOOKUP(1,(Table2[Nom]=$A200)*(Table2[Prénom]=$B200)*(Table2[Entretien]=H$2),Table2[Date de l''entretien],"",0,-1)</f>
        <v/>
      </c>
      <c r="I200" s="9" t="str" cm="1">
        <f t="array" ref="I200">_xlfn.XLOOKUP(1,(Table2[Nom]=$A200)*(Table2[Prénom]=$B200)*(Table2[Entretien]=I$2),Table2[Date de l''entretien],"",0,-1)</f>
        <v/>
      </c>
      <c r="J200" s="9" t="str" cm="1">
        <f t="array" ref="J200">_xlfn.XLOOKUP(1,(Table2[Nom]=$A200)*(Table2[Prénom]=$B200)*(Table2[Entretien]=J$2),Table2[Date de l''entretien],"",0,-1)</f>
        <v/>
      </c>
      <c r="K200" s="9" t="str" cm="1">
        <f t="array" ref="K200">_xlfn.XLOOKUP(1,(Table2[Nom]=$A200)*(Table2[Prénom]=$B200)*(Table2[Entretien]=K$2),Table2[Date de l''entretien],"",0,-1)</f>
        <v/>
      </c>
      <c r="L200" s="9" t="str" cm="1">
        <f t="array" ref="L200">_xlfn.XLOOKUP(1,(Table2[Nom]=$A200)*(Table2[Prénom]=$B200)*(Table2[Entretien]=L$2),Table2[Date de l''entretien],"",0,-1)</f>
        <v/>
      </c>
      <c r="M200" s="21" t="str">
        <f>IF(A200="","",IF(H200="",WORKDAY(DATE(YEAR($D200),MONTH($D200)+_xlfn.XLOOKUP(M$2,Paramètres!$A$4:$A$8,Paramètres!$B$4:$B$8,"??",0,1),DAY($D200))-1,1,Table3[Jours fériés]),""))</f>
        <v/>
      </c>
      <c r="N200" s="21" t="str">
        <f>IF(A200="","",IF(I200="",WORKDAY(DATE(YEAR($D200),MONTH($D200)+_xlfn.XLOOKUP(N$2,Paramètres!$A$4:$A$8,Paramètres!$B$4:$B$8,"??",0,1),DAY($D200))-1,1,Table3[Jours fériés]),
WORKDAY(DATE(YEAR($I200),MONTH($I200)+_xlfn.XLOOKUP(N$2,Paramètres!$A$4:$A$8,Paramètres!$B$4:$B$8,"??",0,1),DAY($I200))-1,1,Table3[Jours fériés])))</f>
        <v/>
      </c>
      <c r="O200" s="21" t="str">
        <f>IF(A200="","",IF(J200="",WORKDAY(DATE(YEAR($D200),MONTH($D200)+_xlfn.XLOOKUP(O$2,Paramètres!$A$4:$A$8,Paramètres!$B$4:$B$8,"??",0,1),DAY($D200))-1,1,Table3[Jours fériés]),""))</f>
        <v/>
      </c>
      <c r="P200" s="21" t="str">
        <f>IF(A200="","",IF(K200="",IF($F200=_xlfn.XLOOKUP(P$2,Paramètres!$A$4:$A$8,Paramètres!$B$4:$B$8,"??",0,1),WORKDAY(DATE(YEAR(E200)+_xlfn.XLOOKUP(P$2,Paramètres!$A$4:$A$8,Paramètres!$B$4:$B$8,"??",0,1),MONTH(E200)+2,0)-1,1,Table3[Jours fériés]),
WORKDAY(DATE(YEAR($E200)+_xlfn.XLOOKUP(P$2,Paramètres!$A$4:$A$8,Paramètres!$B$4:$B$8,"??",0,1),MONTH($E200),DAY($E200))-1,1,Table3[Jours fériés])),""))</f>
        <v/>
      </c>
      <c r="Q200" s="21" t="str">
        <f ca="1">IF(A200="","",IF(L200="",IF($F200=_xlfn.XLOOKUP(Q$2,Paramètres!$A$4:$A$8,Paramètres!$B$4:$B$8,"??",0,1),WORKDAY(DATE(YEAR(TODAY()),MONTH(F200)+2,0)-1,1,Table3[Jours fériés]),
WORKDAY(DATE(YEAR($E200)+_xlfn.XLOOKUP(Q$2,Paramètres!$A$4:$A$8,Paramètres!$B$4:$B$8,"??",0,1),MONTH($E200),DAY($E200))-1,1,Table3[Jours fériés])),""))</f>
        <v/>
      </c>
    </row>
    <row r="201" spans="8:17" x14ac:dyDescent="0.2">
      <c r="H201" s="9" t="str" cm="1">
        <f t="array" ref="H201">_xlfn.XLOOKUP(1,(Table2[Nom]=$A201)*(Table2[Prénom]=$B201)*(Table2[Entretien]=H$2),Table2[Date de l''entretien],"",0,-1)</f>
        <v/>
      </c>
      <c r="I201" s="9" t="str" cm="1">
        <f t="array" ref="I201">_xlfn.XLOOKUP(1,(Table2[Nom]=$A201)*(Table2[Prénom]=$B201)*(Table2[Entretien]=I$2),Table2[Date de l''entretien],"",0,-1)</f>
        <v/>
      </c>
      <c r="J201" s="9" t="str" cm="1">
        <f t="array" ref="J201">_xlfn.XLOOKUP(1,(Table2[Nom]=$A201)*(Table2[Prénom]=$B201)*(Table2[Entretien]=J$2),Table2[Date de l''entretien],"",0,-1)</f>
        <v/>
      </c>
      <c r="K201" s="9" t="str" cm="1">
        <f t="array" ref="K201">_xlfn.XLOOKUP(1,(Table2[Nom]=$A201)*(Table2[Prénom]=$B201)*(Table2[Entretien]=K$2),Table2[Date de l''entretien],"",0,-1)</f>
        <v/>
      </c>
      <c r="L201" s="9" t="str" cm="1">
        <f t="array" ref="L201">_xlfn.XLOOKUP(1,(Table2[Nom]=$A201)*(Table2[Prénom]=$B201)*(Table2[Entretien]=L$2),Table2[Date de l''entretien],"",0,-1)</f>
        <v/>
      </c>
      <c r="M201" s="21" t="str">
        <f>IF(A201="","",IF(H201="",WORKDAY(DATE(YEAR($D201),MONTH($D201)+_xlfn.XLOOKUP(M$2,Paramètres!$A$4:$A$8,Paramètres!$B$4:$B$8,"??",0,1),DAY($D201))-1,1,Table3[Jours fériés]),""))</f>
        <v/>
      </c>
      <c r="N201" s="21" t="str">
        <f>IF(A201="","",IF(I201="",WORKDAY(DATE(YEAR($D201),MONTH($D201)+_xlfn.XLOOKUP(N$2,Paramètres!$A$4:$A$8,Paramètres!$B$4:$B$8,"??",0,1),DAY($D201))-1,1,Table3[Jours fériés]),
WORKDAY(DATE(YEAR($I201),MONTH($I201)+_xlfn.XLOOKUP(N$2,Paramètres!$A$4:$A$8,Paramètres!$B$4:$B$8,"??",0,1),DAY($I201))-1,1,Table3[Jours fériés])))</f>
        <v/>
      </c>
      <c r="O201" s="21" t="str">
        <f>IF(A201="","",IF(J201="",WORKDAY(DATE(YEAR($D201),MONTH($D201)+_xlfn.XLOOKUP(O$2,Paramètres!$A$4:$A$8,Paramètres!$B$4:$B$8,"??",0,1),DAY($D201))-1,1,Table3[Jours fériés]),""))</f>
        <v/>
      </c>
      <c r="P201" s="21" t="str">
        <f>IF(A201="","",IF(K201="",IF($F201=_xlfn.XLOOKUP(P$2,Paramètres!$A$4:$A$8,Paramètres!$B$4:$B$8,"??",0,1),WORKDAY(DATE(YEAR(E201)+_xlfn.XLOOKUP(P$2,Paramètres!$A$4:$A$8,Paramètres!$B$4:$B$8,"??",0,1),MONTH(E201)+2,0)-1,1,Table3[Jours fériés]),
WORKDAY(DATE(YEAR($E201)+_xlfn.XLOOKUP(P$2,Paramètres!$A$4:$A$8,Paramètres!$B$4:$B$8,"??",0,1),MONTH($E201),DAY($E201))-1,1,Table3[Jours fériés])),""))</f>
        <v/>
      </c>
      <c r="Q201" s="21" t="str">
        <f ca="1">IF(A201="","",IF(L201="",IF($F201=_xlfn.XLOOKUP(Q$2,Paramètres!$A$4:$A$8,Paramètres!$B$4:$B$8,"??",0,1),WORKDAY(DATE(YEAR(TODAY()),MONTH(F201)+2,0)-1,1,Table3[Jours fériés]),
WORKDAY(DATE(YEAR($E201)+_xlfn.XLOOKUP(Q$2,Paramètres!$A$4:$A$8,Paramètres!$B$4:$B$8,"??",0,1),MONTH($E201),DAY($E201))-1,1,Table3[Jours fériés])),""))</f>
        <v/>
      </c>
    </row>
    <row r="202" spans="8:17" x14ac:dyDescent="0.2">
      <c r="H202" s="9" t="str" cm="1">
        <f t="array" ref="H202">_xlfn.XLOOKUP(1,(Table2[Nom]=$A202)*(Table2[Prénom]=$B202)*(Table2[Entretien]=H$2),Table2[Date de l''entretien],"",0,-1)</f>
        <v/>
      </c>
      <c r="I202" s="9" t="str" cm="1">
        <f t="array" ref="I202">_xlfn.XLOOKUP(1,(Table2[Nom]=$A202)*(Table2[Prénom]=$B202)*(Table2[Entretien]=I$2),Table2[Date de l''entretien],"",0,-1)</f>
        <v/>
      </c>
      <c r="J202" s="9" t="str" cm="1">
        <f t="array" ref="J202">_xlfn.XLOOKUP(1,(Table2[Nom]=$A202)*(Table2[Prénom]=$B202)*(Table2[Entretien]=J$2),Table2[Date de l''entretien],"",0,-1)</f>
        <v/>
      </c>
      <c r="K202" s="9" t="str" cm="1">
        <f t="array" ref="K202">_xlfn.XLOOKUP(1,(Table2[Nom]=$A202)*(Table2[Prénom]=$B202)*(Table2[Entretien]=K$2),Table2[Date de l''entretien],"",0,-1)</f>
        <v/>
      </c>
      <c r="L202" s="9" t="str" cm="1">
        <f t="array" ref="L202">_xlfn.XLOOKUP(1,(Table2[Nom]=$A202)*(Table2[Prénom]=$B202)*(Table2[Entretien]=L$2),Table2[Date de l''entretien],"",0,-1)</f>
        <v/>
      </c>
      <c r="M202" s="21" t="str">
        <f>IF(A202="","",IF(H202="",WORKDAY(DATE(YEAR($D202),MONTH($D202)+_xlfn.XLOOKUP(M$2,Paramètres!$A$4:$A$8,Paramètres!$B$4:$B$8,"??",0,1),DAY($D202))-1,1,Table3[Jours fériés]),""))</f>
        <v/>
      </c>
      <c r="N202" s="21" t="str">
        <f>IF(A202="","",IF(I202="",WORKDAY(DATE(YEAR($D202),MONTH($D202)+_xlfn.XLOOKUP(N$2,Paramètres!$A$4:$A$8,Paramètres!$B$4:$B$8,"??",0,1),DAY($D202))-1,1,Table3[Jours fériés]),
WORKDAY(DATE(YEAR($I202),MONTH($I202)+_xlfn.XLOOKUP(N$2,Paramètres!$A$4:$A$8,Paramètres!$B$4:$B$8,"??",0,1),DAY($I202))-1,1,Table3[Jours fériés])))</f>
        <v/>
      </c>
      <c r="O202" s="21" t="str">
        <f>IF(A202="","",IF(J202="",WORKDAY(DATE(YEAR($D202),MONTH($D202)+_xlfn.XLOOKUP(O$2,Paramètres!$A$4:$A$8,Paramètres!$B$4:$B$8,"??",0,1),DAY($D202))-1,1,Table3[Jours fériés]),""))</f>
        <v/>
      </c>
      <c r="P202" s="21" t="str">
        <f>IF(A202="","",IF(K202="",IF($F202=_xlfn.XLOOKUP(P$2,Paramètres!$A$4:$A$8,Paramètres!$B$4:$B$8,"??",0,1),WORKDAY(DATE(YEAR(E202)+_xlfn.XLOOKUP(P$2,Paramètres!$A$4:$A$8,Paramètres!$B$4:$B$8,"??",0,1),MONTH(E202)+2,0)-1,1,Table3[Jours fériés]),
WORKDAY(DATE(YEAR($E202)+_xlfn.XLOOKUP(P$2,Paramètres!$A$4:$A$8,Paramètres!$B$4:$B$8,"??",0,1),MONTH($E202),DAY($E202))-1,1,Table3[Jours fériés])),""))</f>
        <v/>
      </c>
      <c r="Q202" s="21" t="str">
        <f ca="1">IF(A202="","",IF(L202="",IF($F202=_xlfn.XLOOKUP(Q$2,Paramètres!$A$4:$A$8,Paramètres!$B$4:$B$8,"??",0,1),WORKDAY(DATE(YEAR(TODAY()),MONTH(F202)+2,0)-1,1,Table3[Jours fériés]),
WORKDAY(DATE(YEAR($E202)+_xlfn.XLOOKUP(Q$2,Paramètres!$A$4:$A$8,Paramètres!$B$4:$B$8,"??",0,1),MONTH($E202),DAY($E202))-1,1,Table3[Jours fériés])),""))</f>
        <v/>
      </c>
    </row>
    <row r="203" spans="8:17" x14ac:dyDescent="0.2">
      <c r="H203" s="9" t="str" cm="1">
        <f t="array" ref="H203">_xlfn.XLOOKUP(1,(Table2[Nom]=$A203)*(Table2[Prénom]=$B203)*(Table2[Entretien]=H$2),Table2[Date de l''entretien],"",0,-1)</f>
        <v/>
      </c>
      <c r="I203" s="9" t="str" cm="1">
        <f t="array" ref="I203">_xlfn.XLOOKUP(1,(Table2[Nom]=$A203)*(Table2[Prénom]=$B203)*(Table2[Entretien]=I$2),Table2[Date de l''entretien],"",0,-1)</f>
        <v/>
      </c>
      <c r="J203" s="9" t="str" cm="1">
        <f t="array" ref="J203">_xlfn.XLOOKUP(1,(Table2[Nom]=$A203)*(Table2[Prénom]=$B203)*(Table2[Entretien]=J$2),Table2[Date de l''entretien],"",0,-1)</f>
        <v/>
      </c>
      <c r="K203" s="9" t="str" cm="1">
        <f t="array" ref="K203">_xlfn.XLOOKUP(1,(Table2[Nom]=$A203)*(Table2[Prénom]=$B203)*(Table2[Entretien]=K$2),Table2[Date de l''entretien],"",0,-1)</f>
        <v/>
      </c>
      <c r="L203" s="9" t="str" cm="1">
        <f t="array" ref="L203">_xlfn.XLOOKUP(1,(Table2[Nom]=$A203)*(Table2[Prénom]=$B203)*(Table2[Entretien]=L$2),Table2[Date de l''entretien],"",0,-1)</f>
        <v/>
      </c>
      <c r="M203" s="21" t="str">
        <f>IF(A203="","",IF(H203="",WORKDAY(DATE(YEAR($D203),MONTH($D203)+_xlfn.XLOOKUP(M$2,Paramètres!$A$4:$A$8,Paramètres!$B$4:$B$8,"??",0,1),DAY($D203))-1,1,Table3[Jours fériés]),""))</f>
        <v/>
      </c>
      <c r="N203" s="21" t="str">
        <f>IF(A203="","",IF(I203="",WORKDAY(DATE(YEAR($D203),MONTH($D203)+_xlfn.XLOOKUP(N$2,Paramètres!$A$4:$A$8,Paramètres!$B$4:$B$8,"??",0,1),DAY($D203))-1,1,Table3[Jours fériés]),
WORKDAY(DATE(YEAR($I203),MONTH($I203)+_xlfn.XLOOKUP(N$2,Paramètres!$A$4:$A$8,Paramètres!$B$4:$B$8,"??",0,1),DAY($I203))-1,1,Table3[Jours fériés])))</f>
        <v/>
      </c>
      <c r="O203" s="21" t="str">
        <f>IF(A203="","",IF(J203="",WORKDAY(DATE(YEAR($D203),MONTH($D203)+_xlfn.XLOOKUP(O$2,Paramètres!$A$4:$A$8,Paramètres!$B$4:$B$8,"??",0,1),DAY($D203))-1,1,Table3[Jours fériés]),""))</f>
        <v/>
      </c>
      <c r="P203" s="21" t="str">
        <f>IF(A203="","",IF(K203="",IF($F203=_xlfn.XLOOKUP(P$2,Paramètres!$A$4:$A$8,Paramètres!$B$4:$B$8,"??",0,1),WORKDAY(DATE(YEAR(E203)+_xlfn.XLOOKUP(P$2,Paramètres!$A$4:$A$8,Paramètres!$B$4:$B$8,"??",0,1),MONTH(E203)+2,0)-1,1,Table3[Jours fériés]),
WORKDAY(DATE(YEAR($E203)+_xlfn.XLOOKUP(P$2,Paramètres!$A$4:$A$8,Paramètres!$B$4:$B$8,"??",0,1),MONTH($E203),DAY($E203))-1,1,Table3[Jours fériés])),""))</f>
        <v/>
      </c>
      <c r="Q203" s="21" t="str">
        <f ca="1">IF(A203="","",IF(L203="",IF($F203=_xlfn.XLOOKUP(Q$2,Paramètres!$A$4:$A$8,Paramètres!$B$4:$B$8,"??",0,1),WORKDAY(DATE(YEAR(TODAY()),MONTH(F203)+2,0)-1,1,Table3[Jours fériés]),
WORKDAY(DATE(YEAR($E203)+_xlfn.XLOOKUP(Q$2,Paramètres!$A$4:$A$8,Paramètres!$B$4:$B$8,"??",0,1),MONTH($E203),DAY($E203))-1,1,Table3[Jours fériés])),""))</f>
        <v/>
      </c>
    </row>
    <row r="204" spans="8:17" x14ac:dyDescent="0.2">
      <c r="H204" s="9" t="str" cm="1">
        <f t="array" ref="H204">_xlfn.XLOOKUP(1,(Table2[Nom]=$A204)*(Table2[Prénom]=$B204)*(Table2[Entretien]=H$2),Table2[Date de l''entretien],"",0,-1)</f>
        <v/>
      </c>
      <c r="I204" s="9" t="str" cm="1">
        <f t="array" ref="I204">_xlfn.XLOOKUP(1,(Table2[Nom]=$A204)*(Table2[Prénom]=$B204)*(Table2[Entretien]=I$2),Table2[Date de l''entretien],"",0,-1)</f>
        <v/>
      </c>
      <c r="J204" s="9" t="str" cm="1">
        <f t="array" ref="J204">_xlfn.XLOOKUP(1,(Table2[Nom]=$A204)*(Table2[Prénom]=$B204)*(Table2[Entretien]=J$2),Table2[Date de l''entretien],"",0,-1)</f>
        <v/>
      </c>
      <c r="K204" s="9" t="str" cm="1">
        <f t="array" ref="K204">_xlfn.XLOOKUP(1,(Table2[Nom]=$A204)*(Table2[Prénom]=$B204)*(Table2[Entretien]=K$2),Table2[Date de l''entretien],"",0,-1)</f>
        <v/>
      </c>
      <c r="L204" s="9" t="str" cm="1">
        <f t="array" ref="L204">_xlfn.XLOOKUP(1,(Table2[Nom]=$A204)*(Table2[Prénom]=$B204)*(Table2[Entretien]=L$2),Table2[Date de l''entretien],"",0,-1)</f>
        <v/>
      </c>
      <c r="M204" s="21" t="str">
        <f>IF(A204="","",IF(H204="",WORKDAY(DATE(YEAR($D204),MONTH($D204)+_xlfn.XLOOKUP(M$2,Paramètres!$A$4:$A$8,Paramètres!$B$4:$B$8,"??",0,1),DAY($D204))-1,1,Table3[Jours fériés]),""))</f>
        <v/>
      </c>
      <c r="N204" s="21" t="str">
        <f>IF(A204="","",IF(I204="",WORKDAY(DATE(YEAR($D204),MONTH($D204)+_xlfn.XLOOKUP(N$2,Paramètres!$A$4:$A$8,Paramètres!$B$4:$B$8,"??",0,1),DAY($D204))-1,1,Table3[Jours fériés]),
WORKDAY(DATE(YEAR($I204),MONTH($I204)+_xlfn.XLOOKUP(N$2,Paramètres!$A$4:$A$8,Paramètres!$B$4:$B$8,"??",0,1),DAY($I204))-1,1,Table3[Jours fériés])))</f>
        <v/>
      </c>
      <c r="O204" s="21" t="str">
        <f>IF(A204="","",IF(J204="",WORKDAY(DATE(YEAR($D204),MONTH($D204)+_xlfn.XLOOKUP(O$2,Paramètres!$A$4:$A$8,Paramètres!$B$4:$B$8,"??",0,1),DAY($D204))-1,1,Table3[Jours fériés]),""))</f>
        <v/>
      </c>
      <c r="P204" s="21" t="str">
        <f>IF(A204="","",IF(K204="",IF($F204=_xlfn.XLOOKUP(P$2,Paramètres!$A$4:$A$8,Paramètres!$B$4:$B$8,"??",0,1),WORKDAY(DATE(YEAR(E204)+_xlfn.XLOOKUP(P$2,Paramètres!$A$4:$A$8,Paramètres!$B$4:$B$8,"??",0,1),MONTH(E204)+2,0)-1,1,Table3[Jours fériés]),
WORKDAY(DATE(YEAR($E204)+_xlfn.XLOOKUP(P$2,Paramètres!$A$4:$A$8,Paramètres!$B$4:$B$8,"??",0,1),MONTH($E204),DAY($E204))-1,1,Table3[Jours fériés])),""))</f>
        <v/>
      </c>
      <c r="Q204" s="21" t="str">
        <f ca="1">IF(A204="","",IF(L204="",IF($F204=_xlfn.XLOOKUP(Q$2,Paramètres!$A$4:$A$8,Paramètres!$B$4:$B$8,"??",0,1),WORKDAY(DATE(YEAR(TODAY()),MONTH(F204)+2,0)-1,1,Table3[Jours fériés]),
WORKDAY(DATE(YEAR($E204)+_xlfn.XLOOKUP(Q$2,Paramètres!$A$4:$A$8,Paramètres!$B$4:$B$8,"??",0,1),MONTH($E204),DAY($E204))-1,1,Table3[Jours fériés])),""))</f>
        <v/>
      </c>
    </row>
    <row r="205" spans="8:17" x14ac:dyDescent="0.2">
      <c r="H205" s="9" t="str" cm="1">
        <f t="array" ref="H205">_xlfn.XLOOKUP(1,(Table2[Nom]=$A205)*(Table2[Prénom]=$B205)*(Table2[Entretien]=H$2),Table2[Date de l''entretien],"",0,-1)</f>
        <v/>
      </c>
      <c r="I205" s="9" t="str" cm="1">
        <f t="array" ref="I205">_xlfn.XLOOKUP(1,(Table2[Nom]=$A205)*(Table2[Prénom]=$B205)*(Table2[Entretien]=I$2),Table2[Date de l''entretien],"",0,-1)</f>
        <v/>
      </c>
      <c r="J205" s="9" t="str" cm="1">
        <f t="array" ref="J205">_xlfn.XLOOKUP(1,(Table2[Nom]=$A205)*(Table2[Prénom]=$B205)*(Table2[Entretien]=J$2),Table2[Date de l''entretien],"",0,-1)</f>
        <v/>
      </c>
      <c r="K205" s="9" t="str" cm="1">
        <f t="array" ref="K205">_xlfn.XLOOKUP(1,(Table2[Nom]=$A205)*(Table2[Prénom]=$B205)*(Table2[Entretien]=K$2),Table2[Date de l''entretien],"",0,-1)</f>
        <v/>
      </c>
      <c r="L205" s="9" t="str" cm="1">
        <f t="array" ref="L205">_xlfn.XLOOKUP(1,(Table2[Nom]=$A205)*(Table2[Prénom]=$B205)*(Table2[Entretien]=L$2),Table2[Date de l''entretien],"",0,-1)</f>
        <v/>
      </c>
      <c r="M205" s="21" t="str">
        <f>IF(A205="","",IF(H205="",WORKDAY(DATE(YEAR($D205),MONTH($D205)+_xlfn.XLOOKUP(M$2,Paramètres!$A$4:$A$8,Paramètres!$B$4:$B$8,"??",0,1),DAY($D205))-1,1,Table3[Jours fériés]),""))</f>
        <v/>
      </c>
      <c r="N205" s="21" t="str">
        <f>IF(A205="","",IF(I205="",WORKDAY(DATE(YEAR($D205),MONTH($D205)+_xlfn.XLOOKUP(N$2,Paramètres!$A$4:$A$8,Paramètres!$B$4:$B$8,"??",0,1),DAY($D205))-1,1,Table3[Jours fériés]),
WORKDAY(DATE(YEAR($I205),MONTH($I205)+_xlfn.XLOOKUP(N$2,Paramètres!$A$4:$A$8,Paramètres!$B$4:$B$8,"??",0,1),DAY($I205))-1,1,Table3[Jours fériés])))</f>
        <v/>
      </c>
      <c r="O205" s="21" t="str">
        <f>IF(A205="","",IF(J205="",WORKDAY(DATE(YEAR($D205),MONTH($D205)+_xlfn.XLOOKUP(O$2,Paramètres!$A$4:$A$8,Paramètres!$B$4:$B$8,"??",0,1),DAY($D205))-1,1,Table3[Jours fériés]),""))</f>
        <v/>
      </c>
      <c r="P205" s="21" t="str">
        <f>IF(A205="","",IF(K205="",IF($F205=_xlfn.XLOOKUP(P$2,Paramètres!$A$4:$A$8,Paramètres!$B$4:$B$8,"??",0,1),WORKDAY(DATE(YEAR(E205)+_xlfn.XLOOKUP(P$2,Paramètres!$A$4:$A$8,Paramètres!$B$4:$B$8,"??",0,1),MONTH(E205)+2,0)-1,1,Table3[Jours fériés]),
WORKDAY(DATE(YEAR($E205)+_xlfn.XLOOKUP(P$2,Paramètres!$A$4:$A$8,Paramètres!$B$4:$B$8,"??",0,1),MONTH($E205),DAY($E205))-1,1,Table3[Jours fériés])),""))</f>
        <v/>
      </c>
      <c r="Q205" s="21" t="str">
        <f ca="1">IF(A205="","",IF(L205="",IF($F205=_xlfn.XLOOKUP(Q$2,Paramètres!$A$4:$A$8,Paramètres!$B$4:$B$8,"??",0,1),WORKDAY(DATE(YEAR(TODAY()),MONTH(F205)+2,0)-1,1,Table3[Jours fériés]),
WORKDAY(DATE(YEAR($E205)+_xlfn.XLOOKUP(Q$2,Paramètres!$A$4:$A$8,Paramètres!$B$4:$B$8,"??",0,1),MONTH($E205),DAY($E205))-1,1,Table3[Jours fériés])),""))</f>
        <v/>
      </c>
    </row>
    <row r="206" spans="8:17" x14ac:dyDescent="0.2">
      <c r="H206" s="9" t="str" cm="1">
        <f t="array" ref="H206">_xlfn.XLOOKUP(1,(Table2[Nom]=$A206)*(Table2[Prénom]=$B206)*(Table2[Entretien]=H$2),Table2[Date de l''entretien],"",0,-1)</f>
        <v/>
      </c>
      <c r="I206" s="9" t="str" cm="1">
        <f t="array" ref="I206">_xlfn.XLOOKUP(1,(Table2[Nom]=$A206)*(Table2[Prénom]=$B206)*(Table2[Entretien]=I$2),Table2[Date de l''entretien],"",0,-1)</f>
        <v/>
      </c>
      <c r="J206" s="9" t="str" cm="1">
        <f t="array" ref="J206">_xlfn.XLOOKUP(1,(Table2[Nom]=$A206)*(Table2[Prénom]=$B206)*(Table2[Entretien]=J$2),Table2[Date de l''entretien],"",0,-1)</f>
        <v/>
      </c>
      <c r="K206" s="9" t="str" cm="1">
        <f t="array" ref="K206">_xlfn.XLOOKUP(1,(Table2[Nom]=$A206)*(Table2[Prénom]=$B206)*(Table2[Entretien]=K$2),Table2[Date de l''entretien],"",0,-1)</f>
        <v/>
      </c>
      <c r="L206" s="9" t="str" cm="1">
        <f t="array" ref="L206">_xlfn.XLOOKUP(1,(Table2[Nom]=$A206)*(Table2[Prénom]=$B206)*(Table2[Entretien]=L$2),Table2[Date de l''entretien],"",0,-1)</f>
        <v/>
      </c>
      <c r="M206" s="21" t="str">
        <f>IF(A206="","",IF(H206="",WORKDAY(DATE(YEAR($D206),MONTH($D206)+_xlfn.XLOOKUP(M$2,Paramètres!$A$4:$A$8,Paramètres!$B$4:$B$8,"??",0,1),DAY($D206))-1,1,Table3[Jours fériés]),""))</f>
        <v/>
      </c>
      <c r="N206" s="21" t="str">
        <f>IF(A206="","",IF(I206="",WORKDAY(DATE(YEAR($D206),MONTH($D206)+_xlfn.XLOOKUP(N$2,Paramètres!$A$4:$A$8,Paramètres!$B$4:$B$8,"??",0,1),DAY($D206))-1,1,Table3[Jours fériés]),
WORKDAY(DATE(YEAR($I206),MONTH($I206)+_xlfn.XLOOKUP(N$2,Paramètres!$A$4:$A$8,Paramètres!$B$4:$B$8,"??",0,1),DAY($I206))-1,1,Table3[Jours fériés])))</f>
        <v/>
      </c>
      <c r="O206" s="21" t="str">
        <f>IF(A206="","",IF(J206="",WORKDAY(DATE(YEAR($D206),MONTH($D206)+_xlfn.XLOOKUP(O$2,Paramètres!$A$4:$A$8,Paramètres!$B$4:$B$8,"??",0,1),DAY($D206))-1,1,Table3[Jours fériés]),""))</f>
        <v/>
      </c>
      <c r="P206" s="21" t="str">
        <f>IF(A206="","",IF(K206="",IF($F206=_xlfn.XLOOKUP(P$2,Paramètres!$A$4:$A$8,Paramètres!$B$4:$B$8,"??",0,1),WORKDAY(DATE(YEAR(E206)+_xlfn.XLOOKUP(P$2,Paramètres!$A$4:$A$8,Paramètres!$B$4:$B$8,"??",0,1),MONTH(E206)+2,0)-1,1,Table3[Jours fériés]),
WORKDAY(DATE(YEAR($E206)+_xlfn.XLOOKUP(P$2,Paramètres!$A$4:$A$8,Paramètres!$B$4:$B$8,"??",0,1),MONTH($E206),DAY($E206))-1,1,Table3[Jours fériés])),""))</f>
        <v/>
      </c>
      <c r="Q206" s="21" t="str">
        <f ca="1">IF(A206="","",IF(L206="",IF($F206=_xlfn.XLOOKUP(Q$2,Paramètres!$A$4:$A$8,Paramètres!$B$4:$B$8,"??",0,1),WORKDAY(DATE(YEAR(TODAY()),MONTH(F206)+2,0)-1,1,Table3[Jours fériés]),
WORKDAY(DATE(YEAR($E206)+_xlfn.XLOOKUP(Q$2,Paramètres!$A$4:$A$8,Paramètres!$B$4:$B$8,"??",0,1),MONTH($E206),DAY($E206))-1,1,Table3[Jours fériés])),""))</f>
        <v/>
      </c>
    </row>
    <row r="207" spans="8:17" x14ac:dyDescent="0.2">
      <c r="H207" s="9" t="str" cm="1">
        <f t="array" ref="H207">_xlfn.XLOOKUP(1,(Table2[Nom]=$A207)*(Table2[Prénom]=$B207)*(Table2[Entretien]=H$2),Table2[Date de l''entretien],"",0,-1)</f>
        <v/>
      </c>
      <c r="I207" s="9" t="str" cm="1">
        <f t="array" ref="I207">_xlfn.XLOOKUP(1,(Table2[Nom]=$A207)*(Table2[Prénom]=$B207)*(Table2[Entretien]=I$2),Table2[Date de l''entretien],"",0,-1)</f>
        <v/>
      </c>
      <c r="J207" s="9" t="str" cm="1">
        <f t="array" ref="J207">_xlfn.XLOOKUP(1,(Table2[Nom]=$A207)*(Table2[Prénom]=$B207)*(Table2[Entretien]=J$2),Table2[Date de l''entretien],"",0,-1)</f>
        <v/>
      </c>
      <c r="K207" s="9" t="str" cm="1">
        <f t="array" ref="K207">_xlfn.XLOOKUP(1,(Table2[Nom]=$A207)*(Table2[Prénom]=$B207)*(Table2[Entretien]=K$2),Table2[Date de l''entretien],"",0,-1)</f>
        <v/>
      </c>
      <c r="L207" s="9" t="str" cm="1">
        <f t="array" ref="L207">_xlfn.XLOOKUP(1,(Table2[Nom]=$A207)*(Table2[Prénom]=$B207)*(Table2[Entretien]=L$2),Table2[Date de l''entretien],"",0,-1)</f>
        <v/>
      </c>
      <c r="M207" s="21" t="str">
        <f>IF(A207="","",IF(H207="",WORKDAY(DATE(YEAR($D207),MONTH($D207)+_xlfn.XLOOKUP(M$2,Paramètres!$A$4:$A$8,Paramètres!$B$4:$B$8,"??",0,1),DAY($D207))-1,1,Table3[Jours fériés]),""))</f>
        <v/>
      </c>
      <c r="N207" s="21" t="str">
        <f>IF(A207="","",IF(I207="",WORKDAY(DATE(YEAR($D207),MONTH($D207)+_xlfn.XLOOKUP(N$2,Paramètres!$A$4:$A$8,Paramètres!$B$4:$B$8,"??",0,1),DAY($D207))-1,1,Table3[Jours fériés]),
WORKDAY(DATE(YEAR($I207),MONTH($I207)+_xlfn.XLOOKUP(N$2,Paramètres!$A$4:$A$8,Paramètres!$B$4:$B$8,"??",0,1),DAY($I207))-1,1,Table3[Jours fériés])))</f>
        <v/>
      </c>
      <c r="O207" s="21" t="str">
        <f>IF(A207="","",IF(J207="",WORKDAY(DATE(YEAR($D207),MONTH($D207)+_xlfn.XLOOKUP(O$2,Paramètres!$A$4:$A$8,Paramètres!$B$4:$B$8,"??",0,1),DAY($D207))-1,1,Table3[Jours fériés]),""))</f>
        <v/>
      </c>
      <c r="P207" s="21" t="str">
        <f>IF(A207="","",IF(K207="",IF($F207=_xlfn.XLOOKUP(P$2,Paramètres!$A$4:$A$8,Paramètres!$B$4:$B$8,"??",0,1),WORKDAY(DATE(YEAR(E207)+_xlfn.XLOOKUP(P$2,Paramètres!$A$4:$A$8,Paramètres!$B$4:$B$8,"??",0,1),MONTH(E207)+2,0)-1,1,Table3[Jours fériés]),
WORKDAY(DATE(YEAR($E207)+_xlfn.XLOOKUP(P$2,Paramètres!$A$4:$A$8,Paramètres!$B$4:$B$8,"??",0,1),MONTH($E207),DAY($E207))-1,1,Table3[Jours fériés])),""))</f>
        <v/>
      </c>
      <c r="Q207" s="21" t="str">
        <f ca="1">IF(A207="","",IF(L207="",IF($F207=_xlfn.XLOOKUP(Q$2,Paramètres!$A$4:$A$8,Paramètres!$B$4:$B$8,"??",0,1),WORKDAY(DATE(YEAR(TODAY()),MONTH(F207)+2,0)-1,1,Table3[Jours fériés]),
WORKDAY(DATE(YEAR($E207)+_xlfn.XLOOKUP(Q$2,Paramètres!$A$4:$A$8,Paramètres!$B$4:$B$8,"??",0,1),MONTH($E207),DAY($E207))-1,1,Table3[Jours fériés])),""))</f>
        <v/>
      </c>
    </row>
    <row r="208" spans="8:17" x14ac:dyDescent="0.2">
      <c r="H208" s="9" t="str" cm="1">
        <f t="array" ref="H208">_xlfn.XLOOKUP(1,(Table2[Nom]=$A208)*(Table2[Prénom]=$B208)*(Table2[Entretien]=H$2),Table2[Date de l''entretien],"",0,-1)</f>
        <v/>
      </c>
      <c r="I208" s="9" t="str" cm="1">
        <f t="array" ref="I208">_xlfn.XLOOKUP(1,(Table2[Nom]=$A208)*(Table2[Prénom]=$B208)*(Table2[Entretien]=I$2),Table2[Date de l''entretien],"",0,-1)</f>
        <v/>
      </c>
      <c r="J208" s="9" t="str" cm="1">
        <f t="array" ref="J208">_xlfn.XLOOKUP(1,(Table2[Nom]=$A208)*(Table2[Prénom]=$B208)*(Table2[Entretien]=J$2),Table2[Date de l''entretien],"",0,-1)</f>
        <v/>
      </c>
      <c r="K208" s="9" t="str" cm="1">
        <f t="array" ref="K208">_xlfn.XLOOKUP(1,(Table2[Nom]=$A208)*(Table2[Prénom]=$B208)*(Table2[Entretien]=K$2),Table2[Date de l''entretien],"",0,-1)</f>
        <v/>
      </c>
      <c r="L208" s="9" t="str" cm="1">
        <f t="array" ref="L208">_xlfn.XLOOKUP(1,(Table2[Nom]=$A208)*(Table2[Prénom]=$B208)*(Table2[Entretien]=L$2),Table2[Date de l''entretien],"",0,-1)</f>
        <v/>
      </c>
      <c r="M208" s="21" t="str">
        <f>IF(A208="","",IF(H208="",WORKDAY(DATE(YEAR($D208),MONTH($D208)+_xlfn.XLOOKUP(M$2,Paramètres!$A$4:$A$8,Paramètres!$B$4:$B$8,"??",0,1),DAY($D208))-1,1,Table3[Jours fériés]),""))</f>
        <v/>
      </c>
      <c r="N208" s="21" t="str">
        <f>IF(A208="","",IF(I208="",WORKDAY(DATE(YEAR($D208),MONTH($D208)+_xlfn.XLOOKUP(N$2,Paramètres!$A$4:$A$8,Paramètres!$B$4:$B$8,"??",0,1),DAY($D208))-1,1,Table3[Jours fériés]),
WORKDAY(DATE(YEAR($I208),MONTH($I208)+_xlfn.XLOOKUP(N$2,Paramètres!$A$4:$A$8,Paramètres!$B$4:$B$8,"??",0,1),DAY($I208))-1,1,Table3[Jours fériés])))</f>
        <v/>
      </c>
      <c r="O208" s="21" t="str">
        <f>IF(A208="","",IF(J208="",WORKDAY(DATE(YEAR($D208),MONTH($D208)+_xlfn.XLOOKUP(O$2,Paramètres!$A$4:$A$8,Paramètres!$B$4:$B$8,"??",0,1),DAY($D208))-1,1,Table3[Jours fériés]),""))</f>
        <v/>
      </c>
      <c r="P208" s="21" t="str">
        <f>IF(A208="","",IF(K208="",IF($F208=_xlfn.XLOOKUP(P$2,Paramètres!$A$4:$A$8,Paramètres!$B$4:$B$8,"??",0,1),WORKDAY(DATE(YEAR(E208)+_xlfn.XLOOKUP(P$2,Paramètres!$A$4:$A$8,Paramètres!$B$4:$B$8,"??",0,1),MONTH(E208)+2,0)-1,1,Table3[Jours fériés]),
WORKDAY(DATE(YEAR($E208)+_xlfn.XLOOKUP(P$2,Paramètres!$A$4:$A$8,Paramètres!$B$4:$B$8,"??",0,1),MONTH($E208),DAY($E208))-1,1,Table3[Jours fériés])),""))</f>
        <v/>
      </c>
      <c r="Q208" s="21" t="str">
        <f ca="1">IF(A208="","",IF(L208="",IF($F208=_xlfn.XLOOKUP(Q$2,Paramètres!$A$4:$A$8,Paramètres!$B$4:$B$8,"??",0,1),WORKDAY(DATE(YEAR(TODAY()),MONTH(F208)+2,0)-1,1,Table3[Jours fériés]),
WORKDAY(DATE(YEAR($E208)+_xlfn.XLOOKUP(Q$2,Paramètres!$A$4:$A$8,Paramètres!$B$4:$B$8,"??",0,1),MONTH($E208),DAY($E208))-1,1,Table3[Jours fériés])),""))</f>
        <v/>
      </c>
    </row>
    <row r="209" spans="8:17" x14ac:dyDescent="0.2">
      <c r="H209" s="9" t="str" cm="1">
        <f t="array" ref="H209">_xlfn.XLOOKUP(1,(Table2[Nom]=$A209)*(Table2[Prénom]=$B209)*(Table2[Entretien]=H$2),Table2[Date de l''entretien],"",0,-1)</f>
        <v/>
      </c>
      <c r="I209" s="9" t="str" cm="1">
        <f t="array" ref="I209">_xlfn.XLOOKUP(1,(Table2[Nom]=$A209)*(Table2[Prénom]=$B209)*(Table2[Entretien]=I$2),Table2[Date de l''entretien],"",0,-1)</f>
        <v/>
      </c>
      <c r="J209" s="9" t="str" cm="1">
        <f t="array" ref="J209">_xlfn.XLOOKUP(1,(Table2[Nom]=$A209)*(Table2[Prénom]=$B209)*(Table2[Entretien]=J$2),Table2[Date de l''entretien],"",0,-1)</f>
        <v/>
      </c>
      <c r="K209" s="9" t="str" cm="1">
        <f t="array" ref="K209">_xlfn.XLOOKUP(1,(Table2[Nom]=$A209)*(Table2[Prénom]=$B209)*(Table2[Entretien]=K$2),Table2[Date de l''entretien],"",0,-1)</f>
        <v/>
      </c>
      <c r="L209" s="9" t="str" cm="1">
        <f t="array" ref="L209">_xlfn.XLOOKUP(1,(Table2[Nom]=$A209)*(Table2[Prénom]=$B209)*(Table2[Entretien]=L$2),Table2[Date de l''entretien],"",0,-1)</f>
        <v/>
      </c>
      <c r="M209" s="21" t="str">
        <f>IF(A209="","",IF(H209="",WORKDAY(DATE(YEAR($D209),MONTH($D209)+_xlfn.XLOOKUP(M$2,Paramètres!$A$4:$A$8,Paramètres!$B$4:$B$8,"??",0,1),DAY($D209))-1,1,Table3[Jours fériés]),""))</f>
        <v/>
      </c>
      <c r="N209" s="21" t="str">
        <f>IF(A209="","",IF(I209="",WORKDAY(DATE(YEAR($D209),MONTH($D209)+_xlfn.XLOOKUP(N$2,Paramètres!$A$4:$A$8,Paramètres!$B$4:$B$8,"??",0,1),DAY($D209))-1,1,Table3[Jours fériés]),
WORKDAY(DATE(YEAR($I209),MONTH($I209)+_xlfn.XLOOKUP(N$2,Paramètres!$A$4:$A$8,Paramètres!$B$4:$B$8,"??",0,1),DAY($I209))-1,1,Table3[Jours fériés])))</f>
        <v/>
      </c>
      <c r="O209" s="21" t="str">
        <f>IF(A209="","",IF(J209="",WORKDAY(DATE(YEAR($D209),MONTH($D209)+_xlfn.XLOOKUP(O$2,Paramètres!$A$4:$A$8,Paramètres!$B$4:$B$8,"??",0,1),DAY($D209))-1,1,Table3[Jours fériés]),""))</f>
        <v/>
      </c>
      <c r="P209" s="21" t="str">
        <f>IF(A209="","",IF(K209="",IF($F209=_xlfn.XLOOKUP(P$2,Paramètres!$A$4:$A$8,Paramètres!$B$4:$B$8,"??",0,1),WORKDAY(DATE(YEAR(E209)+_xlfn.XLOOKUP(P$2,Paramètres!$A$4:$A$8,Paramètres!$B$4:$B$8,"??",0,1),MONTH(E209)+2,0)-1,1,Table3[Jours fériés]),
WORKDAY(DATE(YEAR($E209)+_xlfn.XLOOKUP(P$2,Paramètres!$A$4:$A$8,Paramètres!$B$4:$B$8,"??",0,1),MONTH($E209),DAY($E209))-1,1,Table3[Jours fériés])),""))</f>
        <v/>
      </c>
      <c r="Q209" s="21" t="str">
        <f ca="1">IF(A209="","",IF(L209="",IF($F209=_xlfn.XLOOKUP(Q$2,Paramètres!$A$4:$A$8,Paramètres!$B$4:$B$8,"??",0,1),WORKDAY(DATE(YEAR(TODAY()),MONTH(F209)+2,0)-1,1,Table3[Jours fériés]),
WORKDAY(DATE(YEAR($E209)+_xlfn.XLOOKUP(Q$2,Paramètres!$A$4:$A$8,Paramètres!$B$4:$B$8,"??",0,1),MONTH($E209),DAY($E209))-1,1,Table3[Jours fériés])),""))</f>
        <v/>
      </c>
    </row>
    <row r="210" spans="8:17" x14ac:dyDescent="0.2">
      <c r="H210" s="9" t="str" cm="1">
        <f t="array" ref="H210">_xlfn.XLOOKUP(1,(Table2[Nom]=$A210)*(Table2[Prénom]=$B210)*(Table2[Entretien]=H$2),Table2[Date de l''entretien],"",0,-1)</f>
        <v/>
      </c>
      <c r="I210" s="9" t="str" cm="1">
        <f t="array" ref="I210">_xlfn.XLOOKUP(1,(Table2[Nom]=$A210)*(Table2[Prénom]=$B210)*(Table2[Entretien]=I$2),Table2[Date de l''entretien],"",0,-1)</f>
        <v/>
      </c>
      <c r="J210" s="9" t="str" cm="1">
        <f t="array" ref="J210">_xlfn.XLOOKUP(1,(Table2[Nom]=$A210)*(Table2[Prénom]=$B210)*(Table2[Entretien]=J$2),Table2[Date de l''entretien],"",0,-1)</f>
        <v/>
      </c>
      <c r="K210" s="9" t="str" cm="1">
        <f t="array" ref="K210">_xlfn.XLOOKUP(1,(Table2[Nom]=$A210)*(Table2[Prénom]=$B210)*(Table2[Entretien]=K$2),Table2[Date de l''entretien],"",0,-1)</f>
        <v/>
      </c>
      <c r="L210" s="9" t="str" cm="1">
        <f t="array" ref="L210">_xlfn.XLOOKUP(1,(Table2[Nom]=$A210)*(Table2[Prénom]=$B210)*(Table2[Entretien]=L$2),Table2[Date de l''entretien],"",0,-1)</f>
        <v/>
      </c>
      <c r="M210" s="21" t="str">
        <f>IF(A210="","",IF(H210="",WORKDAY(DATE(YEAR($D210),MONTH($D210)+_xlfn.XLOOKUP(M$2,Paramètres!$A$4:$A$8,Paramètres!$B$4:$B$8,"??",0,1),DAY($D210))-1,1,Table3[Jours fériés]),""))</f>
        <v/>
      </c>
      <c r="N210" s="21" t="str">
        <f>IF(A210="","",IF(I210="",WORKDAY(DATE(YEAR($D210),MONTH($D210)+_xlfn.XLOOKUP(N$2,Paramètres!$A$4:$A$8,Paramètres!$B$4:$B$8,"??",0,1),DAY($D210))-1,1,Table3[Jours fériés]),
WORKDAY(DATE(YEAR($I210),MONTH($I210)+_xlfn.XLOOKUP(N$2,Paramètres!$A$4:$A$8,Paramètres!$B$4:$B$8,"??",0,1),DAY($I210))-1,1,Table3[Jours fériés])))</f>
        <v/>
      </c>
      <c r="O210" s="21" t="str">
        <f>IF(A210="","",IF(J210="",WORKDAY(DATE(YEAR($D210),MONTH($D210)+_xlfn.XLOOKUP(O$2,Paramètres!$A$4:$A$8,Paramètres!$B$4:$B$8,"??",0,1),DAY($D210))-1,1,Table3[Jours fériés]),""))</f>
        <v/>
      </c>
      <c r="P210" s="21" t="str">
        <f>IF(A210="","",IF(K210="",IF($F210=_xlfn.XLOOKUP(P$2,Paramètres!$A$4:$A$8,Paramètres!$B$4:$B$8,"??",0,1),WORKDAY(DATE(YEAR(E210)+_xlfn.XLOOKUP(P$2,Paramètres!$A$4:$A$8,Paramètres!$B$4:$B$8,"??",0,1),MONTH(E210)+2,0)-1,1,Table3[Jours fériés]),
WORKDAY(DATE(YEAR($E210)+_xlfn.XLOOKUP(P$2,Paramètres!$A$4:$A$8,Paramètres!$B$4:$B$8,"??",0,1),MONTH($E210),DAY($E210))-1,1,Table3[Jours fériés])),""))</f>
        <v/>
      </c>
      <c r="Q210" s="21" t="str">
        <f ca="1">IF(A210="","",IF(L210="",IF($F210=_xlfn.XLOOKUP(Q$2,Paramètres!$A$4:$A$8,Paramètres!$B$4:$B$8,"??",0,1),WORKDAY(DATE(YEAR(TODAY()),MONTH(F210)+2,0)-1,1,Table3[Jours fériés]),
WORKDAY(DATE(YEAR($E210)+_xlfn.XLOOKUP(Q$2,Paramètres!$A$4:$A$8,Paramètres!$B$4:$B$8,"??",0,1),MONTH($E210),DAY($E210))-1,1,Table3[Jours fériés])),""))</f>
        <v/>
      </c>
    </row>
    <row r="211" spans="8:17" x14ac:dyDescent="0.2">
      <c r="H211" s="9" t="str" cm="1">
        <f t="array" ref="H211">_xlfn.XLOOKUP(1,(Table2[Nom]=$A211)*(Table2[Prénom]=$B211)*(Table2[Entretien]=H$2),Table2[Date de l''entretien],"",0,-1)</f>
        <v/>
      </c>
      <c r="I211" s="9" t="str" cm="1">
        <f t="array" ref="I211">_xlfn.XLOOKUP(1,(Table2[Nom]=$A211)*(Table2[Prénom]=$B211)*(Table2[Entretien]=I$2),Table2[Date de l''entretien],"",0,-1)</f>
        <v/>
      </c>
      <c r="J211" s="9" t="str" cm="1">
        <f t="array" ref="J211">_xlfn.XLOOKUP(1,(Table2[Nom]=$A211)*(Table2[Prénom]=$B211)*(Table2[Entretien]=J$2),Table2[Date de l''entretien],"",0,-1)</f>
        <v/>
      </c>
      <c r="K211" s="9" t="str" cm="1">
        <f t="array" ref="K211">_xlfn.XLOOKUP(1,(Table2[Nom]=$A211)*(Table2[Prénom]=$B211)*(Table2[Entretien]=K$2),Table2[Date de l''entretien],"",0,-1)</f>
        <v/>
      </c>
      <c r="L211" s="9" t="str" cm="1">
        <f t="array" ref="L211">_xlfn.XLOOKUP(1,(Table2[Nom]=$A211)*(Table2[Prénom]=$B211)*(Table2[Entretien]=L$2),Table2[Date de l''entretien],"",0,-1)</f>
        <v/>
      </c>
      <c r="M211" s="21" t="str">
        <f>IF(A211="","",IF(H211="",WORKDAY(DATE(YEAR($D211),MONTH($D211)+_xlfn.XLOOKUP(M$2,Paramètres!$A$4:$A$8,Paramètres!$B$4:$B$8,"??",0,1),DAY($D211))-1,1,Table3[Jours fériés]),""))</f>
        <v/>
      </c>
      <c r="N211" s="21" t="str">
        <f>IF(A211="","",IF(I211="",WORKDAY(DATE(YEAR($D211),MONTH($D211)+_xlfn.XLOOKUP(N$2,Paramètres!$A$4:$A$8,Paramètres!$B$4:$B$8,"??",0,1),DAY($D211))-1,1,Table3[Jours fériés]),
WORKDAY(DATE(YEAR($I211),MONTH($I211)+_xlfn.XLOOKUP(N$2,Paramètres!$A$4:$A$8,Paramètres!$B$4:$B$8,"??",0,1),DAY($I211))-1,1,Table3[Jours fériés])))</f>
        <v/>
      </c>
      <c r="O211" s="21" t="str">
        <f>IF(A211="","",IF(J211="",WORKDAY(DATE(YEAR($D211),MONTH($D211)+_xlfn.XLOOKUP(O$2,Paramètres!$A$4:$A$8,Paramètres!$B$4:$B$8,"??",0,1),DAY($D211))-1,1,Table3[Jours fériés]),""))</f>
        <v/>
      </c>
      <c r="P211" s="21" t="str">
        <f>IF(A211="","",IF(K211="",IF($F211=_xlfn.XLOOKUP(P$2,Paramètres!$A$4:$A$8,Paramètres!$B$4:$B$8,"??",0,1),WORKDAY(DATE(YEAR(E211)+_xlfn.XLOOKUP(P$2,Paramètres!$A$4:$A$8,Paramètres!$B$4:$B$8,"??",0,1),MONTH(E211)+2,0)-1,1,Table3[Jours fériés]),
WORKDAY(DATE(YEAR($E211)+_xlfn.XLOOKUP(P$2,Paramètres!$A$4:$A$8,Paramètres!$B$4:$B$8,"??",0,1),MONTH($E211),DAY($E211))-1,1,Table3[Jours fériés])),""))</f>
        <v/>
      </c>
      <c r="Q211" s="21" t="str">
        <f ca="1">IF(A211="","",IF(L211="",IF($F211=_xlfn.XLOOKUP(Q$2,Paramètres!$A$4:$A$8,Paramètres!$B$4:$B$8,"??",0,1),WORKDAY(DATE(YEAR(TODAY()),MONTH(F211)+2,0)-1,1,Table3[Jours fériés]),
WORKDAY(DATE(YEAR($E211)+_xlfn.XLOOKUP(Q$2,Paramètres!$A$4:$A$8,Paramètres!$B$4:$B$8,"??",0,1),MONTH($E211),DAY($E211))-1,1,Table3[Jours fériés])),""))</f>
        <v/>
      </c>
    </row>
    <row r="212" spans="8:17" x14ac:dyDescent="0.2">
      <c r="H212" s="9" t="str" cm="1">
        <f t="array" ref="H212">_xlfn.XLOOKUP(1,(Table2[Nom]=$A212)*(Table2[Prénom]=$B212)*(Table2[Entretien]=H$2),Table2[Date de l''entretien],"",0,-1)</f>
        <v/>
      </c>
      <c r="I212" s="9" t="str" cm="1">
        <f t="array" ref="I212">_xlfn.XLOOKUP(1,(Table2[Nom]=$A212)*(Table2[Prénom]=$B212)*(Table2[Entretien]=I$2),Table2[Date de l''entretien],"",0,-1)</f>
        <v/>
      </c>
      <c r="J212" s="9" t="str" cm="1">
        <f t="array" ref="J212">_xlfn.XLOOKUP(1,(Table2[Nom]=$A212)*(Table2[Prénom]=$B212)*(Table2[Entretien]=J$2),Table2[Date de l''entretien],"",0,-1)</f>
        <v/>
      </c>
      <c r="K212" s="9" t="str" cm="1">
        <f t="array" ref="K212">_xlfn.XLOOKUP(1,(Table2[Nom]=$A212)*(Table2[Prénom]=$B212)*(Table2[Entretien]=K$2),Table2[Date de l''entretien],"",0,-1)</f>
        <v/>
      </c>
      <c r="L212" s="9" t="str" cm="1">
        <f t="array" ref="L212">_xlfn.XLOOKUP(1,(Table2[Nom]=$A212)*(Table2[Prénom]=$B212)*(Table2[Entretien]=L$2),Table2[Date de l''entretien],"",0,-1)</f>
        <v/>
      </c>
      <c r="M212" s="21" t="str">
        <f>IF(A212="","",IF(H212="",WORKDAY(DATE(YEAR($D212),MONTH($D212)+_xlfn.XLOOKUP(M$2,Paramètres!$A$4:$A$8,Paramètres!$B$4:$B$8,"??",0,1),DAY($D212))-1,1,Table3[Jours fériés]),""))</f>
        <v/>
      </c>
      <c r="N212" s="21" t="str">
        <f>IF(A212="","",IF(I212="",WORKDAY(DATE(YEAR($D212),MONTH($D212)+_xlfn.XLOOKUP(N$2,Paramètres!$A$4:$A$8,Paramètres!$B$4:$B$8,"??",0,1),DAY($D212))-1,1,Table3[Jours fériés]),
WORKDAY(DATE(YEAR($I212),MONTH($I212)+_xlfn.XLOOKUP(N$2,Paramètres!$A$4:$A$8,Paramètres!$B$4:$B$8,"??",0,1),DAY($I212))-1,1,Table3[Jours fériés])))</f>
        <v/>
      </c>
      <c r="O212" s="21" t="str">
        <f>IF(A212="","",IF(J212="",WORKDAY(DATE(YEAR($D212),MONTH($D212)+_xlfn.XLOOKUP(O$2,Paramètres!$A$4:$A$8,Paramètres!$B$4:$B$8,"??",0,1),DAY($D212))-1,1,Table3[Jours fériés]),""))</f>
        <v/>
      </c>
      <c r="P212" s="21" t="str">
        <f>IF(A212="","",IF(K212="",IF($F212=_xlfn.XLOOKUP(P$2,Paramètres!$A$4:$A$8,Paramètres!$B$4:$B$8,"??",0,1),WORKDAY(DATE(YEAR(E212)+_xlfn.XLOOKUP(P$2,Paramètres!$A$4:$A$8,Paramètres!$B$4:$B$8,"??",0,1),MONTH(E212)+2,0)-1,1,Table3[Jours fériés]),
WORKDAY(DATE(YEAR($E212)+_xlfn.XLOOKUP(P$2,Paramètres!$A$4:$A$8,Paramètres!$B$4:$B$8,"??",0,1),MONTH($E212),DAY($E212))-1,1,Table3[Jours fériés])),""))</f>
        <v/>
      </c>
      <c r="Q212" s="21" t="str">
        <f ca="1">IF(A212="","",IF(L212="",IF($F212=_xlfn.XLOOKUP(Q$2,Paramètres!$A$4:$A$8,Paramètres!$B$4:$B$8,"??",0,1),WORKDAY(DATE(YEAR(TODAY()),MONTH(F212)+2,0)-1,1,Table3[Jours fériés]),
WORKDAY(DATE(YEAR($E212)+_xlfn.XLOOKUP(Q$2,Paramètres!$A$4:$A$8,Paramètres!$B$4:$B$8,"??",0,1),MONTH($E212),DAY($E212))-1,1,Table3[Jours fériés])),""))</f>
        <v/>
      </c>
    </row>
    <row r="213" spans="8:17" x14ac:dyDescent="0.2">
      <c r="H213" s="9" t="str" cm="1">
        <f t="array" ref="H213">_xlfn.XLOOKUP(1,(Table2[Nom]=$A213)*(Table2[Prénom]=$B213)*(Table2[Entretien]=H$2),Table2[Date de l''entretien],"",0,-1)</f>
        <v/>
      </c>
      <c r="I213" s="9" t="str" cm="1">
        <f t="array" ref="I213">_xlfn.XLOOKUP(1,(Table2[Nom]=$A213)*(Table2[Prénom]=$B213)*(Table2[Entretien]=I$2),Table2[Date de l''entretien],"",0,-1)</f>
        <v/>
      </c>
      <c r="J213" s="9" t="str" cm="1">
        <f t="array" ref="J213">_xlfn.XLOOKUP(1,(Table2[Nom]=$A213)*(Table2[Prénom]=$B213)*(Table2[Entretien]=J$2),Table2[Date de l''entretien],"",0,-1)</f>
        <v/>
      </c>
      <c r="K213" s="9" t="str" cm="1">
        <f t="array" ref="K213">_xlfn.XLOOKUP(1,(Table2[Nom]=$A213)*(Table2[Prénom]=$B213)*(Table2[Entretien]=K$2),Table2[Date de l''entretien],"",0,-1)</f>
        <v/>
      </c>
      <c r="L213" s="9" t="str" cm="1">
        <f t="array" ref="L213">_xlfn.XLOOKUP(1,(Table2[Nom]=$A213)*(Table2[Prénom]=$B213)*(Table2[Entretien]=L$2),Table2[Date de l''entretien],"",0,-1)</f>
        <v/>
      </c>
      <c r="M213" s="21" t="str">
        <f>IF(A213="","",IF(H213="",WORKDAY(DATE(YEAR($D213),MONTH($D213)+_xlfn.XLOOKUP(M$2,Paramètres!$A$4:$A$8,Paramètres!$B$4:$B$8,"??",0,1),DAY($D213))-1,1,Table3[Jours fériés]),""))</f>
        <v/>
      </c>
      <c r="N213" s="21" t="str">
        <f>IF(A213="","",IF(I213="",WORKDAY(DATE(YEAR($D213),MONTH($D213)+_xlfn.XLOOKUP(N$2,Paramètres!$A$4:$A$8,Paramètres!$B$4:$B$8,"??",0,1),DAY($D213))-1,1,Table3[Jours fériés]),
WORKDAY(DATE(YEAR($I213),MONTH($I213)+_xlfn.XLOOKUP(N$2,Paramètres!$A$4:$A$8,Paramètres!$B$4:$B$8,"??",0,1),DAY($I213))-1,1,Table3[Jours fériés])))</f>
        <v/>
      </c>
      <c r="O213" s="21" t="str">
        <f>IF(A213="","",IF(J213="",WORKDAY(DATE(YEAR($D213),MONTH($D213)+_xlfn.XLOOKUP(O$2,Paramètres!$A$4:$A$8,Paramètres!$B$4:$B$8,"??",0,1),DAY($D213))-1,1,Table3[Jours fériés]),""))</f>
        <v/>
      </c>
      <c r="P213" s="21" t="str">
        <f>IF(A213="","",IF(K213="",IF($F213=_xlfn.XLOOKUP(P$2,Paramètres!$A$4:$A$8,Paramètres!$B$4:$B$8,"??",0,1),WORKDAY(DATE(YEAR(E213)+_xlfn.XLOOKUP(P$2,Paramètres!$A$4:$A$8,Paramètres!$B$4:$B$8,"??",0,1),MONTH(E213)+2,0)-1,1,Table3[Jours fériés]),
WORKDAY(DATE(YEAR($E213)+_xlfn.XLOOKUP(P$2,Paramètres!$A$4:$A$8,Paramètres!$B$4:$B$8,"??",0,1),MONTH($E213),DAY($E213))-1,1,Table3[Jours fériés])),""))</f>
        <v/>
      </c>
      <c r="Q213" s="21" t="str">
        <f ca="1">IF(A213="","",IF(L213="",IF($F213=_xlfn.XLOOKUP(Q$2,Paramètres!$A$4:$A$8,Paramètres!$B$4:$B$8,"??",0,1),WORKDAY(DATE(YEAR(TODAY()),MONTH(F213)+2,0)-1,1,Table3[Jours fériés]),
WORKDAY(DATE(YEAR($E213)+_xlfn.XLOOKUP(Q$2,Paramètres!$A$4:$A$8,Paramètres!$B$4:$B$8,"??",0,1),MONTH($E213),DAY($E213))-1,1,Table3[Jours fériés])),""))</f>
        <v/>
      </c>
    </row>
    <row r="214" spans="8:17" x14ac:dyDescent="0.2">
      <c r="H214" s="9" t="str" cm="1">
        <f t="array" ref="H214">_xlfn.XLOOKUP(1,(Table2[Nom]=$A214)*(Table2[Prénom]=$B214)*(Table2[Entretien]=H$2),Table2[Date de l''entretien],"",0,-1)</f>
        <v/>
      </c>
      <c r="I214" s="9" t="str" cm="1">
        <f t="array" ref="I214">_xlfn.XLOOKUP(1,(Table2[Nom]=$A214)*(Table2[Prénom]=$B214)*(Table2[Entretien]=I$2),Table2[Date de l''entretien],"",0,-1)</f>
        <v/>
      </c>
      <c r="J214" s="9" t="str" cm="1">
        <f t="array" ref="J214">_xlfn.XLOOKUP(1,(Table2[Nom]=$A214)*(Table2[Prénom]=$B214)*(Table2[Entretien]=J$2),Table2[Date de l''entretien],"",0,-1)</f>
        <v/>
      </c>
      <c r="K214" s="9" t="str" cm="1">
        <f t="array" ref="K214">_xlfn.XLOOKUP(1,(Table2[Nom]=$A214)*(Table2[Prénom]=$B214)*(Table2[Entretien]=K$2),Table2[Date de l''entretien],"",0,-1)</f>
        <v/>
      </c>
      <c r="L214" s="9" t="str" cm="1">
        <f t="array" ref="L214">_xlfn.XLOOKUP(1,(Table2[Nom]=$A214)*(Table2[Prénom]=$B214)*(Table2[Entretien]=L$2),Table2[Date de l''entretien],"",0,-1)</f>
        <v/>
      </c>
      <c r="M214" s="21" t="str">
        <f>IF(A214="","",IF(H214="",WORKDAY(DATE(YEAR($D214),MONTH($D214)+_xlfn.XLOOKUP(M$2,Paramètres!$A$4:$A$8,Paramètres!$B$4:$B$8,"??",0,1),DAY($D214))-1,1,Table3[Jours fériés]),""))</f>
        <v/>
      </c>
      <c r="N214" s="21" t="str">
        <f>IF(A214="","",IF(I214="",WORKDAY(DATE(YEAR($D214),MONTH($D214)+_xlfn.XLOOKUP(N$2,Paramètres!$A$4:$A$8,Paramètres!$B$4:$B$8,"??",0,1),DAY($D214))-1,1,Table3[Jours fériés]),
WORKDAY(DATE(YEAR($I214),MONTH($I214)+_xlfn.XLOOKUP(N$2,Paramètres!$A$4:$A$8,Paramètres!$B$4:$B$8,"??",0,1),DAY($I214))-1,1,Table3[Jours fériés])))</f>
        <v/>
      </c>
      <c r="O214" s="21" t="str">
        <f>IF(A214="","",IF(J214="",WORKDAY(DATE(YEAR($D214),MONTH($D214)+_xlfn.XLOOKUP(O$2,Paramètres!$A$4:$A$8,Paramètres!$B$4:$B$8,"??",0,1),DAY($D214))-1,1,Table3[Jours fériés]),""))</f>
        <v/>
      </c>
      <c r="P214" s="21" t="str">
        <f>IF(A214="","",IF(K214="",IF($F214=_xlfn.XLOOKUP(P$2,Paramètres!$A$4:$A$8,Paramètres!$B$4:$B$8,"??",0,1),WORKDAY(DATE(YEAR(E214)+_xlfn.XLOOKUP(P$2,Paramètres!$A$4:$A$8,Paramètres!$B$4:$B$8,"??",0,1),MONTH(E214)+2,0)-1,1,Table3[Jours fériés]),
WORKDAY(DATE(YEAR($E214)+_xlfn.XLOOKUP(P$2,Paramètres!$A$4:$A$8,Paramètres!$B$4:$B$8,"??",0,1),MONTH($E214),DAY($E214))-1,1,Table3[Jours fériés])),""))</f>
        <v/>
      </c>
      <c r="Q214" s="21" t="str">
        <f ca="1">IF(A214="","",IF(L214="",IF($F214=_xlfn.XLOOKUP(Q$2,Paramètres!$A$4:$A$8,Paramètres!$B$4:$B$8,"??",0,1),WORKDAY(DATE(YEAR(TODAY()),MONTH(F214)+2,0)-1,1,Table3[Jours fériés]),
WORKDAY(DATE(YEAR($E214)+_xlfn.XLOOKUP(Q$2,Paramètres!$A$4:$A$8,Paramètres!$B$4:$B$8,"??",0,1),MONTH($E214),DAY($E214))-1,1,Table3[Jours fériés])),""))</f>
        <v/>
      </c>
    </row>
    <row r="215" spans="8:17" x14ac:dyDescent="0.2">
      <c r="H215" s="9" t="str" cm="1">
        <f t="array" ref="H215">_xlfn.XLOOKUP(1,(Table2[Nom]=$A215)*(Table2[Prénom]=$B215)*(Table2[Entretien]=H$2),Table2[Date de l''entretien],"",0,-1)</f>
        <v/>
      </c>
      <c r="I215" s="9" t="str" cm="1">
        <f t="array" ref="I215">_xlfn.XLOOKUP(1,(Table2[Nom]=$A215)*(Table2[Prénom]=$B215)*(Table2[Entretien]=I$2),Table2[Date de l''entretien],"",0,-1)</f>
        <v/>
      </c>
      <c r="J215" s="9" t="str" cm="1">
        <f t="array" ref="J215">_xlfn.XLOOKUP(1,(Table2[Nom]=$A215)*(Table2[Prénom]=$B215)*(Table2[Entretien]=J$2),Table2[Date de l''entretien],"",0,-1)</f>
        <v/>
      </c>
      <c r="K215" s="9" t="str" cm="1">
        <f t="array" ref="K215">_xlfn.XLOOKUP(1,(Table2[Nom]=$A215)*(Table2[Prénom]=$B215)*(Table2[Entretien]=K$2),Table2[Date de l''entretien],"",0,-1)</f>
        <v/>
      </c>
      <c r="L215" s="9" t="str" cm="1">
        <f t="array" ref="L215">_xlfn.XLOOKUP(1,(Table2[Nom]=$A215)*(Table2[Prénom]=$B215)*(Table2[Entretien]=L$2),Table2[Date de l''entretien],"",0,-1)</f>
        <v/>
      </c>
      <c r="M215" s="21" t="str">
        <f>IF(A215="","",IF(H215="",WORKDAY(DATE(YEAR($D215),MONTH($D215)+_xlfn.XLOOKUP(M$2,Paramètres!$A$4:$A$8,Paramètres!$B$4:$B$8,"??",0,1),DAY($D215))-1,1,Table3[Jours fériés]),""))</f>
        <v/>
      </c>
      <c r="N215" s="21" t="str">
        <f>IF(A215="","",IF(I215="",WORKDAY(DATE(YEAR($D215),MONTH($D215)+_xlfn.XLOOKUP(N$2,Paramètres!$A$4:$A$8,Paramètres!$B$4:$B$8,"??",0,1),DAY($D215))-1,1,Table3[Jours fériés]),
WORKDAY(DATE(YEAR($I215),MONTH($I215)+_xlfn.XLOOKUP(N$2,Paramètres!$A$4:$A$8,Paramètres!$B$4:$B$8,"??",0,1),DAY($I215))-1,1,Table3[Jours fériés])))</f>
        <v/>
      </c>
      <c r="O215" s="21" t="str">
        <f>IF(A215="","",IF(J215="",WORKDAY(DATE(YEAR($D215),MONTH($D215)+_xlfn.XLOOKUP(O$2,Paramètres!$A$4:$A$8,Paramètres!$B$4:$B$8,"??",0,1),DAY($D215))-1,1,Table3[Jours fériés]),""))</f>
        <v/>
      </c>
      <c r="P215" s="21" t="str">
        <f>IF(A215="","",IF(K215="",IF($F215=_xlfn.XLOOKUP(P$2,Paramètres!$A$4:$A$8,Paramètres!$B$4:$B$8,"??",0,1),WORKDAY(DATE(YEAR(E215)+_xlfn.XLOOKUP(P$2,Paramètres!$A$4:$A$8,Paramètres!$B$4:$B$8,"??",0,1),MONTH(E215)+2,0)-1,1,Table3[Jours fériés]),
WORKDAY(DATE(YEAR($E215)+_xlfn.XLOOKUP(P$2,Paramètres!$A$4:$A$8,Paramètres!$B$4:$B$8,"??",0,1),MONTH($E215),DAY($E215))-1,1,Table3[Jours fériés])),""))</f>
        <v/>
      </c>
      <c r="Q215" s="21" t="str">
        <f ca="1">IF(A215="","",IF(L215="",IF($F215=_xlfn.XLOOKUP(Q$2,Paramètres!$A$4:$A$8,Paramètres!$B$4:$B$8,"??",0,1),WORKDAY(DATE(YEAR(TODAY()),MONTH(F215)+2,0)-1,1,Table3[Jours fériés]),
WORKDAY(DATE(YEAR($E215)+_xlfn.XLOOKUP(Q$2,Paramètres!$A$4:$A$8,Paramètres!$B$4:$B$8,"??",0,1),MONTH($E215),DAY($E215))-1,1,Table3[Jours fériés])),""))</f>
        <v/>
      </c>
    </row>
    <row r="216" spans="8:17" x14ac:dyDescent="0.2">
      <c r="H216" s="9" t="str" cm="1">
        <f t="array" ref="H216">_xlfn.XLOOKUP(1,(Table2[Nom]=$A216)*(Table2[Prénom]=$B216)*(Table2[Entretien]=H$2),Table2[Date de l''entretien],"",0,-1)</f>
        <v/>
      </c>
      <c r="I216" s="9" t="str" cm="1">
        <f t="array" ref="I216">_xlfn.XLOOKUP(1,(Table2[Nom]=$A216)*(Table2[Prénom]=$B216)*(Table2[Entretien]=I$2),Table2[Date de l''entretien],"",0,-1)</f>
        <v/>
      </c>
      <c r="J216" s="9" t="str" cm="1">
        <f t="array" ref="J216">_xlfn.XLOOKUP(1,(Table2[Nom]=$A216)*(Table2[Prénom]=$B216)*(Table2[Entretien]=J$2),Table2[Date de l''entretien],"",0,-1)</f>
        <v/>
      </c>
      <c r="K216" s="9" t="str" cm="1">
        <f t="array" ref="K216">_xlfn.XLOOKUP(1,(Table2[Nom]=$A216)*(Table2[Prénom]=$B216)*(Table2[Entretien]=K$2),Table2[Date de l''entretien],"",0,-1)</f>
        <v/>
      </c>
      <c r="L216" s="9" t="str" cm="1">
        <f t="array" ref="L216">_xlfn.XLOOKUP(1,(Table2[Nom]=$A216)*(Table2[Prénom]=$B216)*(Table2[Entretien]=L$2),Table2[Date de l''entretien],"",0,-1)</f>
        <v/>
      </c>
      <c r="M216" s="21" t="str">
        <f>IF(A216="","",IF(H216="",WORKDAY(DATE(YEAR($D216),MONTH($D216)+_xlfn.XLOOKUP(M$2,Paramètres!$A$4:$A$8,Paramètres!$B$4:$B$8,"??",0,1),DAY($D216))-1,1,Table3[Jours fériés]),""))</f>
        <v/>
      </c>
      <c r="N216" s="21" t="str">
        <f>IF(A216="","",IF(I216="",WORKDAY(DATE(YEAR($D216),MONTH($D216)+_xlfn.XLOOKUP(N$2,Paramètres!$A$4:$A$8,Paramètres!$B$4:$B$8,"??",0,1),DAY($D216))-1,1,Table3[Jours fériés]),
WORKDAY(DATE(YEAR($I216),MONTH($I216)+_xlfn.XLOOKUP(N$2,Paramètres!$A$4:$A$8,Paramètres!$B$4:$B$8,"??",0,1),DAY($I216))-1,1,Table3[Jours fériés])))</f>
        <v/>
      </c>
      <c r="O216" s="21" t="str">
        <f>IF(A216="","",IF(J216="",WORKDAY(DATE(YEAR($D216),MONTH($D216)+_xlfn.XLOOKUP(O$2,Paramètres!$A$4:$A$8,Paramètres!$B$4:$B$8,"??",0,1),DAY($D216))-1,1,Table3[Jours fériés]),""))</f>
        <v/>
      </c>
      <c r="P216" s="21" t="str">
        <f>IF(A216="","",IF(K216="",IF($F216=_xlfn.XLOOKUP(P$2,Paramètres!$A$4:$A$8,Paramètres!$B$4:$B$8,"??",0,1),WORKDAY(DATE(YEAR(E216)+_xlfn.XLOOKUP(P$2,Paramètres!$A$4:$A$8,Paramètres!$B$4:$B$8,"??",0,1),MONTH(E216)+2,0)-1,1,Table3[Jours fériés]),
WORKDAY(DATE(YEAR($E216)+_xlfn.XLOOKUP(P$2,Paramètres!$A$4:$A$8,Paramètres!$B$4:$B$8,"??",0,1),MONTH($E216),DAY($E216))-1,1,Table3[Jours fériés])),""))</f>
        <v/>
      </c>
      <c r="Q216" s="21" t="str">
        <f ca="1">IF(A216="","",IF(L216="",IF($F216=_xlfn.XLOOKUP(Q$2,Paramètres!$A$4:$A$8,Paramètres!$B$4:$B$8,"??",0,1),WORKDAY(DATE(YEAR(TODAY()),MONTH(F216)+2,0)-1,1,Table3[Jours fériés]),
WORKDAY(DATE(YEAR($E216)+_xlfn.XLOOKUP(Q$2,Paramètres!$A$4:$A$8,Paramètres!$B$4:$B$8,"??",0,1),MONTH($E216),DAY($E216))-1,1,Table3[Jours fériés])),""))</f>
        <v/>
      </c>
    </row>
    <row r="217" spans="8:17" x14ac:dyDescent="0.2">
      <c r="H217" s="9" t="str" cm="1">
        <f t="array" ref="H217">_xlfn.XLOOKUP(1,(Table2[Nom]=$A217)*(Table2[Prénom]=$B217)*(Table2[Entretien]=H$2),Table2[Date de l''entretien],"",0,-1)</f>
        <v/>
      </c>
      <c r="I217" s="9" t="str" cm="1">
        <f t="array" ref="I217">_xlfn.XLOOKUP(1,(Table2[Nom]=$A217)*(Table2[Prénom]=$B217)*(Table2[Entretien]=I$2),Table2[Date de l''entretien],"",0,-1)</f>
        <v/>
      </c>
      <c r="J217" s="9" t="str" cm="1">
        <f t="array" ref="J217">_xlfn.XLOOKUP(1,(Table2[Nom]=$A217)*(Table2[Prénom]=$B217)*(Table2[Entretien]=J$2),Table2[Date de l''entretien],"",0,-1)</f>
        <v/>
      </c>
      <c r="K217" s="9" t="str" cm="1">
        <f t="array" ref="K217">_xlfn.XLOOKUP(1,(Table2[Nom]=$A217)*(Table2[Prénom]=$B217)*(Table2[Entretien]=K$2),Table2[Date de l''entretien],"",0,-1)</f>
        <v/>
      </c>
      <c r="L217" s="9" t="str" cm="1">
        <f t="array" ref="L217">_xlfn.XLOOKUP(1,(Table2[Nom]=$A217)*(Table2[Prénom]=$B217)*(Table2[Entretien]=L$2),Table2[Date de l''entretien],"",0,-1)</f>
        <v/>
      </c>
      <c r="M217" s="21" t="str">
        <f>IF(A217="","",IF(H217="",WORKDAY(DATE(YEAR($D217),MONTH($D217)+_xlfn.XLOOKUP(M$2,Paramètres!$A$4:$A$8,Paramètres!$B$4:$B$8,"??",0,1),DAY($D217))-1,1,Table3[Jours fériés]),""))</f>
        <v/>
      </c>
      <c r="N217" s="21" t="str">
        <f>IF(A217="","",IF(I217="",WORKDAY(DATE(YEAR($D217),MONTH($D217)+_xlfn.XLOOKUP(N$2,Paramètres!$A$4:$A$8,Paramètres!$B$4:$B$8,"??",0,1),DAY($D217))-1,1,Table3[Jours fériés]),
WORKDAY(DATE(YEAR($I217),MONTH($I217)+_xlfn.XLOOKUP(N$2,Paramètres!$A$4:$A$8,Paramètres!$B$4:$B$8,"??",0,1),DAY($I217))-1,1,Table3[Jours fériés])))</f>
        <v/>
      </c>
      <c r="O217" s="21" t="str">
        <f>IF(A217="","",IF(J217="",WORKDAY(DATE(YEAR($D217),MONTH($D217)+_xlfn.XLOOKUP(O$2,Paramètres!$A$4:$A$8,Paramètres!$B$4:$B$8,"??",0,1),DAY($D217))-1,1,Table3[Jours fériés]),""))</f>
        <v/>
      </c>
      <c r="P217" s="21" t="str">
        <f>IF(A217="","",IF(K217="",IF($F217=_xlfn.XLOOKUP(P$2,Paramètres!$A$4:$A$8,Paramètres!$B$4:$B$8,"??",0,1),WORKDAY(DATE(YEAR(E217)+_xlfn.XLOOKUP(P$2,Paramètres!$A$4:$A$8,Paramètres!$B$4:$B$8,"??",0,1),MONTH(E217)+2,0)-1,1,Table3[Jours fériés]),
WORKDAY(DATE(YEAR($E217)+_xlfn.XLOOKUP(P$2,Paramètres!$A$4:$A$8,Paramètres!$B$4:$B$8,"??",0,1),MONTH($E217),DAY($E217))-1,1,Table3[Jours fériés])),""))</f>
        <v/>
      </c>
      <c r="Q217" s="21" t="str">
        <f ca="1">IF(A217="","",IF(L217="",IF($F217=_xlfn.XLOOKUP(Q$2,Paramètres!$A$4:$A$8,Paramètres!$B$4:$B$8,"??",0,1),WORKDAY(DATE(YEAR(TODAY()),MONTH(F217)+2,0)-1,1,Table3[Jours fériés]),
WORKDAY(DATE(YEAR($E217)+_xlfn.XLOOKUP(Q$2,Paramètres!$A$4:$A$8,Paramètres!$B$4:$B$8,"??",0,1),MONTH($E217),DAY($E217))-1,1,Table3[Jours fériés])),""))</f>
        <v/>
      </c>
    </row>
    <row r="218" spans="8:17" x14ac:dyDescent="0.2">
      <c r="H218" s="9" t="str" cm="1">
        <f t="array" ref="H218">_xlfn.XLOOKUP(1,(Table2[Nom]=$A218)*(Table2[Prénom]=$B218)*(Table2[Entretien]=H$2),Table2[Date de l''entretien],"",0,-1)</f>
        <v/>
      </c>
      <c r="I218" s="9" t="str" cm="1">
        <f t="array" ref="I218">_xlfn.XLOOKUP(1,(Table2[Nom]=$A218)*(Table2[Prénom]=$B218)*(Table2[Entretien]=I$2),Table2[Date de l''entretien],"",0,-1)</f>
        <v/>
      </c>
      <c r="J218" s="9" t="str" cm="1">
        <f t="array" ref="J218">_xlfn.XLOOKUP(1,(Table2[Nom]=$A218)*(Table2[Prénom]=$B218)*(Table2[Entretien]=J$2),Table2[Date de l''entretien],"",0,-1)</f>
        <v/>
      </c>
      <c r="K218" s="9" t="str" cm="1">
        <f t="array" ref="K218">_xlfn.XLOOKUP(1,(Table2[Nom]=$A218)*(Table2[Prénom]=$B218)*(Table2[Entretien]=K$2),Table2[Date de l''entretien],"",0,-1)</f>
        <v/>
      </c>
      <c r="L218" s="9" t="str" cm="1">
        <f t="array" ref="L218">_xlfn.XLOOKUP(1,(Table2[Nom]=$A218)*(Table2[Prénom]=$B218)*(Table2[Entretien]=L$2),Table2[Date de l''entretien],"",0,-1)</f>
        <v/>
      </c>
      <c r="M218" s="21" t="str">
        <f>IF(A218="","",IF(H218="",WORKDAY(DATE(YEAR($D218),MONTH($D218)+_xlfn.XLOOKUP(M$2,Paramètres!$A$4:$A$8,Paramètres!$B$4:$B$8,"??",0,1),DAY($D218))-1,1,Table3[Jours fériés]),""))</f>
        <v/>
      </c>
      <c r="N218" s="21" t="str">
        <f>IF(A218="","",IF(I218="",WORKDAY(DATE(YEAR($D218),MONTH($D218)+_xlfn.XLOOKUP(N$2,Paramètres!$A$4:$A$8,Paramètres!$B$4:$B$8,"??",0,1),DAY($D218))-1,1,Table3[Jours fériés]),
WORKDAY(DATE(YEAR($I218),MONTH($I218)+_xlfn.XLOOKUP(N$2,Paramètres!$A$4:$A$8,Paramètres!$B$4:$B$8,"??",0,1),DAY($I218))-1,1,Table3[Jours fériés])))</f>
        <v/>
      </c>
      <c r="O218" s="21" t="str">
        <f>IF(A218="","",IF(J218="",WORKDAY(DATE(YEAR($D218),MONTH($D218)+_xlfn.XLOOKUP(O$2,Paramètres!$A$4:$A$8,Paramètres!$B$4:$B$8,"??",0,1),DAY($D218))-1,1,Table3[Jours fériés]),""))</f>
        <v/>
      </c>
      <c r="P218" s="21" t="str">
        <f>IF(A218="","",IF(K218="",IF($F218=_xlfn.XLOOKUP(P$2,Paramètres!$A$4:$A$8,Paramètres!$B$4:$B$8,"??",0,1),WORKDAY(DATE(YEAR(E218)+_xlfn.XLOOKUP(P$2,Paramètres!$A$4:$A$8,Paramètres!$B$4:$B$8,"??",0,1),MONTH(E218)+2,0)-1,1,Table3[Jours fériés]),
WORKDAY(DATE(YEAR($E218)+_xlfn.XLOOKUP(P$2,Paramètres!$A$4:$A$8,Paramètres!$B$4:$B$8,"??",0,1),MONTH($E218),DAY($E218))-1,1,Table3[Jours fériés])),""))</f>
        <v/>
      </c>
      <c r="Q218" s="21" t="str">
        <f ca="1">IF(A218="","",IF(L218="",IF($F218=_xlfn.XLOOKUP(Q$2,Paramètres!$A$4:$A$8,Paramètres!$B$4:$B$8,"??",0,1),WORKDAY(DATE(YEAR(TODAY()),MONTH(F218)+2,0)-1,1,Table3[Jours fériés]),
WORKDAY(DATE(YEAR($E218)+_xlfn.XLOOKUP(Q$2,Paramètres!$A$4:$A$8,Paramètres!$B$4:$B$8,"??",0,1),MONTH($E218),DAY($E218))-1,1,Table3[Jours fériés])),""))</f>
        <v/>
      </c>
    </row>
    <row r="219" spans="8:17" x14ac:dyDescent="0.2">
      <c r="H219" s="9" t="str" cm="1">
        <f t="array" ref="H219">_xlfn.XLOOKUP(1,(Table2[Nom]=$A219)*(Table2[Prénom]=$B219)*(Table2[Entretien]=H$2),Table2[Date de l''entretien],"",0,-1)</f>
        <v/>
      </c>
      <c r="I219" s="9" t="str" cm="1">
        <f t="array" ref="I219">_xlfn.XLOOKUP(1,(Table2[Nom]=$A219)*(Table2[Prénom]=$B219)*(Table2[Entretien]=I$2),Table2[Date de l''entretien],"",0,-1)</f>
        <v/>
      </c>
      <c r="J219" s="9" t="str" cm="1">
        <f t="array" ref="J219">_xlfn.XLOOKUP(1,(Table2[Nom]=$A219)*(Table2[Prénom]=$B219)*(Table2[Entretien]=J$2),Table2[Date de l''entretien],"",0,-1)</f>
        <v/>
      </c>
      <c r="K219" s="9" t="str" cm="1">
        <f t="array" ref="K219">_xlfn.XLOOKUP(1,(Table2[Nom]=$A219)*(Table2[Prénom]=$B219)*(Table2[Entretien]=K$2),Table2[Date de l''entretien],"",0,-1)</f>
        <v/>
      </c>
      <c r="L219" s="9" t="str" cm="1">
        <f t="array" ref="L219">_xlfn.XLOOKUP(1,(Table2[Nom]=$A219)*(Table2[Prénom]=$B219)*(Table2[Entretien]=L$2),Table2[Date de l''entretien],"",0,-1)</f>
        <v/>
      </c>
      <c r="M219" s="21" t="str">
        <f>IF(A219="","",IF(H219="",WORKDAY(DATE(YEAR($D219),MONTH($D219)+_xlfn.XLOOKUP(M$2,Paramètres!$A$4:$A$8,Paramètres!$B$4:$B$8,"??",0,1),DAY($D219))-1,1,Table3[Jours fériés]),""))</f>
        <v/>
      </c>
      <c r="N219" s="21" t="str">
        <f>IF(A219="","",IF(I219="",WORKDAY(DATE(YEAR($D219),MONTH($D219)+_xlfn.XLOOKUP(N$2,Paramètres!$A$4:$A$8,Paramètres!$B$4:$B$8,"??",0,1),DAY($D219))-1,1,Table3[Jours fériés]),
WORKDAY(DATE(YEAR($I219),MONTH($I219)+_xlfn.XLOOKUP(N$2,Paramètres!$A$4:$A$8,Paramètres!$B$4:$B$8,"??",0,1),DAY($I219))-1,1,Table3[Jours fériés])))</f>
        <v/>
      </c>
      <c r="O219" s="21" t="str">
        <f>IF(A219="","",IF(J219="",WORKDAY(DATE(YEAR($D219),MONTH($D219)+_xlfn.XLOOKUP(O$2,Paramètres!$A$4:$A$8,Paramètres!$B$4:$B$8,"??",0,1),DAY($D219))-1,1,Table3[Jours fériés]),""))</f>
        <v/>
      </c>
      <c r="P219" s="21" t="str">
        <f>IF(A219="","",IF(K219="",IF($F219=_xlfn.XLOOKUP(P$2,Paramètres!$A$4:$A$8,Paramètres!$B$4:$B$8,"??",0,1),WORKDAY(DATE(YEAR(E219)+_xlfn.XLOOKUP(P$2,Paramètres!$A$4:$A$8,Paramètres!$B$4:$B$8,"??",0,1),MONTH(E219)+2,0)-1,1,Table3[Jours fériés]),
WORKDAY(DATE(YEAR($E219)+_xlfn.XLOOKUP(P$2,Paramètres!$A$4:$A$8,Paramètres!$B$4:$B$8,"??",0,1),MONTH($E219),DAY($E219))-1,1,Table3[Jours fériés])),""))</f>
        <v/>
      </c>
      <c r="Q219" s="21" t="str">
        <f ca="1">IF(A219="","",IF(L219="",IF($F219=_xlfn.XLOOKUP(Q$2,Paramètres!$A$4:$A$8,Paramètres!$B$4:$B$8,"??",0,1),WORKDAY(DATE(YEAR(TODAY()),MONTH(F219)+2,0)-1,1,Table3[Jours fériés]),
WORKDAY(DATE(YEAR($E219)+_xlfn.XLOOKUP(Q$2,Paramètres!$A$4:$A$8,Paramètres!$B$4:$B$8,"??",0,1),MONTH($E219),DAY($E219))-1,1,Table3[Jours fériés])),""))</f>
        <v/>
      </c>
    </row>
    <row r="220" spans="8:17" x14ac:dyDescent="0.2">
      <c r="H220" s="9" t="str" cm="1">
        <f t="array" ref="H220">_xlfn.XLOOKUP(1,(Table2[Nom]=$A220)*(Table2[Prénom]=$B220)*(Table2[Entretien]=H$2),Table2[Date de l''entretien],"",0,-1)</f>
        <v/>
      </c>
      <c r="I220" s="9" t="str" cm="1">
        <f t="array" ref="I220">_xlfn.XLOOKUP(1,(Table2[Nom]=$A220)*(Table2[Prénom]=$B220)*(Table2[Entretien]=I$2),Table2[Date de l''entretien],"",0,-1)</f>
        <v/>
      </c>
      <c r="J220" s="9" t="str" cm="1">
        <f t="array" ref="J220">_xlfn.XLOOKUP(1,(Table2[Nom]=$A220)*(Table2[Prénom]=$B220)*(Table2[Entretien]=J$2),Table2[Date de l''entretien],"",0,-1)</f>
        <v/>
      </c>
      <c r="K220" s="9" t="str" cm="1">
        <f t="array" ref="K220">_xlfn.XLOOKUP(1,(Table2[Nom]=$A220)*(Table2[Prénom]=$B220)*(Table2[Entretien]=K$2),Table2[Date de l''entretien],"",0,-1)</f>
        <v/>
      </c>
      <c r="L220" s="9" t="str" cm="1">
        <f t="array" ref="L220">_xlfn.XLOOKUP(1,(Table2[Nom]=$A220)*(Table2[Prénom]=$B220)*(Table2[Entretien]=L$2),Table2[Date de l''entretien],"",0,-1)</f>
        <v/>
      </c>
      <c r="M220" s="21" t="str">
        <f>IF(A220="","",IF(H220="",WORKDAY(DATE(YEAR($D220),MONTH($D220)+_xlfn.XLOOKUP(M$2,Paramètres!$A$4:$A$8,Paramètres!$B$4:$B$8,"??",0,1),DAY($D220))-1,1,Table3[Jours fériés]),""))</f>
        <v/>
      </c>
      <c r="N220" s="21" t="str">
        <f>IF(A220="","",IF(I220="",WORKDAY(DATE(YEAR($D220),MONTH($D220)+_xlfn.XLOOKUP(N$2,Paramètres!$A$4:$A$8,Paramètres!$B$4:$B$8,"??",0,1),DAY($D220))-1,1,Table3[Jours fériés]),
WORKDAY(DATE(YEAR($I220),MONTH($I220)+_xlfn.XLOOKUP(N$2,Paramètres!$A$4:$A$8,Paramètres!$B$4:$B$8,"??",0,1),DAY($I220))-1,1,Table3[Jours fériés])))</f>
        <v/>
      </c>
      <c r="O220" s="21" t="str">
        <f>IF(A220="","",IF(J220="",WORKDAY(DATE(YEAR($D220),MONTH($D220)+_xlfn.XLOOKUP(O$2,Paramètres!$A$4:$A$8,Paramètres!$B$4:$B$8,"??",0,1),DAY($D220))-1,1,Table3[Jours fériés]),""))</f>
        <v/>
      </c>
      <c r="P220" s="21" t="str">
        <f>IF(A220="","",IF(K220="",IF($F220=_xlfn.XLOOKUP(P$2,Paramètres!$A$4:$A$8,Paramètres!$B$4:$B$8,"??",0,1),WORKDAY(DATE(YEAR(E220)+_xlfn.XLOOKUP(P$2,Paramètres!$A$4:$A$8,Paramètres!$B$4:$B$8,"??",0,1),MONTH(E220)+2,0)-1,1,Table3[Jours fériés]),
WORKDAY(DATE(YEAR($E220)+_xlfn.XLOOKUP(P$2,Paramètres!$A$4:$A$8,Paramètres!$B$4:$B$8,"??",0,1),MONTH($E220),DAY($E220))-1,1,Table3[Jours fériés])),""))</f>
        <v/>
      </c>
      <c r="Q220" s="21" t="str">
        <f ca="1">IF(A220="","",IF(L220="",IF($F220=_xlfn.XLOOKUP(Q$2,Paramètres!$A$4:$A$8,Paramètres!$B$4:$B$8,"??",0,1),WORKDAY(DATE(YEAR(TODAY()),MONTH(F220)+2,0)-1,1,Table3[Jours fériés]),
WORKDAY(DATE(YEAR($E220)+_xlfn.XLOOKUP(Q$2,Paramètres!$A$4:$A$8,Paramètres!$B$4:$B$8,"??",0,1),MONTH($E220),DAY($E220))-1,1,Table3[Jours fériés])),""))</f>
        <v/>
      </c>
    </row>
    <row r="221" spans="8:17" x14ac:dyDescent="0.2">
      <c r="H221" s="9" t="str" cm="1">
        <f t="array" ref="H221">_xlfn.XLOOKUP(1,(Table2[Nom]=$A221)*(Table2[Prénom]=$B221)*(Table2[Entretien]=H$2),Table2[Date de l''entretien],"",0,-1)</f>
        <v/>
      </c>
      <c r="I221" s="9" t="str" cm="1">
        <f t="array" ref="I221">_xlfn.XLOOKUP(1,(Table2[Nom]=$A221)*(Table2[Prénom]=$B221)*(Table2[Entretien]=I$2),Table2[Date de l''entretien],"",0,-1)</f>
        <v/>
      </c>
      <c r="J221" s="9" t="str" cm="1">
        <f t="array" ref="J221">_xlfn.XLOOKUP(1,(Table2[Nom]=$A221)*(Table2[Prénom]=$B221)*(Table2[Entretien]=J$2),Table2[Date de l''entretien],"",0,-1)</f>
        <v/>
      </c>
      <c r="K221" s="9" t="str" cm="1">
        <f t="array" ref="K221">_xlfn.XLOOKUP(1,(Table2[Nom]=$A221)*(Table2[Prénom]=$B221)*(Table2[Entretien]=K$2),Table2[Date de l''entretien],"",0,-1)</f>
        <v/>
      </c>
      <c r="L221" s="9" t="str" cm="1">
        <f t="array" ref="L221">_xlfn.XLOOKUP(1,(Table2[Nom]=$A221)*(Table2[Prénom]=$B221)*(Table2[Entretien]=L$2),Table2[Date de l''entretien],"",0,-1)</f>
        <v/>
      </c>
      <c r="M221" s="21" t="str">
        <f>IF(A221="","",IF(H221="",WORKDAY(DATE(YEAR($D221),MONTH($D221)+_xlfn.XLOOKUP(M$2,Paramètres!$A$4:$A$8,Paramètres!$B$4:$B$8,"??",0,1),DAY($D221))-1,1,Table3[Jours fériés]),""))</f>
        <v/>
      </c>
      <c r="N221" s="21" t="str">
        <f>IF(A221="","",IF(I221="",WORKDAY(DATE(YEAR($D221),MONTH($D221)+_xlfn.XLOOKUP(N$2,Paramètres!$A$4:$A$8,Paramètres!$B$4:$B$8,"??",0,1),DAY($D221))-1,1,Table3[Jours fériés]),
WORKDAY(DATE(YEAR($I221),MONTH($I221)+_xlfn.XLOOKUP(N$2,Paramètres!$A$4:$A$8,Paramètres!$B$4:$B$8,"??",0,1),DAY($I221))-1,1,Table3[Jours fériés])))</f>
        <v/>
      </c>
      <c r="O221" s="21" t="str">
        <f>IF(A221="","",IF(J221="",WORKDAY(DATE(YEAR($D221),MONTH($D221)+_xlfn.XLOOKUP(O$2,Paramètres!$A$4:$A$8,Paramètres!$B$4:$B$8,"??",0,1),DAY($D221))-1,1,Table3[Jours fériés]),""))</f>
        <v/>
      </c>
      <c r="P221" s="21" t="str">
        <f>IF(A221="","",IF(K221="",IF($F221=_xlfn.XLOOKUP(P$2,Paramètres!$A$4:$A$8,Paramètres!$B$4:$B$8,"??",0,1),WORKDAY(DATE(YEAR(E221)+_xlfn.XLOOKUP(P$2,Paramètres!$A$4:$A$8,Paramètres!$B$4:$B$8,"??",0,1),MONTH(E221)+2,0)-1,1,Table3[Jours fériés]),
WORKDAY(DATE(YEAR($E221)+_xlfn.XLOOKUP(P$2,Paramètres!$A$4:$A$8,Paramètres!$B$4:$B$8,"??",0,1),MONTH($E221),DAY($E221))-1,1,Table3[Jours fériés])),""))</f>
        <v/>
      </c>
      <c r="Q221" s="21" t="str">
        <f ca="1">IF(A221="","",IF(L221="",IF($F221=_xlfn.XLOOKUP(Q$2,Paramètres!$A$4:$A$8,Paramètres!$B$4:$B$8,"??",0,1),WORKDAY(DATE(YEAR(TODAY()),MONTH(F221)+2,0)-1,1,Table3[Jours fériés]),
WORKDAY(DATE(YEAR($E221)+_xlfn.XLOOKUP(Q$2,Paramètres!$A$4:$A$8,Paramètres!$B$4:$B$8,"??",0,1),MONTH($E221),DAY($E221))-1,1,Table3[Jours fériés])),""))</f>
        <v/>
      </c>
    </row>
    <row r="222" spans="8:17" x14ac:dyDescent="0.2">
      <c r="H222" s="9" t="str" cm="1">
        <f t="array" ref="H222">_xlfn.XLOOKUP(1,(Table2[Nom]=$A222)*(Table2[Prénom]=$B222)*(Table2[Entretien]=H$2),Table2[Date de l''entretien],"",0,-1)</f>
        <v/>
      </c>
      <c r="I222" s="9" t="str" cm="1">
        <f t="array" ref="I222">_xlfn.XLOOKUP(1,(Table2[Nom]=$A222)*(Table2[Prénom]=$B222)*(Table2[Entretien]=I$2),Table2[Date de l''entretien],"",0,-1)</f>
        <v/>
      </c>
      <c r="J222" s="9" t="str" cm="1">
        <f t="array" ref="J222">_xlfn.XLOOKUP(1,(Table2[Nom]=$A222)*(Table2[Prénom]=$B222)*(Table2[Entretien]=J$2),Table2[Date de l''entretien],"",0,-1)</f>
        <v/>
      </c>
      <c r="K222" s="9" t="str" cm="1">
        <f t="array" ref="K222">_xlfn.XLOOKUP(1,(Table2[Nom]=$A222)*(Table2[Prénom]=$B222)*(Table2[Entretien]=K$2),Table2[Date de l''entretien],"",0,-1)</f>
        <v/>
      </c>
      <c r="L222" s="9" t="str" cm="1">
        <f t="array" ref="L222">_xlfn.XLOOKUP(1,(Table2[Nom]=$A222)*(Table2[Prénom]=$B222)*(Table2[Entretien]=L$2),Table2[Date de l''entretien],"",0,-1)</f>
        <v/>
      </c>
      <c r="M222" s="21" t="str">
        <f>IF(A222="","",IF(H222="",WORKDAY(DATE(YEAR($D222),MONTH($D222)+_xlfn.XLOOKUP(M$2,Paramètres!$A$4:$A$8,Paramètres!$B$4:$B$8,"??",0,1),DAY($D222))-1,1,Table3[Jours fériés]),""))</f>
        <v/>
      </c>
      <c r="N222" s="21" t="str">
        <f>IF(A222="","",IF(I222="",WORKDAY(DATE(YEAR($D222),MONTH($D222)+_xlfn.XLOOKUP(N$2,Paramètres!$A$4:$A$8,Paramètres!$B$4:$B$8,"??",0,1),DAY($D222))-1,1,Table3[Jours fériés]),
WORKDAY(DATE(YEAR($I222),MONTH($I222)+_xlfn.XLOOKUP(N$2,Paramètres!$A$4:$A$8,Paramètres!$B$4:$B$8,"??",0,1),DAY($I222))-1,1,Table3[Jours fériés])))</f>
        <v/>
      </c>
      <c r="O222" s="21" t="str">
        <f>IF(A222="","",IF(J222="",WORKDAY(DATE(YEAR($D222),MONTH($D222)+_xlfn.XLOOKUP(O$2,Paramètres!$A$4:$A$8,Paramètres!$B$4:$B$8,"??",0,1),DAY($D222))-1,1,Table3[Jours fériés]),""))</f>
        <v/>
      </c>
      <c r="P222" s="21" t="str">
        <f>IF(A222="","",IF(K222="",IF($F222=_xlfn.XLOOKUP(P$2,Paramètres!$A$4:$A$8,Paramètres!$B$4:$B$8,"??",0,1),WORKDAY(DATE(YEAR(E222)+_xlfn.XLOOKUP(P$2,Paramètres!$A$4:$A$8,Paramètres!$B$4:$B$8,"??",0,1),MONTH(E222)+2,0)-1,1,Table3[Jours fériés]),
WORKDAY(DATE(YEAR($E222)+_xlfn.XLOOKUP(P$2,Paramètres!$A$4:$A$8,Paramètres!$B$4:$B$8,"??",0,1),MONTH($E222),DAY($E222))-1,1,Table3[Jours fériés])),""))</f>
        <v/>
      </c>
      <c r="Q222" s="21" t="str">
        <f ca="1">IF(A222="","",IF(L222="",IF($F222=_xlfn.XLOOKUP(Q$2,Paramètres!$A$4:$A$8,Paramètres!$B$4:$B$8,"??",0,1),WORKDAY(DATE(YEAR(TODAY()),MONTH(F222)+2,0)-1,1,Table3[Jours fériés]),
WORKDAY(DATE(YEAR($E222)+_xlfn.XLOOKUP(Q$2,Paramètres!$A$4:$A$8,Paramètres!$B$4:$B$8,"??",0,1),MONTH($E222),DAY($E222))-1,1,Table3[Jours fériés])),""))</f>
        <v/>
      </c>
    </row>
    <row r="223" spans="8:17" x14ac:dyDescent="0.2">
      <c r="H223" s="9" t="str" cm="1">
        <f t="array" ref="H223">_xlfn.XLOOKUP(1,(Table2[Nom]=$A223)*(Table2[Prénom]=$B223)*(Table2[Entretien]=H$2),Table2[Date de l''entretien],"",0,-1)</f>
        <v/>
      </c>
      <c r="I223" s="9" t="str" cm="1">
        <f t="array" ref="I223">_xlfn.XLOOKUP(1,(Table2[Nom]=$A223)*(Table2[Prénom]=$B223)*(Table2[Entretien]=I$2),Table2[Date de l''entretien],"",0,-1)</f>
        <v/>
      </c>
      <c r="J223" s="9" t="str" cm="1">
        <f t="array" ref="J223">_xlfn.XLOOKUP(1,(Table2[Nom]=$A223)*(Table2[Prénom]=$B223)*(Table2[Entretien]=J$2),Table2[Date de l''entretien],"",0,-1)</f>
        <v/>
      </c>
      <c r="K223" s="9" t="str" cm="1">
        <f t="array" ref="K223">_xlfn.XLOOKUP(1,(Table2[Nom]=$A223)*(Table2[Prénom]=$B223)*(Table2[Entretien]=K$2),Table2[Date de l''entretien],"",0,-1)</f>
        <v/>
      </c>
      <c r="L223" s="9" t="str" cm="1">
        <f t="array" ref="L223">_xlfn.XLOOKUP(1,(Table2[Nom]=$A223)*(Table2[Prénom]=$B223)*(Table2[Entretien]=L$2),Table2[Date de l''entretien],"",0,-1)</f>
        <v/>
      </c>
      <c r="M223" s="21" t="str">
        <f>IF(A223="","",IF(H223="",WORKDAY(DATE(YEAR($D223),MONTH($D223)+_xlfn.XLOOKUP(M$2,Paramètres!$A$4:$A$8,Paramètres!$B$4:$B$8,"??",0,1),DAY($D223))-1,1,Table3[Jours fériés]),""))</f>
        <v/>
      </c>
      <c r="N223" s="21" t="str">
        <f>IF(A223="","",IF(I223="",WORKDAY(DATE(YEAR($D223),MONTH($D223)+_xlfn.XLOOKUP(N$2,Paramètres!$A$4:$A$8,Paramètres!$B$4:$B$8,"??",0,1),DAY($D223))-1,1,Table3[Jours fériés]),
WORKDAY(DATE(YEAR($I223),MONTH($I223)+_xlfn.XLOOKUP(N$2,Paramètres!$A$4:$A$8,Paramètres!$B$4:$B$8,"??",0,1),DAY($I223))-1,1,Table3[Jours fériés])))</f>
        <v/>
      </c>
      <c r="O223" s="21" t="str">
        <f>IF(A223="","",IF(J223="",WORKDAY(DATE(YEAR($D223),MONTH($D223)+_xlfn.XLOOKUP(O$2,Paramètres!$A$4:$A$8,Paramètres!$B$4:$B$8,"??",0,1),DAY($D223))-1,1,Table3[Jours fériés]),""))</f>
        <v/>
      </c>
      <c r="P223" s="21" t="str">
        <f>IF(A223="","",IF(K223="",IF($F223=_xlfn.XLOOKUP(P$2,Paramètres!$A$4:$A$8,Paramètres!$B$4:$B$8,"??",0,1),WORKDAY(DATE(YEAR(E223)+_xlfn.XLOOKUP(P$2,Paramètres!$A$4:$A$8,Paramètres!$B$4:$B$8,"??",0,1),MONTH(E223)+2,0)-1,1,Table3[Jours fériés]),
WORKDAY(DATE(YEAR($E223)+_xlfn.XLOOKUP(P$2,Paramètres!$A$4:$A$8,Paramètres!$B$4:$B$8,"??",0,1),MONTH($E223),DAY($E223))-1,1,Table3[Jours fériés])),""))</f>
        <v/>
      </c>
      <c r="Q223" s="21" t="str">
        <f ca="1">IF(A223="","",IF(L223="",IF($F223=_xlfn.XLOOKUP(Q$2,Paramètres!$A$4:$A$8,Paramètres!$B$4:$B$8,"??",0,1),WORKDAY(DATE(YEAR(TODAY()),MONTH(F223)+2,0)-1,1,Table3[Jours fériés]),
WORKDAY(DATE(YEAR($E223)+_xlfn.XLOOKUP(Q$2,Paramètres!$A$4:$A$8,Paramètres!$B$4:$B$8,"??",0,1),MONTH($E223),DAY($E223))-1,1,Table3[Jours fériés])),""))</f>
        <v/>
      </c>
    </row>
    <row r="224" spans="8:17" x14ac:dyDescent="0.2">
      <c r="H224" s="9" t="str" cm="1">
        <f t="array" ref="H224">_xlfn.XLOOKUP(1,(Table2[Nom]=$A224)*(Table2[Prénom]=$B224)*(Table2[Entretien]=H$2),Table2[Date de l''entretien],"",0,-1)</f>
        <v/>
      </c>
      <c r="I224" s="9" t="str" cm="1">
        <f t="array" ref="I224">_xlfn.XLOOKUP(1,(Table2[Nom]=$A224)*(Table2[Prénom]=$B224)*(Table2[Entretien]=I$2),Table2[Date de l''entretien],"",0,-1)</f>
        <v/>
      </c>
      <c r="J224" s="9" t="str" cm="1">
        <f t="array" ref="J224">_xlfn.XLOOKUP(1,(Table2[Nom]=$A224)*(Table2[Prénom]=$B224)*(Table2[Entretien]=J$2),Table2[Date de l''entretien],"",0,-1)</f>
        <v/>
      </c>
      <c r="K224" s="9" t="str" cm="1">
        <f t="array" ref="K224">_xlfn.XLOOKUP(1,(Table2[Nom]=$A224)*(Table2[Prénom]=$B224)*(Table2[Entretien]=K$2),Table2[Date de l''entretien],"",0,-1)</f>
        <v/>
      </c>
      <c r="L224" s="9" t="str" cm="1">
        <f t="array" ref="L224">_xlfn.XLOOKUP(1,(Table2[Nom]=$A224)*(Table2[Prénom]=$B224)*(Table2[Entretien]=L$2),Table2[Date de l''entretien],"",0,-1)</f>
        <v/>
      </c>
      <c r="M224" s="21" t="str">
        <f>IF(A224="","",IF(H224="",WORKDAY(DATE(YEAR($D224),MONTH($D224)+_xlfn.XLOOKUP(M$2,Paramètres!$A$4:$A$8,Paramètres!$B$4:$B$8,"??",0,1),DAY($D224))-1,1,Table3[Jours fériés]),""))</f>
        <v/>
      </c>
      <c r="N224" s="21" t="str">
        <f>IF(A224="","",IF(I224="",WORKDAY(DATE(YEAR($D224),MONTH($D224)+_xlfn.XLOOKUP(N$2,Paramètres!$A$4:$A$8,Paramètres!$B$4:$B$8,"??",0,1),DAY($D224))-1,1,Table3[Jours fériés]),
WORKDAY(DATE(YEAR($I224),MONTH($I224)+_xlfn.XLOOKUP(N$2,Paramètres!$A$4:$A$8,Paramètres!$B$4:$B$8,"??",0,1),DAY($I224))-1,1,Table3[Jours fériés])))</f>
        <v/>
      </c>
      <c r="O224" s="21" t="str">
        <f>IF(A224="","",IF(J224="",WORKDAY(DATE(YEAR($D224),MONTH($D224)+_xlfn.XLOOKUP(O$2,Paramètres!$A$4:$A$8,Paramètres!$B$4:$B$8,"??",0,1),DAY($D224))-1,1,Table3[Jours fériés]),""))</f>
        <v/>
      </c>
      <c r="P224" s="21" t="str">
        <f>IF(A224="","",IF(K224="",IF($F224=_xlfn.XLOOKUP(P$2,Paramètres!$A$4:$A$8,Paramètres!$B$4:$B$8,"??",0,1),WORKDAY(DATE(YEAR(E224)+_xlfn.XLOOKUP(P$2,Paramètres!$A$4:$A$8,Paramètres!$B$4:$B$8,"??",0,1),MONTH(E224)+2,0)-1,1,Table3[Jours fériés]),
WORKDAY(DATE(YEAR($E224)+_xlfn.XLOOKUP(P$2,Paramètres!$A$4:$A$8,Paramètres!$B$4:$B$8,"??",0,1),MONTH($E224),DAY($E224))-1,1,Table3[Jours fériés])),""))</f>
        <v/>
      </c>
      <c r="Q224" s="21" t="str">
        <f ca="1">IF(A224="","",IF(L224="",IF($F224=_xlfn.XLOOKUP(Q$2,Paramètres!$A$4:$A$8,Paramètres!$B$4:$B$8,"??",0,1),WORKDAY(DATE(YEAR(TODAY()),MONTH(F224)+2,0)-1,1,Table3[Jours fériés]),
WORKDAY(DATE(YEAR($E224)+_xlfn.XLOOKUP(Q$2,Paramètres!$A$4:$A$8,Paramètres!$B$4:$B$8,"??",0,1),MONTH($E224),DAY($E224))-1,1,Table3[Jours fériés])),""))</f>
        <v/>
      </c>
    </row>
    <row r="225" spans="8:17" x14ac:dyDescent="0.2">
      <c r="H225" s="9" t="str" cm="1">
        <f t="array" ref="H225">_xlfn.XLOOKUP(1,(Table2[Nom]=$A225)*(Table2[Prénom]=$B225)*(Table2[Entretien]=H$2),Table2[Date de l''entretien],"",0,-1)</f>
        <v/>
      </c>
      <c r="I225" s="9" t="str" cm="1">
        <f t="array" ref="I225">_xlfn.XLOOKUP(1,(Table2[Nom]=$A225)*(Table2[Prénom]=$B225)*(Table2[Entretien]=I$2),Table2[Date de l''entretien],"",0,-1)</f>
        <v/>
      </c>
      <c r="J225" s="9" t="str" cm="1">
        <f t="array" ref="J225">_xlfn.XLOOKUP(1,(Table2[Nom]=$A225)*(Table2[Prénom]=$B225)*(Table2[Entretien]=J$2),Table2[Date de l''entretien],"",0,-1)</f>
        <v/>
      </c>
      <c r="K225" s="9" t="str" cm="1">
        <f t="array" ref="K225">_xlfn.XLOOKUP(1,(Table2[Nom]=$A225)*(Table2[Prénom]=$B225)*(Table2[Entretien]=K$2),Table2[Date de l''entretien],"",0,-1)</f>
        <v/>
      </c>
      <c r="L225" s="9" t="str" cm="1">
        <f t="array" ref="L225">_xlfn.XLOOKUP(1,(Table2[Nom]=$A225)*(Table2[Prénom]=$B225)*(Table2[Entretien]=L$2),Table2[Date de l''entretien],"",0,-1)</f>
        <v/>
      </c>
      <c r="M225" s="21" t="str">
        <f>IF(A225="","",IF(H225="",WORKDAY(DATE(YEAR($D225),MONTH($D225)+_xlfn.XLOOKUP(M$2,Paramètres!$A$4:$A$8,Paramètres!$B$4:$B$8,"??",0,1),DAY($D225))-1,1,Table3[Jours fériés]),""))</f>
        <v/>
      </c>
      <c r="N225" s="21" t="str">
        <f>IF(A225="","",IF(I225="",WORKDAY(DATE(YEAR($D225),MONTH($D225)+_xlfn.XLOOKUP(N$2,Paramètres!$A$4:$A$8,Paramètres!$B$4:$B$8,"??",0,1),DAY($D225))-1,1,Table3[Jours fériés]),
WORKDAY(DATE(YEAR($I225),MONTH($I225)+_xlfn.XLOOKUP(N$2,Paramètres!$A$4:$A$8,Paramètres!$B$4:$B$8,"??",0,1),DAY($I225))-1,1,Table3[Jours fériés])))</f>
        <v/>
      </c>
      <c r="O225" s="21" t="str">
        <f>IF(A225="","",IF(J225="",WORKDAY(DATE(YEAR($D225),MONTH($D225)+_xlfn.XLOOKUP(O$2,Paramètres!$A$4:$A$8,Paramètres!$B$4:$B$8,"??",0,1),DAY($D225))-1,1,Table3[Jours fériés]),""))</f>
        <v/>
      </c>
      <c r="P225" s="21" t="str">
        <f>IF(A225="","",IF(K225="",IF($F225=_xlfn.XLOOKUP(P$2,Paramètres!$A$4:$A$8,Paramètres!$B$4:$B$8,"??",0,1),WORKDAY(DATE(YEAR(E225)+_xlfn.XLOOKUP(P$2,Paramètres!$A$4:$A$8,Paramètres!$B$4:$B$8,"??",0,1),MONTH(E225)+2,0)-1,1,Table3[Jours fériés]),
WORKDAY(DATE(YEAR($E225)+_xlfn.XLOOKUP(P$2,Paramètres!$A$4:$A$8,Paramètres!$B$4:$B$8,"??",0,1),MONTH($E225),DAY($E225))-1,1,Table3[Jours fériés])),""))</f>
        <v/>
      </c>
      <c r="Q225" s="21" t="str">
        <f ca="1">IF(A225="","",IF(L225="",IF($F225=_xlfn.XLOOKUP(Q$2,Paramètres!$A$4:$A$8,Paramètres!$B$4:$B$8,"??",0,1),WORKDAY(DATE(YEAR(TODAY()),MONTH(F225)+2,0)-1,1,Table3[Jours fériés]),
WORKDAY(DATE(YEAR($E225)+_xlfn.XLOOKUP(Q$2,Paramètres!$A$4:$A$8,Paramètres!$B$4:$B$8,"??",0,1),MONTH($E225),DAY($E225))-1,1,Table3[Jours fériés])),""))</f>
        <v/>
      </c>
    </row>
    <row r="226" spans="8:17" x14ac:dyDescent="0.2">
      <c r="H226" s="9" t="str" cm="1">
        <f t="array" ref="H226">_xlfn.XLOOKUP(1,(Table2[Nom]=$A226)*(Table2[Prénom]=$B226)*(Table2[Entretien]=H$2),Table2[Date de l''entretien],"",0,-1)</f>
        <v/>
      </c>
      <c r="I226" s="9" t="str" cm="1">
        <f t="array" ref="I226">_xlfn.XLOOKUP(1,(Table2[Nom]=$A226)*(Table2[Prénom]=$B226)*(Table2[Entretien]=I$2),Table2[Date de l''entretien],"",0,-1)</f>
        <v/>
      </c>
      <c r="J226" s="9" t="str" cm="1">
        <f t="array" ref="J226">_xlfn.XLOOKUP(1,(Table2[Nom]=$A226)*(Table2[Prénom]=$B226)*(Table2[Entretien]=J$2),Table2[Date de l''entretien],"",0,-1)</f>
        <v/>
      </c>
      <c r="K226" s="9" t="str" cm="1">
        <f t="array" ref="K226">_xlfn.XLOOKUP(1,(Table2[Nom]=$A226)*(Table2[Prénom]=$B226)*(Table2[Entretien]=K$2),Table2[Date de l''entretien],"",0,-1)</f>
        <v/>
      </c>
      <c r="L226" s="9" t="str" cm="1">
        <f t="array" ref="L226">_xlfn.XLOOKUP(1,(Table2[Nom]=$A226)*(Table2[Prénom]=$B226)*(Table2[Entretien]=L$2),Table2[Date de l''entretien],"",0,-1)</f>
        <v/>
      </c>
      <c r="M226" s="21" t="str">
        <f>IF(A226="","",IF(H226="",WORKDAY(DATE(YEAR($D226),MONTH($D226)+_xlfn.XLOOKUP(M$2,Paramètres!$A$4:$A$8,Paramètres!$B$4:$B$8,"??",0,1),DAY($D226))-1,1,Table3[Jours fériés]),""))</f>
        <v/>
      </c>
      <c r="N226" s="21" t="str">
        <f>IF(A226="","",IF(I226="",WORKDAY(DATE(YEAR($D226),MONTH($D226)+_xlfn.XLOOKUP(N$2,Paramètres!$A$4:$A$8,Paramètres!$B$4:$B$8,"??",0,1),DAY($D226))-1,1,Table3[Jours fériés]),
WORKDAY(DATE(YEAR($I226),MONTH($I226)+_xlfn.XLOOKUP(N$2,Paramètres!$A$4:$A$8,Paramètres!$B$4:$B$8,"??",0,1),DAY($I226))-1,1,Table3[Jours fériés])))</f>
        <v/>
      </c>
      <c r="O226" s="21" t="str">
        <f>IF(A226="","",IF(J226="",WORKDAY(DATE(YEAR($D226),MONTH($D226)+_xlfn.XLOOKUP(O$2,Paramètres!$A$4:$A$8,Paramètres!$B$4:$B$8,"??",0,1),DAY($D226))-1,1,Table3[Jours fériés]),""))</f>
        <v/>
      </c>
      <c r="P226" s="21" t="str">
        <f>IF(A226="","",IF(K226="",IF($F226=_xlfn.XLOOKUP(P$2,Paramètres!$A$4:$A$8,Paramètres!$B$4:$B$8,"??",0,1),WORKDAY(DATE(YEAR(E226)+_xlfn.XLOOKUP(P$2,Paramètres!$A$4:$A$8,Paramètres!$B$4:$B$8,"??",0,1),MONTH(E226)+2,0)-1,1,Table3[Jours fériés]),
WORKDAY(DATE(YEAR($E226)+_xlfn.XLOOKUP(P$2,Paramètres!$A$4:$A$8,Paramètres!$B$4:$B$8,"??",0,1),MONTH($E226),DAY($E226))-1,1,Table3[Jours fériés])),""))</f>
        <v/>
      </c>
      <c r="Q226" s="21" t="str">
        <f ca="1">IF(A226="","",IF(L226="",IF($F226=_xlfn.XLOOKUP(Q$2,Paramètres!$A$4:$A$8,Paramètres!$B$4:$B$8,"??",0,1),WORKDAY(DATE(YEAR(TODAY()),MONTH(F226)+2,0)-1,1,Table3[Jours fériés]),
WORKDAY(DATE(YEAR($E226)+_xlfn.XLOOKUP(Q$2,Paramètres!$A$4:$A$8,Paramètres!$B$4:$B$8,"??",0,1),MONTH($E226),DAY($E226))-1,1,Table3[Jours fériés])),""))</f>
        <v/>
      </c>
    </row>
    <row r="227" spans="8:17" x14ac:dyDescent="0.2">
      <c r="H227" s="9" t="str" cm="1">
        <f t="array" ref="H227">_xlfn.XLOOKUP(1,(Table2[Nom]=$A227)*(Table2[Prénom]=$B227)*(Table2[Entretien]=H$2),Table2[Date de l''entretien],"",0,-1)</f>
        <v/>
      </c>
      <c r="I227" s="9" t="str" cm="1">
        <f t="array" ref="I227">_xlfn.XLOOKUP(1,(Table2[Nom]=$A227)*(Table2[Prénom]=$B227)*(Table2[Entretien]=I$2),Table2[Date de l''entretien],"",0,-1)</f>
        <v/>
      </c>
      <c r="J227" s="9" t="str" cm="1">
        <f t="array" ref="J227">_xlfn.XLOOKUP(1,(Table2[Nom]=$A227)*(Table2[Prénom]=$B227)*(Table2[Entretien]=J$2),Table2[Date de l''entretien],"",0,-1)</f>
        <v/>
      </c>
      <c r="K227" s="9" t="str" cm="1">
        <f t="array" ref="K227">_xlfn.XLOOKUP(1,(Table2[Nom]=$A227)*(Table2[Prénom]=$B227)*(Table2[Entretien]=K$2),Table2[Date de l''entretien],"",0,-1)</f>
        <v/>
      </c>
      <c r="L227" s="9" t="str" cm="1">
        <f t="array" ref="L227">_xlfn.XLOOKUP(1,(Table2[Nom]=$A227)*(Table2[Prénom]=$B227)*(Table2[Entretien]=L$2),Table2[Date de l''entretien],"",0,-1)</f>
        <v/>
      </c>
      <c r="M227" s="21" t="str">
        <f>IF(A227="","",IF(H227="",WORKDAY(DATE(YEAR($D227),MONTH($D227)+_xlfn.XLOOKUP(M$2,Paramètres!$A$4:$A$8,Paramètres!$B$4:$B$8,"??",0,1),DAY($D227))-1,1,Table3[Jours fériés]),""))</f>
        <v/>
      </c>
      <c r="N227" s="21" t="str">
        <f>IF(A227="","",IF(I227="",WORKDAY(DATE(YEAR($D227),MONTH($D227)+_xlfn.XLOOKUP(N$2,Paramètres!$A$4:$A$8,Paramètres!$B$4:$B$8,"??",0,1),DAY($D227))-1,1,Table3[Jours fériés]),
WORKDAY(DATE(YEAR($I227),MONTH($I227)+_xlfn.XLOOKUP(N$2,Paramètres!$A$4:$A$8,Paramètres!$B$4:$B$8,"??",0,1),DAY($I227))-1,1,Table3[Jours fériés])))</f>
        <v/>
      </c>
      <c r="O227" s="21" t="str">
        <f>IF(A227="","",IF(J227="",WORKDAY(DATE(YEAR($D227),MONTH($D227)+_xlfn.XLOOKUP(O$2,Paramètres!$A$4:$A$8,Paramètres!$B$4:$B$8,"??",0,1),DAY($D227))-1,1,Table3[Jours fériés]),""))</f>
        <v/>
      </c>
      <c r="P227" s="21" t="str">
        <f>IF(A227="","",IF(K227="",IF($F227=_xlfn.XLOOKUP(P$2,Paramètres!$A$4:$A$8,Paramètres!$B$4:$B$8,"??",0,1),WORKDAY(DATE(YEAR(E227)+_xlfn.XLOOKUP(P$2,Paramètres!$A$4:$A$8,Paramètres!$B$4:$B$8,"??",0,1),MONTH(E227)+2,0)-1,1,Table3[Jours fériés]),
WORKDAY(DATE(YEAR($E227)+_xlfn.XLOOKUP(P$2,Paramètres!$A$4:$A$8,Paramètres!$B$4:$B$8,"??",0,1),MONTH($E227),DAY($E227))-1,1,Table3[Jours fériés])),""))</f>
        <v/>
      </c>
      <c r="Q227" s="21" t="str">
        <f ca="1">IF(A227="","",IF(L227="",IF($F227=_xlfn.XLOOKUP(Q$2,Paramètres!$A$4:$A$8,Paramètres!$B$4:$B$8,"??",0,1),WORKDAY(DATE(YEAR(TODAY()),MONTH(F227)+2,0)-1,1,Table3[Jours fériés]),
WORKDAY(DATE(YEAR($E227)+_xlfn.XLOOKUP(Q$2,Paramètres!$A$4:$A$8,Paramètres!$B$4:$B$8,"??",0,1),MONTH($E227),DAY($E227))-1,1,Table3[Jours fériés])),""))</f>
        <v/>
      </c>
    </row>
    <row r="228" spans="8:17" x14ac:dyDescent="0.2">
      <c r="H228" s="9" t="str" cm="1">
        <f t="array" ref="H228">_xlfn.XLOOKUP(1,(Table2[Nom]=$A228)*(Table2[Prénom]=$B228)*(Table2[Entretien]=H$2),Table2[Date de l''entretien],"",0,-1)</f>
        <v/>
      </c>
      <c r="I228" s="9" t="str" cm="1">
        <f t="array" ref="I228">_xlfn.XLOOKUP(1,(Table2[Nom]=$A228)*(Table2[Prénom]=$B228)*(Table2[Entretien]=I$2),Table2[Date de l''entretien],"",0,-1)</f>
        <v/>
      </c>
      <c r="J228" s="9" t="str" cm="1">
        <f t="array" ref="J228">_xlfn.XLOOKUP(1,(Table2[Nom]=$A228)*(Table2[Prénom]=$B228)*(Table2[Entretien]=J$2),Table2[Date de l''entretien],"",0,-1)</f>
        <v/>
      </c>
      <c r="K228" s="9" t="str" cm="1">
        <f t="array" ref="K228">_xlfn.XLOOKUP(1,(Table2[Nom]=$A228)*(Table2[Prénom]=$B228)*(Table2[Entretien]=K$2),Table2[Date de l''entretien],"",0,-1)</f>
        <v/>
      </c>
      <c r="L228" s="9" t="str" cm="1">
        <f t="array" ref="L228">_xlfn.XLOOKUP(1,(Table2[Nom]=$A228)*(Table2[Prénom]=$B228)*(Table2[Entretien]=L$2),Table2[Date de l''entretien],"",0,-1)</f>
        <v/>
      </c>
      <c r="M228" s="21" t="str">
        <f>IF(A228="","",IF(H228="",WORKDAY(DATE(YEAR($D228),MONTH($D228)+_xlfn.XLOOKUP(M$2,Paramètres!$A$4:$A$8,Paramètres!$B$4:$B$8,"??",0,1),DAY($D228))-1,1,Table3[Jours fériés]),""))</f>
        <v/>
      </c>
      <c r="N228" s="21" t="str">
        <f>IF(A228="","",IF(I228="",WORKDAY(DATE(YEAR($D228),MONTH($D228)+_xlfn.XLOOKUP(N$2,Paramètres!$A$4:$A$8,Paramètres!$B$4:$B$8,"??",0,1),DAY($D228))-1,1,Table3[Jours fériés]),
WORKDAY(DATE(YEAR($I228),MONTH($I228)+_xlfn.XLOOKUP(N$2,Paramètres!$A$4:$A$8,Paramètres!$B$4:$B$8,"??",0,1),DAY($I228))-1,1,Table3[Jours fériés])))</f>
        <v/>
      </c>
      <c r="O228" s="21" t="str">
        <f>IF(A228="","",IF(J228="",WORKDAY(DATE(YEAR($D228),MONTH($D228)+_xlfn.XLOOKUP(O$2,Paramètres!$A$4:$A$8,Paramètres!$B$4:$B$8,"??",0,1),DAY($D228))-1,1,Table3[Jours fériés]),""))</f>
        <v/>
      </c>
      <c r="P228" s="21" t="str">
        <f>IF(A228="","",IF(K228="",IF($F228=_xlfn.XLOOKUP(P$2,Paramètres!$A$4:$A$8,Paramètres!$B$4:$B$8,"??",0,1),WORKDAY(DATE(YEAR(E228)+_xlfn.XLOOKUP(P$2,Paramètres!$A$4:$A$8,Paramètres!$B$4:$B$8,"??",0,1),MONTH(E228)+2,0)-1,1,Table3[Jours fériés]),
WORKDAY(DATE(YEAR($E228)+_xlfn.XLOOKUP(P$2,Paramètres!$A$4:$A$8,Paramètres!$B$4:$B$8,"??",0,1),MONTH($E228),DAY($E228))-1,1,Table3[Jours fériés])),""))</f>
        <v/>
      </c>
      <c r="Q228" s="21" t="str">
        <f ca="1">IF(A228="","",IF(L228="",IF($F228=_xlfn.XLOOKUP(Q$2,Paramètres!$A$4:$A$8,Paramètres!$B$4:$B$8,"??",0,1),WORKDAY(DATE(YEAR(TODAY()),MONTH(F228)+2,0)-1,1,Table3[Jours fériés]),
WORKDAY(DATE(YEAR($E228)+_xlfn.XLOOKUP(Q$2,Paramètres!$A$4:$A$8,Paramètres!$B$4:$B$8,"??",0,1),MONTH($E228),DAY($E228))-1,1,Table3[Jours fériés])),""))</f>
        <v/>
      </c>
    </row>
    <row r="229" spans="8:17" x14ac:dyDescent="0.2">
      <c r="H229" s="9" t="str" cm="1">
        <f t="array" ref="H229">_xlfn.XLOOKUP(1,(Table2[Nom]=$A229)*(Table2[Prénom]=$B229)*(Table2[Entretien]=H$2),Table2[Date de l''entretien],"",0,-1)</f>
        <v/>
      </c>
      <c r="I229" s="9" t="str" cm="1">
        <f t="array" ref="I229">_xlfn.XLOOKUP(1,(Table2[Nom]=$A229)*(Table2[Prénom]=$B229)*(Table2[Entretien]=I$2),Table2[Date de l''entretien],"",0,-1)</f>
        <v/>
      </c>
      <c r="J229" s="9" t="str" cm="1">
        <f t="array" ref="J229">_xlfn.XLOOKUP(1,(Table2[Nom]=$A229)*(Table2[Prénom]=$B229)*(Table2[Entretien]=J$2),Table2[Date de l''entretien],"",0,-1)</f>
        <v/>
      </c>
      <c r="K229" s="9" t="str" cm="1">
        <f t="array" ref="K229">_xlfn.XLOOKUP(1,(Table2[Nom]=$A229)*(Table2[Prénom]=$B229)*(Table2[Entretien]=K$2),Table2[Date de l''entretien],"",0,-1)</f>
        <v/>
      </c>
      <c r="L229" s="9" t="str" cm="1">
        <f t="array" ref="L229">_xlfn.XLOOKUP(1,(Table2[Nom]=$A229)*(Table2[Prénom]=$B229)*(Table2[Entretien]=L$2),Table2[Date de l''entretien],"",0,-1)</f>
        <v/>
      </c>
      <c r="M229" s="21" t="str">
        <f>IF(A229="","",IF(H229="",WORKDAY(DATE(YEAR($D229),MONTH($D229)+_xlfn.XLOOKUP(M$2,Paramètres!$A$4:$A$8,Paramètres!$B$4:$B$8,"??",0,1),DAY($D229))-1,1,Table3[Jours fériés]),""))</f>
        <v/>
      </c>
      <c r="N229" s="21" t="str">
        <f>IF(A229="","",IF(I229="",WORKDAY(DATE(YEAR($D229),MONTH($D229)+_xlfn.XLOOKUP(N$2,Paramètres!$A$4:$A$8,Paramètres!$B$4:$B$8,"??",0,1),DAY($D229))-1,1,Table3[Jours fériés]),
WORKDAY(DATE(YEAR($I229),MONTH($I229)+_xlfn.XLOOKUP(N$2,Paramètres!$A$4:$A$8,Paramètres!$B$4:$B$8,"??",0,1),DAY($I229))-1,1,Table3[Jours fériés])))</f>
        <v/>
      </c>
      <c r="O229" s="21" t="str">
        <f>IF(A229="","",IF(J229="",WORKDAY(DATE(YEAR($D229),MONTH($D229)+_xlfn.XLOOKUP(O$2,Paramètres!$A$4:$A$8,Paramètres!$B$4:$B$8,"??",0,1),DAY($D229))-1,1,Table3[Jours fériés]),""))</f>
        <v/>
      </c>
      <c r="P229" s="21" t="str">
        <f>IF(A229="","",IF(K229="",IF($F229=_xlfn.XLOOKUP(P$2,Paramètres!$A$4:$A$8,Paramètres!$B$4:$B$8,"??",0,1),WORKDAY(DATE(YEAR(E229)+_xlfn.XLOOKUP(P$2,Paramètres!$A$4:$A$8,Paramètres!$B$4:$B$8,"??",0,1),MONTH(E229)+2,0)-1,1,Table3[Jours fériés]),
WORKDAY(DATE(YEAR($E229)+_xlfn.XLOOKUP(P$2,Paramètres!$A$4:$A$8,Paramètres!$B$4:$B$8,"??",0,1),MONTH($E229),DAY($E229))-1,1,Table3[Jours fériés])),""))</f>
        <v/>
      </c>
      <c r="Q229" s="21" t="str">
        <f ca="1">IF(A229="","",IF(L229="",IF($F229=_xlfn.XLOOKUP(Q$2,Paramètres!$A$4:$A$8,Paramètres!$B$4:$B$8,"??",0,1),WORKDAY(DATE(YEAR(TODAY()),MONTH(F229)+2,0)-1,1,Table3[Jours fériés]),
WORKDAY(DATE(YEAR($E229)+_xlfn.XLOOKUP(Q$2,Paramètres!$A$4:$A$8,Paramètres!$B$4:$B$8,"??",0,1),MONTH($E229),DAY($E229))-1,1,Table3[Jours fériés])),""))</f>
        <v/>
      </c>
    </row>
    <row r="230" spans="8:17" x14ac:dyDescent="0.2">
      <c r="H230" s="9" t="str" cm="1">
        <f t="array" ref="H230">_xlfn.XLOOKUP(1,(Table2[Nom]=$A230)*(Table2[Prénom]=$B230)*(Table2[Entretien]=H$2),Table2[Date de l''entretien],"",0,-1)</f>
        <v/>
      </c>
      <c r="I230" s="9" t="str" cm="1">
        <f t="array" ref="I230">_xlfn.XLOOKUP(1,(Table2[Nom]=$A230)*(Table2[Prénom]=$B230)*(Table2[Entretien]=I$2),Table2[Date de l''entretien],"",0,-1)</f>
        <v/>
      </c>
      <c r="J230" s="9" t="str" cm="1">
        <f t="array" ref="J230">_xlfn.XLOOKUP(1,(Table2[Nom]=$A230)*(Table2[Prénom]=$B230)*(Table2[Entretien]=J$2),Table2[Date de l''entretien],"",0,-1)</f>
        <v/>
      </c>
      <c r="K230" s="9" t="str" cm="1">
        <f t="array" ref="K230">_xlfn.XLOOKUP(1,(Table2[Nom]=$A230)*(Table2[Prénom]=$B230)*(Table2[Entretien]=K$2),Table2[Date de l''entretien],"",0,-1)</f>
        <v/>
      </c>
      <c r="L230" s="9" t="str" cm="1">
        <f t="array" ref="L230">_xlfn.XLOOKUP(1,(Table2[Nom]=$A230)*(Table2[Prénom]=$B230)*(Table2[Entretien]=L$2),Table2[Date de l''entretien],"",0,-1)</f>
        <v/>
      </c>
      <c r="M230" s="21" t="str">
        <f>IF(A230="","",IF(H230="",WORKDAY(DATE(YEAR($D230),MONTH($D230)+_xlfn.XLOOKUP(M$2,Paramètres!$A$4:$A$8,Paramètres!$B$4:$B$8,"??",0,1),DAY($D230))-1,1,Table3[Jours fériés]),""))</f>
        <v/>
      </c>
      <c r="N230" s="21" t="str">
        <f>IF(A230="","",IF(I230="",WORKDAY(DATE(YEAR($D230),MONTH($D230)+_xlfn.XLOOKUP(N$2,Paramètres!$A$4:$A$8,Paramètres!$B$4:$B$8,"??",0,1),DAY($D230))-1,1,Table3[Jours fériés]),
WORKDAY(DATE(YEAR($I230),MONTH($I230)+_xlfn.XLOOKUP(N$2,Paramètres!$A$4:$A$8,Paramètres!$B$4:$B$8,"??",0,1),DAY($I230))-1,1,Table3[Jours fériés])))</f>
        <v/>
      </c>
      <c r="O230" s="21" t="str">
        <f>IF(A230="","",IF(J230="",WORKDAY(DATE(YEAR($D230),MONTH($D230)+_xlfn.XLOOKUP(O$2,Paramètres!$A$4:$A$8,Paramètres!$B$4:$B$8,"??",0,1),DAY($D230))-1,1,Table3[Jours fériés]),""))</f>
        <v/>
      </c>
      <c r="P230" s="21" t="str">
        <f>IF(A230="","",IF(K230="",IF($F230=_xlfn.XLOOKUP(P$2,Paramètres!$A$4:$A$8,Paramètres!$B$4:$B$8,"??",0,1),WORKDAY(DATE(YEAR(E230)+_xlfn.XLOOKUP(P$2,Paramètres!$A$4:$A$8,Paramètres!$B$4:$B$8,"??",0,1),MONTH(E230)+2,0)-1,1,Table3[Jours fériés]),
WORKDAY(DATE(YEAR($E230)+_xlfn.XLOOKUP(P$2,Paramètres!$A$4:$A$8,Paramètres!$B$4:$B$8,"??",0,1),MONTH($E230),DAY($E230))-1,1,Table3[Jours fériés])),""))</f>
        <v/>
      </c>
      <c r="Q230" s="21" t="str">
        <f ca="1">IF(A230="","",IF(L230="",IF($F230=_xlfn.XLOOKUP(Q$2,Paramètres!$A$4:$A$8,Paramètres!$B$4:$B$8,"??",0,1),WORKDAY(DATE(YEAR(TODAY()),MONTH(F230)+2,0)-1,1,Table3[Jours fériés]),
WORKDAY(DATE(YEAR($E230)+_xlfn.XLOOKUP(Q$2,Paramètres!$A$4:$A$8,Paramètres!$B$4:$B$8,"??",0,1),MONTH($E230),DAY($E230))-1,1,Table3[Jours fériés])),""))</f>
        <v/>
      </c>
    </row>
    <row r="231" spans="8:17" x14ac:dyDescent="0.2">
      <c r="H231" s="9" t="str" cm="1">
        <f t="array" ref="H231">_xlfn.XLOOKUP(1,(Table2[Nom]=$A231)*(Table2[Prénom]=$B231)*(Table2[Entretien]=H$2),Table2[Date de l''entretien],"",0,-1)</f>
        <v/>
      </c>
      <c r="I231" s="9" t="str" cm="1">
        <f t="array" ref="I231">_xlfn.XLOOKUP(1,(Table2[Nom]=$A231)*(Table2[Prénom]=$B231)*(Table2[Entretien]=I$2),Table2[Date de l''entretien],"",0,-1)</f>
        <v/>
      </c>
      <c r="J231" s="9" t="str" cm="1">
        <f t="array" ref="J231">_xlfn.XLOOKUP(1,(Table2[Nom]=$A231)*(Table2[Prénom]=$B231)*(Table2[Entretien]=J$2),Table2[Date de l''entretien],"",0,-1)</f>
        <v/>
      </c>
      <c r="K231" s="9" t="str" cm="1">
        <f t="array" ref="K231">_xlfn.XLOOKUP(1,(Table2[Nom]=$A231)*(Table2[Prénom]=$B231)*(Table2[Entretien]=K$2),Table2[Date de l''entretien],"",0,-1)</f>
        <v/>
      </c>
      <c r="L231" s="9" t="str" cm="1">
        <f t="array" ref="L231">_xlfn.XLOOKUP(1,(Table2[Nom]=$A231)*(Table2[Prénom]=$B231)*(Table2[Entretien]=L$2),Table2[Date de l''entretien],"",0,-1)</f>
        <v/>
      </c>
      <c r="M231" s="21" t="str">
        <f>IF(A231="","",IF(H231="",WORKDAY(DATE(YEAR($D231),MONTH($D231)+_xlfn.XLOOKUP(M$2,Paramètres!$A$4:$A$8,Paramètres!$B$4:$B$8,"??",0,1),DAY($D231))-1,1,Table3[Jours fériés]),""))</f>
        <v/>
      </c>
      <c r="N231" s="21" t="str">
        <f>IF(A231="","",IF(I231="",WORKDAY(DATE(YEAR($D231),MONTH($D231)+_xlfn.XLOOKUP(N$2,Paramètres!$A$4:$A$8,Paramètres!$B$4:$B$8,"??",0,1),DAY($D231))-1,1,Table3[Jours fériés]),
WORKDAY(DATE(YEAR($I231),MONTH($I231)+_xlfn.XLOOKUP(N$2,Paramètres!$A$4:$A$8,Paramètres!$B$4:$B$8,"??",0,1),DAY($I231))-1,1,Table3[Jours fériés])))</f>
        <v/>
      </c>
      <c r="O231" s="21" t="str">
        <f>IF(A231="","",IF(J231="",WORKDAY(DATE(YEAR($D231),MONTH($D231)+_xlfn.XLOOKUP(O$2,Paramètres!$A$4:$A$8,Paramètres!$B$4:$B$8,"??",0,1),DAY($D231))-1,1,Table3[Jours fériés]),""))</f>
        <v/>
      </c>
      <c r="P231" s="21" t="str">
        <f>IF(A231="","",IF(K231="",IF($F231=_xlfn.XLOOKUP(P$2,Paramètres!$A$4:$A$8,Paramètres!$B$4:$B$8,"??",0,1),WORKDAY(DATE(YEAR(E231)+_xlfn.XLOOKUP(P$2,Paramètres!$A$4:$A$8,Paramètres!$B$4:$B$8,"??",0,1),MONTH(E231)+2,0)-1,1,Table3[Jours fériés]),
WORKDAY(DATE(YEAR($E231)+_xlfn.XLOOKUP(P$2,Paramètres!$A$4:$A$8,Paramètres!$B$4:$B$8,"??",0,1),MONTH($E231),DAY($E231))-1,1,Table3[Jours fériés])),""))</f>
        <v/>
      </c>
      <c r="Q231" s="21" t="str">
        <f ca="1">IF(A231="","",IF(L231="",IF($F231=_xlfn.XLOOKUP(Q$2,Paramètres!$A$4:$A$8,Paramètres!$B$4:$B$8,"??",0,1),WORKDAY(DATE(YEAR(TODAY()),MONTH(F231)+2,0)-1,1,Table3[Jours fériés]),
WORKDAY(DATE(YEAR($E231)+_xlfn.XLOOKUP(Q$2,Paramètres!$A$4:$A$8,Paramètres!$B$4:$B$8,"??",0,1),MONTH($E231),DAY($E231))-1,1,Table3[Jours fériés])),""))</f>
        <v/>
      </c>
    </row>
    <row r="232" spans="8:17" x14ac:dyDescent="0.2">
      <c r="H232" s="9" t="str" cm="1">
        <f t="array" ref="H232">_xlfn.XLOOKUP(1,(Table2[Nom]=$A232)*(Table2[Prénom]=$B232)*(Table2[Entretien]=H$2),Table2[Date de l''entretien],"",0,-1)</f>
        <v/>
      </c>
      <c r="I232" s="9" t="str" cm="1">
        <f t="array" ref="I232">_xlfn.XLOOKUP(1,(Table2[Nom]=$A232)*(Table2[Prénom]=$B232)*(Table2[Entretien]=I$2),Table2[Date de l''entretien],"",0,-1)</f>
        <v/>
      </c>
      <c r="J232" s="9" t="str" cm="1">
        <f t="array" ref="J232">_xlfn.XLOOKUP(1,(Table2[Nom]=$A232)*(Table2[Prénom]=$B232)*(Table2[Entretien]=J$2),Table2[Date de l''entretien],"",0,-1)</f>
        <v/>
      </c>
      <c r="K232" s="9" t="str" cm="1">
        <f t="array" ref="K232">_xlfn.XLOOKUP(1,(Table2[Nom]=$A232)*(Table2[Prénom]=$B232)*(Table2[Entretien]=K$2),Table2[Date de l''entretien],"",0,-1)</f>
        <v/>
      </c>
      <c r="L232" s="9" t="str" cm="1">
        <f t="array" ref="L232">_xlfn.XLOOKUP(1,(Table2[Nom]=$A232)*(Table2[Prénom]=$B232)*(Table2[Entretien]=L$2),Table2[Date de l''entretien],"",0,-1)</f>
        <v/>
      </c>
      <c r="M232" s="21" t="str">
        <f>IF(A232="","",IF(H232="",WORKDAY(DATE(YEAR($D232),MONTH($D232)+_xlfn.XLOOKUP(M$2,Paramètres!$A$4:$A$8,Paramètres!$B$4:$B$8,"??",0,1),DAY($D232))-1,1,Table3[Jours fériés]),""))</f>
        <v/>
      </c>
      <c r="N232" s="21" t="str">
        <f>IF(A232="","",IF(I232="",WORKDAY(DATE(YEAR($D232),MONTH($D232)+_xlfn.XLOOKUP(N$2,Paramètres!$A$4:$A$8,Paramètres!$B$4:$B$8,"??",0,1),DAY($D232))-1,1,Table3[Jours fériés]),
WORKDAY(DATE(YEAR($I232),MONTH($I232)+_xlfn.XLOOKUP(N$2,Paramètres!$A$4:$A$8,Paramètres!$B$4:$B$8,"??",0,1),DAY($I232))-1,1,Table3[Jours fériés])))</f>
        <v/>
      </c>
      <c r="O232" s="21" t="str">
        <f>IF(A232="","",IF(J232="",WORKDAY(DATE(YEAR($D232),MONTH($D232)+_xlfn.XLOOKUP(O$2,Paramètres!$A$4:$A$8,Paramètres!$B$4:$B$8,"??",0,1),DAY($D232))-1,1,Table3[Jours fériés]),""))</f>
        <v/>
      </c>
      <c r="P232" s="21" t="str">
        <f>IF(A232="","",IF(K232="",IF($F232=_xlfn.XLOOKUP(P$2,Paramètres!$A$4:$A$8,Paramètres!$B$4:$B$8,"??",0,1),WORKDAY(DATE(YEAR(E232)+_xlfn.XLOOKUP(P$2,Paramètres!$A$4:$A$8,Paramètres!$B$4:$B$8,"??",0,1),MONTH(E232)+2,0)-1,1,Table3[Jours fériés]),
WORKDAY(DATE(YEAR($E232)+_xlfn.XLOOKUP(P$2,Paramètres!$A$4:$A$8,Paramètres!$B$4:$B$8,"??",0,1),MONTH($E232),DAY($E232))-1,1,Table3[Jours fériés])),""))</f>
        <v/>
      </c>
      <c r="Q232" s="21" t="str">
        <f ca="1">IF(A232="","",IF(L232="",IF($F232=_xlfn.XLOOKUP(Q$2,Paramètres!$A$4:$A$8,Paramètres!$B$4:$B$8,"??",0,1),WORKDAY(DATE(YEAR(TODAY()),MONTH(F232)+2,0)-1,1,Table3[Jours fériés]),
WORKDAY(DATE(YEAR($E232)+_xlfn.XLOOKUP(Q$2,Paramètres!$A$4:$A$8,Paramètres!$B$4:$B$8,"??",0,1),MONTH($E232),DAY($E232))-1,1,Table3[Jours fériés])),""))</f>
        <v/>
      </c>
    </row>
    <row r="233" spans="8:17" x14ac:dyDescent="0.2">
      <c r="H233" s="9" t="str" cm="1">
        <f t="array" ref="H233">_xlfn.XLOOKUP(1,(Table2[Nom]=$A233)*(Table2[Prénom]=$B233)*(Table2[Entretien]=H$2),Table2[Date de l''entretien],"",0,-1)</f>
        <v/>
      </c>
      <c r="I233" s="9" t="str" cm="1">
        <f t="array" ref="I233">_xlfn.XLOOKUP(1,(Table2[Nom]=$A233)*(Table2[Prénom]=$B233)*(Table2[Entretien]=I$2),Table2[Date de l''entretien],"",0,-1)</f>
        <v/>
      </c>
      <c r="J233" s="9" t="str" cm="1">
        <f t="array" ref="J233">_xlfn.XLOOKUP(1,(Table2[Nom]=$A233)*(Table2[Prénom]=$B233)*(Table2[Entretien]=J$2),Table2[Date de l''entretien],"",0,-1)</f>
        <v/>
      </c>
      <c r="K233" s="9" t="str" cm="1">
        <f t="array" ref="K233">_xlfn.XLOOKUP(1,(Table2[Nom]=$A233)*(Table2[Prénom]=$B233)*(Table2[Entretien]=K$2),Table2[Date de l''entretien],"",0,-1)</f>
        <v/>
      </c>
      <c r="L233" s="9" t="str" cm="1">
        <f t="array" ref="L233">_xlfn.XLOOKUP(1,(Table2[Nom]=$A233)*(Table2[Prénom]=$B233)*(Table2[Entretien]=L$2),Table2[Date de l''entretien],"",0,-1)</f>
        <v/>
      </c>
      <c r="M233" s="21" t="str">
        <f>IF(A233="","",IF(H233="",WORKDAY(DATE(YEAR($D233),MONTH($D233)+_xlfn.XLOOKUP(M$2,Paramètres!$A$4:$A$8,Paramètres!$B$4:$B$8,"??",0,1),DAY($D233))-1,1,Table3[Jours fériés]),""))</f>
        <v/>
      </c>
      <c r="N233" s="21" t="str">
        <f>IF(A233="","",IF(I233="",WORKDAY(DATE(YEAR($D233),MONTH($D233)+_xlfn.XLOOKUP(N$2,Paramètres!$A$4:$A$8,Paramètres!$B$4:$B$8,"??",0,1),DAY($D233))-1,1,Table3[Jours fériés]),
WORKDAY(DATE(YEAR($I233),MONTH($I233)+_xlfn.XLOOKUP(N$2,Paramètres!$A$4:$A$8,Paramètres!$B$4:$B$8,"??",0,1),DAY($I233))-1,1,Table3[Jours fériés])))</f>
        <v/>
      </c>
      <c r="O233" s="21" t="str">
        <f>IF(A233="","",IF(J233="",WORKDAY(DATE(YEAR($D233),MONTH($D233)+_xlfn.XLOOKUP(O$2,Paramètres!$A$4:$A$8,Paramètres!$B$4:$B$8,"??",0,1),DAY($D233))-1,1,Table3[Jours fériés]),""))</f>
        <v/>
      </c>
      <c r="P233" s="21" t="str">
        <f>IF(A233="","",IF(K233="",IF($F233=_xlfn.XLOOKUP(P$2,Paramètres!$A$4:$A$8,Paramètres!$B$4:$B$8,"??",0,1),WORKDAY(DATE(YEAR(E233)+_xlfn.XLOOKUP(P$2,Paramètres!$A$4:$A$8,Paramètres!$B$4:$B$8,"??",0,1),MONTH(E233)+2,0)-1,1,Table3[Jours fériés]),
WORKDAY(DATE(YEAR($E233)+_xlfn.XLOOKUP(P$2,Paramètres!$A$4:$A$8,Paramètres!$B$4:$B$8,"??",0,1),MONTH($E233),DAY($E233))-1,1,Table3[Jours fériés])),""))</f>
        <v/>
      </c>
      <c r="Q233" s="21" t="str">
        <f ca="1">IF(A233="","",IF(L233="",IF($F233=_xlfn.XLOOKUP(Q$2,Paramètres!$A$4:$A$8,Paramètres!$B$4:$B$8,"??",0,1),WORKDAY(DATE(YEAR(TODAY()),MONTH(F233)+2,0)-1,1,Table3[Jours fériés]),
WORKDAY(DATE(YEAR($E233)+_xlfn.XLOOKUP(Q$2,Paramètres!$A$4:$A$8,Paramètres!$B$4:$B$8,"??",0,1),MONTH($E233),DAY($E233))-1,1,Table3[Jours fériés])),""))</f>
        <v/>
      </c>
    </row>
    <row r="234" spans="8:17" x14ac:dyDescent="0.2">
      <c r="H234" s="9" t="str" cm="1">
        <f t="array" ref="H234">_xlfn.XLOOKUP(1,(Table2[Nom]=$A234)*(Table2[Prénom]=$B234)*(Table2[Entretien]=H$2),Table2[Date de l''entretien],"",0,-1)</f>
        <v/>
      </c>
      <c r="I234" s="9" t="str" cm="1">
        <f t="array" ref="I234">_xlfn.XLOOKUP(1,(Table2[Nom]=$A234)*(Table2[Prénom]=$B234)*(Table2[Entretien]=I$2),Table2[Date de l''entretien],"",0,-1)</f>
        <v/>
      </c>
      <c r="J234" s="9" t="str" cm="1">
        <f t="array" ref="J234">_xlfn.XLOOKUP(1,(Table2[Nom]=$A234)*(Table2[Prénom]=$B234)*(Table2[Entretien]=J$2),Table2[Date de l''entretien],"",0,-1)</f>
        <v/>
      </c>
      <c r="K234" s="9" t="str" cm="1">
        <f t="array" ref="K234">_xlfn.XLOOKUP(1,(Table2[Nom]=$A234)*(Table2[Prénom]=$B234)*(Table2[Entretien]=K$2),Table2[Date de l''entretien],"",0,-1)</f>
        <v/>
      </c>
      <c r="L234" s="9" t="str" cm="1">
        <f t="array" ref="L234">_xlfn.XLOOKUP(1,(Table2[Nom]=$A234)*(Table2[Prénom]=$B234)*(Table2[Entretien]=L$2),Table2[Date de l''entretien],"",0,-1)</f>
        <v/>
      </c>
      <c r="M234" s="21" t="str">
        <f>IF(A234="","",IF(H234="",WORKDAY(DATE(YEAR($D234),MONTH($D234)+_xlfn.XLOOKUP(M$2,Paramètres!$A$4:$A$8,Paramètres!$B$4:$B$8,"??",0,1),DAY($D234))-1,1,Table3[Jours fériés]),""))</f>
        <v/>
      </c>
      <c r="N234" s="21" t="str">
        <f>IF(A234="","",IF(I234="",WORKDAY(DATE(YEAR($D234),MONTH($D234)+_xlfn.XLOOKUP(N$2,Paramètres!$A$4:$A$8,Paramètres!$B$4:$B$8,"??",0,1),DAY($D234))-1,1,Table3[Jours fériés]),
WORKDAY(DATE(YEAR($I234),MONTH($I234)+_xlfn.XLOOKUP(N$2,Paramètres!$A$4:$A$8,Paramètres!$B$4:$B$8,"??",0,1),DAY($I234))-1,1,Table3[Jours fériés])))</f>
        <v/>
      </c>
      <c r="O234" s="21" t="str">
        <f>IF(A234="","",IF(J234="",WORKDAY(DATE(YEAR($D234),MONTH($D234)+_xlfn.XLOOKUP(O$2,Paramètres!$A$4:$A$8,Paramètres!$B$4:$B$8,"??",0,1),DAY($D234))-1,1,Table3[Jours fériés]),""))</f>
        <v/>
      </c>
      <c r="P234" s="21" t="str">
        <f>IF(A234="","",IF(K234="",IF($F234=_xlfn.XLOOKUP(P$2,Paramètres!$A$4:$A$8,Paramètres!$B$4:$B$8,"??",0,1),WORKDAY(DATE(YEAR(E234)+_xlfn.XLOOKUP(P$2,Paramètres!$A$4:$A$8,Paramètres!$B$4:$B$8,"??",0,1),MONTH(E234)+2,0)-1,1,Table3[Jours fériés]),
WORKDAY(DATE(YEAR($E234)+_xlfn.XLOOKUP(P$2,Paramètres!$A$4:$A$8,Paramètres!$B$4:$B$8,"??",0,1),MONTH($E234),DAY($E234))-1,1,Table3[Jours fériés])),""))</f>
        <v/>
      </c>
      <c r="Q234" s="21" t="str">
        <f ca="1">IF(A234="","",IF(L234="",IF($F234=_xlfn.XLOOKUP(Q$2,Paramètres!$A$4:$A$8,Paramètres!$B$4:$B$8,"??",0,1),WORKDAY(DATE(YEAR(TODAY()),MONTH(F234)+2,0)-1,1,Table3[Jours fériés]),
WORKDAY(DATE(YEAR($E234)+_xlfn.XLOOKUP(Q$2,Paramètres!$A$4:$A$8,Paramètres!$B$4:$B$8,"??",0,1),MONTH($E234),DAY($E234))-1,1,Table3[Jours fériés])),""))</f>
        <v/>
      </c>
    </row>
    <row r="235" spans="8:17" x14ac:dyDescent="0.2">
      <c r="H235" s="9" t="str" cm="1">
        <f t="array" ref="H235">_xlfn.XLOOKUP(1,(Table2[Nom]=$A235)*(Table2[Prénom]=$B235)*(Table2[Entretien]=H$2),Table2[Date de l''entretien],"",0,-1)</f>
        <v/>
      </c>
      <c r="I235" s="9" t="str" cm="1">
        <f t="array" ref="I235">_xlfn.XLOOKUP(1,(Table2[Nom]=$A235)*(Table2[Prénom]=$B235)*(Table2[Entretien]=I$2),Table2[Date de l''entretien],"",0,-1)</f>
        <v/>
      </c>
      <c r="J235" s="9" t="str" cm="1">
        <f t="array" ref="J235">_xlfn.XLOOKUP(1,(Table2[Nom]=$A235)*(Table2[Prénom]=$B235)*(Table2[Entretien]=J$2),Table2[Date de l''entretien],"",0,-1)</f>
        <v/>
      </c>
      <c r="K235" s="9" t="str" cm="1">
        <f t="array" ref="K235">_xlfn.XLOOKUP(1,(Table2[Nom]=$A235)*(Table2[Prénom]=$B235)*(Table2[Entretien]=K$2),Table2[Date de l''entretien],"",0,-1)</f>
        <v/>
      </c>
      <c r="L235" s="9" t="str" cm="1">
        <f t="array" ref="L235">_xlfn.XLOOKUP(1,(Table2[Nom]=$A235)*(Table2[Prénom]=$B235)*(Table2[Entretien]=L$2),Table2[Date de l''entretien],"",0,-1)</f>
        <v/>
      </c>
      <c r="M235" s="21" t="str">
        <f>IF(A235="","",IF(H235="",WORKDAY(DATE(YEAR($D235),MONTH($D235)+_xlfn.XLOOKUP(M$2,Paramètres!$A$4:$A$8,Paramètres!$B$4:$B$8,"??",0,1),DAY($D235))-1,1,Table3[Jours fériés]),""))</f>
        <v/>
      </c>
      <c r="N235" s="21" t="str">
        <f>IF(A235="","",IF(I235="",WORKDAY(DATE(YEAR($D235),MONTH($D235)+_xlfn.XLOOKUP(N$2,Paramètres!$A$4:$A$8,Paramètres!$B$4:$B$8,"??",0,1),DAY($D235))-1,1,Table3[Jours fériés]),
WORKDAY(DATE(YEAR($I235),MONTH($I235)+_xlfn.XLOOKUP(N$2,Paramètres!$A$4:$A$8,Paramètres!$B$4:$B$8,"??",0,1),DAY($I235))-1,1,Table3[Jours fériés])))</f>
        <v/>
      </c>
      <c r="O235" s="21" t="str">
        <f>IF(A235="","",IF(J235="",WORKDAY(DATE(YEAR($D235),MONTH($D235)+_xlfn.XLOOKUP(O$2,Paramètres!$A$4:$A$8,Paramètres!$B$4:$B$8,"??",0,1),DAY($D235))-1,1,Table3[Jours fériés]),""))</f>
        <v/>
      </c>
      <c r="P235" s="21" t="str">
        <f>IF(A235="","",IF(K235="",IF($F235=_xlfn.XLOOKUP(P$2,Paramètres!$A$4:$A$8,Paramètres!$B$4:$B$8,"??",0,1),WORKDAY(DATE(YEAR(E235)+_xlfn.XLOOKUP(P$2,Paramètres!$A$4:$A$8,Paramètres!$B$4:$B$8,"??",0,1),MONTH(E235)+2,0)-1,1,Table3[Jours fériés]),
WORKDAY(DATE(YEAR($E235)+_xlfn.XLOOKUP(P$2,Paramètres!$A$4:$A$8,Paramètres!$B$4:$B$8,"??",0,1),MONTH($E235),DAY($E235))-1,1,Table3[Jours fériés])),""))</f>
        <v/>
      </c>
      <c r="Q235" s="21" t="str">
        <f ca="1">IF(A235="","",IF(L235="",IF($F235=_xlfn.XLOOKUP(Q$2,Paramètres!$A$4:$A$8,Paramètres!$B$4:$B$8,"??",0,1),WORKDAY(DATE(YEAR(TODAY()),MONTH(F235)+2,0)-1,1,Table3[Jours fériés]),
WORKDAY(DATE(YEAR($E235)+_xlfn.XLOOKUP(Q$2,Paramètres!$A$4:$A$8,Paramètres!$B$4:$B$8,"??",0,1),MONTH($E235),DAY($E235))-1,1,Table3[Jours fériés])),""))</f>
        <v/>
      </c>
    </row>
    <row r="236" spans="8:17" x14ac:dyDescent="0.2">
      <c r="H236" s="9" t="str" cm="1">
        <f t="array" ref="H236">_xlfn.XLOOKUP(1,(Table2[Nom]=$A236)*(Table2[Prénom]=$B236)*(Table2[Entretien]=H$2),Table2[Date de l''entretien],"",0,-1)</f>
        <v/>
      </c>
      <c r="I236" s="9" t="str" cm="1">
        <f t="array" ref="I236">_xlfn.XLOOKUP(1,(Table2[Nom]=$A236)*(Table2[Prénom]=$B236)*(Table2[Entretien]=I$2),Table2[Date de l''entretien],"",0,-1)</f>
        <v/>
      </c>
      <c r="J236" s="9" t="str" cm="1">
        <f t="array" ref="J236">_xlfn.XLOOKUP(1,(Table2[Nom]=$A236)*(Table2[Prénom]=$B236)*(Table2[Entretien]=J$2),Table2[Date de l''entretien],"",0,-1)</f>
        <v/>
      </c>
      <c r="K236" s="9" t="str" cm="1">
        <f t="array" ref="K236">_xlfn.XLOOKUP(1,(Table2[Nom]=$A236)*(Table2[Prénom]=$B236)*(Table2[Entretien]=K$2),Table2[Date de l''entretien],"",0,-1)</f>
        <v/>
      </c>
      <c r="L236" s="9" t="str" cm="1">
        <f t="array" ref="L236">_xlfn.XLOOKUP(1,(Table2[Nom]=$A236)*(Table2[Prénom]=$B236)*(Table2[Entretien]=L$2),Table2[Date de l''entretien],"",0,-1)</f>
        <v/>
      </c>
      <c r="M236" s="21" t="str">
        <f>IF(A236="","",IF(H236="",WORKDAY(DATE(YEAR($D236),MONTH($D236)+_xlfn.XLOOKUP(M$2,Paramètres!$A$4:$A$8,Paramètres!$B$4:$B$8,"??",0,1),DAY($D236))-1,1,Table3[Jours fériés]),""))</f>
        <v/>
      </c>
      <c r="N236" s="21" t="str">
        <f>IF(A236="","",IF(I236="",WORKDAY(DATE(YEAR($D236),MONTH($D236)+_xlfn.XLOOKUP(N$2,Paramètres!$A$4:$A$8,Paramètres!$B$4:$B$8,"??",0,1),DAY($D236))-1,1,Table3[Jours fériés]),
WORKDAY(DATE(YEAR($I236),MONTH($I236)+_xlfn.XLOOKUP(N$2,Paramètres!$A$4:$A$8,Paramètres!$B$4:$B$8,"??",0,1),DAY($I236))-1,1,Table3[Jours fériés])))</f>
        <v/>
      </c>
      <c r="O236" s="21" t="str">
        <f>IF(A236="","",IF(J236="",WORKDAY(DATE(YEAR($D236),MONTH($D236)+_xlfn.XLOOKUP(O$2,Paramètres!$A$4:$A$8,Paramètres!$B$4:$B$8,"??",0,1),DAY($D236))-1,1,Table3[Jours fériés]),""))</f>
        <v/>
      </c>
      <c r="P236" s="21" t="str">
        <f>IF(A236="","",IF(K236="",IF($F236=_xlfn.XLOOKUP(P$2,Paramètres!$A$4:$A$8,Paramètres!$B$4:$B$8,"??",0,1),WORKDAY(DATE(YEAR(E236)+_xlfn.XLOOKUP(P$2,Paramètres!$A$4:$A$8,Paramètres!$B$4:$B$8,"??",0,1),MONTH(E236)+2,0)-1,1,Table3[Jours fériés]),
WORKDAY(DATE(YEAR($E236)+_xlfn.XLOOKUP(P$2,Paramètres!$A$4:$A$8,Paramètres!$B$4:$B$8,"??",0,1),MONTH($E236),DAY($E236))-1,1,Table3[Jours fériés])),""))</f>
        <v/>
      </c>
      <c r="Q236" s="21" t="str">
        <f ca="1">IF(A236="","",IF(L236="",IF($F236=_xlfn.XLOOKUP(Q$2,Paramètres!$A$4:$A$8,Paramètres!$B$4:$B$8,"??",0,1),WORKDAY(DATE(YEAR(TODAY()),MONTH(F236)+2,0)-1,1,Table3[Jours fériés]),
WORKDAY(DATE(YEAR($E236)+_xlfn.XLOOKUP(Q$2,Paramètres!$A$4:$A$8,Paramètres!$B$4:$B$8,"??",0,1),MONTH($E236),DAY($E236))-1,1,Table3[Jours fériés])),""))</f>
        <v/>
      </c>
    </row>
    <row r="237" spans="8:17" x14ac:dyDescent="0.2">
      <c r="H237" s="9" t="str" cm="1">
        <f t="array" ref="H237">_xlfn.XLOOKUP(1,(Table2[Nom]=$A237)*(Table2[Prénom]=$B237)*(Table2[Entretien]=H$2),Table2[Date de l''entretien],"",0,-1)</f>
        <v/>
      </c>
      <c r="I237" s="9" t="str" cm="1">
        <f t="array" ref="I237">_xlfn.XLOOKUP(1,(Table2[Nom]=$A237)*(Table2[Prénom]=$B237)*(Table2[Entretien]=I$2),Table2[Date de l''entretien],"",0,-1)</f>
        <v/>
      </c>
      <c r="J237" s="9" t="str" cm="1">
        <f t="array" ref="J237">_xlfn.XLOOKUP(1,(Table2[Nom]=$A237)*(Table2[Prénom]=$B237)*(Table2[Entretien]=J$2),Table2[Date de l''entretien],"",0,-1)</f>
        <v/>
      </c>
      <c r="K237" s="9" t="str" cm="1">
        <f t="array" ref="K237">_xlfn.XLOOKUP(1,(Table2[Nom]=$A237)*(Table2[Prénom]=$B237)*(Table2[Entretien]=K$2),Table2[Date de l''entretien],"",0,-1)</f>
        <v/>
      </c>
      <c r="L237" s="9" t="str" cm="1">
        <f t="array" ref="L237">_xlfn.XLOOKUP(1,(Table2[Nom]=$A237)*(Table2[Prénom]=$B237)*(Table2[Entretien]=L$2),Table2[Date de l''entretien],"",0,-1)</f>
        <v/>
      </c>
      <c r="M237" s="21" t="str">
        <f>IF(A237="","",IF(H237="",WORKDAY(DATE(YEAR($D237),MONTH($D237)+_xlfn.XLOOKUP(M$2,Paramètres!$A$4:$A$8,Paramètres!$B$4:$B$8,"??",0,1),DAY($D237))-1,1,Table3[Jours fériés]),""))</f>
        <v/>
      </c>
      <c r="N237" s="21" t="str">
        <f>IF(A237="","",IF(I237="",WORKDAY(DATE(YEAR($D237),MONTH($D237)+_xlfn.XLOOKUP(N$2,Paramètres!$A$4:$A$8,Paramètres!$B$4:$B$8,"??",0,1),DAY($D237))-1,1,Table3[Jours fériés]),
WORKDAY(DATE(YEAR($I237),MONTH($I237)+_xlfn.XLOOKUP(N$2,Paramètres!$A$4:$A$8,Paramètres!$B$4:$B$8,"??",0,1),DAY($I237))-1,1,Table3[Jours fériés])))</f>
        <v/>
      </c>
      <c r="O237" s="21" t="str">
        <f>IF(A237="","",IF(J237="",WORKDAY(DATE(YEAR($D237),MONTH($D237)+_xlfn.XLOOKUP(O$2,Paramètres!$A$4:$A$8,Paramètres!$B$4:$B$8,"??",0,1),DAY($D237))-1,1,Table3[Jours fériés]),""))</f>
        <v/>
      </c>
      <c r="P237" s="21" t="str">
        <f>IF(A237="","",IF(K237="",IF($F237=_xlfn.XLOOKUP(P$2,Paramètres!$A$4:$A$8,Paramètres!$B$4:$B$8,"??",0,1),WORKDAY(DATE(YEAR(E237)+_xlfn.XLOOKUP(P$2,Paramètres!$A$4:$A$8,Paramètres!$B$4:$B$8,"??",0,1),MONTH(E237)+2,0)-1,1,Table3[Jours fériés]),
WORKDAY(DATE(YEAR($E237)+_xlfn.XLOOKUP(P$2,Paramètres!$A$4:$A$8,Paramètres!$B$4:$B$8,"??",0,1),MONTH($E237),DAY($E237))-1,1,Table3[Jours fériés])),""))</f>
        <v/>
      </c>
      <c r="Q237" s="21" t="str">
        <f ca="1">IF(A237="","",IF(L237="",IF($F237=_xlfn.XLOOKUP(Q$2,Paramètres!$A$4:$A$8,Paramètres!$B$4:$B$8,"??",0,1),WORKDAY(DATE(YEAR(TODAY()),MONTH(F237)+2,0)-1,1,Table3[Jours fériés]),
WORKDAY(DATE(YEAR($E237)+_xlfn.XLOOKUP(Q$2,Paramètres!$A$4:$A$8,Paramètres!$B$4:$B$8,"??",0,1),MONTH($E237),DAY($E237))-1,1,Table3[Jours fériés])),""))</f>
        <v/>
      </c>
    </row>
    <row r="238" spans="8:17" x14ac:dyDescent="0.2">
      <c r="H238" s="9" t="str" cm="1">
        <f t="array" ref="H238">_xlfn.XLOOKUP(1,(Table2[Nom]=$A238)*(Table2[Prénom]=$B238)*(Table2[Entretien]=H$2),Table2[Date de l''entretien],"",0,-1)</f>
        <v/>
      </c>
      <c r="I238" s="9" t="str" cm="1">
        <f t="array" ref="I238">_xlfn.XLOOKUP(1,(Table2[Nom]=$A238)*(Table2[Prénom]=$B238)*(Table2[Entretien]=I$2),Table2[Date de l''entretien],"",0,-1)</f>
        <v/>
      </c>
      <c r="J238" s="9" t="str" cm="1">
        <f t="array" ref="J238">_xlfn.XLOOKUP(1,(Table2[Nom]=$A238)*(Table2[Prénom]=$B238)*(Table2[Entretien]=J$2),Table2[Date de l''entretien],"",0,-1)</f>
        <v/>
      </c>
      <c r="K238" s="9" t="str" cm="1">
        <f t="array" ref="K238">_xlfn.XLOOKUP(1,(Table2[Nom]=$A238)*(Table2[Prénom]=$B238)*(Table2[Entretien]=K$2),Table2[Date de l''entretien],"",0,-1)</f>
        <v/>
      </c>
      <c r="L238" s="9" t="str" cm="1">
        <f t="array" ref="L238">_xlfn.XLOOKUP(1,(Table2[Nom]=$A238)*(Table2[Prénom]=$B238)*(Table2[Entretien]=L$2),Table2[Date de l''entretien],"",0,-1)</f>
        <v/>
      </c>
      <c r="M238" s="21" t="str">
        <f>IF(A238="","",IF(H238="",WORKDAY(DATE(YEAR($D238),MONTH($D238)+_xlfn.XLOOKUP(M$2,Paramètres!$A$4:$A$8,Paramètres!$B$4:$B$8,"??",0,1),DAY($D238))-1,1,Table3[Jours fériés]),""))</f>
        <v/>
      </c>
      <c r="N238" s="21" t="str">
        <f>IF(A238="","",IF(I238="",WORKDAY(DATE(YEAR($D238),MONTH($D238)+_xlfn.XLOOKUP(N$2,Paramètres!$A$4:$A$8,Paramètres!$B$4:$B$8,"??",0,1),DAY($D238))-1,1,Table3[Jours fériés]),
WORKDAY(DATE(YEAR($I238),MONTH($I238)+_xlfn.XLOOKUP(N$2,Paramètres!$A$4:$A$8,Paramètres!$B$4:$B$8,"??",0,1),DAY($I238))-1,1,Table3[Jours fériés])))</f>
        <v/>
      </c>
      <c r="O238" s="21" t="str">
        <f>IF(A238="","",IF(J238="",WORKDAY(DATE(YEAR($D238),MONTH($D238)+_xlfn.XLOOKUP(O$2,Paramètres!$A$4:$A$8,Paramètres!$B$4:$B$8,"??",0,1),DAY($D238))-1,1,Table3[Jours fériés]),""))</f>
        <v/>
      </c>
      <c r="P238" s="21" t="str">
        <f>IF(A238="","",IF(K238="",IF($F238=_xlfn.XLOOKUP(P$2,Paramètres!$A$4:$A$8,Paramètres!$B$4:$B$8,"??",0,1),WORKDAY(DATE(YEAR(E238)+_xlfn.XLOOKUP(P$2,Paramètres!$A$4:$A$8,Paramètres!$B$4:$B$8,"??",0,1),MONTH(E238)+2,0)-1,1,Table3[Jours fériés]),
WORKDAY(DATE(YEAR($E238)+_xlfn.XLOOKUP(P$2,Paramètres!$A$4:$A$8,Paramètres!$B$4:$B$8,"??",0,1),MONTH($E238),DAY($E238))-1,1,Table3[Jours fériés])),""))</f>
        <v/>
      </c>
      <c r="Q238" s="21" t="str">
        <f ca="1">IF(A238="","",IF(L238="",IF($F238=_xlfn.XLOOKUP(Q$2,Paramètres!$A$4:$A$8,Paramètres!$B$4:$B$8,"??",0,1),WORKDAY(DATE(YEAR(TODAY()),MONTH(F238)+2,0)-1,1,Table3[Jours fériés]),
WORKDAY(DATE(YEAR($E238)+_xlfn.XLOOKUP(Q$2,Paramètres!$A$4:$A$8,Paramètres!$B$4:$B$8,"??",0,1),MONTH($E238),DAY($E238))-1,1,Table3[Jours fériés])),""))</f>
        <v/>
      </c>
    </row>
    <row r="239" spans="8:17" x14ac:dyDescent="0.2">
      <c r="H239" s="9" t="str" cm="1">
        <f t="array" ref="H239">_xlfn.XLOOKUP(1,(Table2[Nom]=$A239)*(Table2[Prénom]=$B239)*(Table2[Entretien]=H$2),Table2[Date de l''entretien],"",0,-1)</f>
        <v/>
      </c>
      <c r="I239" s="9" t="str" cm="1">
        <f t="array" ref="I239">_xlfn.XLOOKUP(1,(Table2[Nom]=$A239)*(Table2[Prénom]=$B239)*(Table2[Entretien]=I$2),Table2[Date de l''entretien],"",0,-1)</f>
        <v/>
      </c>
      <c r="J239" s="9" t="str" cm="1">
        <f t="array" ref="J239">_xlfn.XLOOKUP(1,(Table2[Nom]=$A239)*(Table2[Prénom]=$B239)*(Table2[Entretien]=J$2),Table2[Date de l''entretien],"",0,-1)</f>
        <v/>
      </c>
      <c r="K239" s="9" t="str" cm="1">
        <f t="array" ref="K239">_xlfn.XLOOKUP(1,(Table2[Nom]=$A239)*(Table2[Prénom]=$B239)*(Table2[Entretien]=K$2),Table2[Date de l''entretien],"",0,-1)</f>
        <v/>
      </c>
      <c r="L239" s="9" t="str" cm="1">
        <f t="array" ref="L239">_xlfn.XLOOKUP(1,(Table2[Nom]=$A239)*(Table2[Prénom]=$B239)*(Table2[Entretien]=L$2),Table2[Date de l''entretien],"",0,-1)</f>
        <v/>
      </c>
      <c r="M239" s="21" t="str">
        <f>IF(A239="","",IF(H239="",WORKDAY(DATE(YEAR($D239),MONTH($D239)+_xlfn.XLOOKUP(M$2,Paramètres!$A$4:$A$8,Paramètres!$B$4:$B$8,"??",0,1),DAY($D239))-1,1,Table3[Jours fériés]),""))</f>
        <v/>
      </c>
      <c r="N239" s="21" t="str">
        <f>IF(A239="","",IF(I239="",WORKDAY(DATE(YEAR($D239),MONTH($D239)+_xlfn.XLOOKUP(N$2,Paramètres!$A$4:$A$8,Paramètres!$B$4:$B$8,"??",0,1),DAY($D239))-1,1,Table3[Jours fériés]),
WORKDAY(DATE(YEAR($I239),MONTH($I239)+_xlfn.XLOOKUP(N$2,Paramètres!$A$4:$A$8,Paramètres!$B$4:$B$8,"??",0,1),DAY($I239))-1,1,Table3[Jours fériés])))</f>
        <v/>
      </c>
      <c r="O239" s="21" t="str">
        <f>IF(A239="","",IF(J239="",WORKDAY(DATE(YEAR($D239),MONTH($D239)+_xlfn.XLOOKUP(O$2,Paramètres!$A$4:$A$8,Paramètres!$B$4:$B$8,"??",0,1),DAY($D239))-1,1,Table3[Jours fériés]),""))</f>
        <v/>
      </c>
      <c r="P239" s="21" t="str">
        <f>IF(A239="","",IF(K239="",IF($F239=_xlfn.XLOOKUP(P$2,Paramètres!$A$4:$A$8,Paramètres!$B$4:$B$8,"??",0,1),WORKDAY(DATE(YEAR(E239)+_xlfn.XLOOKUP(P$2,Paramètres!$A$4:$A$8,Paramètres!$B$4:$B$8,"??",0,1),MONTH(E239)+2,0)-1,1,Table3[Jours fériés]),
WORKDAY(DATE(YEAR($E239)+_xlfn.XLOOKUP(P$2,Paramètres!$A$4:$A$8,Paramètres!$B$4:$B$8,"??",0,1),MONTH($E239),DAY($E239))-1,1,Table3[Jours fériés])),""))</f>
        <v/>
      </c>
      <c r="Q239" s="21" t="str">
        <f ca="1">IF(A239="","",IF(L239="",IF($F239=_xlfn.XLOOKUP(Q$2,Paramètres!$A$4:$A$8,Paramètres!$B$4:$B$8,"??",0,1),WORKDAY(DATE(YEAR(TODAY()),MONTH(F239)+2,0)-1,1,Table3[Jours fériés]),
WORKDAY(DATE(YEAR($E239)+_xlfn.XLOOKUP(Q$2,Paramètres!$A$4:$A$8,Paramètres!$B$4:$B$8,"??",0,1),MONTH($E239),DAY($E239))-1,1,Table3[Jours fériés])),""))</f>
        <v/>
      </c>
    </row>
    <row r="240" spans="8:17" x14ac:dyDescent="0.2">
      <c r="H240" s="9" t="str" cm="1">
        <f t="array" ref="H240">_xlfn.XLOOKUP(1,(Table2[Nom]=$A240)*(Table2[Prénom]=$B240)*(Table2[Entretien]=H$2),Table2[Date de l''entretien],"",0,-1)</f>
        <v/>
      </c>
      <c r="I240" s="9" t="str" cm="1">
        <f t="array" ref="I240">_xlfn.XLOOKUP(1,(Table2[Nom]=$A240)*(Table2[Prénom]=$B240)*(Table2[Entretien]=I$2),Table2[Date de l''entretien],"",0,-1)</f>
        <v/>
      </c>
      <c r="J240" s="9" t="str" cm="1">
        <f t="array" ref="J240">_xlfn.XLOOKUP(1,(Table2[Nom]=$A240)*(Table2[Prénom]=$B240)*(Table2[Entretien]=J$2),Table2[Date de l''entretien],"",0,-1)</f>
        <v/>
      </c>
      <c r="K240" s="9" t="str" cm="1">
        <f t="array" ref="K240">_xlfn.XLOOKUP(1,(Table2[Nom]=$A240)*(Table2[Prénom]=$B240)*(Table2[Entretien]=K$2),Table2[Date de l''entretien],"",0,-1)</f>
        <v/>
      </c>
      <c r="L240" s="9" t="str" cm="1">
        <f t="array" ref="L240">_xlfn.XLOOKUP(1,(Table2[Nom]=$A240)*(Table2[Prénom]=$B240)*(Table2[Entretien]=L$2),Table2[Date de l''entretien],"",0,-1)</f>
        <v/>
      </c>
      <c r="M240" s="21" t="str">
        <f>IF(A240="","",IF(H240="",WORKDAY(DATE(YEAR($D240),MONTH($D240)+_xlfn.XLOOKUP(M$2,Paramètres!$A$4:$A$8,Paramètres!$B$4:$B$8,"??",0,1),DAY($D240))-1,1,Table3[Jours fériés]),""))</f>
        <v/>
      </c>
      <c r="N240" s="21" t="str">
        <f>IF(A240="","",IF(I240="",WORKDAY(DATE(YEAR($D240),MONTH($D240)+_xlfn.XLOOKUP(N$2,Paramètres!$A$4:$A$8,Paramètres!$B$4:$B$8,"??",0,1),DAY($D240))-1,1,Table3[Jours fériés]),
WORKDAY(DATE(YEAR($I240),MONTH($I240)+_xlfn.XLOOKUP(N$2,Paramètres!$A$4:$A$8,Paramètres!$B$4:$B$8,"??",0,1),DAY($I240))-1,1,Table3[Jours fériés])))</f>
        <v/>
      </c>
      <c r="O240" s="21" t="str">
        <f>IF(A240="","",IF(J240="",WORKDAY(DATE(YEAR($D240),MONTH($D240)+_xlfn.XLOOKUP(O$2,Paramètres!$A$4:$A$8,Paramètres!$B$4:$B$8,"??",0,1),DAY($D240))-1,1,Table3[Jours fériés]),""))</f>
        <v/>
      </c>
      <c r="P240" s="21" t="str">
        <f>IF(A240="","",IF(K240="",IF($F240=_xlfn.XLOOKUP(P$2,Paramètres!$A$4:$A$8,Paramètres!$B$4:$B$8,"??",0,1),WORKDAY(DATE(YEAR(E240)+_xlfn.XLOOKUP(P$2,Paramètres!$A$4:$A$8,Paramètres!$B$4:$B$8,"??",0,1),MONTH(E240)+2,0)-1,1,Table3[Jours fériés]),
WORKDAY(DATE(YEAR($E240)+_xlfn.XLOOKUP(P$2,Paramètres!$A$4:$A$8,Paramètres!$B$4:$B$8,"??",0,1),MONTH($E240),DAY($E240))-1,1,Table3[Jours fériés])),""))</f>
        <v/>
      </c>
      <c r="Q240" s="21" t="str">
        <f ca="1">IF(A240="","",IF(L240="",IF($F240=_xlfn.XLOOKUP(Q$2,Paramètres!$A$4:$A$8,Paramètres!$B$4:$B$8,"??",0,1),WORKDAY(DATE(YEAR(TODAY()),MONTH(F240)+2,0)-1,1,Table3[Jours fériés]),
WORKDAY(DATE(YEAR($E240)+_xlfn.XLOOKUP(Q$2,Paramètres!$A$4:$A$8,Paramètres!$B$4:$B$8,"??",0,1),MONTH($E240),DAY($E240))-1,1,Table3[Jours fériés])),""))</f>
        <v/>
      </c>
    </row>
    <row r="241" spans="8:17" x14ac:dyDescent="0.2">
      <c r="H241" s="9" t="str" cm="1">
        <f t="array" ref="H241">_xlfn.XLOOKUP(1,(Table2[Nom]=$A241)*(Table2[Prénom]=$B241)*(Table2[Entretien]=H$2),Table2[Date de l''entretien],"",0,-1)</f>
        <v/>
      </c>
      <c r="I241" s="9" t="str" cm="1">
        <f t="array" ref="I241">_xlfn.XLOOKUP(1,(Table2[Nom]=$A241)*(Table2[Prénom]=$B241)*(Table2[Entretien]=I$2),Table2[Date de l''entretien],"",0,-1)</f>
        <v/>
      </c>
      <c r="J241" s="9" t="str" cm="1">
        <f t="array" ref="J241">_xlfn.XLOOKUP(1,(Table2[Nom]=$A241)*(Table2[Prénom]=$B241)*(Table2[Entretien]=J$2),Table2[Date de l''entretien],"",0,-1)</f>
        <v/>
      </c>
      <c r="K241" s="9" t="str" cm="1">
        <f t="array" ref="K241">_xlfn.XLOOKUP(1,(Table2[Nom]=$A241)*(Table2[Prénom]=$B241)*(Table2[Entretien]=K$2),Table2[Date de l''entretien],"",0,-1)</f>
        <v/>
      </c>
      <c r="L241" s="9" t="str" cm="1">
        <f t="array" ref="L241">_xlfn.XLOOKUP(1,(Table2[Nom]=$A241)*(Table2[Prénom]=$B241)*(Table2[Entretien]=L$2),Table2[Date de l''entretien],"",0,-1)</f>
        <v/>
      </c>
      <c r="M241" s="21" t="str">
        <f>IF(A241="","",IF(H241="",WORKDAY(DATE(YEAR($D241),MONTH($D241)+_xlfn.XLOOKUP(M$2,Paramètres!$A$4:$A$8,Paramètres!$B$4:$B$8,"??",0,1),DAY($D241))-1,1,Table3[Jours fériés]),""))</f>
        <v/>
      </c>
      <c r="N241" s="21" t="str">
        <f>IF(A241="","",IF(I241="",WORKDAY(DATE(YEAR($D241),MONTH($D241)+_xlfn.XLOOKUP(N$2,Paramètres!$A$4:$A$8,Paramètres!$B$4:$B$8,"??",0,1),DAY($D241))-1,1,Table3[Jours fériés]),
WORKDAY(DATE(YEAR($I241),MONTH($I241)+_xlfn.XLOOKUP(N$2,Paramètres!$A$4:$A$8,Paramètres!$B$4:$B$8,"??",0,1),DAY($I241))-1,1,Table3[Jours fériés])))</f>
        <v/>
      </c>
      <c r="O241" s="21" t="str">
        <f>IF(A241="","",IF(J241="",WORKDAY(DATE(YEAR($D241),MONTH($D241)+_xlfn.XLOOKUP(O$2,Paramètres!$A$4:$A$8,Paramètres!$B$4:$B$8,"??",0,1),DAY($D241))-1,1,Table3[Jours fériés]),""))</f>
        <v/>
      </c>
      <c r="P241" s="21" t="str">
        <f>IF(A241="","",IF(K241="",IF($F241=_xlfn.XLOOKUP(P$2,Paramètres!$A$4:$A$8,Paramètres!$B$4:$B$8,"??",0,1),WORKDAY(DATE(YEAR(E241)+_xlfn.XLOOKUP(P$2,Paramètres!$A$4:$A$8,Paramètres!$B$4:$B$8,"??",0,1),MONTH(E241)+2,0)-1,1,Table3[Jours fériés]),
WORKDAY(DATE(YEAR($E241)+_xlfn.XLOOKUP(P$2,Paramètres!$A$4:$A$8,Paramètres!$B$4:$B$8,"??",0,1),MONTH($E241),DAY($E241))-1,1,Table3[Jours fériés])),""))</f>
        <v/>
      </c>
      <c r="Q241" s="21" t="str">
        <f ca="1">IF(A241="","",IF(L241="",IF($F241=_xlfn.XLOOKUP(Q$2,Paramètres!$A$4:$A$8,Paramètres!$B$4:$B$8,"??",0,1),WORKDAY(DATE(YEAR(TODAY()),MONTH(F241)+2,0)-1,1,Table3[Jours fériés]),
WORKDAY(DATE(YEAR($E241)+_xlfn.XLOOKUP(Q$2,Paramètres!$A$4:$A$8,Paramètres!$B$4:$B$8,"??",0,1),MONTH($E241),DAY($E241))-1,1,Table3[Jours fériés])),""))</f>
        <v/>
      </c>
    </row>
    <row r="242" spans="8:17" x14ac:dyDescent="0.2">
      <c r="H242" s="9" t="str" cm="1">
        <f t="array" ref="H242">_xlfn.XLOOKUP(1,(Table2[Nom]=$A242)*(Table2[Prénom]=$B242)*(Table2[Entretien]=H$2),Table2[Date de l''entretien],"",0,-1)</f>
        <v/>
      </c>
      <c r="I242" s="9" t="str" cm="1">
        <f t="array" ref="I242">_xlfn.XLOOKUP(1,(Table2[Nom]=$A242)*(Table2[Prénom]=$B242)*(Table2[Entretien]=I$2),Table2[Date de l''entretien],"",0,-1)</f>
        <v/>
      </c>
      <c r="J242" s="9" t="str" cm="1">
        <f t="array" ref="J242">_xlfn.XLOOKUP(1,(Table2[Nom]=$A242)*(Table2[Prénom]=$B242)*(Table2[Entretien]=J$2),Table2[Date de l''entretien],"",0,-1)</f>
        <v/>
      </c>
      <c r="K242" s="9" t="str" cm="1">
        <f t="array" ref="K242">_xlfn.XLOOKUP(1,(Table2[Nom]=$A242)*(Table2[Prénom]=$B242)*(Table2[Entretien]=K$2),Table2[Date de l''entretien],"",0,-1)</f>
        <v/>
      </c>
      <c r="L242" s="9" t="str" cm="1">
        <f t="array" ref="L242">_xlfn.XLOOKUP(1,(Table2[Nom]=$A242)*(Table2[Prénom]=$B242)*(Table2[Entretien]=L$2),Table2[Date de l''entretien],"",0,-1)</f>
        <v/>
      </c>
      <c r="M242" s="21" t="str">
        <f>IF(A242="","",IF(H242="",WORKDAY(DATE(YEAR($D242),MONTH($D242)+_xlfn.XLOOKUP(M$2,Paramètres!$A$4:$A$8,Paramètres!$B$4:$B$8,"??",0,1),DAY($D242))-1,1,Table3[Jours fériés]),""))</f>
        <v/>
      </c>
      <c r="N242" s="21" t="str">
        <f>IF(A242="","",IF(I242="",WORKDAY(DATE(YEAR($D242),MONTH($D242)+_xlfn.XLOOKUP(N$2,Paramètres!$A$4:$A$8,Paramètres!$B$4:$B$8,"??",0,1),DAY($D242))-1,1,Table3[Jours fériés]),
WORKDAY(DATE(YEAR($I242),MONTH($I242)+_xlfn.XLOOKUP(N$2,Paramètres!$A$4:$A$8,Paramètres!$B$4:$B$8,"??",0,1),DAY($I242))-1,1,Table3[Jours fériés])))</f>
        <v/>
      </c>
      <c r="O242" s="21" t="str">
        <f>IF(A242="","",IF(J242="",WORKDAY(DATE(YEAR($D242),MONTH($D242)+_xlfn.XLOOKUP(O$2,Paramètres!$A$4:$A$8,Paramètres!$B$4:$B$8,"??",0,1),DAY($D242))-1,1,Table3[Jours fériés]),""))</f>
        <v/>
      </c>
      <c r="P242" s="21" t="str">
        <f>IF(A242="","",IF(K242="",IF($F242=_xlfn.XLOOKUP(P$2,Paramètres!$A$4:$A$8,Paramètres!$B$4:$B$8,"??",0,1),WORKDAY(DATE(YEAR(E242)+_xlfn.XLOOKUP(P$2,Paramètres!$A$4:$A$8,Paramètres!$B$4:$B$8,"??",0,1),MONTH(E242)+2,0)-1,1,Table3[Jours fériés]),
WORKDAY(DATE(YEAR($E242)+_xlfn.XLOOKUP(P$2,Paramètres!$A$4:$A$8,Paramètres!$B$4:$B$8,"??",0,1),MONTH($E242),DAY($E242))-1,1,Table3[Jours fériés])),""))</f>
        <v/>
      </c>
      <c r="Q242" s="21" t="str">
        <f ca="1">IF(A242="","",IF(L242="",IF($F242=_xlfn.XLOOKUP(Q$2,Paramètres!$A$4:$A$8,Paramètres!$B$4:$B$8,"??",0,1),WORKDAY(DATE(YEAR(TODAY()),MONTH(F242)+2,0)-1,1,Table3[Jours fériés]),
WORKDAY(DATE(YEAR($E242)+_xlfn.XLOOKUP(Q$2,Paramètres!$A$4:$A$8,Paramètres!$B$4:$B$8,"??",0,1),MONTH($E242),DAY($E242))-1,1,Table3[Jours fériés])),""))</f>
        <v/>
      </c>
    </row>
    <row r="243" spans="8:17" x14ac:dyDescent="0.2">
      <c r="H243" s="9" t="str" cm="1">
        <f t="array" ref="H243">_xlfn.XLOOKUP(1,(Table2[Nom]=$A243)*(Table2[Prénom]=$B243)*(Table2[Entretien]=H$2),Table2[Date de l''entretien],"",0,-1)</f>
        <v/>
      </c>
      <c r="I243" s="9" t="str" cm="1">
        <f t="array" ref="I243">_xlfn.XLOOKUP(1,(Table2[Nom]=$A243)*(Table2[Prénom]=$B243)*(Table2[Entretien]=I$2),Table2[Date de l''entretien],"",0,-1)</f>
        <v/>
      </c>
      <c r="J243" s="9" t="str" cm="1">
        <f t="array" ref="J243">_xlfn.XLOOKUP(1,(Table2[Nom]=$A243)*(Table2[Prénom]=$B243)*(Table2[Entretien]=J$2),Table2[Date de l''entretien],"",0,-1)</f>
        <v/>
      </c>
      <c r="K243" s="9" t="str" cm="1">
        <f t="array" ref="K243">_xlfn.XLOOKUP(1,(Table2[Nom]=$A243)*(Table2[Prénom]=$B243)*(Table2[Entretien]=K$2),Table2[Date de l''entretien],"",0,-1)</f>
        <v/>
      </c>
      <c r="L243" s="9" t="str" cm="1">
        <f t="array" ref="L243">_xlfn.XLOOKUP(1,(Table2[Nom]=$A243)*(Table2[Prénom]=$B243)*(Table2[Entretien]=L$2),Table2[Date de l''entretien],"",0,-1)</f>
        <v/>
      </c>
      <c r="M243" s="21" t="str">
        <f>IF(A243="","",IF(H243="",WORKDAY(DATE(YEAR($D243),MONTH($D243)+_xlfn.XLOOKUP(M$2,Paramètres!$A$4:$A$8,Paramètres!$B$4:$B$8,"??",0,1),DAY($D243))-1,1,Table3[Jours fériés]),""))</f>
        <v/>
      </c>
      <c r="N243" s="21" t="str">
        <f>IF(A243="","",IF(I243="",WORKDAY(DATE(YEAR($D243),MONTH($D243)+_xlfn.XLOOKUP(N$2,Paramètres!$A$4:$A$8,Paramètres!$B$4:$B$8,"??",0,1),DAY($D243))-1,1,Table3[Jours fériés]),
WORKDAY(DATE(YEAR($I243),MONTH($I243)+_xlfn.XLOOKUP(N$2,Paramètres!$A$4:$A$8,Paramètres!$B$4:$B$8,"??",0,1),DAY($I243))-1,1,Table3[Jours fériés])))</f>
        <v/>
      </c>
      <c r="O243" s="21" t="str">
        <f>IF(A243="","",IF(J243="",WORKDAY(DATE(YEAR($D243),MONTH($D243)+_xlfn.XLOOKUP(O$2,Paramètres!$A$4:$A$8,Paramètres!$B$4:$B$8,"??",0,1),DAY($D243))-1,1,Table3[Jours fériés]),""))</f>
        <v/>
      </c>
      <c r="P243" s="21" t="str">
        <f>IF(A243="","",IF(K243="",IF($F243=_xlfn.XLOOKUP(P$2,Paramètres!$A$4:$A$8,Paramètres!$B$4:$B$8,"??",0,1),WORKDAY(DATE(YEAR(E243)+_xlfn.XLOOKUP(P$2,Paramètres!$A$4:$A$8,Paramètres!$B$4:$B$8,"??",0,1),MONTH(E243)+2,0)-1,1,Table3[Jours fériés]),
WORKDAY(DATE(YEAR($E243)+_xlfn.XLOOKUP(P$2,Paramètres!$A$4:$A$8,Paramètres!$B$4:$B$8,"??",0,1),MONTH($E243),DAY($E243))-1,1,Table3[Jours fériés])),""))</f>
        <v/>
      </c>
      <c r="Q243" s="21" t="str">
        <f ca="1">IF(A243="","",IF(L243="",IF($F243=_xlfn.XLOOKUP(Q$2,Paramètres!$A$4:$A$8,Paramètres!$B$4:$B$8,"??",0,1),WORKDAY(DATE(YEAR(TODAY()),MONTH(F243)+2,0)-1,1,Table3[Jours fériés]),
WORKDAY(DATE(YEAR($E243)+_xlfn.XLOOKUP(Q$2,Paramètres!$A$4:$A$8,Paramètres!$B$4:$B$8,"??",0,1),MONTH($E243),DAY($E243))-1,1,Table3[Jours fériés])),""))</f>
        <v/>
      </c>
    </row>
    <row r="244" spans="8:17" x14ac:dyDescent="0.2">
      <c r="H244" s="9" t="str" cm="1">
        <f t="array" ref="H244">_xlfn.XLOOKUP(1,(Table2[Nom]=$A244)*(Table2[Prénom]=$B244)*(Table2[Entretien]=H$2),Table2[Date de l''entretien],"",0,-1)</f>
        <v/>
      </c>
      <c r="I244" s="9" t="str" cm="1">
        <f t="array" ref="I244">_xlfn.XLOOKUP(1,(Table2[Nom]=$A244)*(Table2[Prénom]=$B244)*(Table2[Entretien]=I$2),Table2[Date de l''entretien],"",0,-1)</f>
        <v/>
      </c>
      <c r="J244" s="9" t="str" cm="1">
        <f t="array" ref="J244">_xlfn.XLOOKUP(1,(Table2[Nom]=$A244)*(Table2[Prénom]=$B244)*(Table2[Entretien]=J$2),Table2[Date de l''entretien],"",0,-1)</f>
        <v/>
      </c>
      <c r="K244" s="9" t="str" cm="1">
        <f t="array" ref="K244">_xlfn.XLOOKUP(1,(Table2[Nom]=$A244)*(Table2[Prénom]=$B244)*(Table2[Entretien]=K$2),Table2[Date de l''entretien],"",0,-1)</f>
        <v/>
      </c>
      <c r="L244" s="9" t="str" cm="1">
        <f t="array" ref="L244">_xlfn.XLOOKUP(1,(Table2[Nom]=$A244)*(Table2[Prénom]=$B244)*(Table2[Entretien]=L$2),Table2[Date de l''entretien],"",0,-1)</f>
        <v/>
      </c>
      <c r="M244" s="21" t="str">
        <f>IF(A244="","",IF(H244="",WORKDAY(DATE(YEAR($D244),MONTH($D244)+_xlfn.XLOOKUP(M$2,Paramètres!$A$4:$A$8,Paramètres!$B$4:$B$8,"??",0,1),DAY($D244))-1,1,Table3[Jours fériés]),""))</f>
        <v/>
      </c>
      <c r="N244" s="21" t="str">
        <f>IF(A244="","",IF(I244="",WORKDAY(DATE(YEAR($D244),MONTH($D244)+_xlfn.XLOOKUP(N$2,Paramètres!$A$4:$A$8,Paramètres!$B$4:$B$8,"??",0,1),DAY($D244))-1,1,Table3[Jours fériés]),
WORKDAY(DATE(YEAR($I244),MONTH($I244)+_xlfn.XLOOKUP(N$2,Paramètres!$A$4:$A$8,Paramètres!$B$4:$B$8,"??",0,1),DAY($I244))-1,1,Table3[Jours fériés])))</f>
        <v/>
      </c>
      <c r="O244" s="21" t="str">
        <f>IF(A244="","",IF(J244="",WORKDAY(DATE(YEAR($D244),MONTH($D244)+_xlfn.XLOOKUP(O$2,Paramètres!$A$4:$A$8,Paramètres!$B$4:$B$8,"??",0,1),DAY($D244))-1,1,Table3[Jours fériés]),""))</f>
        <v/>
      </c>
      <c r="P244" s="21" t="str">
        <f>IF(A244="","",IF(K244="",IF($F244=_xlfn.XLOOKUP(P$2,Paramètres!$A$4:$A$8,Paramètres!$B$4:$B$8,"??",0,1),WORKDAY(DATE(YEAR(E244)+_xlfn.XLOOKUP(P$2,Paramètres!$A$4:$A$8,Paramètres!$B$4:$B$8,"??",0,1),MONTH(E244)+2,0)-1,1,Table3[Jours fériés]),
WORKDAY(DATE(YEAR($E244)+_xlfn.XLOOKUP(P$2,Paramètres!$A$4:$A$8,Paramètres!$B$4:$B$8,"??",0,1),MONTH($E244),DAY($E244))-1,1,Table3[Jours fériés])),""))</f>
        <v/>
      </c>
      <c r="Q244" s="21" t="str">
        <f ca="1">IF(A244="","",IF(L244="",IF($F244=_xlfn.XLOOKUP(Q$2,Paramètres!$A$4:$A$8,Paramètres!$B$4:$B$8,"??",0,1),WORKDAY(DATE(YEAR(TODAY()),MONTH(F244)+2,0)-1,1,Table3[Jours fériés]),
WORKDAY(DATE(YEAR($E244)+_xlfn.XLOOKUP(Q$2,Paramètres!$A$4:$A$8,Paramètres!$B$4:$B$8,"??",0,1),MONTH($E244),DAY($E244))-1,1,Table3[Jours fériés])),""))</f>
        <v/>
      </c>
    </row>
    <row r="245" spans="8:17" x14ac:dyDescent="0.2">
      <c r="H245" s="9" t="str" cm="1">
        <f t="array" ref="H245">_xlfn.XLOOKUP(1,(Table2[Nom]=$A245)*(Table2[Prénom]=$B245)*(Table2[Entretien]=H$2),Table2[Date de l''entretien],"",0,-1)</f>
        <v/>
      </c>
      <c r="I245" s="9" t="str" cm="1">
        <f t="array" ref="I245">_xlfn.XLOOKUP(1,(Table2[Nom]=$A245)*(Table2[Prénom]=$B245)*(Table2[Entretien]=I$2),Table2[Date de l''entretien],"",0,-1)</f>
        <v/>
      </c>
      <c r="J245" s="9" t="str" cm="1">
        <f t="array" ref="J245">_xlfn.XLOOKUP(1,(Table2[Nom]=$A245)*(Table2[Prénom]=$B245)*(Table2[Entretien]=J$2),Table2[Date de l''entretien],"",0,-1)</f>
        <v/>
      </c>
      <c r="K245" s="9" t="str" cm="1">
        <f t="array" ref="K245">_xlfn.XLOOKUP(1,(Table2[Nom]=$A245)*(Table2[Prénom]=$B245)*(Table2[Entretien]=K$2),Table2[Date de l''entretien],"",0,-1)</f>
        <v/>
      </c>
      <c r="L245" s="9" t="str" cm="1">
        <f t="array" ref="L245">_xlfn.XLOOKUP(1,(Table2[Nom]=$A245)*(Table2[Prénom]=$B245)*(Table2[Entretien]=L$2),Table2[Date de l''entretien],"",0,-1)</f>
        <v/>
      </c>
      <c r="M245" s="21" t="str">
        <f>IF(A245="","",IF(H245="",WORKDAY(DATE(YEAR($D245),MONTH($D245)+_xlfn.XLOOKUP(M$2,Paramètres!$A$4:$A$8,Paramètres!$B$4:$B$8,"??",0,1),DAY($D245))-1,1,Table3[Jours fériés]),""))</f>
        <v/>
      </c>
      <c r="N245" s="21" t="str">
        <f>IF(A245="","",IF(I245="",WORKDAY(DATE(YEAR($D245),MONTH($D245)+_xlfn.XLOOKUP(N$2,Paramètres!$A$4:$A$8,Paramètres!$B$4:$B$8,"??",0,1),DAY($D245))-1,1,Table3[Jours fériés]),
WORKDAY(DATE(YEAR($I245),MONTH($I245)+_xlfn.XLOOKUP(N$2,Paramètres!$A$4:$A$8,Paramètres!$B$4:$B$8,"??",0,1),DAY($I245))-1,1,Table3[Jours fériés])))</f>
        <v/>
      </c>
      <c r="O245" s="21" t="str">
        <f>IF(A245="","",IF(J245="",WORKDAY(DATE(YEAR($D245),MONTH($D245)+_xlfn.XLOOKUP(O$2,Paramètres!$A$4:$A$8,Paramètres!$B$4:$B$8,"??",0,1),DAY($D245))-1,1,Table3[Jours fériés]),""))</f>
        <v/>
      </c>
      <c r="P245" s="21" t="str">
        <f>IF(A245="","",IF(K245="",IF($F245=_xlfn.XLOOKUP(P$2,Paramètres!$A$4:$A$8,Paramètres!$B$4:$B$8,"??",0,1),WORKDAY(DATE(YEAR(E245)+_xlfn.XLOOKUP(P$2,Paramètres!$A$4:$A$8,Paramètres!$B$4:$B$8,"??",0,1),MONTH(E245)+2,0)-1,1,Table3[Jours fériés]),
WORKDAY(DATE(YEAR($E245)+_xlfn.XLOOKUP(P$2,Paramètres!$A$4:$A$8,Paramètres!$B$4:$B$8,"??",0,1),MONTH($E245),DAY($E245))-1,1,Table3[Jours fériés])),""))</f>
        <v/>
      </c>
      <c r="Q245" s="21" t="str">
        <f ca="1">IF(A245="","",IF(L245="",IF($F245=_xlfn.XLOOKUP(Q$2,Paramètres!$A$4:$A$8,Paramètres!$B$4:$B$8,"??",0,1),WORKDAY(DATE(YEAR(TODAY()),MONTH(F245)+2,0)-1,1,Table3[Jours fériés]),
WORKDAY(DATE(YEAR($E245)+_xlfn.XLOOKUP(Q$2,Paramètres!$A$4:$A$8,Paramètres!$B$4:$B$8,"??",0,1),MONTH($E245),DAY($E245))-1,1,Table3[Jours fériés])),""))</f>
        <v/>
      </c>
    </row>
    <row r="246" spans="8:17" x14ac:dyDescent="0.2">
      <c r="H246" s="9" t="str" cm="1">
        <f t="array" ref="H246">_xlfn.XLOOKUP(1,(Table2[Nom]=$A246)*(Table2[Prénom]=$B246)*(Table2[Entretien]=H$2),Table2[Date de l''entretien],"",0,-1)</f>
        <v/>
      </c>
      <c r="I246" s="9" t="str" cm="1">
        <f t="array" ref="I246">_xlfn.XLOOKUP(1,(Table2[Nom]=$A246)*(Table2[Prénom]=$B246)*(Table2[Entretien]=I$2),Table2[Date de l''entretien],"",0,-1)</f>
        <v/>
      </c>
      <c r="J246" s="9" t="str" cm="1">
        <f t="array" ref="J246">_xlfn.XLOOKUP(1,(Table2[Nom]=$A246)*(Table2[Prénom]=$B246)*(Table2[Entretien]=J$2),Table2[Date de l''entretien],"",0,-1)</f>
        <v/>
      </c>
      <c r="K246" s="9" t="str" cm="1">
        <f t="array" ref="K246">_xlfn.XLOOKUP(1,(Table2[Nom]=$A246)*(Table2[Prénom]=$B246)*(Table2[Entretien]=K$2),Table2[Date de l''entretien],"",0,-1)</f>
        <v/>
      </c>
      <c r="L246" s="9" t="str" cm="1">
        <f t="array" ref="L246">_xlfn.XLOOKUP(1,(Table2[Nom]=$A246)*(Table2[Prénom]=$B246)*(Table2[Entretien]=L$2),Table2[Date de l''entretien],"",0,-1)</f>
        <v/>
      </c>
      <c r="M246" s="21" t="str">
        <f>IF(A246="","",IF(H246="",WORKDAY(DATE(YEAR($D246),MONTH($D246)+_xlfn.XLOOKUP(M$2,Paramètres!$A$4:$A$8,Paramètres!$B$4:$B$8,"??",0,1),DAY($D246))-1,1,Table3[Jours fériés]),""))</f>
        <v/>
      </c>
      <c r="N246" s="21" t="str">
        <f>IF(A246="","",IF(I246="",WORKDAY(DATE(YEAR($D246),MONTH($D246)+_xlfn.XLOOKUP(N$2,Paramètres!$A$4:$A$8,Paramètres!$B$4:$B$8,"??",0,1),DAY($D246))-1,1,Table3[Jours fériés]),
WORKDAY(DATE(YEAR($I246),MONTH($I246)+_xlfn.XLOOKUP(N$2,Paramètres!$A$4:$A$8,Paramètres!$B$4:$B$8,"??",0,1),DAY($I246))-1,1,Table3[Jours fériés])))</f>
        <v/>
      </c>
      <c r="O246" s="21" t="str">
        <f>IF(A246="","",IF(J246="",WORKDAY(DATE(YEAR($D246),MONTH($D246)+_xlfn.XLOOKUP(O$2,Paramètres!$A$4:$A$8,Paramètres!$B$4:$B$8,"??",0,1),DAY($D246))-1,1,Table3[Jours fériés]),""))</f>
        <v/>
      </c>
      <c r="P246" s="21" t="str">
        <f>IF(A246="","",IF(K246="",IF($F246=_xlfn.XLOOKUP(P$2,Paramètres!$A$4:$A$8,Paramètres!$B$4:$B$8,"??",0,1),WORKDAY(DATE(YEAR(E246)+_xlfn.XLOOKUP(P$2,Paramètres!$A$4:$A$8,Paramètres!$B$4:$B$8,"??",0,1),MONTH(E246)+2,0)-1,1,Table3[Jours fériés]),
WORKDAY(DATE(YEAR($E246)+_xlfn.XLOOKUP(P$2,Paramètres!$A$4:$A$8,Paramètres!$B$4:$B$8,"??",0,1),MONTH($E246),DAY($E246))-1,1,Table3[Jours fériés])),""))</f>
        <v/>
      </c>
      <c r="Q246" s="21" t="str">
        <f ca="1">IF(A246="","",IF(L246="",IF($F246=_xlfn.XLOOKUP(Q$2,Paramètres!$A$4:$A$8,Paramètres!$B$4:$B$8,"??",0,1),WORKDAY(DATE(YEAR(TODAY()),MONTH(F246)+2,0)-1,1,Table3[Jours fériés]),
WORKDAY(DATE(YEAR($E246)+_xlfn.XLOOKUP(Q$2,Paramètres!$A$4:$A$8,Paramètres!$B$4:$B$8,"??",0,1),MONTH($E246),DAY($E246))-1,1,Table3[Jours fériés])),""))</f>
        <v/>
      </c>
    </row>
    <row r="247" spans="8:17" x14ac:dyDescent="0.2">
      <c r="H247" s="9" t="str" cm="1">
        <f t="array" ref="H247">_xlfn.XLOOKUP(1,(Table2[Nom]=$A247)*(Table2[Prénom]=$B247)*(Table2[Entretien]=H$2),Table2[Date de l''entretien],"",0,-1)</f>
        <v/>
      </c>
      <c r="I247" s="9" t="str" cm="1">
        <f t="array" ref="I247">_xlfn.XLOOKUP(1,(Table2[Nom]=$A247)*(Table2[Prénom]=$B247)*(Table2[Entretien]=I$2),Table2[Date de l''entretien],"",0,-1)</f>
        <v/>
      </c>
      <c r="J247" s="9" t="str" cm="1">
        <f t="array" ref="J247">_xlfn.XLOOKUP(1,(Table2[Nom]=$A247)*(Table2[Prénom]=$B247)*(Table2[Entretien]=J$2),Table2[Date de l''entretien],"",0,-1)</f>
        <v/>
      </c>
      <c r="K247" s="9" t="str" cm="1">
        <f t="array" ref="K247">_xlfn.XLOOKUP(1,(Table2[Nom]=$A247)*(Table2[Prénom]=$B247)*(Table2[Entretien]=K$2),Table2[Date de l''entretien],"",0,-1)</f>
        <v/>
      </c>
      <c r="L247" s="9" t="str" cm="1">
        <f t="array" ref="L247">_xlfn.XLOOKUP(1,(Table2[Nom]=$A247)*(Table2[Prénom]=$B247)*(Table2[Entretien]=L$2),Table2[Date de l''entretien],"",0,-1)</f>
        <v/>
      </c>
      <c r="M247" s="21" t="str">
        <f>IF(A247="","",IF(H247="",WORKDAY(DATE(YEAR($D247),MONTH($D247)+_xlfn.XLOOKUP(M$2,Paramètres!$A$4:$A$8,Paramètres!$B$4:$B$8,"??",0,1),DAY($D247))-1,1,Table3[Jours fériés]),""))</f>
        <v/>
      </c>
      <c r="N247" s="21" t="str">
        <f>IF(A247="","",IF(I247="",WORKDAY(DATE(YEAR($D247),MONTH($D247)+_xlfn.XLOOKUP(N$2,Paramètres!$A$4:$A$8,Paramètres!$B$4:$B$8,"??",0,1),DAY($D247))-1,1,Table3[Jours fériés]),
WORKDAY(DATE(YEAR($I247),MONTH($I247)+_xlfn.XLOOKUP(N$2,Paramètres!$A$4:$A$8,Paramètres!$B$4:$B$8,"??",0,1),DAY($I247))-1,1,Table3[Jours fériés])))</f>
        <v/>
      </c>
      <c r="O247" s="21" t="str">
        <f>IF(A247="","",IF(J247="",WORKDAY(DATE(YEAR($D247),MONTH($D247)+_xlfn.XLOOKUP(O$2,Paramètres!$A$4:$A$8,Paramètres!$B$4:$B$8,"??",0,1),DAY($D247))-1,1,Table3[Jours fériés]),""))</f>
        <v/>
      </c>
      <c r="P247" s="21" t="str">
        <f>IF(A247="","",IF(K247="",IF($F247=_xlfn.XLOOKUP(P$2,Paramètres!$A$4:$A$8,Paramètres!$B$4:$B$8,"??",0,1),WORKDAY(DATE(YEAR(E247)+_xlfn.XLOOKUP(P$2,Paramètres!$A$4:$A$8,Paramètres!$B$4:$B$8,"??",0,1),MONTH(E247)+2,0)-1,1,Table3[Jours fériés]),
WORKDAY(DATE(YEAR($E247)+_xlfn.XLOOKUP(P$2,Paramètres!$A$4:$A$8,Paramètres!$B$4:$B$8,"??",0,1),MONTH($E247),DAY($E247))-1,1,Table3[Jours fériés])),""))</f>
        <v/>
      </c>
      <c r="Q247" s="21" t="str">
        <f ca="1">IF(A247="","",IF(L247="",IF($F247=_xlfn.XLOOKUP(Q$2,Paramètres!$A$4:$A$8,Paramètres!$B$4:$B$8,"??",0,1),WORKDAY(DATE(YEAR(TODAY()),MONTH(F247)+2,0)-1,1,Table3[Jours fériés]),
WORKDAY(DATE(YEAR($E247)+_xlfn.XLOOKUP(Q$2,Paramètres!$A$4:$A$8,Paramètres!$B$4:$B$8,"??",0,1),MONTH($E247),DAY($E247))-1,1,Table3[Jours fériés])),""))</f>
        <v/>
      </c>
    </row>
    <row r="248" spans="8:17" x14ac:dyDescent="0.2">
      <c r="H248" s="9" t="str" cm="1">
        <f t="array" ref="H248">_xlfn.XLOOKUP(1,(Table2[Nom]=$A248)*(Table2[Prénom]=$B248)*(Table2[Entretien]=H$2),Table2[Date de l''entretien],"",0,-1)</f>
        <v/>
      </c>
      <c r="I248" s="9" t="str" cm="1">
        <f t="array" ref="I248">_xlfn.XLOOKUP(1,(Table2[Nom]=$A248)*(Table2[Prénom]=$B248)*(Table2[Entretien]=I$2),Table2[Date de l''entretien],"",0,-1)</f>
        <v/>
      </c>
      <c r="J248" s="9" t="str" cm="1">
        <f t="array" ref="J248">_xlfn.XLOOKUP(1,(Table2[Nom]=$A248)*(Table2[Prénom]=$B248)*(Table2[Entretien]=J$2),Table2[Date de l''entretien],"",0,-1)</f>
        <v/>
      </c>
      <c r="K248" s="9" t="str" cm="1">
        <f t="array" ref="K248">_xlfn.XLOOKUP(1,(Table2[Nom]=$A248)*(Table2[Prénom]=$B248)*(Table2[Entretien]=K$2),Table2[Date de l''entretien],"",0,-1)</f>
        <v/>
      </c>
      <c r="L248" s="9" t="str" cm="1">
        <f t="array" ref="L248">_xlfn.XLOOKUP(1,(Table2[Nom]=$A248)*(Table2[Prénom]=$B248)*(Table2[Entretien]=L$2),Table2[Date de l''entretien],"",0,-1)</f>
        <v/>
      </c>
      <c r="M248" s="21" t="str">
        <f>IF(A248="","",IF(H248="",WORKDAY(DATE(YEAR($D248),MONTH($D248)+_xlfn.XLOOKUP(M$2,Paramètres!$A$4:$A$8,Paramètres!$B$4:$B$8,"??",0,1),DAY($D248))-1,1,Table3[Jours fériés]),""))</f>
        <v/>
      </c>
      <c r="N248" s="21" t="str">
        <f>IF(A248="","",IF(I248="",WORKDAY(DATE(YEAR($D248),MONTH($D248)+_xlfn.XLOOKUP(N$2,Paramètres!$A$4:$A$8,Paramètres!$B$4:$B$8,"??",0,1),DAY($D248))-1,1,Table3[Jours fériés]),
WORKDAY(DATE(YEAR($I248),MONTH($I248)+_xlfn.XLOOKUP(N$2,Paramètres!$A$4:$A$8,Paramètres!$B$4:$B$8,"??",0,1),DAY($I248))-1,1,Table3[Jours fériés])))</f>
        <v/>
      </c>
      <c r="O248" s="21" t="str">
        <f>IF(A248="","",IF(J248="",WORKDAY(DATE(YEAR($D248),MONTH($D248)+_xlfn.XLOOKUP(O$2,Paramètres!$A$4:$A$8,Paramètres!$B$4:$B$8,"??",0,1),DAY($D248))-1,1,Table3[Jours fériés]),""))</f>
        <v/>
      </c>
      <c r="P248" s="21" t="str">
        <f>IF(A248="","",IF(K248="",IF($F248=_xlfn.XLOOKUP(P$2,Paramètres!$A$4:$A$8,Paramètres!$B$4:$B$8,"??",0,1),WORKDAY(DATE(YEAR(E248)+_xlfn.XLOOKUP(P$2,Paramètres!$A$4:$A$8,Paramètres!$B$4:$B$8,"??",0,1),MONTH(E248)+2,0)-1,1,Table3[Jours fériés]),
WORKDAY(DATE(YEAR($E248)+_xlfn.XLOOKUP(P$2,Paramètres!$A$4:$A$8,Paramètres!$B$4:$B$8,"??",0,1),MONTH($E248),DAY($E248))-1,1,Table3[Jours fériés])),""))</f>
        <v/>
      </c>
      <c r="Q248" s="21" t="str">
        <f ca="1">IF(A248="","",IF(L248="",IF($F248=_xlfn.XLOOKUP(Q$2,Paramètres!$A$4:$A$8,Paramètres!$B$4:$B$8,"??",0,1),WORKDAY(DATE(YEAR(TODAY()),MONTH(F248)+2,0)-1,1,Table3[Jours fériés]),
WORKDAY(DATE(YEAR($E248)+_xlfn.XLOOKUP(Q$2,Paramètres!$A$4:$A$8,Paramètres!$B$4:$B$8,"??",0,1),MONTH($E248),DAY($E248))-1,1,Table3[Jours fériés])),""))</f>
        <v/>
      </c>
    </row>
    <row r="249" spans="8:17" x14ac:dyDescent="0.2">
      <c r="H249" s="9" t="str" cm="1">
        <f t="array" ref="H249">_xlfn.XLOOKUP(1,(Table2[Nom]=$A249)*(Table2[Prénom]=$B249)*(Table2[Entretien]=H$2),Table2[Date de l''entretien],"",0,-1)</f>
        <v/>
      </c>
      <c r="I249" s="9" t="str" cm="1">
        <f t="array" ref="I249">_xlfn.XLOOKUP(1,(Table2[Nom]=$A249)*(Table2[Prénom]=$B249)*(Table2[Entretien]=I$2),Table2[Date de l''entretien],"",0,-1)</f>
        <v/>
      </c>
      <c r="J249" s="9" t="str" cm="1">
        <f t="array" ref="J249">_xlfn.XLOOKUP(1,(Table2[Nom]=$A249)*(Table2[Prénom]=$B249)*(Table2[Entretien]=J$2),Table2[Date de l''entretien],"",0,-1)</f>
        <v/>
      </c>
      <c r="K249" s="9" t="str" cm="1">
        <f t="array" ref="K249">_xlfn.XLOOKUP(1,(Table2[Nom]=$A249)*(Table2[Prénom]=$B249)*(Table2[Entretien]=K$2),Table2[Date de l''entretien],"",0,-1)</f>
        <v/>
      </c>
      <c r="L249" s="9" t="str" cm="1">
        <f t="array" ref="L249">_xlfn.XLOOKUP(1,(Table2[Nom]=$A249)*(Table2[Prénom]=$B249)*(Table2[Entretien]=L$2),Table2[Date de l''entretien],"",0,-1)</f>
        <v/>
      </c>
      <c r="M249" s="21" t="str">
        <f>IF(A249="","",IF(H249="",WORKDAY(DATE(YEAR($D249),MONTH($D249)+_xlfn.XLOOKUP(M$2,Paramètres!$A$4:$A$8,Paramètres!$B$4:$B$8,"??",0,1),DAY($D249))-1,1,Table3[Jours fériés]),""))</f>
        <v/>
      </c>
      <c r="N249" s="21" t="str">
        <f>IF(A249="","",IF(I249="",WORKDAY(DATE(YEAR($D249),MONTH($D249)+_xlfn.XLOOKUP(N$2,Paramètres!$A$4:$A$8,Paramètres!$B$4:$B$8,"??",0,1),DAY($D249))-1,1,Table3[Jours fériés]),
WORKDAY(DATE(YEAR($I249),MONTH($I249)+_xlfn.XLOOKUP(N$2,Paramètres!$A$4:$A$8,Paramètres!$B$4:$B$8,"??",0,1),DAY($I249))-1,1,Table3[Jours fériés])))</f>
        <v/>
      </c>
      <c r="O249" s="21" t="str">
        <f>IF(A249="","",IF(J249="",WORKDAY(DATE(YEAR($D249),MONTH($D249)+_xlfn.XLOOKUP(O$2,Paramètres!$A$4:$A$8,Paramètres!$B$4:$B$8,"??",0,1),DAY($D249))-1,1,Table3[Jours fériés]),""))</f>
        <v/>
      </c>
      <c r="P249" s="21" t="str">
        <f>IF(A249="","",IF(K249="",IF($F249=_xlfn.XLOOKUP(P$2,Paramètres!$A$4:$A$8,Paramètres!$B$4:$B$8,"??",0,1),WORKDAY(DATE(YEAR(E249)+_xlfn.XLOOKUP(P$2,Paramètres!$A$4:$A$8,Paramètres!$B$4:$B$8,"??",0,1),MONTH(E249)+2,0)-1,1,Table3[Jours fériés]),
WORKDAY(DATE(YEAR($E249)+_xlfn.XLOOKUP(P$2,Paramètres!$A$4:$A$8,Paramètres!$B$4:$B$8,"??",0,1),MONTH($E249),DAY($E249))-1,1,Table3[Jours fériés])),""))</f>
        <v/>
      </c>
      <c r="Q249" s="21" t="str">
        <f ca="1">IF(A249="","",IF(L249="",IF($F249=_xlfn.XLOOKUP(Q$2,Paramètres!$A$4:$A$8,Paramètres!$B$4:$B$8,"??",0,1),WORKDAY(DATE(YEAR(TODAY()),MONTH(F249)+2,0)-1,1,Table3[Jours fériés]),
WORKDAY(DATE(YEAR($E249)+_xlfn.XLOOKUP(Q$2,Paramètres!$A$4:$A$8,Paramètres!$B$4:$B$8,"??",0,1),MONTH($E249),DAY($E249))-1,1,Table3[Jours fériés])),""))</f>
        <v/>
      </c>
    </row>
    <row r="250" spans="8:17" x14ac:dyDescent="0.2">
      <c r="H250" s="9" t="str" cm="1">
        <f t="array" ref="H250">_xlfn.XLOOKUP(1,(Table2[Nom]=$A250)*(Table2[Prénom]=$B250)*(Table2[Entretien]=H$2),Table2[Date de l''entretien],"",0,-1)</f>
        <v/>
      </c>
      <c r="I250" s="9" t="str" cm="1">
        <f t="array" ref="I250">_xlfn.XLOOKUP(1,(Table2[Nom]=$A250)*(Table2[Prénom]=$B250)*(Table2[Entretien]=I$2),Table2[Date de l''entretien],"",0,-1)</f>
        <v/>
      </c>
      <c r="J250" s="9" t="str" cm="1">
        <f t="array" ref="J250">_xlfn.XLOOKUP(1,(Table2[Nom]=$A250)*(Table2[Prénom]=$B250)*(Table2[Entretien]=J$2),Table2[Date de l''entretien],"",0,-1)</f>
        <v/>
      </c>
      <c r="K250" s="9" t="str" cm="1">
        <f t="array" ref="K250">_xlfn.XLOOKUP(1,(Table2[Nom]=$A250)*(Table2[Prénom]=$B250)*(Table2[Entretien]=K$2),Table2[Date de l''entretien],"",0,-1)</f>
        <v/>
      </c>
      <c r="L250" s="9" t="str" cm="1">
        <f t="array" ref="L250">_xlfn.XLOOKUP(1,(Table2[Nom]=$A250)*(Table2[Prénom]=$B250)*(Table2[Entretien]=L$2),Table2[Date de l''entretien],"",0,-1)</f>
        <v/>
      </c>
      <c r="M250" s="21" t="str">
        <f>IF(A250="","",IF(H250="",WORKDAY(DATE(YEAR($D250),MONTH($D250)+_xlfn.XLOOKUP(M$2,Paramètres!$A$4:$A$8,Paramètres!$B$4:$B$8,"??",0,1),DAY($D250))-1,1,Table3[Jours fériés]),""))</f>
        <v/>
      </c>
      <c r="N250" s="21" t="str">
        <f>IF(A250="","",IF(I250="",WORKDAY(DATE(YEAR($D250),MONTH($D250)+_xlfn.XLOOKUP(N$2,Paramètres!$A$4:$A$8,Paramètres!$B$4:$B$8,"??",0,1),DAY($D250))-1,1,Table3[Jours fériés]),
WORKDAY(DATE(YEAR($I250),MONTH($I250)+_xlfn.XLOOKUP(N$2,Paramètres!$A$4:$A$8,Paramètres!$B$4:$B$8,"??",0,1),DAY($I250))-1,1,Table3[Jours fériés])))</f>
        <v/>
      </c>
      <c r="O250" s="21" t="str">
        <f>IF(A250="","",IF(J250="",WORKDAY(DATE(YEAR($D250),MONTH($D250)+_xlfn.XLOOKUP(O$2,Paramètres!$A$4:$A$8,Paramètres!$B$4:$B$8,"??",0,1),DAY($D250))-1,1,Table3[Jours fériés]),""))</f>
        <v/>
      </c>
      <c r="P250" s="21" t="str">
        <f>IF(A250="","",IF(K250="",IF($F250=_xlfn.XLOOKUP(P$2,Paramètres!$A$4:$A$8,Paramètres!$B$4:$B$8,"??",0,1),WORKDAY(DATE(YEAR(E250)+_xlfn.XLOOKUP(P$2,Paramètres!$A$4:$A$8,Paramètres!$B$4:$B$8,"??",0,1),MONTH(E250)+2,0)-1,1,Table3[Jours fériés]),
WORKDAY(DATE(YEAR($E250)+_xlfn.XLOOKUP(P$2,Paramètres!$A$4:$A$8,Paramètres!$B$4:$B$8,"??",0,1),MONTH($E250),DAY($E250))-1,1,Table3[Jours fériés])),""))</f>
        <v/>
      </c>
      <c r="Q250" s="21" t="str">
        <f ca="1">IF(A250="","",IF(L250="",IF($F250=_xlfn.XLOOKUP(Q$2,Paramètres!$A$4:$A$8,Paramètres!$B$4:$B$8,"??",0,1),WORKDAY(DATE(YEAR(TODAY()),MONTH(F250)+2,0)-1,1,Table3[Jours fériés]),
WORKDAY(DATE(YEAR($E250)+_xlfn.XLOOKUP(Q$2,Paramètres!$A$4:$A$8,Paramètres!$B$4:$B$8,"??",0,1),MONTH($E250),DAY($E250))-1,1,Table3[Jours fériés])),""))</f>
        <v/>
      </c>
    </row>
    <row r="251" spans="8:17" x14ac:dyDescent="0.2">
      <c r="H251" s="9" t="str" cm="1">
        <f t="array" ref="H251">_xlfn.XLOOKUP(1,(Table2[Nom]=$A251)*(Table2[Prénom]=$B251)*(Table2[Entretien]=H$2),Table2[Date de l''entretien],"",0,-1)</f>
        <v/>
      </c>
      <c r="I251" s="9" t="str" cm="1">
        <f t="array" ref="I251">_xlfn.XLOOKUP(1,(Table2[Nom]=$A251)*(Table2[Prénom]=$B251)*(Table2[Entretien]=I$2),Table2[Date de l''entretien],"",0,-1)</f>
        <v/>
      </c>
      <c r="J251" s="9" t="str" cm="1">
        <f t="array" ref="J251">_xlfn.XLOOKUP(1,(Table2[Nom]=$A251)*(Table2[Prénom]=$B251)*(Table2[Entretien]=J$2),Table2[Date de l''entretien],"",0,-1)</f>
        <v/>
      </c>
      <c r="K251" s="9" t="str" cm="1">
        <f t="array" ref="K251">_xlfn.XLOOKUP(1,(Table2[Nom]=$A251)*(Table2[Prénom]=$B251)*(Table2[Entretien]=K$2),Table2[Date de l''entretien],"",0,-1)</f>
        <v/>
      </c>
      <c r="L251" s="9" t="str" cm="1">
        <f t="array" ref="L251">_xlfn.XLOOKUP(1,(Table2[Nom]=$A251)*(Table2[Prénom]=$B251)*(Table2[Entretien]=L$2),Table2[Date de l''entretien],"",0,-1)</f>
        <v/>
      </c>
      <c r="M251" s="21" t="str">
        <f>IF(A251="","",IF(H251="",WORKDAY(DATE(YEAR($D251),MONTH($D251)+_xlfn.XLOOKUP(M$2,Paramètres!$A$4:$A$8,Paramètres!$B$4:$B$8,"??",0,1),DAY($D251))-1,1,Table3[Jours fériés]),""))</f>
        <v/>
      </c>
      <c r="N251" s="21" t="str">
        <f>IF(A251="","",IF(I251="",WORKDAY(DATE(YEAR($D251),MONTH($D251)+_xlfn.XLOOKUP(N$2,Paramètres!$A$4:$A$8,Paramètres!$B$4:$B$8,"??",0,1),DAY($D251))-1,1,Table3[Jours fériés]),
WORKDAY(DATE(YEAR($I251),MONTH($I251)+_xlfn.XLOOKUP(N$2,Paramètres!$A$4:$A$8,Paramètres!$B$4:$B$8,"??",0,1),DAY($I251))-1,1,Table3[Jours fériés])))</f>
        <v/>
      </c>
      <c r="O251" s="21" t="str">
        <f>IF(A251="","",IF(J251="",WORKDAY(DATE(YEAR($D251),MONTH($D251)+_xlfn.XLOOKUP(O$2,Paramètres!$A$4:$A$8,Paramètres!$B$4:$B$8,"??",0,1),DAY($D251))-1,1,Table3[Jours fériés]),""))</f>
        <v/>
      </c>
      <c r="P251" s="21" t="str">
        <f>IF(A251="","",IF(K251="",IF($F251=_xlfn.XLOOKUP(P$2,Paramètres!$A$4:$A$8,Paramètres!$B$4:$B$8,"??",0,1),WORKDAY(DATE(YEAR(E251)+_xlfn.XLOOKUP(P$2,Paramètres!$A$4:$A$8,Paramètres!$B$4:$B$8,"??",0,1),MONTH(E251)+2,0)-1,1,Table3[Jours fériés]),
WORKDAY(DATE(YEAR($E251)+_xlfn.XLOOKUP(P$2,Paramètres!$A$4:$A$8,Paramètres!$B$4:$B$8,"??",0,1),MONTH($E251),DAY($E251))-1,1,Table3[Jours fériés])),""))</f>
        <v/>
      </c>
      <c r="Q251" s="21" t="str">
        <f ca="1">IF(A251="","",IF(L251="",IF($F251=_xlfn.XLOOKUP(Q$2,Paramètres!$A$4:$A$8,Paramètres!$B$4:$B$8,"??",0,1),WORKDAY(DATE(YEAR(TODAY()),MONTH(F251)+2,0)-1,1,Table3[Jours fériés]),
WORKDAY(DATE(YEAR($E251)+_xlfn.XLOOKUP(Q$2,Paramètres!$A$4:$A$8,Paramètres!$B$4:$B$8,"??",0,1),MONTH($E251),DAY($E251))-1,1,Table3[Jours fériés])),""))</f>
        <v/>
      </c>
    </row>
    <row r="252" spans="8:17" x14ac:dyDescent="0.2">
      <c r="H252" s="9" t="str" cm="1">
        <f t="array" ref="H252">_xlfn.XLOOKUP(1,(Table2[Nom]=$A252)*(Table2[Prénom]=$B252)*(Table2[Entretien]=H$2),Table2[Date de l''entretien],"",0,-1)</f>
        <v/>
      </c>
      <c r="I252" s="9" t="str" cm="1">
        <f t="array" ref="I252">_xlfn.XLOOKUP(1,(Table2[Nom]=$A252)*(Table2[Prénom]=$B252)*(Table2[Entretien]=I$2),Table2[Date de l''entretien],"",0,-1)</f>
        <v/>
      </c>
      <c r="J252" s="9" t="str" cm="1">
        <f t="array" ref="J252">_xlfn.XLOOKUP(1,(Table2[Nom]=$A252)*(Table2[Prénom]=$B252)*(Table2[Entretien]=J$2),Table2[Date de l''entretien],"",0,-1)</f>
        <v/>
      </c>
      <c r="K252" s="9" t="str" cm="1">
        <f t="array" ref="K252">_xlfn.XLOOKUP(1,(Table2[Nom]=$A252)*(Table2[Prénom]=$B252)*(Table2[Entretien]=K$2),Table2[Date de l''entretien],"",0,-1)</f>
        <v/>
      </c>
      <c r="L252" s="9" t="str" cm="1">
        <f t="array" ref="L252">_xlfn.XLOOKUP(1,(Table2[Nom]=$A252)*(Table2[Prénom]=$B252)*(Table2[Entretien]=L$2),Table2[Date de l''entretien],"",0,-1)</f>
        <v/>
      </c>
      <c r="M252" s="21" t="str">
        <f>IF(A252="","",IF(H252="",WORKDAY(DATE(YEAR($D252),MONTH($D252)+_xlfn.XLOOKUP(M$2,Paramètres!$A$4:$A$8,Paramètres!$B$4:$B$8,"??",0,1),DAY($D252))-1,1,Table3[Jours fériés]),""))</f>
        <v/>
      </c>
      <c r="N252" s="21" t="str">
        <f>IF(A252="","",IF(I252="",WORKDAY(DATE(YEAR($D252),MONTH($D252)+_xlfn.XLOOKUP(N$2,Paramètres!$A$4:$A$8,Paramètres!$B$4:$B$8,"??",0,1),DAY($D252))-1,1,Table3[Jours fériés]),
WORKDAY(DATE(YEAR($I252),MONTH($I252)+_xlfn.XLOOKUP(N$2,Paramètres!$A$4:$A$8,Paramètres!$B$4:$B$8,"??",0,1),DAY($I252))-1,1,Table3[Jours fériés])))</f>
        <v/>
      </c>
      <c r="O252" s="21" t="str">
        <f>IF(A252="","",IF(J252="",WORKDAY(DATE(YEAR($D252),MONTH($D252)+_xlfn.XLOOKUP(O$2,Paramètres!$A$4:$A$8,Paramètres!$B$4:$B$8,"??",0,1),DAY($D252))-1,1,Table3[Jours fériés]),""))</f>
        <v/>
      </c>
      <c r="P252" s="21" t="str">
        <f>IF(A252="","",IF(K252="",IF($F252=_xlfn.XLOOKUP(P$2,Paramètres!$A$4:$A$8,Paramètres!$B$4:$B$8,"??",0,1),WORKDAY(DATE(YEAR(E252)+_xlfn.XLOOKUP(P$2,Paramètres!$A$4:$A$8,Paramètres!$B$4:$B$8,"??",0,1),MONTH(E252)+2,0)-1,1,Table3[Jours fériés]),
WORKDAY(DATE(YEAR($E252)+_xlfn.XLOOKUP(P$2,Paramètres!$A$4:$A$8,Paramètres!$B$4:$B$8,"??",0,1),MONTH($E252),DAY($E252))-1,1,Table3[Jours fériés])),""))</f>
        <v/>
      </c>
      <c r="Q252" s="21" t="str">
        <f ca="1">IF(A252="","",IF(L252="",IF($F252=_xlfn.XLOOKUP(Q$2,Paramètres!$A$4:$A$8,Paramètres!$B$4:$B$8,"??",0,1),WORKDAY(DATE(YEAR(TODAY()),MONTH(F252)+2,0)-1,1,Table3[Jours fériés]),
WORKDAY(DATE(YEAR($E252)+_xlfn.XLOOKUP(Q$2,Paramètres!$A$4:$A$8,Paramètres!$B$4:$B$8,"??",0,1),MONTH($E252),DAY($E252))-1,1,Table3[Jours fériés])),""))</f>
        <v/>
      </c>
    </row>
    <row r="253" spans="8:17" x14ac:dyDescent="0.2">
      <c r="H253" s="9" t="str" cm="1">
        <f t="array" ref="H253">_xlfn.XLOOKUP(1,(Table2[Nom]=$A253)*(Table2[Prénom]=$B253)*(Table2[Entretien]=H$2),Table2[Date de l''entretien],"",0,-1)</f>
        <v/>
      </c>
      <c r="I253" s="9" t="str" cm="1">
        <f t="array" ref="I253">_xlfn.XLOOKUP(1,(Table2[Nom]=$A253)*(Table2[Prénom]=$B253)*(Table2[Entretien]=I$2),Table2[Date de l''entretien],"",0,-1)</f>
        <v/>
      </c>
      <c r="J253" s="9" t="str" cm="1">
        <f t="array" ref="J253">_xlfn.XLOOKUP(1,(Table2[Nom]=$A253)*(Table2[Prénom]=$B253)*(Table2[Entretien]=J$2),Table2[Date de l''entretien],"",0,-1)</f>
        <v/>
      </c>
      <c r="K253" s="9" t="str" cm="1">
        <f t="array" ref="K253">_xlfn.XLOOKUP(1,(Table2[Nom]=$A253)*(Table2[Prénom]=$B253)*(Table2[Entretien]=K$2),Table2[Date de l''entretien],"",0,-1)</f>
        <v/>
      </c>
      <c r="L253" s="9" t="str" cm="1">
        <f t="array" ref="L253">_xlfn.XLOOKUP(1,(Table2[Nom]=$A253)*(Table2[Prénom]=$B253)*(Table2[Entretien]=L$2),Table2[Date de l''entretien],"",0,-1)</f>
        <v/>
      </c>
      <c r="M253" s="21" t="str">
        <f>IF(A253="","",IF(H253="",WORKDAY(DATE(YEAR($D253),MONTH($D253)+_xlfn.XLOOKUP(M$2,Paramètres!$A$4:$A$8,Paramètres!$B$4:$B$8,"??",0,1),DAY($D253))-1,1,Table3[Jours fériés]),""))</f>
        <v/>
      </c>
      <c r="N253" s="21" t="str">
        <f>IF(A253="","",IF(I253="",WORKDAY(DATE(YEAR($D253),MONTH($D253)+_xlfn.XLOOKUP(N$2,Paramètres!$A$4:$A$8,Paramètres!$B$4:$B$8,"??",0,1),DAY($D253))-1,1,Table3[Jours fériés]),
WORKDAY(DATE(YEAR($I253),MONTH($I253)+_xlfn.XLOOKUP(N$2,Paramètres!$A$4:$A$8,Paramètres!$B$4:$B$8,"??",0,1),DAY($I253))-1,1,Table3[Jours fériés])))</f>
        <v/>
      </c>
      <c r="O253" s="21" t="str">
        <f>IF(A253="","",IF(J253="",WORKDAY(DATE(YEAR($D253),MONTH($D253)+_xlfn.XLOOKUP(O$2,Paramètres!$A$4:$A$8,Paramètres!$B$4:$B$8,"??",0,1),DAY($D253))-1,1,Table3[Jours fériés]),""))</f>
        <v/>
      </c>
      <c r="P253" s="21" t="str">
        <f>IF(A253="","",IF(K253="",IF($F253=_xlfn.XLOOKUP(P$2,Paramètres!$A$4:$A$8,Paramètres!$B$4:$B$8,"??",0,1),WORKDAY(DATE(YEAR(E253)+_xlfn.XLOOKUP(P$2,Paramètres!$A$4:$A$8,Paramètres!$B$4:$B$8,"??",0,1),MONTH(E253)+2,0)-1,1,Table3[Jours fériés]),
WORKDAY(DATE(YEAR($E253)+_xlfn.XLOOKUP(P$2,Paramètres!$A$4:$A$8,Paramètres!$B$4:$B$8,"??",0,1),MONTH($E253),DAY($E253))-1,1,Table3[Jours fériés])),""))</f>
        <v/>
      </c>
      <c r="Q253" s="21" t="str">
        <f ca="1">IF(A253="","",IF(L253="",IF($F253=_xlfn.XLOOKUP(Q$2,Paramètres!$A$4:$A$8,Paramètres!$B$4:$B$8,"??",0,1),WORKDAY(DATE(YEAR(TODAY()),MONTH(F253)+2,0)-1,1,Table3[Jours fériés]),
WORKDAY(DATE(YEAR($E253)+_xlfn.XLOOKUP(Q$2,Paramètres!$A$4:$A$8,Paramètres!$B$4:$B$8,"??",0,1),MONTH($E253),DAY($E253))-1,1,Table3[Jours fériés])),""))</f>
        <v/>
      </c>
    </row>
    <row r="254" spans="8:17" x14ac:dyDescent="0.2">
      <c r="H254" s="9" t="str" cm="1">
        <f t="array" ref="H254">_xlfn.XLOOKUP(1,(Table2[Nom]=$A254)*(Table2[Prénom]=$B254)*(Table2[Entretien]=H$2),Table2[Date de l''entretien],"",0,-1)</f>
        <v/>
      </c>
      <c r="I254" s="9" t="str" cm="1">
        <f t="array" ref="I254">_xlfn.XLOOKUP(1,(Table2[Nom]=$A254)*(Table2[Prénom]=$B254)*(Table2[Entretien]=I$2),Table2[Date de l''entretien],"",0,-1)</f>
        <v/>
      </c>
      <c r="J254" s="9" t="str" cm="1">
        <f t="array" ref="J254">_xlfn.XLOOKUP(1,(Table2[Nom]=$A254)*(Table2[Prénom]=$B254)*(Table2[Entretien]=J$2),Table2[Date de l''entretien],"",0,-1)</f>
        <v/>
      </c>
      <c r="K254" s="9" t="str" cm="1">
        <f t="array" ref="K254">_xlfn.XLOOKUP(1,(Table2[Nom]=$A254)*(Table2[Prénom]=$B254)*(Table2[Entretien]=K$2),Table2[Date de l''entretien],"",0,-1)</f>
        <v/>
      </c>
      <c r="L254" s="9" t="str" cm="1">
        <f t="array" ref="L254">_xlfn.XLOOKUP(1,(Table2[Nom]=$A254)*(Table2[Prénom]=$B254)*(Table2[Entretien]=L$2),Table2[Date de l''entretien],"",0,-1)</f>
        <v/>
      </c>
      <c r="M254" s="21" t="str">
        <f>IF(A254="","",IF(H254="",WORKDAY(DATE(YEAR($D254),MONTH($D254)+_xlfn.XLOOKUP(M$2,Paramètres!$A$4:$A$8,Paramètres!$B$4:$B$8,"??",0,1),DAY($D254))-1,1,Table3[Jours fériés]),""))</f>
        <v/>
      </c>
      <c r="N254" s="21" t="str">
        <f>IF(A254="","",IF(I254="",WORKDAY(DATE(YEAR($D254),MONTH($D254)+_xlfn.XLOOKUP(N$2,Paramètres!$A$4:$A$8,Paramètres!$B$4:$B$8,"??",0,1),DAY($D254))-1,1,Table3[Jours fériés]),
WORKDAY(DATE(YEAR($I254),MONTH($I254)+_xlfn.XLOOKUP(N$2,Paramètres!$A$4:$A$8,Paramètres!$B$4:$B$8,"??",0,1),DAY($I254))-1,1,Table3[Jours fériés])))</f>
        <v/>
      </c>
      <c r="O254" s="21" t="str">
        <f>IF(A254="","",IF(J254="",WORKDAY(DATE(YEAR($D254),MONTH($D254)+_xlfn.XLOOKUP(O$2,Paramètres!$A$4:$A$8,Paramètres!$B$4:$B$8,"??",0,1),DAY($D254))-1,1,Table3[Jours fériés]),""))</f>
        <v/>
      </c>
      <c r="P254" s="21" t="str">
        <f>IF(A254="","",IF(K254="",IF($F254=_xlfn.XLOOKUP(P$2,Paramètres!$A$4:$A$8,Paramètres!$B$4:$B$8,"??",0,1),WORKDAY(DATE(YEAR(E254)+_xlfn.XLOOKUP(P$2,Paramètres!$A$4:$A$8,Paramètres!$B$4:$B$8,"??",0,1),MONTH(E254)+2,0)-1,1,Table3[Jours fériés]),
WORKDAY(DATE(YEAR($E254)+_xlfn.XLOOKUP(P$2,Paramètres!$A$4:$A$8,Paramètres!$B$4:$B$8,"??",0,1),MONTH($E254),DAY($E254))-1,1,Table3[Jours fériés])),""))</f>
        <v/>
      </c>
      <c r="Q254" s="21" t="str">
        <f ca="1">IF(A254="","",IF(L254="",IF($F254=_xlfn.XLOOKUP(Q$2,Paramètres!$A$4:$A$8,Paramètres!$B$4:$B$8,"??",0,1),WORKDAY(DATE(YEAR(TODAY()),MONTH(F254)+2,0)-1,1,Table3[Jours fériés]),
WORKDAY(DATE(YEAR($E254)+_xlfn.XLOOKUP(Q$2,Paramètres!$A$4:$A$8,Paramètres!$B$4:$B$8,"??",0,1),MONTH($E254),DAY($E254))-1,1,Table3[Jours fériés])),""))</f>
        <v/>
      </c>
    </row>
    <row r="255" spans="8:17" x14ac:dyDescent="0.2">
      <c r="H255" s="9" t="str" cm="1">
        <f t="array" ref="H255">_xlfn.XLOOKUP(1,(Table2[Nom]=$A255)*(Table2[Prénom]=$B255)*(Table2[Entretien]=H$2),Table2[Date de l''entretien],"",0,-1)</f>
        <v/>
      </c>
      <c r="I255" s="9" t="str" cm="1">
        <f t="array" ref="I255">_xlfn.XLOOKUP(1,(Table2[Nom]=$A255)*(Table2[Prénom]=$B255)*(Table2[Entretien]=I$2),Table2[Date de l''entretien],"",0,-1)</f>
        <v/>
      </c>
      <c r="J255" s="9" t="str" cm="1">
        <f t="array" ref="J255">_xlfn.XLOOKUP(1,(Table2[Nom]=$A255)*(Table2[Prénom]=$B255)*(Table2[Entretien]=J$2),Table2[Date de l''entretien],"",0,-1)</f>
        <v/>
      </c>
      <c r="K255" s="9" t="str" cm="1">
        <f t="array" ref="K255">_xlfn.XLOOKUP(1,(Table2[Nom]=$A255)*(Table2[Prénom]=$B255)*(Table2[Entretien]=K$2),Table2[Date de l''entretien],"",0,-1)</f>
        <v/>
      </c>
      <c r="L255" s="9" t="str" cm="1">
        <f t="array" ref="L255">_xlfn.XLOOKUP(1,(Table2[Nom]=$A255)*(Table2[Prénom]=$B255)*(Table2[Entretien]=L$2),Table2[Date de l''entretien],"",0,-1)</f>
        <v/>
      </c>
      <c r="M255" s="21" t="str">
        <f>IF(A255="","",IF(H255="",WORKDAY(DATE(YEAR($D255),MONTH($D255)+_xlfn.XLOOKUP(M$2,Paramètres!$A$4:$A$8,Paramètres!$B$4:$B$8,"??",0,1),DAY($D255))-1,1,Table3[Jours fériés]),""))</f>
        <v/>
      </c>
      <c r="N255" s="21" t="str">
        <f>IF(A255="","",IF(I255="",WORKDAY(DATE(YEAR($D255),MONTH($D255)+_xlfn.XLOOKUP(N$2,Paramètres!$A$4:$A$8,Paramètres!$B$4:$B$8,"??",0,1),DAY($D255))-1,1,Table3[Jours fériés]),
WORKDAY(DATE(YEAR($I255),MONTH($I255)+_xlfn.XLOOKUP(N$2,Paramètres!$A$4:$A$8,Paramètres!$B$4:$B$8,"??",0,1),DAY($I255))-1,1,Table3[Jours fériés])))</f>
        <v/>
      </c>
      <c r="O255" s="21" t="str">
        <f>IF(A255="","",IF(J255="",WORKDAY(DATE(YEAR($D255),MONTH($D255)+_xlfn.XLOOKUP(O$2,Paramètres!$A$4:$A$8,Paramètres!$B$4:$B$8,"??",0,1),DAY($D255))-1,1,Table3[Jours fériés]),""))</f>
        <v/>
      </c>
      <c r="P255" s="21" t="str">
        <f>IF(A255="","",IF(K255="",IF($F255=_xlfn.XLOOKUP(P$2,Paramètres!$A$4:$A$8,Paramètres!$B$4:$B$8,"??",0,1),WORKDAY(DATE(YEAR(E255)+_xlfn.XLOOKUP(P$2,Paramètres!$A$4:$A$8,Paramètres!$B$4:$B$8,"??",0,1),MONTH(E255)+2,0)-1,1,Table3[Jours fériés]),
WORKDAY(DATE(YEAR($E255)+_xlfn.XLOOKUP(P$2,Paramètres!$A$4:$A$8,Paramètres!$B$4:$B$8,"??",0,1),MONTH($E255),DAY($E255))-1,1,Table3[Jours fériés])),""))</f>
        <v/>
      </c>
      <c r="Q255" s="21" t="str">
        <f ca="1">IF(A255="","",IF(L255="",IF($F255=_xlfn.XLOOKUP(Q$2,Paramètres!$A$4:$A$8,Paramètres!$B$4:$B$8,"??",0,1),WORKDAY(DATE(YEAR(TODAY()),MONTH(F255)+2,0)-1,1,Table3[Jours fériés]),
WORKDAY(DATE(YEAR($E255)+_xlfn.XLOOKUP(Q$2,Paramètres!$A$4:$A$8,Paramètres!$B$4:$B$8,"??",0,1),MONTH($E255),DAY($E255))-1,1,Table3[Jours fériés])),""))</f>
        <v/>
      </c>
    </row>
    <row r="256" spans="8:17" x14ac:dyDescent="0.2">
      <c r="H256" s="9" t="str" cm="1">
        <f t="array" ref="H256">_xlfn.XLOOKUP(1,(Table2[Nom]=$A256)*(Table2[Prénom]=$B256)*(Table2[Entretien]=H$2),Table2[Date de l''entretien],"",0,-1)</f>
        <v/>
      </c>
      <c r="I256" s="9" t="str" cm="1">
        <f t="array" ref="I256">_xlfn.XLOOKUP(1,(Table2[Nom]=$A256)*(Table2[Prénom]=$B256)*(Table2[Entretien]=I$2),Table2[Date de l''entretien],"",0,-1)</f>
        <v/>
      </c>
      <c r="J256" s="9" t="str" cm="1">
        <f t="array" ref="J256">_xlfn.XLOOKUP(1,(Table2[Nom]=$A256)*(Table2[Prénom]=$B256)*(Table2[Entretien]=J$2),Table2[Date de l''entretien],"",0,-1)</f>
        <v/>
      </c>
      <c r="K256" s="9" t="str" cm="1">
        <f t="array" ref="K256">_xlfn.XLOOKUP(1,(Table2[Nom]=$A256)*(Table2[Prénom]=$B256)*(Table2[Entretien]=K$2),Table2[Date de l''entretien],"",0,-1)</f>
        <v/>
      </c>
      <c r="L256" s="9" t="str" cm="1">
        <f t="array" ref="L256">_xlfn.XLOOKUP(1,(Table2[Nom]=$A256)*(Table2[Prénom]=$B256)*(Table2[Entretien]=L$2),Table2[Date de l''entretien],"",0,-1)</f>
        <v/>
      </c>
      <c r="M256" s="21" t="str">
        <f>IF(A256="","",IF(H256="",WORKDAY(DATE(YEAR($D256),MONTH($D256)+_xlfn.XLOOKUP(M$2,Paramètres!$A$4:$A$8,Paramètres!$B$4:$B$8,"??",0,1),DAY($D256))-1,1,Table3[Jours fériés]),""))</f>
        <v/>
      </c>
      <c r="N256" s="21" t="str">
        <f>IF(A256="","",IF(I256="",WORKDAY(DATE(YEAR($D256),MONTH($D256)+_xlfn.XLOOKUP(N$2,Paramètres!$A$4:$A$8,Paramètres!$B$4:$B$8,"??",0,1),DAY($D256))-1,1,Table3[Jours fériés]),
WORKDAY(DATE(YEAR($I256),MONTH($I256)+_xlfn.XLOOKUP(N$2,Paramètres!$A$4:$A$8,Paramètres!$B$4:$B$8,"??",0,1),DAY($I256))-1,1,Table3[Jours fériés])))</f>
        <v/>
      </c>
      <c r="O256" s="21" t="str">
        <f>IF(A256="","",IF(J256="",WORKDAY(DATE(YEAR($D256),MONTH($D256)+_xlfn.XLOOKUP(O$2,Paramètres!$A$4:$A$8,Paramètres!$B$4:$B$8,"??",0,1),DAY($D256))-1,1,Table3[Jours fériés]),""))</f>
        <v/>
      </c>
      <c r="P256" s="21" t="str">
        <f>IF(A256="","",IF(K256="",IF($F256=_xlfn.XLOOKUP(P$2,Paramètres!$A$4:$A$8,Paramètres!$B$4:$B$8,"??",0,1),WORKDAY(DATE(YEAR(E256)+_xlfn.XLOOKUP(P$2,Paramètres!$A$4:$A$8,Paramètres!$B$4:$B$8,"??",0,1),MONTH(E256)+2,0)-1,1,Table3[Jours fériés]),
WORKDAY(DATE(YEAR($E256)+_xlfn.XLOOKUP(P$2,Paramètres!$A$4:$A$8,Paramètres!$B$4:$B$8,"??",0,1),MONTH($E256),DAY($E256))-1,1,Table3[Jours fériés])),""))</f>
        <v/>
      </c>
      <c r="Q256" s="21" t="str">
        <f ca="1">IF(A256="","",IF(L256="",IF($F256=_xlfn.XLOOKUP(Q$2,Paramètres!$A$4:$A$8,Paramètres!$B$4:$B$8,"??",0,1),WORKDAY(DATE(YEAR(TODAY()),MONTH(F256)+2,0)-1,1,Table3[Jours fériés]),
WORKDAY(DATE(YEAR($E256)+_xlfn.XLOOKUP(Q$2,Paramètres!$A$4:$A$8,Paramètres!$B$4:$B$8,"??",0,1),MONTH($E256),DAY($E256))-1,1,Table3[Jours fériés])),""))</f>
        <v/>
      </c>
    </row>
    <row r="257" spans="8:17" x14ac:dyDescent="0.2">
      <c r="H257" s="9" t="str" cm="1">
        <f t="array" ref="H257">_xlfn.XLOOKUP(1,(Table2[Nom]=$A257)*(Table2[Prénom]=$B257)*(Table2[Entretien]=H$2),Table2[Date de l''entretien],"",0,-1)</f>
        <v/>
      </c>
      <c r="I257" s="9" t="str" cm="1">
        <f t="array" ref="I257">_xlfn.XLOOKUP(1,(Table2[Nom]=$A257)*(Table2[Prénom]=$B257)*(Table2[Entretien]=I$2),Table2[Date de l''entretien],"",0,-1)</f>
        <v/>
      </c>
      <c r="J257" s="9" t="str" cm="1">
        <f t="array" ref="J257">_xlfn.XLOOKUP(1,(Table2[Nom]=$A257)*(Table2[Prénom]=$B257)*(Table2[Entretien]=J$2),Table2[Date de l''entretien],"",0,-1)</f>
        <v/>
      </c>
      <c r="K257" s="9" t="str" cm="1">
        <f t="array" ref="K257">_xlfn.XLOOKUP(1,(Table2[Nom]=$A257)*(Table2[Prénom]=$B257)*(Table2[Entretien]=K$2),Table2[Date de l''entretien],"",0,-1)</f>
        <v/>
      </c>
      <c r="L257" s="9" t="str" cm="1">
        <f t="array" ref="L257">_xlfn.XLOOKUP(1,(Table2[Nom]=$A257)*(Table2[Prénom]=$B257)*(Table2[Entretien]=L$2),Table2[Date de l''entretien],"",0,-1)</f>
        <v/>
      </c>
      <c r="M257" s="21" t="str">
        <f>IF(A257="","",IF(H257="",WORKDAY(DATE(YEAR($D257),MONTH($D257)+_xlfn.XLOOKUP(M$2,Paramètres!$A$4:$A$8,Paramètres!$B$4:$B$8,"??",0,1),DAY($D257))-1,1,Table3[Jours fériés]),""))</f>
        <v/>
      </c>
      <c r="N257" s="21" t="str">
        <f>IF(A257="","",IF(I257="",WORKDAY(DATE(YEAR($D257),MONTH($D257)+_xlfn.XLOOKUP(N$2,Paramètres!$A$4:$A$8,Paramètres!$B$4:$B$8,"??",0,1),DAY($D257))-1,1,Table3[Jours fériés]),
WORKDAY(DATE(YEAR($I257),MONTH($I257)+_xlfn.XLOOKUP(N$2,Paramètres!$A$4:$A$8,Paramètres!$B$4:$B$8,"??",0,1),DAY($I257))-1,1,Table3[Jours fériés])))</f>
        <v/>
      </c>
      <c r="O257" s="21" t="str">
        <f>IF(A257="","",IF(J257="",WORKDAY(DATE(YEAR($D257),MONTH($D257)+_xlfn.XLOOKUP(O$2,Paramètres!$A$4:$A$8,Paramètres!$B$4:$B$8,"??",0,1),DAY($D257))-1,1,Table3[Jours fériés]),""))</f>
        <v/>
      </c>
      <c r="P257" s="21" t="str">
        <f>IF(A257="","",IF(K257="",IF($F257=_xlfn.XLOOKUP(P$2,Paramètres!$A$4:$A$8,Paramètres!$B$4:$B$8,"??",0,1),WORKDAY(DATE(YEAR(E257)+_xlfn.XLOOKUP(P$2,Paramètres!$A$4:$A$8,Paramètres!$B$4:$B$8,"??",0,1),MONTH(E257)+2,0)-1,1,Table3[Jours fériés]),
WORKDAY(DATE(YEAR($E257)+_xlfn.XLOOKUP(P$2,Paramètres!$A$4:$A$8,Paramètres!$B$4:$B$8,"??",0,1),MONTH($E257),DAY($E257))-1,1,Table3[Jours fériés])),""))</f>
        <v/>
      </c>
      <c r="Q257" s="21" t="str">
        <f ca="1">IF(A257="","",IF(L257="",IF($F257=_xlfn.XLOOKUP(Q$2,Paramètres!$A$4:$A$8,Paramètres!$B$4:$B$8,"??",0,1),WORKDAY(DATE(YEAR(TODAY()),MONTH(F257)+2,0)-1,1,Table3[Jours fériés]),
WORKDAY(DATE(YEAR($E257)+_xlfn.XLOOKUP(Q$2,Paramètres!$A$4:$A$8,Paramètres!$B$4:$B$8,"??",0,1),MONTH($E257),DAY($E257))-1,1,Table3[Jours fériés])),""))</f>
        <v/>
      </c>
    </row>
    <row r="258" spans="8:17" x14ac:dyDescent="0.2">
      <c r="H258" s="9" t="str" cm="1">
        <f t="array" ref="H258">_xlfn.XLOOKUP(1,(Table2[Nom]=$A258)*(Table2[Prénom]=$B258)*(Table2[Entretien]=H$2),Table2[Date de l''entretien],"",0,-1)</f>
        <v/>
      </c>
      <c r="I258" s="9" t="str" cm="1">
        <f t="array" ref="I258">_xlfn.XLOOKUP(1,(Table2[Nom]=$A258)*(Table2[Prénom]=$B258)*(Table2[Entretien]=I$2),Table2[Date de l''entretien],"",0,-1)</f>
        <v/>
      </c>
      <c r="J258" s="9" t="str" cm="1">
        <f t="array" ref="J258">_xlfn.XLOOKUP(1,(Table2[Nom]=$A258)*(Table2[Prénom]=$B258)*(Table2[Entretien]=J$2),Table2[Date de l''entretien],"",0,-1)</f>
        <v/>
      </c>
      <c r="K258" s="9" t="str" cm="1">
        <f t="array" ref="K258">_xlfn.XLOOKUP(1,(Table2[Nom]=$A258)*(Table2[Prénom]=$B258)*(Table2[Entretien]=K$2),Table2[Date de l''entretien],"",0,-1)</f>
        <v/>
      </c>
      <c r="L258" s="9" t="str" cm="1">
        <f t="array" ref="L258">_xlfn.XLOOKUP(1,(Table2[Nom]=$A258)*(Table2[Prénom]=$B258)*(Table2[Entretien]=L$2),Table2[Date de l''entretien],"",0,-1)</f>
        <v/>
      </c>
      <c r="M258" s="21" t="str">
        <f>IF(A258="","",IF(H258="",WORKDAY(DATE(YEAR($D258),MONTH($D258)+_xlfn.XLOOKUP(M$2,Paramètres!$A$4:$A$8,Paramètres!$B$4:$B$8,"??",0,1),DAY($D258))-1,1,Table3[Jours fériés]),""))</f>
        <v/>
      </c>
      <c r="N258" s="21" t="str">
        <f>IF(A258="","",IF(I258="",WORKDAY(DATE(YEAR($D258),MONTH($D258)+_xlfn.XLOOKUP(N$2,Paramètres!$A$4:$A$8,Paramètres!$B$4:$B$8,"??",0,1),DAY($D258))-1,1,Table3[Jours fériés]),
WORKDAY(DATE(YEAR($I258),MONTH($I258)+_xlfn.XLOOKUP(N$2,Paramètres!$A$4:$A$8,Paramètres!$B$4:$B$8,"??",0,1),DAY($I258))-1,1,Table3[Jours fériés])))</f>
        <v/>
      </c>
      <c r="O258" s="21" t="str">
        <f>IF(A258="","",IF(J258="",WORKDAY(DATE(YEAR($D258),MONTH($D258)+_xlfn.XLOOKUP(O$2,Paramètres!$A$4:$A$8,Paramètres!$B$4:$B$8,"??",0,1),DAY($D258))-1,1,Table3[Jours fériés]),""))</f>
        <v/>
      </c>
      <c r="P258" s="21" t="str">
        <f>IF(A258="","",IF(K258="",IF($F258=_xlfn.XLOOKUP(P$2,Paramètres!$A$4:$A$8,Paramètres!$B$4:$B$8,"??",0,1),WORKDAY(DATE(YEAR(E258)+_xlfn.XLOOKUP(P$2,Paramètres!$A$4:$A$8,Paramètres!$B$4:$B$8,"??",0,1),MONTH(E258)+2,0)-1,1,Table3[Jours fériés]),
WORKDAY(DATE(YEAR($E258)+_xlfn.XLOOKUP(P$2,Paramètres!$A$4:$A$8,Paramètres!$B$4:$B$8,"??",0,1),MONTH($E258),DAY($E258))-1,1,Table3[Jours fériés])),""))</f>
        <v/>
      </c>
      <c r="Q258" s="21" t="str">
        <f ca="1">IF(A258="","",IF(L258="",IF($F258=_xlfn.XLOOKUP(Q$2,Paramètres!$A$4:$A$8,Paramètres!$B$4:$B$8,"??",0,1),WORKDAY(DATE(YEAR(TODAY()),MONTH(F258)+2,0)-1,1,Table3[Jours fériés]),
WORKDAY(DATE(YEAR($E258)+_xlfn.XLOOKUP(Q$2,Paramètres!$A$4:$A$8,Paramètres!$B$4:$B$8,"??",0,1),MONTH($E258),DAY($E258))-1,1,Table3[Jours fériés])),""))</f>
        <v/>
      </c>
    </row>
    <row r="259" spans="8:17" x14ac:dyDescent="0.2">
      <c r="H259" s="9" t="str" cm="1">
        <f t="array" ref="H259">_xlfn.XLOOKUP(1,(Table2[Nom]=$A259)*(Table2[Prénom]=$B259)*(Table2[Entretien]=H$2),Table2[Date de l''entretien],"",0,-1)</f>
        <v/>
      </c>
      <c r="I259" s="9" t="str" cm="1">
        <f t="array" ref="I259">_xlfn.XLOOKUP(1,(Table2[Nom]=$A259)*(Table2[Prénom]=$B259)*(Table2[Entretien]=I$2),Table2[Date de l''entretien],"",0,-1)</f>
        <v/>
      </c>
      <c r="J259" s="9" t="str" cm="1">
        <f t="array" ref="J259">_xlfn.XLOOKUP(1,(Table2[Nom]=$A259)*(Table2[Prénom]=$B259)*(Table2[Entretien]=J$2),Table2[Date de l''entretien],"",0,-1)</f>
        <v/>
      </c>
      <c r="K259" s="9" t="str" cm="1">
        <f t="array" ref="K259">_xlfn.XLOOKUP(1,(Table2[Nom]=$A259)*(Table2[Prénom]=$B259)*(Table2[Entretien]=K$2),Table2[Date de l''entretien],"",0,-1)</f>
        <v/>
      </c>
      <c r="L259" s="9" t="str" cm="1">
        <f t="array" ref="L259">_xlfn.XLOOKUP(1,(Table2[Nom]=$A259)*(Table2[Prénom]=$B259)*(Table2[Entretien]=L$2),Table2[Date de l''entretien],"",0,-1)</f>
        <v/>
      </c>
      <c r="M259" s="21" t="str">
        <f>IF(A259="","",IF(H259="",WORKDAY(DATE(YEAR($D259),MONTH($D259)+_xlfn.XLOOKUP(M$2,Paramètres!$A$4:$A$8,Paramètres!$B$4:$B$8,"??",0,1),DAY($D259))-1,1,Table3[Jours fériés]),""))</f>
        <v/>
      </c>
      <c r="N259" s="21" t="str">
        <f>IF(A259="","",IF(I259="",WORKDAY(DATE(YEAR($D259),MONTH($D259)+_xlfn.XLOOKUP(N$2,Paramètres!$A$4:$A$8,Paramètres!$B$4:$B$8,"??",0,1),DAY($D259))-1,1,Table3[Jours fériés]),
WORKDAY(DATE(YEAR($I259),MONTH($I259)+_xlfn.XLOOKUP(N$2,Paramètres!$A$4:$A$8,Paramètres!$B$4:$B$8,"??",0,1),DAY($I259))-1,1,Table3[Jours fériés])))</f>
        <v/>
      </c>
      <c r="O259" s="21" t="str">
        <f>IF(A259="","",IF(J259="",WORKDAY(DATE(YEAR($D259),MONTH($D259)+_xlfn.XLOOKUP(O$2,Paramètres!$A$4:$A$8,Paramètres!$B$4:$B$8,"??",0,1),DAY($D259))-1,1,Table3[Jours fériés]),""))</f>
        <v/>
      </c>
      <c r="P259" s="21" t="str">
        <f>IF(A259="","",IF(K259="",IF($F259=_xlfn.XLOOKUP(P$2,Paramètres!$A$4:$A$8,Paramètres!$B$4:$B$8,"??",0,1),WORKDAY(DATE(YEAR(E259)+_xlfn.XLOOKUP(P$2,Paramètres!$A$4:$A$8,Paramètres!$B$4:$B$8,"??",0,1),MONTH(E259)+2,0)-1,1,Table3[Jours fériés]),
WORKDAY(DATE(YEAR($E259)+_xlfn.XLOOKUP(P$2,Paramètres!$A$4:$A$8,Paramètres!$B$4:$B$8,"??",0,1),MONTH($E259),DAY($E259))-1,1,Table3[Jours fériés])),""))</f>
        <v/>
      </c>
      <c r="Q259" s="21" t="str">
        <f ca="1">IF(A259="","",IF(L259="",IF($F259=_xlfn.XLOOKUP(Q$2,Paramètres!$A$4:$A$8,Paramètres!$B$4:$B$8,"??",0,1),WORKDAY(DATE(YEAR(TODAY()),MONTH(F259)+2,0)-1,1,Table3[Jours fériés]),
WORKDAY(DATE(YEAR($E259)+_xlfn.XLOOKUP(Q$2,Paramètres!$A$4:$A$8,Paramètres!$B$4:$B$8,"??",0,1),MONTH($E259),DAY($E259))-1,1,Table3[Jours fériés])),""))</f>
        <v/>
      </c>
    </row>
    <row r="260" spans="8:17" x14ac:dyDescent="0.2">
      <c r="H260" s="9" t="str" cm="1">
        <f t="array" ref="H260">_xlfn.XLOOKUP(1,(Table2[Nom]=$A260)*(Table2[Prénom]=$B260)*(Table2[Entretien]=H$2),Table2[Date de l''entretien],"",0,-1)</f>
        <v/>
      </c>
      <c r="I260" s="9" t="str" cm="1">
        <f t="array" ref="I260">_xlfn.XLOOKUP(1,(Table2[Nom]=$A260)*(Table2[Prénom]=$B260)*(Table2[Entretien]=I$2),Table2[Date de l''entretien],"",0,-1)</f>
        <v/>
      </c>
      <c r="J260" s="9" t="str" cm="1">
        <f t="array" ref="J260">_xlfn.XLOOKUP(1,(Table2[Nom]=$A260)*(Table2[Prénom]=$B260)*(Table2[Entretien]=J$2),Table2[Date de l''entretien],"",0,-1)</f>
        <v/>
      </c>
      <c r="K260" s="9" t="str" cm="1">
        <f t="array" ref="K260">_xlfn.XLOOKUP(1,(Table2[Nom]=$A260)*(Table2[Prénom]=$B260)*(Table2[Entretien]=K$2),Table2[Date de l''entretien],"",0,-1)</f>
        <v/>
      </c>
      <c r="L260" s="9" t="str" cm="1">
        <f t="array" ref="L260">_xlfn.XLOOKUP(1,(Table2[Nom]=$A260)*(Table2[Prénom]=$B260)*(Table2[Entretien]=L$2),Table2[Date de l''entretien],"",0,-1)</f>
        <v/>
      </c>
      <c r="M260" s="21" t="str">
        <f>IF(A260="","",IF(H260="",WORKDAY(DATE(YEAR($D260),MONTH($D260)+_xlfn.XLOOKUP(M$2,Paramètres!$A$4:$A$8,Paramètres!$B$4:$B$8,"??",0,1),DAY($D260))-1,1,Table3[Jours fériés]),""))</f>
        <v/>
      </c>
      <c r="N260" s="21" t="str">
        <f>IF(A260="","",IF(I260="",WORKDAY(DATE(YEAR($D260),MONTH($D260)+_xlfn.XLOOKUP(N$2,Paramètres!$A$4:$A$8,Paramètres!$B$4:$B$8,"??",0,1),DAY($D260))-1,1,Table3[Jours fériés]),
WORKDAY(DATE(YEAR($I260),MONTH($I260)+_xlfn.XLOOKUP(N$2,Paramètres!$A$4:$A$8,Paramètres!$B$4:$B$8,"??",0,1),DAY($I260))-1,1,Table3[Jours fériés])))</f>
        <v/>
      </c>
      <c r="O260" s="21" t="str">
        <f>IF(A260="","",IF(J260="",WORKDAY(DATE(YEAR($D260),MONTH($D260)+_xlfn.XLOOKUP(O$2,Paramètres!$A$4:$A$8,Paramètres!$B$4:$B$8,"??",0,1),DAY($D260))-1,1,Table3[Jours fériés]),""))</f>
        <v/>
      </c>
      <c r="P260" s="21" t="str">
        <f>IF(A260="","",IF(K260="",IF($F260=_xlfn.XLOOKUP(P$2,Paramètres!$A$4:$A$8,Paramètres!$B$4:$B$8,"??",0,1),WORKDAY(DATE(YEAR(E260)+_xlfn.XLOOKUP(P$2,Paramètres!$A$4:$A$8,Paramètres!$B$4:$B$8,"??",0,1),MONTH(E260)+2,0)-1,1,Table3[Jours fériés]),
WORKDAY(DATE(YEAR($E260)+_xlfn.XLOOKUP(P$2,Paramètres!$A$4:$A$8,Paramètres!$B$4:$B$8,"??",0,1),MONTH($E260),DAY($E260))-1,1,Table3[Jours fériés])),""))</f>
        <v/>
      </c>
      <c r="Q260" s="21" t="str">
        <f ca="1">IF(A260="","",IF(L260="",IF($F260=_xlfn.XLOOKUP(Q$2,Paramètres!$A$4:$A$8,Paramètres!$B$4:$B$8,"??",0,1),WORKDAY(DATE(YEAR(TODAY()),MONTH(F260)+2,0)-1,1,Table3[Jours fériés]),
WORKDAY(DATE(YEAR($E260)+_xlfn.XLOOKUP(Q$2,Paramètres!$A$4:$A$8,Paramètres!$B$4:$B$8,"??",0,1),MONTH($E260),DAY($E260))-1,1,Table3[Jours fériés])),""))</f>
        <v/>
      </c>
    </row>
    <row r="261" spans="8:17" x14ac:dyDescent="0.2">
      <c r="H261" s="9" t="str" cm="1">
        <f t="array" ref="H261">_xlfn.XLOOKUP(1,(Table2[Nom]=$A261)*(Table2[Prénom]=$B261)*(Table2[Entretien]=H$2),Table2[Date de l''entretien],"",0,-1)</f>
        <v/>
      </c>
      <c r="I261" s="9" t="str" cm="1">
        <f t="array" ref="I261">_xlfn.XLOOKUP(1,(Table2[Nom]=$A261)*(Table2[Prénom]=$B261)*(Table2[Entretien]=I$2),Table2[Date de l''entretien],"",0,-1)</f>
        <v/>
      </c>
      <c r="J261" s="9" t="str" cm="1">
        <f t="array" ref="J261">_xlfn.XLOOKUP(1,(Table2[Nom]=$A261)*(Table2[Prénom]=$B261)*(Table2[Entretien]=J$2),Table2[Date de l''entretien],"",0,-1)</f>
        <v/>
      </c>
      <c r="K261" s="9" t="str" cm="1">
        <f t="array" ref="K261">_xlfn.XLOOKUP(1,(Table2[Nom]=$A261)*(Table2[Prénom]=$B261)*(Table2[Entretien]=K$2),Table2[Date de l''entretien],"",0,-1)</f>
        <v/>
      </c>
      <c r="L261" s="9" t="str" cm="1">
        <f t="array" ref="L261">_xlfn.XLOOKUP(1,(Table2[Nom]=$A261)*(Table2[Prénom]=$B261)*(Table2[Entretien]=L$2),Table2[Date de l''entretien],"",0,-1)</f>
        <v/>
      </c>
      <c r="M261" s="21" t="str">
        <f>IF(A261="","",IF(H261="",WORKDAY(DATE(YEAR($D261),MONTH($D261)+_xlfn.XLOOKUP(M$2,Paramètres!$A$4:$A$8,Paramètres!$B$4:$B$8,"??",0,1),DAY($D261))-1,1,Table3[Jours fériés]),""))</f>
        <v/>
      </c>
      <c r="N261" s="21" t="str">
        <f>IF(A261="","",IF(I261="",WORKDAY(DATE(YEAR($D261),MONTH($D261)+_xlfn.XLOOKUP(N$2,Paramètres!$A$4:$A$8,Paramètres!$B$4:$B$8,"??",0,1),DAY($D261))-1,1,Table3[Jours fériés]),
WORKDAY(DATE(YEAR($I261),MONTH($I261)+_xlfn.XLOOKUP(N$2,Paramètres!$A$4:$A$8,Paramètres!$B$4:$B$8,"??",0,1),DAY($I261))-1,1,Table3[Jours fériés])))</f>
        <v/>
      </c>
      <c r="O261" s="21" t="str">
        <f>IF(A261="","",IF(J261="",WORKDAY(DATE(YEAR($D261),MONTH($D261)+_xlfn.XLOOKUP(O$2,Paramètres!$A$4:$A$8,Paramètres!$B$4:$B$8,"??",0,1),DAY($D261))-1,1,Table3[Jours fériés]),""))</f>
        <v/>
      </c>
      <c r="P261" s="21" t="str">
        <f>IF(A261="","",IF(K261="",IF($F261=_xlfn.XLOOKUP(P$2,Paramètres!$A$4:$A$8,Paramètres!$B$4:$B$8,"??",0,1),WORKDAY(DATE(YEAR(E261)+_xlfn.XLOOKUP(P$2,Paramètres!$A$4:$A$8,Paramètres!$B$4:$B$8,"??",0,1),MONTH(E261)+2,0)-1,1,Table3[Jours fériés]),
WORKDAY(DATE(YEAR($E261)+_xlfn.XLOOKUP(P$2,Paramètres!$A$4:$A$8,Paramètres!$B$4:$B$8,"??",0,1),MONTH($E261),DAY($E261))-1,1,Table3[Jours fériés])),""))</f>
        <v/>
      </c>
      <c r="Q261" s="21" t="str">
        <f ca="1">IF(A261="","",IF(L261="",IF($F261=_xlfn.XLOOKUP(Q$2,Paramètres!$A$4:$A$8,Paramètres!$B$4:$B$8,"??",0,1),WORKDAY(DATE(YEAR(TODAY()),MONTH(F261)+2,0)-1,1,Table3[Jours fériés]),
WORKDAY(DATE(YEAR($E261)+_xlfn.XLOOKUP(Q$2,Paramètres!$A$4:$A$8,Paramètres!$B$4:$B$8,"??",0,1),MONTH($E261),DAY($E261))-1,1,Table3[Jours fériés])),""))</f>
        <v/>
      </c>
    </row>
    <row r="262" spans="8:17" x14ac:dyDescent="0.2">
      <c r="H262" s="9" t="str" cm="1">
        <f t="array" ref="H262">_xlfn.XLOOKUP(1,(Table2[Nom]=$A262)*(Table2[Prénom]=$B262)*(Table2[Entretien]=H$2),Table2[Date de l''entretien],"",0,-1)</f>
        <v/>
      </c>
      <c r="I262" s="9" t="str" cm="1">
        <f t="array" ref="I262">_xlfn.XLOOKUP(1,(Table2[Nom]=$A262)*(Table2[Prénom]=$B262)*(Table2[Entretien]=I$2),Table2[Date de l''entretien],"",0,-1)</f>
        <v/>
      </c>
      <c r="J262" s="9" t="str" cm="1">
        <f t="array" ref="J262">_xlfn.XLOOKUP(1,(Table2[Nom]=$A262)*(Table2[Prénom]=$B262)*(Table2[Entretien]=J$2),Table2[Date de l''entretien],"",0,-1)</f>
        <v/>
      </c>
      <c r="K262" s="9" t="str" cm="1">
        <f t="array" ref="K262">_xlfn.XLOOKUP(1,(Table2[Nom]=$A262)*(Table2[Prénom]=$B262)*(Table2[Entretien]=K$2),Table2[Date de l''entretien],"",0,-1)</f>
        <v/>
      </c>
      <c r="L262" s="9" t="str" cm="1">
        <f t="array" ref="L262">_xlfn.XLOOKUP(1,(Table2[Nom]=$A262)*(Table2[Prénom]=$B262)*(Table2[Entretien]=L$2),Table2[Date de l''entretien],"",0,-1)</f>
        <v/>
      </c>
      <c r="M262" s="21" t="str">
        <f>IF(A262="","",IF(H262="",WORKDAY(DATE(YEAR($D262),MONTH($D262)+_xlfn.XLOOKUP(M$2,Paramètres!$A$4:$A$8,Paramètres!$B$4:$B$8,"??",0,1),DAY($D262))-1,1,Table3[Jours fériés]),""))</f>
        <v/>
      </c>
      <c r="N262" s="21" t="str">
        <f>IF(A262="","",IF(I262="",WORKDAY(DATE(YEAR($D262),MONTH($D262)+_xlfn.XLOOKUP(N$2,Paramètres!$A$4:$A$8,Paramètres!$B$4:$B$8,"??",0,1),DAY($D262))-1,1,Table3[Jours fériés]),
WORKDAY(DATE(YEAR($I262),MONTH($I262)+_xlfn.XLOOKUP(N$2,Paramètres!$A$4:$A$8,Paramètres!$B$4:$B$8,"??",0,1),DAY($I262))-1,1,Table3[Jours fériés])))</f>
        <v/>
      </c>
      <c r="O262" s="21" t="str">
        <f>IF(A262="","",IF(J262="",WORKDAY(DATE(YEAR($D262),MONTH($D262)+_xlfn.XLOOKUP(O$2,Paramètres!$A$4:$A$8,Paramètres!$B$4:$B$8,"??",0,1),DAY($D262))-1,1,Table3[Jours fériés]),""))</f>
        <v/>
      </c>
      <c r="P262" s="21" t="str">
        <f>IF(A262="","",IF(K262="",IF($F262=_xlfn.XLOOKUP(P$2,Paramètres!$A$4:$A$8,Paramètres!$B$4:$B$8,"??",0,1),WORKDAY(DATE(YEAR(E262)+_xlfn.XLOOKUP(P$2,Paramètres!$A$4:$A$8,Paramètres!$B$4:$B$8,"??",0,1),MONTH(E262)+2,0)-1,1,Table3[Jours fériés]),
WORKDAY(DATE(YEAR($E262)+_xlfn.XLOOKUP(P$2,Paramètres!$A$4:$A$8,Paramètres!$B$4:$B$8,"??",0,1),MONTH($E262),DAY($E262))-1,1,Table3[Jours fériés])),""))</f>
        <v/>
      </c>
      <c r="Q262" s="21" t="str">
        <f ca="1">IF(A262="","",IF(L262="",IF($F262=_xlfn.XLOOKUP(Q$2,Paramètres!$A$4:$A$8,Paramètres!$B$4:$B$8,"??",0,1),WORKDAY(DATE(YEAR(TODAY()),MONTH(F262)+2,0)-1,1,Table3[Jours fériés]),
WORKDAY(DATE(YEAR($E262)+_xlfn.XLOOKUP(Q$2,Paramètres!$A$4:$A$8,Paramètres!$B$4:$B$8,"??",0,1),MONTH($E262),DAY($E262))-1,1,Table3[Jours fériés])),""))</f>
        <v/>
      </c>
    </row>
    <row r="263" spans="8:17" x14ac:dyDescent="0.2">
      <c r="H263" s="9" t="str" cm="1">
        <f t="array" ref="H263">_xlfn.XLOOKUP(1,(Table2[Nom]=$A263)*(Table2[Prénom]=$B263)*(Table2[Entretien]=H$2),Table2[Date de l''entretien],"",0,-1)</f>
        <v/>
      </c>
      <c r="I263" s="9" t="str" cm="1">
        <f t="array" ref="I263">_xlfn.XLOOKUP(1,(Table2[Nom]=$A263)*(Table2[Prénom]=$B263)*(Table2[Entretien]=I$2),Table2[Date de l''entretien],"",0,-1)</f>
        <v/>
      </c>
      <c r="J263" s="9" t="str" cm="1">
        <f t="array" ref="J263">_xlfn.XLOOKUP(1,(Table2[Nom]=$A263)*(Table2[Prénom]=$B263)*(Table2[Entretien]=J$2),Table2[Date de l''entretien],"",0,-1)</f>
        <v/>
      </c>
      <c r="K263" s="9" t="str" cm="1">
        <f t="array" ref="K263">_xlfn.XLOOKUP(1,(Table2[Nom]=$A263)*(Table2[Prénom]=$B263)*(Table2[Entretien]=K$2),Table2[Date de l''entretien],"",0,-1)</f>
        <v/>
      </c>
      <c r="L263" s="9" t="str" cm="1">
        <f t="array" ref="L263">_xlfn.XLOOKUP(1,(Table2[Nom]=$A263)*(Table2[Prénom]=$B263)*(Table2[Entretien]=L$2),Table2[Date de l''entretien],"",0,-1)</f>
        <v/>
      </c>
      <c r="M263" s="21" t="str">
        <f>IF(A263="","",IF(H263="",WORKDAY(DATE(YEAR($D263),MONTH($D263)+_xlfn.XLOOKUP(M$2,Paramètres!$A$4:$A$8,Paramètres!$B$4:$B$8,"??",0,1),DAY($D263))-1,1,Table3[Jours fériés]),""))</f>
        <v/>
      </c>
      <c r="N263" s="21" t="str">
        <f>IF(A263="","",IF(I263="",WORKDAY(DATE(YEAR($D263),MONTH($D263)+_xlfn.XLOOKUP(N$2,Paramètres!$A$4:$A$8,Paramètres!$B$4:$B$8,"??",0,1),DAY($D263))-1,1,Table3[Jours fériés]),
WORKDAY(DATE(YEAR($I263),MONTH($I263)+_xlfn.XLOOKUP(N$2,Paramètres!$A$4:$A$8,Paramètres!$B$4:$B$8,"??",0,1),DAY($I263))-1,1,Table3[Jours fériés])))</f>
        <v/>
      </c>
      <c r="O263" s="21" t="str">
        <f>IF(A263="","",IF(J263="",WORKDAY(DATE(YEAR($D263),MONTH($D263)+_xlfn.XLOOKUP(O$2,Paramètres!$A$4:$A$8,Paramètres!$B$4:$B$8,"??",0,1),DAY($D263))-1,1,Table3[Jours fériés]),""))</f>
        <v/>
      </c>
      <c r="P263" s="21" t="str">
        <f>IF(A263="","",IF(K263="",IF($F263=_xlfn.XLOOKUP(P$2,Paramètres!$A$4:$A$8,Paramètres!$B$4:$B$8,"??",0,1),WORKDAY(DATE(YEAR(E263)+_xlfn.XLOOKUP(P$2,Paramètres!$A$4:$A$8,Paramètres!$B$4:$B$8,"??",0,1),MONTH(E263)+2,0)-1,1,Table3[Jours fériés]),
WORKDAY(DATE(YEAR($E263)+_xlfn.XLOOKUP(P$2,Paramètres!$A$4:$A$8,Paramètres!$B$4:$B$8,"??",0,1),MONTH($E263),DAY($E263))-1,1,Table3[Jours fériés])),""))</f>
        <v/>
      </c>
      <c r="Q263" s="21" t="str">
        <f ca="1">IF(A263="","",IF(L263="",IF($F263=_xlfn.XLOOKUP(Q$2,Paramètres!$A$4:$A$8,Paramètres!$B$4:$B$8,"??",0,1),WORKDAY(DATE(YEAR(TODAY()),MONTH(F263)+2,0)-1,1,Table3[Jours fériés]),
WORKDAY(DATE(YEAR($E263)+_xlfn.XLOOKUP(Q$2,Paramètres!$A$4:$A$8,Paramètres!$B$4:$B$8,"??",0,1),MONTH($E263),DAY($E263))-1,1,Table3[Jours fériés])),""))</f>
        <v/>
      </c>
    </row>
    <row r="264" spans="8:17" x14ac:dyDescent="0.2">
      <c r="H264" s="9" t="str" cm="1">
        <f t="array" ref="H264">_xlfn.XLOOKUP(1,(Table2[Nom]=$A264)*(Table2[Prénom]=$B264)*(Table2[Entretien]=H$2),Table2[Date de l''entretien],"",0,-1)</f>
        <v/>
      </c>
      <c r="I264" s="9" t="str" cm="1">
        <f t="array" ref="I264">_xlfn.XLOOKUP(1,(Table2[Nom]=$A264)*(Table2[Prénom]=$B264)*(Table2[Entretien]=I$2),Table2[Date de l''entretien],"",0,-1)</f>
        <v/>
      </c>
      <c r="J264" s="9" t="str" cm="1">
        <f t="array" ref="J264">_xlfn.XLOOKUP(1,(Table2[Nom]=$A264)*(Table2[Prénom]=$B264)*(Table2[Entretien]=J$2),Table2[Date de l''entretien],"",0,-1)</f>
        <v/>
      </c>
      <c r="K264" s="9" t="str" cm="1">
        <f t="array" ref="K264">_xlfn.XLOOKUP(1,(Table2[Nom]=$A264)*(Table2[Prénom]=$B264)*(Table2[Entretien]=K$2),Table2[Date de l''entretien],"",0,-1)</f>
        <v/>
      </c>
      <c r="L264" s="9" t="str" cm="1">
        <f t="array" ref="L264">_xlfn.XLOOKUP(1,(Table2[Nom]=$A264)*(Table2[Prénom]=$B264)*(Table2[Entretien]=L$2),Table2[Date de l''entretien],"",0,-1)</f>
        <v/>
      </c>
      <c r="M264" s="21" t="str">
        <f>IF(A264="","",IF(H264="",WORKDAY(DATE(YEAR($D264),MONTH($D264)+_xlfn.XLOOKUP(M$2,Paramètres!$A$4:$A$8,Paramètres!$B$4:$B$8,"??",0,1),DAY($D264))-1,1,Table3[Jours fériés]),""))</f>
        <v/>
      </c>
      <c r="N264" s="21" t="str">
        <f>IF(A264="","",IF(I264="",WORKDAY(DATE(YEAR($D264),MONTH($D264)+_xlfn.XLOOKUP(N$2,Paramètres!$A$4:$A$8,Paramètres!$B$4:$B$8,"??",0,1),DAY($D264))-1,1,Table3[Jours fériés]),
WORKDAY(DATE(YEAR($I264),MONTH($I264)+_xlfn.XLOOKUP(N$2,Paramètres!$A$4:$A$8,Paramètres!$B$4:$B$8,"??",0,1),DAY($I264))-1,1,Table3[Jours fériés])))</f>
        <v/>
      </c>
      <c r="O264" s="21" t="str">
        <f>IF(A264="","",IF(J264="",WORKDAY(DATE(YEAR($D264),MONTH($D264)+_xlfn.XLOOKUP(O$2,Paramètres!$A$4:$A$8,Paramètres!$B$4:$B$8,"??",0,1),DAY($D264))-1,1,Table3[Jours fériés]),""))</f>
        <v/>
      </c>
      <c r="P264" s="21" t="str">
        <f>IF(A264="","",IF(K264="",IF($F264=_xlfn.XLOOKUP(P$2,Paramètres!$A$4:$A$8,Paramètres!$B$4:$B$8,"??",0,1),WORKDAY(DATE(YEAR(E264)+_xlfn.XLOOKUP(P$2,Paramètres!$A$4:$A$8,Paramètres!$B$4:$B$8,"??",0,1),MONTH(E264)+2,0)-1,1,Table3[Jours fériés]),
WORKDAY(DATE(YEAR($E264)+_xlfn.XLOOKUP(P$2,Paramètres!$A$4:$A$8,Paramètres!$B$4:$B$8,"??",0,1),MONTH($E264),DAY($E264))-1,1,Table3[Jours fériés])),""))</f>
        <v/>
      </c>
      <c r="Q264" s="21" t="str">
        <f ca="1">IF(A264="","",IF(L264="",IF($F264=_xlfn.XLOOKUP(Q$2,Paramètres!$A$4:$A$8,Paramètres!$B$4:$B$8,"??",0,1),WORKDAY(DATE(YEAR(TODAY()),MONTH(F264)+2,0)-1,1,Table3[Jours fériés]),
WORKDAY(DATE(YEAR($E264)+_xlfn.XLOOKUP(Q$2,Paramètres!$A$4:$A$8,Paramètres!$B$4:$B$8,"??",0,1),MONTH($E264),DAY($E264))-1,1,Table3[Jours fériés])),""))</f>
        <v/>
      </c>
    </row>
    <row r="265" spans="8:17" x14ac:dyDescent="0.2">
      <c r="H265" s="9" t="str" cm="1">
        <f t="array" ref="H265">_xlfn.XLOOKUP(1,(Table2[Nom]=$A265)*(Table2[Prénom]=$B265)*(Table2[Entretien]=H$2),Table2[Date de l''entretien],"",0,-1)</f>
        <v/>
      </c>
      <c r="I265" s="9" t="str" cm="1">
        <f t="array" ref="I265">_xlfn.XLOOKUP(1,(Table2[Nom]=$A265)*(Table2[Prénom]=$B265)*(Table2[Entretien]=I$2),Table2[Date de l''entretien],"",0,-1)</f>
        <v/>
      </c>
      <c r="J265" s="9" t="str" cm="1">
        <f t="array" ref="J265">_xlfn.XLOOKUP(1,(Table2[Nom]=$A265)*(Table2[Prénom]=$B265)*(Table2[Entretien]=J$2),Table2[Date de l''entretien],"",0,-1)</f>
        <v/>
      </c>
      <c r="K265" s="9" t="str" cm="1">
        <f t="array" ref="K265">_xlfn.XLOOKUP(1,(Table2[Nom]=$A265)*(Table2[Prénom]=$B265)*(Table2[Entretien]=K$2),Table2[Date de l''entretien],"",0,-1)</f>
        <v/>
      </c>
      <c r="L265" s="9" t="str" cm="1">
        <f t="array" ref="L265">_xlfn.XLOOKUP(1,(Table2[Nom]=$A265)*(Table2[Prénom]=$B265)*(Table2[Entretien]=L$2),Table2[Date de l''entretien],"",0,-1)</f>
        <v/>
      </c>
      <c r="M265" s="21" t="str">
        <f>IF(A265="","",IF(H265="",WORKDAY(DATE(YEAR($D265),MONTH($D265)+_xlfn.XLOOKUP(M$2,Paramètres!$A$4:$A$8,Paramètres!$B$4:$B$8,"??",0,1),DAY($D265))-1,1,Table3[Jours fériés]),""))</f>
        <v/>
      </c>
      <c r="N265" s="21" t="str">
        <f>IF(A265="","",IF(I265="",WORKDAY(DATE(YEAR($D265),MONTH($D265)+_xlfn.XLOOKUP(N$2,Paramètres!$A$4:$A$8,Paramètres!$B$4:$B$8,"??",0,1),DAY($D265))-1,1,Table3[Jours fériés]),
WORKDAY(DATE(YEAR($I265),MONTH($I265)+_xlfn.XLOOKUP(N$2,Paramètres!$A$4:$A$8,Paramètres!$B$4:$B$8,"??",0,1),DAY($I265))-1,1,Table3[Jours fériés])))</f>
        <v/>
      </c>
      <c r="O265" s="21" t="str">
        <f>IF(A265="","",IF(J265="",WORKDAY(DATE(YEAR($D265),MONTH($D265)+_xlfn.XLOOKUP(O$2,Paramètres!$A$4:$A$8,Paramètres!$B$4:$B$8,"??",0,1),DAY($D265))-1,1,Table3[Jours fériés]),""))</f>
        <v/>
      </c>
      <c r="P265" s="21" t="str">
        <f>IF(A265="","",IF(K265="",IF($F265=_xlfn.XLOOKUP(P$2,Paramètres!$A$4:$A$8,Paramètres!$B$4:$B$8,"??",0,1),WORKDAY(DATE(YEAR(E265)+_xlfn.XLOOKUP(P$2,Paramètres!$A$4:$A$8,Paramètres!$B$4:$B$8,"??",0,1),MONTH(E265)+2,0)-1,1,Table3[Jours fériés]),
WORKDAY(DATE(YEAR($E265)+_xlfn.XLOOKUP(P$2,Paramètres!$A$4:$A$8,Paramètres!$B$4:$B$8,"??",0,1),MONTH($E265),DAY($E265))-1,1,Table3[Jours fériés])),""))</f>
        <v/>
      </c>
      <c r="Q265" s="21" t="str">
        <f ca="1">IF(A265="","",IF(L265="",IF($F265=_xlfn.XLOOKUP(Q$2,Paramètres!$A$4:$A$8,Paramètres!$B$4:$B$8,"??",0,1),WORKDAY(DATE(YEAR(TODAY()),MONTH(F265)+2,0)-1,1,Table3[Jours fériés]),
WORKDAY(DATE(YEAR($E265)+_xlfn.XLOOKUP(Q$2,Paramètres!$A$4:$A$8,Paramètres!$B$4:$B$8,"??",0,1),MONTH($E265),DAY($E265))-1,1,Table3[Jours fériés])),""))</f>
        <v/>
      </c>
    </row>
    <row r="266" spans="8:17" x14ac:dyDescent="0.2">
      <c r="H266" s="9" t="str" cm="1">
        <f t="array" ref="H266">_xlfn.XLOOKUP(1,(Table2[Nom]=$A266)*(Table2[Prénom]=$B266)*(Table2[Entretien]=H$2),Table2[Date de l''entretien],"",0,-1)</f>
        <v/>
      </c>
      <c r="I266" s="9" t="str" cm="1">
        <f t="array" ref="I266">_xlfn.XLOOKUP(1,(Table2[Nom]=$A266)*(Table2[Prénom]=$B266)*(Table2[Entretien]=I$2),Table2[Date de l''entretien],"",0,-1)</f>
        <v/>
      </c>
      <c r="J266" s="9" t="str" cm="1">
        <f t="array" ref="J266">_xlfn.XLOOKUP(1,(Table2[Nom]=$A266)*(Table2[Prénom]=$B266)*(Table2[Entretien]=J$2),Table2[Date de l''entretien],"",0,-1)</f>
        <v/>
      </c>
      <c r="K266" s="9" t="str" cm="1">
        <f t="array" ref="K266">_xlfn.XLOOKUP(1,(Table2[Nom]=$A266)*(Table2[Prénom]=$B266)*(Table2[Entretien]=K$2),Table2[Date de l''entretien],"",0,-1)</f>
        <v/>
      </c>
      <c r="L266" s="9" t="str" cm="1">
        <f t="array" ref="L266">_xlfn.XLOOKUP(1,(Table2[Nom]=$A266)*(Table2[Prénom]=$B266)*(Table2[Entretien]=L$2),Table2[Date de l''entretien],"",0,-1)</f>
        <v/>
      </c>
      <c r="M266" s="21" t="str">
        <f>IF(A266="","",IF(H266="",WORKDAY(DATE(YEAR($D266),MONTH($D266)+_xlfn.XLOOKUP(M$2,Paramètres!$A$4:$A$8,Paramètres!$B$4:$B$8,"??",0,1),DAY($D266))-1,1,Table3[Jours fériés]),""))</f>
        <v/>
      </c>
      <c r="N266" s="21" t="str">
        <f>IF(A266="","",IF(I266="",WORKDAY(DATE(YEAR($D266),MONTH($D266)+_xlfn.XLOOKUP(N$2,Paramètres!$A$4:$A$8,Paramètres!$B$4:$B$8,"??",0,1),DAY($D266))-1,1,Table3[Jours fériés]),
WORKDAY(DATE(YEAR($I266),MONTH($I266)+_xlfn.XLOOKUP(N$2,Paramètres!$A$4:$A$8,Paramètres!$B$4:$B$8,"??",0,1),DAY($I266))-1,1,Table3[Jours fériés])))</f>
        <v/>
      </c>
      <c r="O266" s="21" t="str">
        <f>IF(A266="","",IF(J266="",WORKDAY(DATE(YEAR($D266),MONTH($D266)+_xlfn.XLOOKUP(O$2,Paramètres!$A$4:$A$8,Paramètres!$B$4:$B$8,"??",0,1),DAY($D266))-1,1,Table3[Jours fériés]),""))</f>
        <v/>
      </c>
      <c r="P266" s="21" t="str">
        <f>IF(A266="","",IF(K266="",IF($F266=_xlfn.XLOOKUP(P$2,Paramètres!$A$4:$A$8,Paramètres!$B$4:$B$8,"??",0,1),WORKDAY(DATE(YEAR(E266)+_xlfn.XLOOKUP(P$2,Paramètres!$A$4:$A$8,Paramètres!$B$4:$B$8,"??",0,1),MONTH(E266)+2,0)-1,1,Table3[Jours fériés]),
WORKDAY(DATE(YEAR($E266)+_xlfn.XLOOKUP(P$2,Paramètres!$A$4:$A$8,Paramètres!$B$4:$B$8,"??",0,1),MONTH($E266),DAY($E266))-1,1,Table3[Jours fériés])),""))</f>
        <v/>
      </c>
      <c r="Q266" s="21" t="str">
        <f ca="1">IF(A266="","",IF(L266="",IF($F266=_xlfn.XLOOKUP(Q$2,Paramètres!$A$4:$A$8,Paramètres!$B$4:$B$8,"??",0,1),WORKDAY(DATE(YEAR(TODAY()),MONTH(F266)+2,0)-1,1,Table3[Jours fériés]),
WORKDAY(DATE(YEAR($E266)+_xlfn.XLOOKUP(Q$2,Paramètres!$A$4:$A$8,Paramètres!$B$4:$B$8,"??",0,1),MONTH($E266),DAY($E266))-1,1,Table3[Jours fériés])),""))</f>
        <v/>
      </c>
    </row>
    <row r="267" spans="8:17" x14ac:dyDescent="0.2">
      <c r="H267" s="9" t="str" cm="1">
        <f t="array" ref="H267">_xlfn.XLOOKUP(1,(Table2[Nom]=$A267)*(Table2[Prénom]=$B267)*(Table2[Entretien]=H$2),Table2[Date de l''entretien],"",0,-1)</f>
        <v/>
      </c>
      <c r="I267" s="9" t="str" cm="1">
        <f t="array" ref="I267">_xlfn.XLOOKUP(1,(Table2[Nom]=$A267)*(Table2[Prénom]=$B267)*(Table2[Entretien]=I$2),Table2[Date de l''entretien],"",0,-1)</f>
        <v/>
      </c>
      <c r="J267" s="9" t="str" cm="1">
        <f t="array" ref="J267">_xlfn.XLOOKUP(1,(Table2[Nom]=$A267)*(Table2[Prénom]=$B267)*(Table2[Entretien]=J$2),Table2[Date de l''entretien],"",0,-1)</f>
        <v/>
      </c>
      <c r="K267" s="9" t="str" cm="1">
        <f t="array" ref="K267">_xlfn.XLOOKUP(1,(Table2[Nom]=$A267)*(Table2[Prénom]=$B267)*(Table2[Entretien]=K$2),Table2[Date de l''entretien],"",0,-1)</f>
        <v/>
      </c>
      <c r="L267" s="9" t="str" cm="1">
        <f t="array" ref="L267">_xlfn.XLOOKUP(1,(Table2[Nom]=$A267)*(Table2[Prénom]=$B267)*(Table2[Entretien]=L$2),Table2[Date de l''entretien],"",0,-1)</f>
        <v/>
      </c>
      <c r="M267" s="21" t="str">
        <f>IF(A267="","",IF(H267="",WORKDAY(DATE(YEAR($D267),MONTH($D267)+_xlfn.XLOOKUP(M$2,Paramètres!$A$4:$A$8,Paramètres!$B$4:$B$8,"??",0,1),DAY($D267))-1,1,Table3[Jours fériés]),""))</f>
        <v/>
      </c>
      <c r="N267" s="21" t="str">
        <f>IF(A267="","",IF(I267="",WORKDAY(DATE(YEAR($D267),MONTH($D267)+_xlfn.XLOOKUP(N$2,Paramètres!$A$4:$A$8,Paramètres!$B$4:$B$8,"??",0,1),DAY($D267))-1,1,Table3[Jours fériés]),
WORKDAY(DATE(YEAR($I267),MONTH($I267)+_xlfn.XLOOKUP(N$2,Paramètres!$A$4:$A$8,Paramètres!$B$4:$B$8,"??",0,1),DAY($I267))-1,1,Table3[Jours fériés])))</f>
        <v/>
      </c>
      <c r="O267" s="21" t="str">
        <f>IF(A267="","",IF(J267="",WORKDAY(DATE(YEAR($D267),MONTH($D267)+_xlfn.XLOOKUP(O$2,Paramètres!$A$4:$A$8,Paramètres!$B$4:$B$8,"??",0,1),DAY($D267))-1,1,Table3[Jours fériés]),""))</f>
        <v/>
      </c>
      <c r="P267" s="21" t="str">
        <f>IF(A267="","",IF(K267="",IF($F267=_xlfn.XLOOKUP(P$2,Paramètres!$A$4:$A$8,Paramètres!$B$4:$B$8,"??",0,1),WORKDAY(DATE(YEAR(E267)+_xlfn.XLOOKUP(P$2,Paramètres!$A$4:$A$8,Paramètres!$B$4:$B$8,"??",0,1),MONTH(E267)+2,0)-1,1,Table3[Jours fériés]),
WORKDAY(DATE(YEAR($E267)+_xlfn.XLOOKUP(P$2,Paramètres!$A$4:$A$8,Paramètres!$B$4:$B$8,"??",0,1),MONTH($E267),DAY($E267))-1,1,Table3[Jours fériés])),""))</f>
        <v/>
      </c>
      <c r="Q267" s="21" t="str">
        <f ca="1">IF(A267="","",IF(L267="",IF($F267=_xlfn.XLOOKUP(Q$2,Paramètres!$A$4:$A$8,Paramètres!$B$4:$B$8,"??",0,1),WORKDAY(DATE(YEAR(TODAY()),MONTH(F267)+2,0)-1,1,Table3[Jours fériés]),
WORKDAY(DATE(YEAR($E267)+_xlfn.XLOOKUP(Q$2,Paramètres!$A$4:$A$8,Paramètres!$B$4:$B$8,"??",0,1),MONTH($E267),DAY($E267))-1,1,Table3[Jours fériés])),""))</f>
        <v/>
      </c>
    </row>
    <row r="268" spans="8:17" x14ac:dyDescent="0.2">
      <c r="H268" s="9" t="str" cm="1">
        <f t="array" ref="H268">_xlfn.XLOOKUP(1,(Table2[Nom]=$A268)*(Table2[Prénom]=$B268)*(Table2[Entretien]=H$2),Table2[Date de l''entretien],"",0,-1)</f>
        <v/>
      </c>
      <c r="I268" s="9" t="str" cm="1">
        <f t="array" ref="I268">_xlfn.XLOOKUP(1,(Table2[Nom]=$A268)*(Table2[Prénom]=$B268)*(Table2[Entretien]=I$2),Table2[Date de l''entretien],"",0,-1)</f>
        <v/>
      </c>
      <c r="J268" s="9" t="str" cm="1">
        <f t="array" ref="J268">_xlfn.XLOOKUP(1,(Table2[Nom]=$A268)*(Table2[Prénom]=$B268)*(Table2[Entretien]=J$2),Table2[Date de l''entretien],"",0,-1)</f>
        <v/>
      </c>
      <c r="K268" s="9" t="str" cm="1">
        <f t="array" ref="K268">_xlfn.XLOOKUP(1,(Table2[Nom]=$A268)*(Table2[Prénom]=$B268)*(Table2[Entretien]=K$2),Table2[Date de l''entretien],"",0,-1)</f>
        <v/>
      </c>
      <c r="L268" s="9" t="str" cm="1">
        <f t="array" ref="L268">_xlfn.XLOOKUP(1,(Table2[Nom]=$A268)*(Table2[Prénom]=$B268)*(Table2[Entretien]=L$2),Table2[Date de l''entretien],"",0,-1)</f>
        <v/>
      </c>
      <c r="M268" s="21" t="str">
        <f>IF(A268="","",IF(H268="",WORKDAY(DATE(YEAR($D268),MONTH($D268)+_xlfn.XLOOKUP(M$2,Paramètres!$A$4:$A$8,Paramètres!$B$4:$B$8,"??",0,1),DAY($D268))-1,1,Table3[Jours fériés]),""))</f>
        <v/>
      </c>
      <c r="N268" s="21" t="str">
        <f>IF(A268="","",IF(I268="",WORKDAY(DATE(YEAR($D268),MONTH($D268)+_xlfn.XLOOKUP(N$2,Paramètres!$A$4:$A$8,Paramètres!$B$4:$B$8,"??",0,1),DAY($D268))-1,1,Table3[Jours fériés]),
WORKDAY(DATE(YEAR($I268),MONTH($I268)+_xlfn.XLOOKUP(N$2,Paramètres!$A$4:$A$8,Paramètres!$B$4:$B$8,"??",0,1),DAY($I268))-1,1,Table3[Jours fériés])))</f>
        <v/>
      </c>
      <c r="O268" s="21" t="str">
        <f>IF(A268="","",IF(J268="",WORKDAY(DATE(YEAR($D268),MONTH($D268)+_xlfn.XLOOKUP(O$2,Paramètres!$A$4:$A$8,Paramètres!$B$4:$B$8,"??",0,1),DAY($D268))-1,1,Table3[Jours fériés]),""))</f>
        <v/>
      </c>
      <c r="P268" s="21" t="str">
        <f>IF(A268="","",IF(K268="",IF($F268=_xlfn.XLOOKUP(P$2,Paramètres!$A$4:$A$8,Paramètres!$B$4:$B$8,"??",0,1),WORKDAY(DATE(YEAR(E268)+_xlfn.XLOOKUP(P$2,Paramètres!$A$4:$A$8,Paramètres!$B$4:$B$8,"??",0,1),MONTH(E268)+2,0)-1,1,Table3[Jours fériés]),
WORKDAY(DATE(YEAR($E268)+_xlfn.XLOOKUP(P$2,Paramètres!$A$4:$A$8,Paramètres!$B$4:$B$8,"??",0,1),MONTH($E268),DAY($E268))-1,1,Table3[Jours fériés])),""))</f>
        <v/>
      </c>
      <c r="Q268" s="21" t="str">
        <f ca="1">IF(A268="","",IF(L268="",IF($F268=_xlfn.XLOOKUP(Q$2,Paramètres!$A$4:$A$8,Paramètres!$B$4:$B$8,"??",0,1),WORKDAY(DATE(YEAR(TODAY()),MONTH(F268)+2,0)-1,1,Table3[Jours fériés]),
WORKDAY(DATE(YEAR($E268)+_xlfn.XLOOKUP(Q$2,Paramètres!$A$4:$A$8,Paramètres!$B$4:$B$8,"??",0,1),MONTH($E268),DAY($E268))-1,1,Table3[Jours fériés])),""))</f>
        <v/>
      </c>
    </row>
    <row r="269" spans="8:17" x14ac:dyDescent="0.2">
      <c r="H269" s="9" t="str" cm="1">
        <f t="array" ref="H269">_xlfn.XLOOKUP(1,(Table2[Nom]=$A269)*(Table2[Prénom]=$B269)*(Table2[Entretien]=H$2),Table2[Date de l''entretien],"",0,-1)</f>
        <v/>
      </c>
      <c r="I269" s="9" t="str" cm="1">
        <f t="array" ref="I269">_xlfn.XLOOKUP(1,(Table2[Nom]=$A269)*(Table2[Prénom]=$B269)*(Table2[Entretien]=I$2),Table2[Date de l''entretien],"",0,-1)</f>
        <v/>
      </c>
      <c r="J269" s="9" t="str" cm="1">
        <f t="array" ref="J269">_xlfn.XLOOKUP(1,(Table2[Nom]=$A269)*(Table2[Prénom]=$B269)*(Table2[Entretien]=J$2),Table2[Date de l''entretien],"",0,-1)</f>
        <v/>
      </c>
      <c r="K269" s="9" t="str" cm="1">
        <f t="array" ref="K269">_xlfn.XLOOKUP(1,(Table2[Nom]=$A269)*(Table2[Prénom]=$B269)*(Table2[Entretien]=K$2),Table2[Date de l''entretien],"",0,-1)</f>
        <v/>
      </c>
      <c r="L269" s="9" t="str" cm="1">
        <f t="array" ref="L269">_xlfn.XLOOKUP(1,(Table2[Nom]=$A269)*(Table2[Prénom]=$B269)*(Table2[Entretien]=L$2),Table2[Date de l''entretien],"",0,-1)</f>
        <v/>
      </c>
      <c r="M269" s="21" t="str">
        <f>IF(A269="","",IF(H269="",WORKDAY(DATE(YEAR($D269),MONTH($D269)+_xlfn.XLOOKUP(M$2,Paramètres!$A$4:$A$8,Paramètres!$B$4:$B$8,"??",0,1),DAY($D269))-1,1,Table3[Jours fériés]),""))</f>
        <v/>
      </c>
      <c r="N269" s="21" t="str">
        <f>IF(A269="","",IF(I269="",WORKDAY(DATE(YEAR($D269),MONTH($D269)+_xlfn.XLOOKUP(N$2,Paramètres!$A$4:$A$8,Paramètres!$B$4:$B$8,"??",0,1),DAY($D269))-1,1,Table3[Jours fériés]),
WORKDAY(DATE(YEAR($I269),MONTH($I269)+_xlfn.XLOOKUP(N$2,Paramètres!$A$4:$A$8,Paramètres!$B$4:$B$8,"??",0,1),DAY($I269))-1,1,Table3[Jours fériés])))</f>
        <v/>
      </c>
      <c r="O269" s="21" t="str">
        <f>IF(A269="","",IF(J269="",WORKDAY(DATE(YEAR($D269),MONTH($D269)+_xlfn.XLOOKUP(O$2,Paramètres!$A$4:$A$8,Paramètres!$B$4:$B$8,"??",0,1),DAY($D269))-1,1,Table3[Jours fériés]),""))</f>
        <v/>
      </c>
      <c r="P269" s="21" t="str">
        <f>IF(A269="","",IF(K269="",IF($F269=_xlfn.XLOOKUP(P$2,Paramètres!$A$4:$A$8,Paramètres!$B$4:$B$8,"??",0,1),WORKDAY(DATE(YEAR(E269)+_xlfn.XLOOKUP(P$2,Paramètres!$A$4:$A$8,Paramètres!$B$4:$B$8,"??",0,1),MONTH(E269)+2,0)-1,1,Table3[Jours fériés]),
WORKDAY(DATE(YEAR($E269)+_xlfn.XLOOKUP(P$2,Paramètres!$A$4:$A$8,Paramètres!$B$4:$B$8,"??",0,1),MONTH($E269),DAY($E269))-1,1,Table3[Jours fériés])),""))</f>
        <v/>
      </c>
      <c r="Q269" s="21" t="str">
        <f ca="1">IF(A269="","",IF(L269="",IF($F269=_xlfn.XLOOKUP(Q$2,Paramètres!$A$4:$A$8,Paramètres!$B$4:$B$8,"??",0,1),WORKDAY(DATE(YEAR(TODAY()),MONTH(F269)+2,0)-1,1,Table3[Jours fériés]),
WORKDAY(DATE(YEAR($E269)+_xlfn.XLOOKUP(Q$2,Paramètres!$A$4:$A$8,Paramètres!$B$4:$B$8,"??",0,1),MONTH($E269),DAY($E269))-1,1,Table3[Jours fériés])),""))</f>
        <v/>
      </c>
    </row>
    <row r="270" spans="8:17" x14ac:dyDescent="0.2">
      <c r="H270" s="9" t="str" cm="1">
        <f t="array" ref="H270">_xlfn.XLOOKUP(1,(Table2[Nom]=$A270)*(Table2[Prénom]=$B270)*(Table2[Entretien]=H$2),Table2[Date de l''entretien],"",0,-1)</f>
        <v/>
      </c>
      <c r="I270" s="9" t="str" cm="1">
        <f t="array" ref="I270">_xlfn.XLOOKUP(1,(Table2[Nom]=$A270)*(Table2[Prénom]=$B270)*(Table2[Entretien]=I$2),Table2[Date de l''entretien],"",0,-1)</f>
        <v/>
      </c>
      <c r="J270" s="9" t="str" cm="1">
        <f t="array" ref="J270">_xlfn.XLOOKUP(1,(Table2[Nom]=$A270)*(Table2[Prénom]=$B270)*(Table2[Entretien]=J$2),Table2[Date de l''entretien],"",0,-1)</f>
        <v/>
      </c>
      <c r="K270" s="9" t="str" cm="1">
        <f t="array" ref="K270">_xlfn.XLOOKUP(1,(Table2[Nom]=$A270)*(Table2[Prénom]=$B270)*(Table2[Entretien]=K$2),Table2[Date de l''entretien],"",0,-1)</f>
        <v/>
      </c>
      <c r="L270" s="9" t="str" cm="1">
        <f t="array" ref="L270">_xlfn.XLOOKUP(1,(Table2[Nom]=$A270)*(Table2[Prénom]=$B270)*(Table2[Entretien]=L$2),Table2[Date de l''entretien],"",0,-1)</f>
        <v/>
      </c>
      <c r="M270" s="21" t="str">
        <f>IF(A270="","",IF(H270="",WORKDAY(DATE(YEAR($D270),MONTH($D270)+_xlfn.XLOOKUP(M$2,Paramètres!$A$4:$A$8,Paramètres!$B$4:$B$8,"??",0,1),DAY($D270))-1,1,Table3[Jours fériés]),""))</f>
        <v/>
      </c>
      <c r="N270" s="21" t="str">
        <f>IF(A270="","",IF(I270="",WORKDAY(DATE(YEAR($D270),MONTH($D270)+_xlfn.XLOOKUP(N$2,Paramètres!$A$4:$A$8,Paramètres!$B$4:$B$8,"??",0,1),DAY($D270))-1,1,Table3[Jours fériés]),
WORKDAY(DATE(YEAR($I270),MONTH($I270)+_xlfn.XLOOKUP(N$2,Paramètres!$A$4:$A$8,Paramètres!$B$4:$B$8,"??",0,1),DAY($I270))-1,1,Table3[Jours fériés])))</f>
        <v/>
      </c>
      <c r="O270" s="21" t="str">
        <f>IF(A270="","",IF(J270="",WORKDAY(DATE(YEAR($D270),MONTH($D270)+_xlfn.XLOOKUP(O$2,Paramètres!$A$4:$A$8,Paramètres!$B$4:$B$8,"??",0,1),DAY($D270))-1,1,Table3[Jours fériés]),""))</f>
        <v/>
      </c>
      <c r="P270" s="21" t="str">
        <f>IF(A270="","",IF(K270="",IF($F270=_xlfn.XLOOKUP(P$2,Paramètres!$A$4:$A$8,Paramètres!$B$4:$B$8,"??",0,1),WORKDAY(DATE(YEAR(E270)+_xlfn.XLOOKUP(P$2,Paramètres!$A$4:$A$8,Paramètres!$B$4:$B$8,"??",0,1),MONTH(E270)+2,0)-1,1,Table3[Jours fériés]),
WORKDAY(DATE(YEAR($E270)+_xlfn.XLOOKUP(P$2,Paramètres!$A$4:$A$8,Paramètres!$B$4:$B$8,"??",0,1),MONTH($E270),DAY($E270))-1,1,Table3[Jours fériés])),""))</f>
        <v/>
      </c>
      <c r="Q270" s="21" t="str">
        <f ca="1">IF(A270="","",IF(L270="",IF($F270=_xlfn.XLOOKUP(Q$2,Paramètres!$A$4:$A$8,Paramètres!$B$4:$B$8,"??",0,1),WORKDAY(DATE(YEAR(TODAY()),MONTH(F270)+2,0)-1,1,Table3[Jours fériés]),
WORKDAY(DATE(YEAR($E270)+_xlfn.XLOOKUP(Q$2,Paramètres!$A$4:$A$8,Paramètres!$B$4:$B$8,"??",0,1),MONTH($E270),DAY($E270))-1,1,Table3[Jours fériés])),""))</f>
        <v/>
      </c>
    </row>
    <row r="271" spans="8:17" x14ac:dyDescent="0.2">
      <c r="H271" s="9" t="str" cm="1">
        <f t="array" ref="H271">_xlfn.XLOOKUP(1,(Table2[Nom]=$A271)*(Table2[Prénom]=$B271)*(Table2[Entretien]=H$2),Table2[Date de l''entretien],"",0,-1)</f>
        <v/>
      </c>
      <c r="I271" s="9" t="str" cm="1">
        <f t="array" ref="I271">_xlfn.XLOOKUP(1,(Table2[Nom]=$A271)*(Table2[Prénom]=$B271)*(Table2[Entretien]=I$2),Table2[Date de l''entretien],"",0,-1)</f>
        <v/>
      </c>
      <c r="J271" s="9" t="str" cm="1">
        <f t="array" ref="J271">_xlfn.XLOOKUP(1,(Table2[Nom]=$A271)*(Table2[Prénom]=$B271)*(Table2[Entretien]=J$2),Table2[Date de l''entretien],"",0,-1)</f>
        <v/>
      </c>
      <c r="K271" s="9" t="str" cm="1">
        <f t="array" ref="K271">_xlfn.XLOOKUP(1,(Table2[Nom]=$A271)*(Table2[Prénom]=$B271)*(Table2[Entretien]=K$2),Table2[Date de l''entretien],"",0,-1)</f>
        <v/>
      </c>
      <c r="L271" s="9" t="str" cm="1">
        <f t="array" ref="L271">_xlfn.XLOOKUP(1,(Table2[Nom]=$A271)*(Table2[Prénom]=$B271)*(Table2[Entretien]=L$2),Table2[Date de l''entretien],"",0,-1)</f>
        <v/>
      </c>
      <c r="M271" s="21" t="str">
        <f>IF(A271="","",IF(H271="",WORKDAY(DATE(YEAR($D271),MONTH($D271)+_xlfn.XLOOKUP(M$2,Paramètres!$A$4:$A$8,Paramètres!$B$4:$B$8,"??",0,1),DAY($D271))-1,1,Table3[Jours fériés]),""))</f>
        <v/>
      </c>
      <c r="N271" s="21" t="str">
        <f>IF(A271="","",IF(I271="",WORKDAY(DATE(YEAR($D271),MONTH($D271)+_xlfn.XLOOKUP(N$2,Paramètres!$A$4:$A$8,Paramètres!$B$4:$B$8,"??",0,1),DAY($D271))-1,1,Table3[Jours fériés]),
WORKDAY(DATE(YEAR($I271),MONTH($I271)+_xlfn.XLOOKUP(N$2,Paramètres!$A$4:$A$8,Paramètres!$B$4:$B$8,"??",0,1),DAY($I271))-1,1,Table3[Jours fériés])))</f>
        <v/>
      </c>
      <c r="O271" s="21" t="str">
        <f>IF(A271="","",IF(J271="",WORKDAY(DATE(YEAR($D271),MONTH($D271)+_xlfn.XLOOKUP(O$2,Paramètres!$A$4:$A$8,Paramètres!$B$4:$B$8,"??",0,1),DAY($D271))-1,1,Table3[Jours fériés]),""))</f>
        <v/>
      </c>
      <c r="P271" s="21" t="str">
        <f>IF(A271="","",IF(K271="",IF($F271=_xlfn.XLOOKUP(P$2,Paramètres!$A$4:$A$8,Paramètres!$B$4:$B$8,"??",0,1),WORKDAY(DATE(YEAR(E271)+_xlfn.XLOOKUP(P$2,Paramètres!$A$4:$A$8,Paramètres!$B$4:$B$8,"??",0,1),MONTH(E271)+2,0)-1,1,Table3[Jours fériés]),
WORKDAY(DATE(YEAR($E271)+_xlfn.XLOOKUP(P$2,Paramètres!$A$4:$A$8,Paramètres!$B$4:$B$8,"??",0,1),MONTH($E271),DAY($E271))-1,1,Table3[Jours fériés])),""))</f>
        <v/>
      </c>
      <c r="Q271" s="21" t="str">
        <f ca="1">IF(A271="","",IF(L271="",IF($F271=_xlfn.XLOOKUP(Q$2,Paramètres!$A$4:$A$8,Paramètres!$B$4:$B$8,"??",0,1),WORKDAY(DATE(YEAR(TODAY()),MONTH(F271)+2,0)-1,1,Table3[Jours fériés]),
WORKDAY(DATE(YEAR($E271)+_xlfn.XLOOKUP(Q$2,Paramètres!$A$4:$A$8,Paramètres!$B$4:$B$8,"??",0,1),MONTH($E271),DAY($E271))-1,1,Table3[Jours fériés])),""))</f>
        <v/>
      </c>
    </row>
    <row r="272" spans="8:17" x14ac:dyDescent="0.2">
      <c r="H272" s="9" t="str" cm="1">
        <f t="array" ref="H272">_xlfn.XLOOKUP(1,(Table2[Nom]=$A272)*(Table2[Prénom]=$B272)*(Table2[Entretien]=H$2),Table2[Date de l''entretien],"",0,-1)</f>
        <v/>
      </c>
      <c r="I272" s="9" t="str" cm="1">
        <f t="array" ref="I272">_xlfn.XLOOKUP(1,(Table2[Nom]=$A272)*(Table2[Prénom]=$B272)*(Table2[Entretien]=I$2),Table2[Date de l''entretien],"",0,-1)</f>
        <v/>
      </c>
      <c r="J272" s="9" t="str" cm="1">
        <f t="array" ref="J272">_xlfn.XLOOKUP(1,(Table2[Nom]=$A272)*(Table2[Prénom]=$B272)*(Table2[Entretien]=J$2),Table2[Date de l''entretien],"",0,-1)</f>
        <v/>
      </c>
      <c r="K272" s="9" t="str" cm="1">
        <f t="array" ref="K272">_xlfn.XLOOKUP(1,(Table2[Nom]=$A272)*(Table2[Prénom]=$B272)*(Table2[Entretien]=K$2),Table2[Date de l''entretien],"",0,-1)</f>
        <v/>
      </c>
      <c r="L272" s="9" t="str" cm="1">
        <f t="array" ref="L272">_xlfn.XLOOKUP(1,(Table2[Nom]=$A272)*(Table2[Prénom]=$B272)*(Table2[Entretien]=L$2),Table2[Date de l''entretien],"",0,-1)</f>
        <v/>
      </c>
      <c r="M272" s="21" t="str">
        <f>IF(A272="","",IF(H272="",WORKDAY(DATE(YEAR($D272),MONTH($D272)+_xlfn.XLOOKUP(M$2,Paramètres!$A$4:$A$8,Paramètres!$B$4:$B$8,"??",0,1),DAY($D272))-1,1,Table3[Jours fériés]),""))</f>
        <v/>
      </c>
      <c r="N272" s="21" t="str">
        <f>IF(A272="","",IF(I272="",WORKDAY(DATE(YEAR($D272),MONTH($D272)+_xlfn.XLOOKUP(N$2,Paramètres!$A$4:$A$8,Paramètres!$B$4:$B$8,"??",0,1),DAY($D272))-1,1,Table3[Jours fériés]),
WORKDAY(DATE(YEAR($I272),MONTH($I272)+_xlfn.XLOOKUP(N$2,Paramètres!$A$4:$A$8,Paramètres!$B$4:$B$8,"??",0,1),DAY($I272))-1,1,Table3[Jours fériés])))</f>
        <v/>
      </c>
      <c r="O272" s="21" t="str">
        <f>IF(A272="","",IF(J272="",WORKDAY(DATE(YEAR($D272),MONTH($D272)+_xlfn.XLOOKUP(O$2,Paramètres!$A$4:$A$8,Paramètres!$B$4:$B$8,"??",0,1),DAY($D272))-1,1,Table3[Jours fériés]),""))</f>
        <v/>
      </c>
      <c r="P272" s="21" t="str">
        <f>IF(A272="","",IF(K272="",IF($F272=_xlfn.XLOOKUP(P$2,Paramètres!$A$4:$A$8,Paramètres!$B$4:$B$8,"??",0,1),WORKDAY(DATE(YEAR(E272)+_xlfn.XLOOKUP(P$2,Paramètres!$A$4:$A$8,Paramètres!$B$4:$B$8,"??",0,1),MONTH(E272)+2,0)-1,1,Table3[Jours fériés]),
WORKDAY(DATE(YEAR($E272)+_xlfn.XLOOKUP(P$2,Paramètres!$A$4:$A$8,Paramètres!$B$4:$B$8,"??",0,1),MONTH($E272),DAY($E272))-1,1,Table3[Jours fériés])),""))</f>
        <v/>
      </c>
      <c r="Q272" s="21" t="str">
        <f ca="1">IF(A272="","",IF(L272="",IF($F272=_xlfn.XLOOKUP(Q$2,Paramètres!$A$4:$A$8,Paramètres!$B$4:$B$8,"??",0,1),WORKDAY(DATE(YEAR(TODAY()),MONTH(F272)+2,0)-1,1,Table3[Jours fériés]),
WORKDAY(DATE(YEAR($E272)+_xlfn.XLOOKUP(Q$2,Paramètres!$A$4:$A$8,Paramètres!$B$4:$B$8,"??",0,1),MONTH($E272),DAY($E272))-1,1,Table3[Jours fériés])),""))</f>
        <v/>
      </c>
    </row>
    <row r="273" spans="8:17" x14ac:dyDescent="0.2">
      <c r="H273" s="9" t="str" cm="1">
        <f t="array" ref="H273">_xlfn.XLOOKUP(1,(Table2[Nom]=$A273)*(Table2[Prénom]=$B273)*(Table2[Entretien]=H$2),Table2[Date de l''entretien],"",0,-1)</f>
        <v/>
      </c>
      <c r="I273" s="9" t="str" cm="1">
        <f t="array" ref="I273">_xlfn.XLOOKUP(1,(Table2[Nom]=$A273)*(Table2[Prénom]=$B273)*(Table2[Entretien]=I$2),Table2[Date de l''entretien],"",0,-1)</f>
        <v/>
      </c>
      <c r="J273" s="9" t="str" cm="1">
        <f t="array" ref="J273">_xlfn.XLOOKUP(1,(Table2[Nom]=$A273)*(Table2[Prénom]=$B273)*(Table2[Entretien]=J$2),Table2[Date de l''entretien],"",0,-1)</f>
        <v/>
      </c>
      <c r="K273" s="9" t="str" cm="1">
        <f t="array" ref="K273">_xlfn.XLOOKUP(1,(Table2[Nom]=$A273)*(Table2[Prénom]=$B273)*(Table2[Entretien]=K$2),Table2[Date de l''entretien],"",0,-1)</f>
        <v/>
      </c>
      <c r="L273" s="9" t="str" cm="1">
        <f t="array" ref="L273">_xlfn.XLOOKUP(1,(Table2[Nom]=$A273)*(Table2[Prénom]=$B273)*(Table2[Entretien]=L$2),Table2[Date de l''entretien],"",0,-1)</f>
        <v/>
      </c>
      <c r="M273" s="21" t="str">
        <f>IF(A273="","",IF(H273="",WORKDAY(DATE(YEAR($D273),MONTH($D273)+_xlfn.XLOOKUP(M$2,Paramètres!$A$4:$A$8,Paramètres!$B$4:$B$8,"??",0,1),DAY($D273))-1,1,Table3[Jours fériés]),""))</f>
        <v/>
      </c>
      <c r="N273" s="21" t="str">
        <f>IF(A273="","",IF(I273="",WORKDAY(DATE(YEAR($D273),MONTH($D273)+_xlfn.XLOOKUP(N$2,Paramètres!$A$4:$A$8,Paramètres!$B$4:$B$8,"??",0,1),DAY($D273))-1,1,Table3[Jours fériés]),
WORKDAY(DATE(YEAR($I273),MONTH($I273)+_xlfn.XLOOKUP(N$2,Paramètres!$A$4:$A$8,Paramètres!$B$4:$B$8,"??",0,1),DAY($I273))-1,1,Table3[Jours fériés])))</f>
        <v/>
      </c>
      <c r="O273" s="21" t="str">
        <f>IF(A273="","",IF(J273="",WORKDAY(DATE(YEAR($D273),MONTH($D273)+_xlfn.XLOOKUP(O$2,Paramètres!$A$4:$A$8,Paramètres!$B$4:$B$8,"??",0,1),DAY($D273))-1,1,Table3[Jours fériés]),""))</f>
        <v/>
      </c>
      <c r="P273" s="21" t="str">
        <f>IF(A273="","",IF(K273="",IF($F273=_xlfn.XLOOKUP(P$2,Paramètres!$A$4:$A$8,Paramètres!$B$4:$B$8,"??",0,1),WORKDAY(DATE(YEAR(E273)+_xlfn.XLOOKUP(P$2,Paramètres!$A$4:$A$8,Paramètres!$B$4:$B$8,"??",0,1),MONTH(E273)+2,0)-1,1,Table3[Jours fériés]),
WORKDAY(DATE(YEAR($E273)+_xlfn.XLOOKUP(P$2,Paramètres!$A$4:$A$8,Paramètres!$B$4:$B$8,"??",0,1),MONTH($E273),DAY($E273))-1,1,Table3[Jours fériés])),""))</f>
        <v/>
      </c>
      <c r="Q273" s="21" t="str">
        <f ca="1">IF(A273="","",IF(L273="",IF($F273=_xlfn.XLOOKUP(Q$2,Paramètres!$A$4:$A$8,Paramètres!$B$4:$B$8,"??",0,1),WORKDAY(DATE(YEAR(TODAY()),MONTH(F273)+2,0)-1,1,Table3[Jours fériés]),
WORKDAY(DATE(YEAR($E273)+_xlfn.XLOOKUP(Q$2,Paramètres!$A$4:$A$8,Paramètres!$B$4:$B$8,"??",0,1),MONTH($E273),DAY($E273))-1,1,Table3[Jours fériés])),""))</f>
        <v/>
      </c>
    </row>
    <row r="274" spans="8:17" x14ac:dyDescent="0.2">
      <c r="H274" s="9" t="str" cm="1">
        <f t="array" ref="H274">_xlfn.XLOOKUP(1,(Table2[Nom]=$A274)*(Table2[Prénom]=$B274)*(Table2[Entretien]=H$2),Table2[Date de l''entretien],"",0,-1)</f>
        <v/>
      </c>
      <c r="I274" s="9" t="str" cm="1">
        <f t="array" ref="I274">_xlfn.XLOOKUP(1,(Table2[Nom]=$A274)*(Table2[Prénom]=$B274)*(Table2[Entretien]=I$2),Table2[Date de l''entretien],"",0,-1)</f>
        <v/>
      </c>
      <c r="J274" s="9" t="str" cm="1">
        <f t="array" ref="J274">_xlfn.XLOOKUP(1,(Table2[Nom]=$A274)*(Table2[Prénom]=$B274)*(Table2[Entretien]=J$2),Table2[Date de l''entretien],"",0,-1)</f>
        <v/>
      </c>
      <c r="K274" s="9" t="str" cm="1">
        <f t="array" ref="K274">_xlfn.XLOOKUP(1,(Table2[Nom]=$A274)*(Table2[Prénom]=$B274)*(Table2[Entretien]=K$2),Table2[Date de l''entretien],"",0,-1)</f>
        <v/>
      </c>
      <c r="L274" s="9" t="str" cm="1">
        <f t="array" ref="L274">_xlfn.XLOOKUP(1,(Table2[Nom]=$A274)*(Table2[Prénom]=$B274)*(Table2[Entretien]=L$2),Table2[Date de l''entretien],"",0,-1)</f>
        <v/>
      </c>
      <c r="M274" s="21" t="str">
        <f>IF(A274="","",IF(H274="",WORKDAY(DATE(YEAR($D274),MONTH($D274)+_xlfn.XLOOKUP(M$2,Paramètres!$A$4:$A$8,Paramètres!$B$4:$B$8,"??",0,1),DAY($D274))-1,1,Table3[Jours fériés]),""))</f>
        <v/>
      </c>
      <c r="N274" s="21" t="str">
        <f>IF(A274="","",IF(I274="",WORKDAY(DATE(YEAR($D274),MONTH($D274)+_xlfn.XLOOKUP(N$2,Paramètres!$A$4:$A$8,Paramètres!$B$4:$B$8,"??",0,1),DAY($D274))-1,1,Table3[Jours fériés]),
WORKDAY(DATE(YEAR($I274),MONTH($I274)+_xlfn.XLOOKUP(N$2,Paramètres!$A$4:$A$8,Paramètres!$B$4:$B$8,"??",0,1),DAY($I274))-1,1,Table3[Jours fériés])))</f>
        <v/>
      </c>
      <c r="O274" s="21" t="str">
        <f>IF(A274="","",IF(J274="",WORKDAY(DATE(YEAR($D274),MONTH($D274)+_xlfn.XLOOKUP(O$2,Paramètres!$A$4:$A$8,Paramètres!$B$4:$B$8,"??",0,1),DAY($D274))-1,1,Table3[Jours fériés]),""))</f>
        <v/>
      </c>
      <c r="P274" s="21" t="str">
        <f>IF(A274="","",IF(K274="",IF($F274=_xlfn.XLOOKUP(P$2,Paramètres!$A$4:$A$8,Paramètres!$B$4:$B$8,"??",0,1),WORKDAY(DATE(YEAR(E274)+_xlfn.XLOOKUP(P$2,Paramètres!$A$4:$A$8,Paramètres!$B$4:$B$8,"??",0,1),MONTH(E274)+2,0)-1,1,Table3[Jours fériés]),
WORKDAY(DATE(YEAR($E274)+_xlfn.XLOOKUP(P$2,Paramètres!$A$4:$A$8,Paramètres!$B$4:$B$8,"??",0,1),MONTH($E274),DAY($E274))-1,1,Table3[Jours fériés])),""))</f>
        <v/>
      </c>
      <c r="Q274" s="21" t="str">
        <f ca="1">IF(A274="","",IF(L274="",IF($F274=_xlfn.XLOOKUP(Q$2,Paramètres!$A$4:$A$8,Paramètres!$B$4:$B$8,"??",0,1),WORKDAY(DATE(YEAR(TODAY()),MONTH(F274)+2,0)-1,1,Table3[Jours fériés]),
WORKDAY(DATE(YEAR($E274)+_xlfn.XLOOKUP(Q$2,Paramètres!$A$4:$A$8,Paramètres!$B$4:$B$8,"??",0,1),MONTH($E274),DAY($E274))-1,1,Table3[Jours fériés])),""))</f>
        <v/>
      </c>
    </row>
    <row r="275" spans="8:17" x14ac:dyDescent="0.2">
      <c r="H275" s="9" t="str" cm="1">
        <f t="array" ref="H275">_xlfn.XLOOKUP(1,(Table2[Nom]=$A275)*(Table2[Prénom]=$B275)*(Table2[Entretien]=H$2),Table2[Date de l''entretien],"",0,-1)</f>
        <v/>
      </c>
      <c r="I275" s="9" t="str" cm="1">
        <f t="array" ref="I275">_xlfn.XLOOKUP(1,(Table2[Nom]=$A275)*(Table2[Prénom]=$B275)*(Table2[Entretien]=I$2),Table2[Date de l''entretien],"",0,-1)</f>
        <v/>
      </c>
      <c r="J275" s="9" t="str" cm="1">
        <f t="array" ref="J275">_xlfn.XLOOKUP(1,(Table2[Nom]=$A275)*(Table2[Prénom]=$B275)*(Table2[Entretien]=J$2),Table2[Date de l''entretien],"",0,-1)</f>
        <v/>
      </c>
      <c r="K275" s="9" t="str" cm="1">
        <f t="array" ref="K275">_xlfn.XLOOKUP(1,(Table2[Nom]=$A275)*(Table2[Prénom]=$B275)*(Table2[Entretien]=K$2),Table2[Date de l''entretien],"",0,-1)</f>
        <v/>
      </c>
      <c r="L275" s="9" t="str" cm="1">
        <f t="array" ref="L275">_xlfn.XLOOKUP(1,(Table2[Nom]=$A275)*(Table2[Prénom]=$B275)*(Table2[Entretien]=L$2),Table2[Date de l''entretien],"",0,-1)</f>
        <v/>
      </c>
      <c r="M275" s="21" t="str">
        <f>IF(A275="","",IF(H275="",WORKDAY(DATE(YEAR($D275),MONTH($D275)+_xlfn.XLOOKUP(M$2,Paramètres!$A$4:$A$8,Paramètres!$B$4:$B$8,"??",0,1),DAY($D275))-1,1,Table3[Jours fériés]),""))</f>
        <v/>
      </c>
      <c r="N275" s="21" t="str">
        <f>IF(A275="","",IF(I275="",WORKDAY(DATE(YEAR($D275),MONTH($D275)+_xlfn.XLOOKUP(N$2,Paramètres!$A$4:$A$8,Paramètres!$B$4:$B$8,"??",0,1),DAY($D275))-1,1,Table3[Jours fériés]),
WORKDAY(DATE(YEAR($I275),MONTH($I275)+_xlfn.XLOOKUP(N$2,Paramètres!$A$4:$A$8,Paramètres!$B$4:$B$8,"??",0,1),DAY($I275))-1,1,Table3[Jours fériés])))</f>
        <v/>
      </c>
      <c r="O275" s="21" t="str">
        <f>IF(A275="","",IF(J275="",WORKDAY(DATE(YEAR($D275),MONTH($D275)+_xlfn.XLOOKUP(O$2,Paramètres!$A$4:$A$8,Paramètres!$B$4:$B$8,"??",0,1),DAY($D275))-1,1,Table3[Jours fériés]),""))</f>
        <v/>
      </c>
      <c r="P275" s="21" t="str">
        <f>IF(A275="","",IF(K275="",IF($F275=_xlfn.XLOOKUP(P$2,Paramètres!$A$4:$A$8,Paramètres!$B$4:$B$8,"??",0,1),WORKDAY(DATE(YEAR(E275)+_xlfn.XLOOKUP(P$2,Paramètres!$A$4:$A$8,Paramètres!$B$4:$B$8,"??",0,1),MONTH(E275)+2,0)-1,1,Table3[Jours fériés]),
WORKDAY(DATE(YEAR($E275)+_xlfn.XLOOKUP(P$2,Paramètres!$A$4:$A$8,Paramètres!$B$4:$B$8,"??",0,1),MONTH($E275),DAY($E275))-1,1,Table3[Jours fériés])),""))</f>
        <v/>
      </c>
      <c r="Q275" s="21" t="str">
        <f ca="1">IF(A275="","",IF(L275="",IF($F275=_xlfn.XLOOKUP(Q$2,Paramètres!$A$4:$A$8,Paramètres!$B$4:$B$8,"??",0,1),WORKDAY(DATE(YEAR(TODAY()),MONTH(F275)+2,0)-1,1,Table3[Jours fériés]),
WORKDAY(DATE(YEAR($E275)+_xlfn.XLOOKUP(Q$2,Paramètres!$A$4:$A$8,Paramètres!$B$4:$B$8,"??",0,1),MONTH($E275),DAY($E275))-1,1,Table3[Jours fériés])),""))</f>
        <v/>
      </c>
    </row>
    <row r="276" spans="8:17" x14ac:dyDescent="0.2">
      <c r="H276" s="9" t="str" cm="1">
        <f t="array" ref="H276">_xlfn.XLOOKUP(1,(Table2[Nom]=$A276)*(Table2[Prénom]=$B276)*(Table2[Entretien]=H$2),Table2[Date de l''entretien],"",0,-1)</f>
        <v/>
      </c>
      <c r="I276" s="9" t="str" cm="1">
        <f t="array" ref="I276">_xlfn.XLOOKUP(1,(Table2[Nom]=$A276)*(Table2[Prénom]=$B276)*(Table2[Entretien]=I$2),Table2[Date de l''entretien],"",0,-1)</f>
        <v/>
      </c>
      <c r="J276" s="9" t="str" cm="1">
        <f t="array" ref="J276">_xlfn.XLOOKUP(1,(Table2[Nom]=$A276)*(Table2[Prénom]=$B276)*(Table2[Entretien]=J$2),Table2[Date de l''entretien],"",0,-1)</f>
        <v/>
      </c>
      <c r="K276" s="9" t="str" cm="1">
        <f t="array" ref="K276">_xlfn.XLOOKUP(1,(Table2[Nom]=$A276)*(Table2[Prénom]=$B276)*(Table2[Entretien]=K$2),Table2[Date de l''entretien],"",0,-1)</f>
        <v/>
      </c>
      <c r="L276" s="9" t="str" cm="1">
        <f t="array" ref="L276">_xlfn.XLOOKUP(1,(Table2[Nom]=$A276)*(Table2[Prénom]=$B276)*(Table2[Entretien]=L$2),Table2[Date de l''entretien],"",0,-1)</f>
        <v/>
      </c>
      <c r="M276" s="21" t="str">
        <f>IF(A276="","",IF(H276="",WORKDAY(DATE(YEAR($D276),MONTH($D276)+_xlfn.XLOOKUP(M$2,Paramètres!$A$4:$A$8,Paramètres!$B$4:$B$8,"??",0,1),DAY($D276))-1,1,Table3[Jours fériés]),""))</f>
        <v/>
      </c>
      <c r="N276" s="21" t="str">
        <f>IF(A276="","",IF(I276="",WORKDAY(DATE(YEAR($D276),MONTH($D276)+_xlfn.XLOOKUP(N$2,Paramètres!$A$4:$A$8,Paramètres!$B$4:$B$8,"??",0,1),DAY($D276))-1,1,Table3[Jours fériés]),
WORKDAY(DATE(YEAR($I276),MONTH($I276)+_xlfn.XLOOKUP(N$2,Paramètres!$A$4:$A$8,Paramètres!$B$4:$B$8,"??",0,1),DAY($I276))-1,1,Table3[Jours fériés])))</f>
        <v/>
      </c>
      <c r="O276" s="21" t="str">
        <f>IF(A276="","",IF(J276="",WORKDAY(DATE(YEAR($D276),MONTH($D276)+_xlfn.XLOOKUP(O$2,Paramètres!$A$4:$A$8,Paramètres!$B$4:$B$8,"??",0,1),DAY($D276))-1,1,Table3[Jours fériés]),""))</f>
        <v/>
      </c>
      <c r="P276" s="21" t="str">
        <f>IF(A276="","",IF(K276="",IF($F276=_xlfn.XLOOKUP(P$2,Paramètres!$A$4:$A$8,Paramètres!$B$4:$B$8,"??",0,1),WORKDAY(DATE(YEAR(E276)+_xlfn.XLOOKUP(P$2,Paramètres!$A$4:$A$8,Paramètres!$B$4:$B$8,"??",0,1),MONTH(E276)+2,0)-1,1,Table3[Jours fériés]),
WORKDAY(DATE(YEAR($E276)+_xlfn.XLOOKUP(P$2,Paramètres!$A$4:$A$8,Paramètres!$B$4:$B$8,"??",0,1),MONTH($E276),DAY($E276))-1,1,Table3[Jours fériés])),""))</f>
        <v/>
      </c>
      <c r="Q276" s="21" t="str">
        <f ca="1">IF(A276="","",IF(L276="",IF($F276=_xlfn.XLOOKUP(Q$2,Paramètres!$A$4:$A$8,Paramètres!$B$4:$B$8,"??",0,1),WORKDAY(DATE(YEAR(TODAY()),MONTH(F276)+2,0)-1,1,Table3[Jours fériés]),
WORKDAY(DATE(YEAR($E276)+_xlfn.XLOOKUP(Q$2,Paramètres!$A$4:$A$8,Paramètres!$B$4:$B$8,"??",0,1),MONTH($E276),DAY($E276))-1,1,Table3[Jours fériés])),""))</f>
        <v/>
      </c>
    </row>
    <row r="277" spans="8:17" x14ac:dyDescent="0.2">
      <c r="H277" s="9" t="str" cm="1">
        <f t="array" ref="H277">_xlfn.XLOOKUP(1,(Table2[Nom]=$A277)*(Table2[Prénom]=$B277)*(Table2[Entretien]=H$2),Table2[Date de l''entretien],"",0,-1)</f>
        <v/>
      </c>
      <c r="I277" s="9" t="str" cm="1">
        <f t="array" ref="I277">_xlfn.XLOOKUP(1,(Table2[Nom]=$A277)*(Table2[Prénom]=$B277)*(Table2[Entretien]=I$2),Table2[Date de l''entretien],"",0,-1)</f>
        <v/>
      </c>
      <c r="J277" s="9" t="str" cm="1">
        <f t="array" ref="J277">_xlfn.XLOOKUP(1,(Table2[Nom]=$A277)*(Table2[Prénom]=$B277)*(Table2[Entretien]=J$2),Table2[Date de l''entretien],"",0,-1)</f>
        <v/>
      </c>
      <c r="K277" s="9" t="str" cm="1">
        <f t="array" ref="K277">_xlfn.XLOOKUP(1,(Table2[Nom]=$A277)*(Table2[Prénom]=$B277)*(Table2[Entretien]=K$2),Table2[Date de l''entretien],"",0,-1)</f>
        <v/>
      </c>
      <c r="L277" s="9" t="str" cm="1">
        <f t="array" ref="L277">_xlfn.XLOOKUP(1,(Table2[Nom]=$A277)*(Table2[Prénom]=$B277)*(Table2[Entretien]=L$2),Table2[Date de l''entretien],"",0,-1)</f>
        <v/>
      </c>
      <c r="M277" s="21" t="str">
        <f>IF(A277="","",IF(H277="",WORKDAY(DATE(YEAR($D277),MONTH($D277)+_xlfn.XLOOKUP(M$2,Paramètres!$A$4:$A$8,Paramètres!$B$4:$B$8,"??",0,1),DAY($D277))-1,1,Table3[Jours fériés]),""))</f>
        <v/>
      </c>
      <c r="N277" s="21" t="str">
        <f>IF(A277="","",IF(I277="",WORKDAY(DATE(YEAR($D277),MONTH($D277)+_xlfn.XLOOKUP(N$2,Paramètres!$A$4:$A$8,Paramètres!$B$4:$B$8,"??",0,1),DAY($D277))-1,1,Table3[Jours fériés]),
WORKDAY(DATE(YEAR($I277),MONTH($I277)+_xlfn.XLOOKUP(N$2,Paramètres!$A$4:$A$8,Paramètres!$B$4:$B$8,"??",0,1),DAY($I277))-1,1,Table3[Jours fériés])))</f>
        <v/>
      </c>
      <c r="O277" s="21" t="str">
        <f>IF(A277="","",IF(J277="",WORKDAY(DATE(YEAR($D277),MONTH($D277)+_xlfn.XLOOKUP(O$2,Paramètres!$A$4:$A$8,Paramètres!$B$4:$B$8,"??",0,1),DAY($D277))-1,1,Table3[Jours fériés]),""))</f>
        <v/>
      </c>
      <c r="P277" s="21" t="str">
        <f>IF(A277="","",IF(K277="",IF($F277=_xlfn.XLOOKUP(P$2,Paramètres!$A$4:$A$8,Paramètres!$B$4:$B$8,"??",0,1),WORKDAY(DATE(YEAR(E277)+_xlfn.XLOOKUP(P$2,Paramètres!$A$4:$A$8,Paramètres!$B$4:$B$8,"??",0,1),MONTH(E277)+2,0)-1,1,Table3[Jours fériés]),
WORKDAY(DATE(YEAR($E277)+_xlfn.XLOOKUP(P$2,Paramètres!$A$4:$A$8,Paramètres!$B$4:$B$8,"??",0,1),MONTH($E277),DAY($E277))-1,1,Table3[Jours fériés])),""))</f>
        <v/>
      </c>
      <c r="Q277" s="21" t="str">
        <f ca="1">IF(A277="","",IF(L277="",IF($F277=_xlfn.XLOOKUP(Q$2,Paramètres!$A$4:$A$8,Paramètres!$B$4:$B$8,"??",0,1),WORKDAY(DATE(YEAR(TODAY()),MONTH(F277)+2,0)-1,1,Table3[Jours fériés]),
WORKDAY(DATE(YEAR($E277)+_xlfn.XLOOKUP(Q$2,Paramètres!$A$4:$A$8,Paramètres!$B$4:$B$8,"??",0,1),MONTH($E277),DAY($E277))-1,1,Table3[Jours fériés])),""))</f>
        <v/>
      </c>
    </row>
    <row r="278" spans="8:17" x14ac:dyDescent="0.2">
      <c r="H278" s="9" t="str" cm="1">
        <f t="array" ref="H278">_xlfn.XLOOKUP(1,(Table2[Nom]=$A278)*(Table2[Prénom]=$B278)*(Table2[Entretien]=H$2),Table2[Date de l''entretien],"",0,-1)</f>
        <v/>
      </c>
      <c r="I278" s="9" t="str" cm="1">
        <f t="array" ref="I278">_xlfn.XLOOKUP(1,(Table2[Nom]=$A278)*(Table2[Prénom]=$B278)*(Table2[Entretien]=I$2),Table2[Date de l''entretien],"",0,-1)</f>
        <v/>
      </c>
      <c r="J278" s="9" t="str" cm="1">
        <f t="array" ref="J278">_xlfn.XLOOKUP(1,(Table2[Nom]=$A278)*(Table2[Prénom]=$B278)*(Table2[Entretien]=J$2),Table2[Date de l''entretien],"",0,-1)</f>
        <v/>
      </c>
      <c r="K278" s="9" t="str" cm="1">
        <f t="array" ref="K278">_xlfn.XLOOKUP(1,(Table2[Nom]=$A278)*(Table2[Prénom]=$B278)*(Table2[Entretien]=K$2),Table2[Date de l''entretien],"",0,-1)</f>
        <v/>
      </c>
      <c r="L278" s="9" t="str" cm="1">
        <f t="array" ref="L278">_xlfn.XLOOKUP(1,(Table2[Nom]=$A278)*(Table2[Prénom]=$B278)*(Table2[Entretien]=L$2),Table2[Date de l''entretien],"",0,-1)</f>
        <v/>
      </c>
      <c r="M278" s="21" t="str">
        <f>IF(A278="","",IF(H278="",WORKDAY(DATE(YEAR($D278),MONTH($D278)+_xlfn.XLOOKUP(M$2,Paramètres!$A$4:$A$8,Paramètres!$B$4:$B$8,"??",0,1),DAY($D278))-1,1,Table3[Jours fériés]),""))</f>
        <v/>
      </c>
      <c r="N278" s="21" t="str">
        <f>IF(A278="","",IF(I278="",WORKDAY(DATE(YEAR($D278),MONTH($D278)+_xlfn.XLOOKUP(N$2,Paramètres!$A$4:$A$8,Paramètres!$B$4:$B$8,"??",0,1),DAY($D278))-1,1,Table3[Jours fériés]),
WORKDAY(DATE(YEAR($I278),MONTH($I278)+_xlfn.XLOOKUP(N$2,Paramètres!$A$4:$A$8,Paramètres!$B$4:$B$8,"??",0,1),DAY($I278))-1,1,Table3[Jours fériés])))</f>
        <v/>
      </c>
      <c r="O278" s="21" t="str">
        <f>IF(A278="","",IF(J278="",WORKDAY(DATE(YEAR($D278),MONTH($D278)+_xlfn.XLOOKUP(O$2,Paramètres!$A$4:$A$8,Paramètres!$B$4:$B$8,"??",0,1),DAY($D278))-1,1,Table3[Jours fériés]),""))</f>
        <v/>
      </c>
      <c r="P278" s="21" t="str">
        <f>IF(A278="","",IF(K278="",IF($F278=_xlfn.XLOOKUP(P$2,Paramètres!$A$4:$A$8,Paramètres!$B$4:$B$8,"??",0,1),WORKDAY(DATE(YEAR(E278)+_xlfn.XLOOKUP(P$2,Paramètres!$A$4:$A$8,Paramètres!$B$4:$B$8,"??",0,1),MONTH(E278)+2,0)-1,1,Table3[Jours fériés]),
WORKDAY(DATE(YEAR($E278)+_xlfn.XLOOKUP(P$2,Paramètres!$A$4:$A$8,Paramètres!$B$4:$B$8,"??",0,1),MONTH($E278),DAY($E278))-1,1,Table3[Jours fériés])),""))</f>
        <v/>
      </c>
      <c r="Q278" s="21" t="str">
        <f ca="1">IF(A278="","",IF(L278="",IF($F278=_xlfn.XLOOKUP(Q$2,Paramètres!$A$4:$A$8,Paramètres!$B$4:$B$8,"??",0,1),WORKDAY(DATE(YEAR(TODAY()),MONTH(F278)+2,0)-1,1,Table3[Jours fériés]),
WORKDAY(DATE(YEAR($E278)+_xlfn.XLOOKUP(Q$2,Paramètres!$A$4:$A$8,Paramètres!$B$4:$B$8,"??",0,1),MONTH($E278),DAY($E278))-1,1,Table3[Jours fériés])),""))</f>
        <v/>
      </c>
    </row>
    <row r="279" spans="8:17" x14ac:dyDescent="0.2">
      <c r="H279" s="9" t="str" cm="1">
        <f t="array" ref="H279">_xlfn.XLOOKUP(1,(Table2[Nom]=$A279)*(Table2[Prénom]=$B279)*(Table2[Entretien]=H$2),Table2[Date de l''entretien],"",0,-1)</f>
        <v/>
      </c>
      <c r="I279" s="9" t="str" cm="1">
        <f t="array" ref="I279">_xlfn.XLOOKUP(1,(Table2[Nom]=$A279)*(Table2[Prénom]=$B279)*(Table2[Entretien]=I$2),Table2[Date de l''entretien],"",0,-1)</f>
        <v/>
      </c>
      <c r="J279" s="9" t="str" cm="1">
        <f t="array" ref="J279">_xlfn.XLOOKUP(1,(Table2[Nom]=$A279)*(Table2[Prénom]=$B279)*(Table2[Entretien]=J$2),Table2[Date de l''entretien],"",0,-1)</f>
        <v/>
      </c>
      <c r="K279" s="9" t="str" cm="1">
        <f t="array" ref="K279">_xlfn.XLOOKUP(1,(Table2[Nom]=$A279)*(Table2[Prénom]=$B279)*(Table2[Entretien]=K$2),Table2[Date de l''entretien],"",0,-1)</f>
        <v/>
      </c>
      <c r="L279" s="9" t="str" cm="1">
        <f t="array" ref="L279">_xlfn.XLOOKUP(1,(Table2[Nom]=$A279)*(Table2[Prénom]=$B279)*(Table2[Entretien]=L$2),Table2[Date de l''entretien],"",0,-1)</f>
        <v/>
      </c>
      <c r="M279" s="21" t="str">
        <f>IF(A279="","",IF(H279="",WORKDAY(DATE(YEAR($D279),MONTH($D279)+_xlfn.XLOOKUP(M$2,Paramètres!$A$4:$A$8,Paramètres!$B$4:$B$8,"??",0,1),DAY($D279))-1,1,Table3[Jours fériés]),""))</f>
        <v/>
      </c>
      <c r="N279" s="21" t="str">
        <f>IF(A279="","",IF(I279="",WORKDAY(DATE(YEAR($D279),MONTH($D279)+_xlfn.XLOOKUP(N$2,Paramètres!$A$4:$A$8,Paramètres!$B$4:$B$8,"??",0,1),DAY($D279))-1,1,Table3[Jours fériés]),
WORKDAY(DATE(YEAR($I279),MONTH($I279)+_xlfn.XLOOKUP(N$2,Paramètres!$A$4:$A$8,Paramètres!$B$4:$B$8,"??",0,1),DAY($I279))-1,1,Table3[Jours fériés])))</f>
        <v/>
      </c>
      <c r="O279" s="21" t="str">
        <f>IF(A279="","",IF(J279="",WORKDAY(DATE(YEAR($D279),MONTH($D279)+_xlfn.XLOOKUP(O$2,Paramètres!$A$4:$A$8,Paramètres!$B$4:$B$8,"??",0,1),DAY($D279))-1,1,Table3[Jours fériés]),""))</f>
        <v/>
      </c>
      <c r="P279" s="21" t="str">
        <f>IF(A279="","",IF(K279="",IF($F279=_xlfn.XLOOKUP(P$2,Paramètres!$A$4:$A$8,Paramètres!$B$4:$B$8,"??",0,1),WORKDAY(DATE(YEAR(E279)+_xlfn.XLOOKUP(P$2,Paramètres!$A$4:$A$8,Paramètres!$B$4:$B$8,"??",0,1),MONTH(E279)+2,0)-1,1,Table3[Jours fériés]),
WORKDAY(DATE(YEAR($E279)+_xlfn.XLOOKUP(P$2,Paramètres!$A$4:$A$8,Paramètres!$B$4:$B$8,"??",0,1),MONTH($E279),DAY($E279))-1,1,Table3[Jours fériés])),""))</f>
        <v/>
      </c>
      <c r="Q279" s="21" t="str">
        <f ca="1">IF(A279="","",IF(L279="",IF($F279=_xlfn.XLOOKUP(Q$2,Paramètres!$A$4:$A$8,Paramètres!$B$4:$B$8,"??",0,1),WORKDAY(DATE(YEAR(TODAY()),MONTH(F279)+2,0)-1,1,Table3[Jours fériés]),
WORKDAY(DATE(YEAR($E279)+_xlfn.XLOOKUP(Q$2,Paramètres!$A$4:$A$8,Paramètres!$B$4:$B$8,"??",0,1),MONTH($E279),DAY($E279))-1,1,Table3[Jours fériés])),""))</f>
        <v/>
      </c>
    </row>
    <row r="280" spans="8:17" x14ac:dyDescent="0.2">
      <c r="H280" s="9" t="str" cm="1">
        <f t="array" ref="H280">_xlfn.XLOOKUP(1,(Table2[Nom]=$A280)*(Table2[Prénom]=$B280)*(Table2[Entretien]=H$2),Table2[Date de l''entretien],"",0,-1)</f>
        <v/>
      </c>
      <c r="I280" s="9" t="str" cm="1">
        <f t="array" ref="I280">_xlfn.XLOOKUP(1,(Table2[Nom]=$A280)*(Table2[Prénom]=$B280)*(Table2[Entretien]=I$2),Table2[Date de l''entretien],"",0,-1)</f>
        <v/>
      </c>
      <c r="J280" s="9" t="str" cm="1">
        <f t="array" ref="J280">_xlfn.XLOOKUP(1,(Table2[Nom]=$A280)*(Table2[Prénom]=$B280)*(Table2[Entretien]=J$2),Table2[Date de l''entretien],"",0,-1)</f>
        <v/>
      </c>
      <c r="K280" s="9" t="str" cm="1">
        <f t="array" ref="K280">_xlfn.XLOOKUP(1,(Table2[Nom]=$A280)*(Table2[Prénom]=$B280)*(Table2[Entretien]=K$2),Table2[Date de l''entretien],"",0,-1)</f>
        <v/>
      </c>
      <c r="L280" s="9" t="str" cm="1">
        <f t="array" ref="L280">_xlfn.XLOOKUP(1,(Table2[Nom]=$A280)*(Table2[Prénom]=$B280)*(Table2[Entretien]=L$2),Table2[Date de l''entretien],"",0,-1)</f>
        <v/>
      </c>
      <c r="M280" s="21" t="str">
        <f>IF(A280="","",IF(H280="",WORKDAY(DATE(YEAR($D280),MONTH($D280)+_xlfn.XLOOKUP(M$2,Paramètres!$A$4:$A$8,Paramètres!$B$4:$B$8,"??",0,1),DAY($D280))-1,1,Table3[Jours fériés]),""))</f>
        <v/>
      </c>
      <c r="N280" s="21" t="str">
        <f>IF(A280="","",IF(I280="",WORKDAY(DATE(YEAR($D280),MONTH($D280)+_xlfn.XLOOKUP(N$2,Paramètres!$A$4:$A$8,Paramètres!$B$4:$B$8,"??",0,1),DAY($D280))-1,1,Table3[Jours fériés]),
WORKDAY(DATE(YEAR($I280),MONTH($I280)+_xlfn.XLOOKUP(N$2,Paramètres!$A$4:$A$8,Paramètres!$B$4:$B$8,"??",0,1),DAY($I280))-1,1,Table3[Jours fériés])))</f>
        <v/>
      </c>
      <c r="O280" s="21" t="str">
        <f>IF(A280="","",IF(J280="",WORKDAY(DATE(YEAR($D280),MONTH($D280)+_xlfn.XLOOKUP(O$2,Paramètres!$A$4:$A$8,Paramètres!$B$4:$B$8,"??",0,1),DAY($D280))-1,1,Table3[Jours fériés]),""))</f>
        <v/>
      </c>
      <c r="P280" s="21" t="str">
        <f>IF(A280="","",IF(K280="",IF($F280=_xlfn.XLOOKUP(P$2,Paramètres!$A$4:$A$8,Paramètres!$B$4:$B$8,"??",0,1),WORKDAY(DATE(YEAR(E280)+_xlfn.XLOOKUP(P$2,Paramètres!$A$4:$A$8,Paramètres!$B$4:$B$8,"??",0,1),MONTH(E280)+2,0)-1,1,Table3[Jours fériés]),
WORKDAY(DATE(YEAR($E280)+_xlfn.XLOOKUP(P$2,Paramètres!$A$4:$A$8,Paramètres!$B$4:$B$8,"??",0,1),MONTH($E280),DAY($E280))-1,1,Table3[Jours fériés])),""))</f>
        <v/>
      </c>
      <c r="Q280" s="21" t="str">
        <f ca="1">IF(A280="","",IF(L280="",IF($F280=_xlfn.XLOOKUP(Q$2,Paramètres!$A$4:$A$8,Paramètres!$B$4:$B$8,"??",0,1),WORKDAY(DATE(YEAR(TODAY()),MONTH(F280)+2,0)-1,1,Table3[Jours fériés]),
WORKDAY(DATE(YEAR($E280)+_xlfn.XLOOKUP(Q$2,Paramètres!$A$4:$A$8,Paramètres!$B$4:$B$8,"??",0,1),MONTH($E280),DAY($E280))-1,1,Table3[Jours fériés])),""))</f>
        <v/>
      </c>
    </row>
    <row r="281" spans="8:17" x14ac:dyDescent="0.2">
      <c r="H281" s="9" t="str" cm="1">
        <f t="array" ref="H281">_xlfn.XLOOKUP(1,(Table2[Nom]=$A281)*(Table2[Prénom]=$B281)*(Table2[Entretien]=H$2),Table2[Date de l''entretien],"",0,-1)</f>
        <v/>
      </c>
      <c r="I281" s="9" t="str" cm="1">
        <f t="array" ref="I281">_xlfn.XLOOKUP(1,(Table2[Nom]=$A281)*(Table2[Prénom]=$B281)*(Table2[Entretien]=I$2),Table2[Date de l''entretien],"",0,-1)</f>
        <v/>
      </c>
      <c r="J281" s="9" t="str" cm="1">
        <f t="array" ref="J281">_xlfn.XLOOKUP(1,(Table2[Nom]=$A281)*(Table2[Prénom]=$B281)*(Table2[Entretien]=J$2),Table2[Date de l''entretien],"",0,-1)</f>
        <v/>
      </c>
      <c r="K281" s="9" t="str" cm="1">
        <f t="array" ref="K281">_xlfn.XLOOKUP(1,(Table2[Nom]=$A281)*(Table2[Prénom]=$B281)*(Table2[Entretien]=K$2),Table2[Date de l''entretien],"",0,-1)</f>
        <v/>
      </c>
      <c r="L281" s="9" t="str" cm="1">
        <f t="array" ref="L281">_xlfn.XLOOKUP(1,(Table2[Nom]=$A281)*(Table2[Prénom]=$B281)*(Table2[Entretien]=L$2),Table2[Date de l''entretien],"",0,-1)</f>
        <v/>
      </c>
      <c r="M281" s="21" t="str">
        <f>IF(A281="","",IF(H281="",WORKDAY(DATE(YEAR($D281),MONTH($D281)+_xlfn.XLOOKUP(M$2,Paramètres!$A$4:$A$8,Paramètres!$B$4:$B$8,"??",0,1),DAY($D281))-1,1,Table3[Jours fériés]),""))</f>
        <v/>
      </c>
      <c r="N281" s="21" t="str">
        <f>IF(A281="","",IF(I281="",WORKDAY(DATE(YEAR($D281),MONTH($D281)+_xlfn.XLOOKUP(N$2,Paramètres!$A$4:$A$8,Paramètres!$B$4:$B$8,"??",0,1),DAY($D281))-1,1,Table3[Jours fériés]),
WORKDAY(DATE(YEAR($I281),MONTH($I281)+_xlfn.XLOOKUP(N$2,Paramètres!$A$4:$A$8,Paramètres!$B$4:$B$8,"??",0,1),DAY($I281))-1,1,Table3[Jours fériés])))</f>
        <v/>
      </c>
      <c r="O281" s="21" t="str">
        <f>IF(A281="","",IF(J281="",WORKDAY(DATE(YEAR($D281),MONTH($D281)+_xlfn.XLOOKUP(O$2,Paramètres!$A$4:$A$8,Paramètres!$B$4:$B$8,"??",0,1),DAY($D281))-1,1,Table3[Jours fériés]),""))</f>
        <v/>
      </c>
      <c r="P281" s="21" t="str">
        <f>IF(A281="","",IF(K281="",IF($F281=_xlfn.XLOOKUP(P$2,Paramètres!$A$4:$A$8,Paramètres!$B$4:$B$8,"??",0,1),WORKDAY(DATE(YEAR(E281)+_xlfn.XLOOKUP(P$2,Paramètres!$A$4:$A$8,Paramètres!$B$4:$B$8,"??",0,1),MONTH(E281)+2,0)-1,1,Table3[Jours fériés]),
WORKDAY(DATE(YEAR($E281)+_xlfn.XLOOKUP(P$2,Paramètres!$A$4:$A$8,Paramètres!$B$4:$B$8,"??",0,1),MONTH($E281),DAY($E281))-1,1,Table3[Jours fériés])),""))</f>
        <v/>
      </c>
      <c r="Q281" s="21" t="str">
        <f ca="1">IF(A281="","",IF(L281="",IF($F281=_xlfn.XLOOKUP(Q$2,Paramètres!$A$4:$A$8,Paramètres!$B$4:$B$8,"??",0,1),WORKDAY(DATE(YEAR(TODAY()),MONTH(F281)+2,0)-1,1,Table3[Jours fériés]),
WORKDAY(DATE(YEAR($E281)+_xlfn.XLOOKUP(Q$2,Paramètres!$A$4:$A$8,Paramètres!$B$4:$B$8,"??",0,1),MONTH($E281),DAY($E281))-1,1,Table3[Jours fériés])),""))</f>
        <v/>
      </c>
    </row>
    <row r="282" spans="8:17" x14ac:dyDescent="0.2">
      <c r="H282" s="9" t="str" cm="1">
        <f t="array" ref="H282">_xlfn.XLOOKUP(1,(Table2[Nom]=$A282)*(Table2[Prénom]=$B282)*(Table2[Entretien]=H$2),Table2[Date de l''entretien],"",0,-1)</f>
        <v/>
      </c>
      <c r="I282" s="9" t="str" cm="1">
        <f t="array" ref="I282">_xlfn.XLOOKUP(1,(Table2[Nom]=$A282)*(Table2[Prénom]=$B282)*(Table2[Entretien]=I$2),Table2[Date de l''entretien],"",0,-1)</f>
        <v/>
      </c>
      <c r="J282" s="9" t="str" cm="1">
        <f t="array" ref="J282">_xlfn.XLOOKUP(1,(Table2[Nom]=$A282)*(Table2[Prénom]=$B282)*(Table2[Entretien]=J$2),Table2[Date de l''entretien],"",0,-1)</f>
        <v/>
      </c>
      <c r="K282" s="9" t="str" cm="1">
        <f t="array" ref="K282">_xlfn.XLOOKUP(1,(Table2[Nom]=$A282)*(Table2[Prénom]=$B282)*(Table2[Entretien]=K$2),Table2[Date de l''entretien],"",0,-1)</f>
        <v/>
      </c>
      <c r="L282" s="9" t="str" cm="1">
        <f t="array" ref="L282">_xlfn.XLOOKUP(1,(Table2[Nom]=$A282)*(Table2[Prénom]=$B282)*(Table2[Entretien]=L$2),Table2[Date de l''entretien],"",0,-1)</f>
        <v/>
      </c>
      <c r="M282" s="21" t="str">
        <f>IF(A282="","",IF(H282="",WORKDAY(DATE(YEAR($D282),MONTH($D282)+_xlfn.XLOOKUP(M$2,Paramètres!$A$4:$A$8,Paramètres!$B$4:$B$8,"??",0,1),DAY($D282))-1,1,Table3[Jours fériés]),""))</f>
        <v/>
      </c>
      <c r="N282" s="21" t="str">
        <f>IF(A282="","",IF(I282="",WORKDAY(DATE(YEAR($D282),MONTH($D282)+_xlfn.XLOOKUP(N$2,Paramètres!$A$4:$A$8,Paramètres!$B$4:$B$8,"??",0,1),DAY($D282))-1,1,Table3[Jours fériés]),
WORKDAY(DATE(YEAR($I282),MONTH($I282)+_xlfn.XLOOKUP(N$2,Paramètres!$A$4:$A$8,Paramètres!$B$4:$B$8,"??",0,1),DAY($I282))-1,1,Table3[Jours fériés])))</f>
        <v/>
      </c>
      <c r="O282" s="21" t="str">
        <f>IF(A282="","",IF(J282="",WORKDAY(DATE(YEAR($D282),MONTH($D282)+_xlfn.XLOOKUP(O$2,Paramètres!$A$4:$A$8,Paramètres!$B$4:$B$8,"??",0,1),DAY($D282))-1,1,Table3[Jours fériés]),""))</f>
        <v/>
      </c>
      <c r="P282" s="21" t="str">
        <f>IF(A282="","",IF(K282="",IF($F282=_xlfn.XLOOKUP(P$2,Paramètres!$A$4:$A$8,Paramètres!$B$4:$B$8,"??",0,1),WORKDAY(DATE(YEAR(E282)+_xlfn.XLOOKUP(P$2,Paramètres!$A$4:$A$8,Paramètres!$B$4:$B$8,"??",0,1),MONTH(E282)+2,0)-1,1,Table3[Jours fériés]),
WORKDAY(DATE(YEAR($E282)+_xlfn.XLOOKUP(P$2,Paramètres!$A$4:$A$8,Paramètres!$B$4:$B$8,"??",0,1),MONTH($E282),DAY($E282))-1,1,Table3[Jours fériés])),""))</f>
        <v/>
      </c>
      <c r="Q282" s="21" t="str">
        <f ca="1">IF(A282="","",IF(L282="",IF($F282=_xlfn.XLOOKUP(Q$2,Paramètres!$A$4:$A$8,Paramètres!$B$4:$B$8,"??",0,1),WORKDAY(DATE(YEAR(TODAY()),MONTH(F282)+2,0)-1,1,Table3[Jours fériés]),
WORKDAY(DATE(YEAR($E282)+_xlfn.XLOOKUP(Q$2,Paramètres!$A$4:$A$8,Paramètres!$B$4:$B$8,"??",0,1),MONTH($E282),DAY($E282))-1,1,Table3[Jours fériés])),""))</f>
        <v/>
      </c>
    </row>
    <row r="283" spans="8:17" x14ac:dyDescent="0.2">
      <c r="H283" s="9" t="str" cm="1">
        <f t="array" ref="H283">_xlfn.XLOOKUP(1,(Table2[Nom]=$A283)*(Table2[Prénom]=$B283)*(Table2[Entretien]=H$2),Table2[Date de l''entretien],"",0,-1)</f>
        <v/>
      </c>
      <c r="I283" s="9" t="str" cm="1">
        <f t="array" ref="I283">_xlfn.XLOOKUP(1,(Table2[Nom]=$A283)*(Table2[Prénom]=$B283)*(Table2[Entretien]=I$2),Table2[Date de l''entretien],"",0,-1)</f>
        <v/>
      </c>
      <c r="J283" s="9" t="str" cm="1">
        <f t="array" ref="J283">_xlfn.XLOOKUP(1,(Table2[Nom]=$A283)*(Table2[Prénom]=$B283)*(Table2[Entretien]=J$2),Table2[Date de l''entretien],"",0,-1)</f>
        <v/>
      </c>
      <c r="K283" s="9" t="str" cm="1">
        <f t="array" ref="K283">_xlfn.XLOOKUP(1,(Table2[Nom]=$A283)*(Table2[Prénom]=$B283)*(Table2[Entretien]=K$2),Table2[Date de l''entretien],"",0,-1)</f>
        <v/>
      </c>
      <c r="L283" s="9" t="str" cm="1">
        <f t="array" ref="L283">_xlfn.XLOOKUP(1,(Table2[Nom]=$A283)*(Table2[Prénom]=$B283)*(Table2[Entretien]=L$2),Table2[Date de l''entretien],"",0,-1)</f>
        <v/>
      </c>
      <c r="M283" s="21" t="str">
        <f>IF(A283="","",IF(H283="",WORKDAY(DATE(YEAR($D283),MONTH($D283)+_xlfn.XLOOKUP(M$2,Paramètres!$A$4:$A$8,Paramètres!$B$4:$B$8,"??",0,1),DAY($D283))-1,1,Table3[Jours fériés]),""))</f>
        <v/>
      </c>
      <c r="N283" s="21" t="str">
        <f>IF(A283="","",IF(I283="",WORKDAY(DATE(YEAR($D283),MONTH($D283)+_xlfn.XLOOKUP(N$2,Paramètres!$A$4:$A$8,Paramètres!$B$4:$B$8,"??",0,1),DAY($D283))-1,1,Table3[Jours fériés]),
WORKDAY(DATE(YEAR($I283),MONTH($I283)+_xlfn.XLOOKUP(N$2,Paramètres!$A$4:$A$8,Paramètres!$B$4:$B$8,"??",0,1),DAY($I283))-1,1,Table3[Jours fériés])))</f>
        <v/>
      </c>
      <c r="O283" s="21" t="str">
        <f>IF(A283="","",IF(J283="",WORKDAY(DATE(YEAR($D283),MONTH($D283)+_xlfn.XLOOKUP(O$2,Paramètres!$A$4:$A$8,Paramètres!$B$4:$B$8,"??",0,1),DAY($D283))-1,1,Table3[Jours fériés]),""))</f>
        <v/>
      </c>
      <c r="P283" s="21" t="str">
        <f>IF(A283="","",IF(K283="",IF($F283=_xlfn.XLOOKUP(P$2,Paramètres!$A$4:$A$8,Paramètres!$B$4:$B$8,"??",0,1),WORKDAY(DATE(YEAR(E283)+_xlfn.XLOOKUP(P$2,Paramètres!$A$4:$A$8,Paramètres!$B$4:$B$8,"??",0,1),MONTH(E283)+2,0)-1,1,Table3[Jours fériés]),
WORKDAY(DATE(YEAR($E283)+_xlfn.XLOOKUP(P$2,Paramètres!$A$4:$A$8,Paramètres!$B$4:$B$8,"??",0,1),MONTH($E283),DAY($E283))-1,1,Table3[Jours fériés])),""))</f>
        <v/>
      </c>
      <c r="Q283" s="21" t="str">
        <f ca="1">IF(A283="","",IF(L283="",IF($F283=_xlfn.XLOOKUP(Q$2,Paramètres!$A$4:$A$8,Paramètres!$B$4:$B$8,"??",0,1),WORKDAY(DATE(YEAR(TODAY()),MONTH(F283)+2,0)-1,1,Table3[Jours fériés]),
WORKDAY(DATE(YEAR($E283)+_xlfn.XLOOKUP(Q$2,Paramètres!$A$4:$A$8,Paramètres!$B$4:$B$8,"??",0,1),MONTH($E283),DAY($E283))-1,1,Table3[Jours fériés])),""))</f>
        <v/>
      </c>
    </row>
    <row r="284" spans="8:17" x14ac:dyDescent="0.2">
      <c r="H284" s="9" t="str" cm="1">
        <f t="array" ref="H284">_xlfn.XLOOKUP(1,(Table2[Nom]=$A284)*(Table2[Prénom]=$B284)*(Table2[Entretien]=H$2),Table2[Date de l''entretien],"",0,-1)</f>
        <v/>
      </c>
      <c r="I284" s="9" t="str" cm="1">
        <f t="array" ref="I284">_xlfn.XLOOKUP(1,(Table2[Nom]=$A284)*(Table2[Prénom]=$B284)*(Table2[Entretien]=I$2),Table2[Date de l''entretien],"",0,-1)</f>
        <v/>
      </c>
      <c r="J284" s="9" t="str" cm="1">
        <f t="array" ref="J284">_xlfn.XLOOKUP(1,(Table2[Nom]=$A284)*(Table2[Prénom]=$B284)*(Table2[Entretien]=J$2),Table2[Date de l''entretien],"",0,-1)</f>
        <v/>
      </c>
      <c r="K284" s="9" t="str" cm="1">
        <f t="array" ref="K284">_xlfn.XLOOKUP(1,(Table2[Nom]=$A284)*(Table2[Prénom]=$B284)*(Table2[Entretien]=K$2),Table2[Date de l''entretien],"",0,-1)</f>
        <v/>
      </c>
      <c r="L284" s="9" t="str" cm="1">
        <f t="array" ref="L284">_xlfn.XLOOKUP(1,(Table2[Nom]=$A284)*(Table2[Prénom]=$B284)*(Table2[Entretien]=L$2),Table2[Date de l''entretien],"",0,-1)</f>
        <v/>
      </c>
      <c r="M284" s="21" t="str">
        <f>IF(A284="","",IF(H284="",WORKDAY(DATE(YEAR($D284),MONTH($D284)+_xlfn.XLOOKUP(M$2,Paramètres!$A$4:$A$8,Paramètres!$B$4:$B$8,"??",0,1),DAY($D284))-1,1,Table3[Jours fériés]),""))</f>
        <v/>
      </c>
      <c r="N284" s="21" t="str">
        <f>IF(A284="","",IF(I284="",WORKDAY(DATE(YEAR($D284),MONTH($D284)+_xlfn.XLOOKUP(N$2,Paramètres!$A$4:$A$8,Paramètres!$B$4:$B$8,"??",0,1),DAY($D284))-1,1,Table3[Jours fériés]),
WORKDAY(DATE(YEAR($I284),MONTH($I284)+_xlfn.XLOOKUP(N$2,Paramètres!$A$4:$A$8,Paramètres!$B$4:$B$8,"??",0,1),DAY($I284))-1,1,Table3[Jours fériés])))</f>
        <v/>
      </c>
      <c r="O284" s="21" t="str">
        <f>IF(A284="","",IF(J284="",WORKDAY(DATE(YEAR($D284),MONTH($D284)+_xlfn.XLOOKUP(O$2,Paramètres!$A$4:$A$8,Paramètres!$B$4:$B$8,"??",0,1),DAY($D284))-1,1,Table3[Jours fériés]),""))</f>
        <v/>
      </c>
      <c r="P284" s="21" t="str">
        <f>IF(A284="","",IF(K284="",IF($F284=_xlfn.XLOOKUP(P$2,Paramètres!$A$4:$A$8,Paramètres!$B$4:$B$8,"??",0,1),WORKDAY(DATE(YEAR(E284)+_xlfn.XLOOKUP(P$2,Paramètres!$A$4:$A$8,Paramètres!$B$4:$B$8,"??",0,1),MONTH(E284)+2,0)-1,1,Table3[Jours fériés]),
WORKDAY(DATE(YEAR($E284)+_xlfn.XLOOKUP(P$2,Paramètres!$A$4:$A$8,Paramètres!$B$4:$B$8,"??",0,1),MONTH($E284),DAY($E284))-1,1,Table3[Jours fériés])),""))</f>
        <v/>
      </c>
      <c r="Q284" s="21" t="str">
        <f ca="1">IF(A284="","",IF(L284="",IF($F284=_xlfn.XLOOKUP(Q$2,Paramètres!$A$4:$A$8,Paramètres!$B$4:$B$8,"??",0,1),WORKDAY(DATE(YEAR(TODAY()),MONTH(F284)+2,0)-1,1,Table3[Jours fériés]),
WORKDAY(DATE(YEAR($E284)+_xlfn.XLOOKUP(Q$2,Paramètres!$A$4:$A$8,Paramètres!$B$4:$B$8,"??",0,1),MONTH($E284),DAY($E284))-1,1,Table3[Jours fériés])),""))</f>
        <v/>
      </c>
    </row>
    <row r="285" spans="8:17" x14ac:dyDescent="0.2">
      <c r="H285" s="9" t="str" cm="1">
        <f t="array" ref="H285">_xlfn.XLOOKUP(1,(Table2[Nom]=$A285)*(Table2[Prénom]=$B285)*(Table2[Entretien]=H$2),Table2[Date de l''entretien],"",0,-1)</f>
        <v/>
      </c>
      <c r="I285" s="9" t="str" cm="1">
        <f t="array" ref="I285">_xlfn.XLOOKUP(1,(Table2[Nom]=$A285)*(Table2[Prénom]=$B285)*(Table2[Entretien]=I$2),Table2[Date de l''entretien],"",0,-1)</f>
        <v/>
      </c>
      <c r="J285" s="9" t="str" cm="1">
        <f t="array" ref="J285">_xlfn.XLOOKUP(1,(Table2[Nom]=$A285)*(Table2[Prénom]=$B285)*(Table2[Entretien]=J$2),Table2[Date de l''entretien],"",0,-1)</f>
        <v/>
      </c>
      <c r="K285" s="9" t="str" cm="1">
        <f t="array" ref="K285">_xlfn.XLOOKUP(1,(Table2[Nom]=$A285)*(Table2[Prénom]=$B285)*(Table2[Entretien]=K$2),Table2[Date de l''entretien],"",0,-1)</f>
        <v/>
      </c>
      <c r="L285" s="9" t="str" cm="1">
        <f t="array" ref="L285">_xlfn.XLOOKUP(1,(Table2[Nom]=$A285)*(Table2[Prénom]=$B285)*(Table2[Entretien]=L$2),Table2[Date de l''entretien],"",0,-1)</f>
        <v/>
      </c>
      <c r="M285" s="21" t="str">
        <f>IF(A285="","",IF(H285="",WORKDAY(DATE(YEAR($D285),MONTH($D285)+_xlfn.XLOOKUP(M$2,Paramètres!$A$4:$A$8,Paramètres!$B$4:$B$8,"??",0,1),DAY($D285))-1,1,Table3[Jours fériés]),""))</f>
        <v/>
      </c>
      <c r="N285" s="21" t="str">
        <f>IF(A285="","",IF(I285="",WORKDAY(DATE(YEAR($D285),MONTH($D285)+_xlfn.XLOOKUP(N$2,Paramètres!$A$4:$A$8,Paramètres!$B$4:$B$8,"??",0,1),DAY($D285))-1,1,Table3[Jours fériés]),
WORKDAY(DATE(YEAR($I285),MONTH($I285)+_xlfn.XLOOKUP(N$2,Paramètres!$A$4:$A$8,Paramètres!$B$4:$B$8,"??",0,1),DAY($I285))-1,1,Table3[Jours fériés])))</f>
        <v/>
      </c>
      <c r="O285" s="21" t="str">
        <f>IF(A285="","",IF(J285="",WORKDAY(DATE(YEAR($D285),MONTH($D285)+_xlfn.XLOOKUP(O$2,Paramètres!$A$4:$A$8,Paramètres!$B$4:$B$8,"??",0,1),DAY($D285))-1,1,Table3[Jours fériés]),""))</f>
        <v/>
      </c>
      <c r="P285" s="21" t="str">
        <f>IF(A285="","",IF(K285="",IF($F285=_xlfn.XLOOKUP(P$2,Paramètres!$A$4:$A$8,Paramètres!$B$4:$B$8,"??",0,1),WORKDAY(DATE(YEAR(E285)+_xlfn.XLOOKUP(P$2,Paramètres!$A$4:$A$8,Paramètres!$B$4:$B$8,"??",0,1),MONTH(E285)+2,0)-1,1,Table3[Jours fériés]),
WORKDAY(DATE(YEAR($E285)+_xlfn.XLOOKUP(P$2,Paramètres!$A$4:$A$8,Paramètres!$B$4:$B$8,"??",0,1),MONTH($E285),DAY($E285))-1,1,Table3[Jours fériés])),""))</f>
        <v/>
      </c>
      <c r="Q285" s="21" t="str">
        <f ca="1">IF(A285="","",IF(L285="",IF($F285=_xlfn.XLOOKUP(Q$2,Paramètres!$A$4:$A$8,Paramètres!$B$4:$B$8,"??",0,1),WORKDAY(DATE(YEAR(TODAY()),MONTH(F285)+2,0)-1,1,Table3[Jours fériés]),
WORKDAY(DATE(YEAR($E285)+_xlfn.XLOOKUP(Q$2,Paramètres!$A$4:$A$8,Paramètres!$B$4:$B$8,"??",0,1),MONTH($E285),DAY($E285))-1,1,Table3[Jours fériés])),""))</f>
        <v/>
      </c>
    </row>
    <row r="286" spans="8:17" x14ac:dyDescent="0.2">
      <c r="H286" s="9" t="str" cm="1">
        <f t="array" ref="H286">_xlfn.XLOOKUP(1,(Table2[Nom]=$A286)*(Table2[Prénom]=$B286)*(Table2[Entretien]=H$2),Table2[Date de l''entretien],"",0,-1)</f>
        <v/>
      </c>
      <c r="I286" s="9" t="str" cm="1">
        <f t="array" ref="I286">_xlfn.XLOOKUP(1,(Table2[Nom]=$A286)*(Table2[Prénom]=$B286)*(Table2[Entretien]=I$2),Table2[Date de l''entretien],"",0,-1)</f>
        <v/>
      </c>
      <c r="J286" s="9" t="str" cm="1">
        <f t="array" ref="J286">_xlfn.XLOOKUP(1,(Table2[Nom]=$A286)*(Table2[Prénom]=$B286)*(Table2[Entretien]=J$2),Table2[Date de l''entretien],"",0,-1)</f>
        <v/>
      </c>
      <c r="K286" s="9" t="str" cm="1">
        <f t="array" ref="K286">_xlfn.XLOOKUP(1,(Table2[Nom]=$A286)*(Table2[Prénom]=$B286)*(Table2[Entretien]=K$2),Table2[Date de l''entretien],"",0,-1)</f>
        <v/>
      </c>
      <c r="L286" s="9" t="str" cm="1">
        <f t="array" ref="L286">_xlfn.XLOOKUP(1,(Table2[Nom]=$A286)*(Table2[Prénom]=$B286)*(Table2[Entretien]=L$2),Table2[Date de l''entretien],"",0,-1)</f>
        <v/>
      </c>
      <c r="M286" s="21" t="str">
        <f>IF(A286="","",IF(H286="",WORKDAY(DATE(YEAR($D286),MONTH($D286)+_xlfn.XLOOKUP(M$2,Paramètres!$A$4:$A$8,Paramètres!$B$4:$B$8,"??",0,1),DAY($D286))-1,1,Table3[Jours fériés]),""))</f>
        <v/>
      </c>
      <c r="N286" s="21" t="str">
        <f>IF(A286="","",IF(I286="",WORKDAY(DATE(YEAR($D286),MONTH($D286)+_xlfn.XLOOKUP(N$2,Paramètres!$A$4:$A$8,Paramètres!$B$4:$B$8,"??",0,1),DAY($D286))-1,1,Table3[Jours fériés]),
WORKDAY(DATE(YEAR($I286),MONTH($I286)+_xlfn.XLOOKUP(N$2,Paramètres!$A$4:$A$8,Paramètres!$B$4:$B$8,"??",0,1),DAY($I286))-1,1,Table3[Jours fériés])))</f>
        <v/>
      </c>
      <c r="O286" s="21" t="str">
        <f>IF(A286="","",IF(J286="",WORKDAY(DATE(YEAR($D286),MONTH($D286)+_xlfn.XLOOKUP(O$2,Paramètres!$A$4:$A$8,Paramètres!$B$4:$B$8,"??",0,1),DAY($D286))-1,1,Table3[Jours fériés]),""))</f>
        <v/>
      </c>
      <c r="P286" s="21" t="str">
        <f>IF(A286="","",IF(K286="",IF($F286=_xlfn.XLOOKUP(P$2,Paramètres!$A$4:$A$8,Paramètres!$B$4:$B$8,"??",0,1),WORKDAY(DATE(YEAR(E286)+_xlfn.XLOOKUP(P$2,Paramètres!$A$4:$A$8,Paramètres!$B$4:$B$8,"??",0,1),MONTH(E286)+2,0)-1,1,Table3[Jours fériés]),
WORKDAY(DATE(YEAR($E286)+_xlfn.XLOOKUP(P$2,Paramètres!$A$4:$A$8,Paramètres!$B$4:$B$8,"??",0,1),MONTH($E286),DAY($E286))-1,1,Table3[Jours fériés])),""))</f>
        <v/>
      </c>
      <c r="Q286" s="21" t="str">
        <f ca="1">IF(A286="","",IF(L286="",IF($F286=_xlfn.XLOOKUP(Q$2,Paramètres!$A$4:$A$8,Paramètres!$B$4:$B$8,"??",0,1),WORKDAY(DATE(YEAR(TODAY()),MONTH(F286)+2,0)-1,1,Table3[Jours fériés]),
WORKDAY(DATE(YEAR($E286)+_xlfn.XLOOKUP(Q$2,Paramètres!$A$4:$A$8,Paramètres!$B$4:$B$8,"??",0,1),MONTH($E286),DAY($E286))-1,1,Table3[Jours fériés])),""))</f>
        <v/>
      </c>
    </row>
    <row r="287" spans="8:17" x14ac:dyDescent="0.2">
      <c r="H287" s="9" t="str" cm="1">
        <f t="array" ref="H287">_xlfn.XLOOKUP(1,(Table2[Nom]=$A287)*(Table2[Prénom]=$B287)*(Table2[Entretien]=H$2),Table2[Date de l''entretien],"",0,-1)</f>
        <v/>
      </c>
      <c r="I287" s="9" t="str" cm="1">
        <f t="array" ref="I287">_xlfn.XLOOKUP(1,(Table2[Nom]=$A287)*(Table2[Prénom]=$B287)*(Table2[Entretien]=I$2),Table2[Date de l''entretien],"",0,-1)</f>
        <v/>
      </c>
      <c r="J287" s="9" t="str" cm="1">
        <f t="array" ref="J287">_xlfn.XLOOKUP(1,(Table2[Nom]=$A287)*(Table2[Prénom]=$B287)*(Table2[Entretien]=J$2),Table2[Date de l''entretien],"",0,-1)</f>
        <v/>
      </c>
      <c r="K287" s="9" t="str" cm="1">
        <f t="array" ref="K287">_xlfn.XLOOKUP(1,(Table2[Nom]=$A287)*(Table2[Prénom]=$B287)*(Table2[Entretien]=K$2),Table2[Date de l''entretien],"",0,-1)</f>
        <v/>
      </c>
      <c r="L287" s="9" t="str" cm="1">
        <f t="array" ref="L287">_xlfn.XLOOKUP(1,(Table2[Nom]=$A287)*(Table2[Prénom]=$B287)*(Table2[Entretien]=L$2),Table2[Date de l''entretien],"",0,-1)</f>
        <v/>
      </c>
      <c r="M287" s="21" t="str">
        <f>IF(A287="","",IF(H287="",WORKDAY(DATE(YEAR($D287),MONTH($D287)+_xlfn.XLOOKUP(M$2,Paramètres!$A$4:$A$8,Paramètres!$B$4:$B$8,"??",0,1),DAY($D287))-1,1,Table3[Jours fériés]),""))</f>
        <v/>
      </c>
      <c r="N287" s="21" t="str">
        <f>IF(A287="","",IF(I287="",WORKDAY(DATE(YEAR($D287),MONTH($D287)+_xlfn.XLOOKUP(N$2,Paramètres!$A$4:$A$8,Paramètres!$B$4:$B$8,"??",0,1),DAY($D287))-1,1,Table3[Jours fériés]),
WORKDAY(DATE(YEAR($I287),MONTH($I287)+_xlfn.XLOOKUP(N$2,Paramètres!$A$4:$A$8,Paramètres!$B$4:$B$8,"??",0,1),DAY($I287))-1,1,Table3[Jours fériés])))</f>
        <v/>
      </c>
      <c r="O287" s="21" t="str">
        <f>IF(A287="","",IF(J287="",WORKDAY(DATE(YEAR($D287),MONTH($D287)+_xlfn.XLOOKUP(O$2,Paramètres!$A$4:$A$8,Paramètres!$B$4:$B$8,"??",0,1),DAY($D287))-1,1,Table3[Jours fériés]),""))</f>
        <v/>
      </c>
      <c r="P287" s="21" t="str">
        <f>IF(A287="","",IF(K287="",IF($F287=_xlfn.XLOOKUP(P$2,Paramètres!$A$4:$A$8,Paramètres!$B$4:$B$8,"??",0,1),WORKDAY(DATE(YEAR(E287)+_xlfn.XLOOKUP(P$2,Paramètres!$A$4:$A$8,Paramètres!$B$4:$B$8,"??",0,1),MONTH(E287)+2,0)-1,1,Table3[Jours fériés]),
WORKDAY(DATE(YEAR($E287)+_xlfn.XLOOKUP(P$2,Paramètres!$A$4:$A$8,Paramètres!$B$4:$B$8,"??",0,1),MONTH($E287),DAY($E287))-1,1,Table3[Jours fériés])),""))</f>
        <v/>
      </c>
      <c r="Q287" s="21" t="str">
        <f ca="1">IF(A287="","",IF(L287="",IF($F287=_xlfn.XLOOKUP(Q$2,Paramètres!$A$4:$A$8,Paramètres!$B$4:$B$8,"??",0,1),WORKDAY(DATE(YEAR(TODAY()),MONTH(F287)+2,0)-1,1,Table3[Jours fériés]),
WORKDAY(DATE(YEAR($E287)+_xlfn.XLOOKUP(Q$2,Paramètres!$A$4:$A$8,Paramètres!$B$4:$B$8,"??",0,1),MONTH($E287),DAY($E287))-1,1,Table3[Jours fériés])),""))</f>
        <v/>
      </c>
    </row>
    <row r="288" spans="8:17" x14ac:dyDescent="0.2">
      <c r="H288" s="9" t="str" cm="1">
        <f t="array" ref="H288">_xlfn.XLOOKUP(1,(Table2[Nom]=$A288)*(Table2[Prénom]=$B288)*(Table2[Entretien]=H$2),Table2[Date de l''entretien],"",0,-1)</f>
        <v/>
      </c>
      <c r="I288" s="9" t="str" cm="1">
        <f t="array" ref="I288">_xlfn.XLOOKUP(1,(Table2[Nom]=$A288)*(Table2[Prénom]=$B288)*(Table2[Entretien]=I$2),Table2[Date de l''entretien],"",0,-1)</f>
        <v/>
      </c>
      <c r="J288" s="9" t="str" cm="1">
        <f t="array" ref="J288">_xlfn.XLOOKUP(1,(Table2[Nom]=$A288)*(Table2[Prénom]=$B288)*(Table2[Entretien]=J$2),Table2[Date de l''entretien],"",0,-1)</f>
        <v/>
      </c>
      <c r="K288" s="9" t="str" cm="1">
        <f t="array" ref="K288">_xlfn.XLOOKUP(1,(Table2[Nom]=$A288)*(Table2[Prénom]=$B288)*(Table2[Entretien]=K$2),Table2[Date de l''entretien],"",0,-1)</f>
        <v/>
      </c>
      <c r="L288" s="9" t="str" cm="1">
        <f t="array" ref="L288">_xlfn.XLOOKUP(1,(Table2[Nom]=$A288)*(Table2[Prénom]=$B288)*(Table2[Entretien]=L$2),Table2[Date de l''entretien],"",0,-1)</f>
        <v/>
      </c>
      <c r="M288" s="21" t="str">
        <f>IF(A288="","",IF(H288="",WORKDAY(DATE(YEAR($D288),MONTH($D288)+_xlfn.XLOOKUP(M$2,Paramètres!$A$4:$A$8,Paramètres!$B$4:$B$8,"??",0,1),DAY($D288))-1,1,Table3[Jours fériés]),""))</f>
        <v/>
      </c>
      <c r="N288" s="21" t="str">
        <f>IF(A288="","",IF(I288="",WORKDAY(DATE(YEAR($D288),MONTH($D288)+_xlfn.XLOOKUP(N$2,Paramètres!$A$4:$A$8,Paramètres!$B$4:$B$8,"??",0,1),DAY($D288))-1,1,Table3[Jours fériés]),
WORKDAY(DATE(YEAR($I288),MONTH($I288)+_xlfn.XLOOKUP(N$2,Paramètres!$A$4:$A$8,Paramètres!$B$4:$B$8,"??",0,1),DAY($I288))-1,1,Table3[Jours fériés])))</f>
        <v/>
      </c>
      <c r="O288" s="21" t="str">
        <f>IF(A288="","",IF(J288="",WORKDAY(DATE(YEAR($D288),MONTH($D288)+_xlfn.XLOOKUP(O$2,Paramètres!$A$4:$A$8,Paramètres!$B$4:$B$8,"??",0,1),DAY($D288))-1,1,Table3[Jours fériés]),""))</f>
        <v/>
      </c>
      <c r="P288" s="21" t="str">
        <f>IF(A288="","",IF(K288="",IF($F288=_xlfn.XLOOKUP(P$2,Paramètres!$A$4:$A$8,Paramètres!$B$4:$B$8,"??",0,1),WORKDAY(DATE(YEAR(E288)+_xlfn.XLOOKUP(P$2,Paramètres!$A$4:$A$8,Paramètres!$B$4:$B$8,"??",0,1),MONTH(E288)+2,0)-1,1,Table3[Jours fériés]),
WORKDAY(DATE(YEAR($E288)+_xlfn.XLOOKUP(P$2,Paramètres!$A$4:$A$8,Paramètres!$B$4:$B$8,"??",0,1),MONTH($E288),DAY($E288))-1,1,Table3[Jours fériés])),""))</f>
        <v/>
      </c>
      <c r="Q288" s="21" t="str">
        <f ca="1">IF(A288="","",IF(L288="",IF($F288=_xlfn.XLOOKUP(Q$2,Paramètres!$A$4:$A$8,Paramètres!$B$4:$B$8,"??",0,1),WORKDAY(DATE(YEAR(TODAY()),MONTH(F288)+2,0)-1,1,Table3[Jours fériés]),
WORKDAY(DATE(YEAR($E288)+_xlfn.XLOOKUP(Q$2,Paramètres!$A$4:$A$8,Paramètres!$B$4:$B$8,"??",0,1),MONTH($E288),DAY($E288))-1,1,Table3[Jours fériés])),""))</f>
        <v/>
      </c>
    </row>
    <row r="289" spans="1:17" x14ac:dyDescent="0.2">
      <c r="H289" s="9" t="str" cm="1">
        <f t="array" ref="H289">_xlfn.XLOOKUP(1,(Table2[Nom]=$A289)*(Table2[Prénom]=$B289)*(Table2[Entretien]=H$2),Table2[Date de l''entretien],"",0,-1)</f>
        <v/>
      </c>
      <c r="I289" s="9" t="str" cm="1">
        <f t="array" ref="I289">_xlfn.XLOOKUP(1,(Table2[Nom]=$A289)*(Table2[Prénom]=$B289)*(Table2[Entretien]=I$2),Table2[Date de l''entretien],"",0,-1)</f>
        <v/>
      </c>
      <c r="J289" s="9" t="str" cm="1">
        <f t="array" ref="J289">_xlfn.XLOOKUP(1,(Table2[Nom]=$A289)*(Table2[Prénom]=$B289)*(Table2[Entretien]=J$2),Table2[Date de l''entretien],"",0,-1)</f>
        <v/>
      </c>
      <c r="K289" s="9" t="str" cm="1">
        <f t="array" ref="K289">_xlfn.XLOOKUP(1,(Table2[Nom]=$A289)*(Table2[Prénom]=$B289)*(Table2[Entretien]=K$2),Table2[Date de l''entretien],"",0,-1)</f>
        <v/>
      </c>
      <c r="L289" s="9" t="str" cm="1">
        <f t="array" ref="L289">_xlfn.XLOOKUP(1,(Table2[Nom]=$A289)*(Table2[Prénom]=$B289)*(Table2[Entretien]=L$2),Table2[Date de l''entretien],"",0,-1)</f>
        <v/>
      </c>
      <c r="M289" s="21" t="str">
        <f>IF(A289="","",IF(H289="",WORKDAY(DATE(YEAR($D289),MONTH($D289)+_xlfn.XLOOKUP(M$2,Paramètres!$A$4:$A$8,Paramètres!$B$4:$B$8,"??",0,1),DAY($D289))-1,1,Table3[Jours fériés]),""))</f>
        <v/>
      </c>
      <c r="N289" s="21" t="str">
        <f>IF(A289="","",IF(I289="",WORKDAY(DATE(YEAR($D289),MONTH($D289)+_xlfn.XLOOKUP(N$2,Paramètres!$A$4:$A$8,Paramètres!$B$4:$B$8,"??",0,1),DAY($D289))-1,1,Table3[Jours fériés]),
WORKDAY(DATE(YEAR($I289),MONTH($I289)+_xlfn.XLOOKUP(N$2,Paramètres!$A$4:$A$8,Paramètres!$B$4:$B$8,"??",0,1),DAY($I289))-1,1,Table3[Jours fériés])))</f>
        <v/>
      </c>
      <c r="O289" s="21" t="str">
        <f>IF(A289="","",IF(J289="",WORKDAY(DATE(YEAR($D289),MONTH($D289)+_xlfn.XLOOKUP(O$2,Paramètres!$A$4:$A$8,Paramètres!$B$4:$B$8,"??",0,1),DAY($D289))-1,1,Table3[Jours fériés]),""))</f>
        <v/>
      </c>
      <c r="P289" s="21" t="str">
        <f>IF(A289="","",IF(K289="",IF($F289=_xlfn.XLOOKUP(P$2,Paramètres!$A$4:$A$8,Paramètres!$B$4:$B$8,"??",0,1),WORKDAY(DATE(YEAR(E289)+_xlfn.XLOOKUP(P$2,Paramètres!$A$4:$A$8,Paramètres!$B$4:$B$8,"??",0,1),MONTH(E289)+2,0)-1,1,Table3[Jours fériés]),
WORKDAY(DATE(YEAR($E289)+_xlfn.XLOOKUP(P$2,Paramètres!$A$4:$A$8,Paramètres!$B$4:$B$8,"??",0,1),MONTH($E289),DAY($E289))-1,1,Table3[Jours fériés])),""))</f>
        <v/>
      </c>
      <c r="Q289" s="21" t="str">
        <f ca="1">IF(A289="","",IF(L289="",IF($F289=_xlfn.XLOOKUP(Q$2,Paramètres!$A$4:$A$8,Paramètres!$B$4:$B$8,"??",0,1),WORKDAY(DATE(YEAR(TODAY()),MONTH(F289)+2,0)-1,1,Table3[Jours fériés]),
WORKDAY(DATE(YEAR($E289)+_xlfn.XLOOKUP(Q$2,Paramètres!$A$4:$A$8,Paramètres!$B$4:$B$8,"??",0,1),MONTH($E289),DAY($E289))-1,1,Table3[Jours fériés])),""))</f>
        <v/>
      </c>
    </row>
    <row r="290" spans="1:17" x14ac:dyDescent="0.2">
      <c r="H290" s="9" t="str" cm="1">
        <f t="array" ref="H290">_xlfn.XLOOKUP(1,(Table2[Nom]=$A290)*(Table2[Prénom]=$B290)*(Table2[Entretien]=H$2),Table2[Date de l''entretien],"",0,-1)</f>
        <v/>
      </c>
      <c r="I290" s="9" t="str" cm="1">
        <f t="array" ref="I290">_xlfn.XLOOKUP(1,(Table2[Nom]=$A290)*(Table2[Prénom]=$B290)*(Table2[Entretien]=I$2),Table2[Date de l''entretien],"",0,-1)</f>
        <v/>
      </c>
      <c r="J290" s="9" t="str" cm="1">
        <f t="array" ref="J290">_xlfn.XLOOKUP(1,(Table2[Nom]=$A290)*(Table2[Prénom]=$B290)*(Table2[Entretien]=J$2),Table2[Date de l''entretien],"",0,-1)</f>
        <v/>
      </c>
      <c r="K290" s="9" t="str" cm="1">
        <f t="array" ref="K290">_xlfn.XLOOKUP(1,(Table2[Nom]=$A290)*(Table2[Prénom]=$B290)*(Table2[Entretien]=K$2),Table2[Date de l''entretien],"",0,-1)</f>
        <v/>
      </c>
      <c r="L290" s="9" t="str" cm="1">
        <f t="array" ref="L290">_xlfn.XLOOKUP(1,(Table2[Nom]=$A290)*(Table2[Prénom]=$B290)*(Table2[Entretien]=L$2),Table2[Date de l''entretien],"",0,-1)</f>
        <v/>
      </c>
      <c r="M290" s="21" t="str">
        <f>IF(A290="","",IF(H290="",WORKDAY(DATE(YEAR($D290),MONTH($D290)+_xlfn.XLOOKUP(M$2,Paramètres!$A$4:$A$8,Paramètres!$B$4:$B$8,"??",0,1),DAY($D290))-1,1,Table3[Jours fériés]),""))</f>
        <v/>
      </c>
      <c r="N290" s="21" t="str">
        <f>IF(A290="","",IF(I290="",WORKDAY(DATE(YEAR($D290),MONTH($D290)+_xlfn.XLOOKUP(N$2,Paramètres!$A$4:$A$8,Paramètres!$B$4:$B$8,"??",0,1),DAY($D290))-1,1,Table3[Jours fériés]),
WORKDAY(DATE(YEAR($I290),MONTH($I290)+_xlfn.XLOOKUP(N$2,Paramètres!$A$4:$A$8,Paramètres!$B$4:$B$8,"??",0,1),DAY($I290))-1,1,Table3[Jours fériés])))</f>
        <v/>
      </c>
      <c r="O290" s="21" t="str">
        <f>IF(A290="","",IF(J290="",WORKDAY(DATE(YEAR($D290),MONTH($D290)+_xlfn.XLOOKUP(O$2,Paramètres!$A$4:$A$8,Paramètres!$B$4:$B$8,"??",0,1),DAY($D290))-1,1,Table3[Jours fériés]),""))</f>
        <v/>
      </c>
      <c r="P290" s="21" t="str">
        <f>IF(A290="","",IF(K290="",IF($F290=_xlfn.XLOOKUP(P$2,Paramètres!$A$4:$A$8,Paramètres!$B$4:$B$8,"??",0,1),WORKDAY(DATE(YEAR(E290)+_xlfn.XLOOKUP(P$2,Paramètres!$A$4:$A$8,Paramètres!$B$4:$B$8,"??",0,1),MONTH(E290)+2,0)-1,1,Table3[Jours fériés]),
WORKDAY(DATE(YEAR($E290)+_xlfn.XLOOKUP(P$2,Paramètres!$A$4:$A$8,Paramètres!$B$4:$B$8,"??",0,1),MONTH($E290),DAY($E290))-1,1,Table3[Jours fériés])),""))</f>
        <v/>
      </c>
      <c r="Q290" s="21" t="str">
        <f ca="1">IF(A290="","",IF(L290="",IF($F290=_xlfn.XLOOKUP(Q$2,Paramètres!$A$4:$A$8,Paramètres!$B$4:$B$8,"??",0,1),WORKDAY(DATE(YEAR(TODAY()),MONTH(F290)+2,0)-1,1,Table3[Jours fériés]),
WORKDAY(DATE(YEAR($E290)+_xlfn.XLOOKUP(Q$2,Paramètres!$A$4:$A$8,Paramètres!$B$4:$B$8,"??",0,1),MONTH($E290),DAY($E290))-1,1,Table3[Jours fériés])),""))</f>
        <v/>
      </c>
    </row>
    <row r="291" spans="1:17" x14ac:dyDescent="0.2">
      <c r="H291" s="9" t="str" cm="1">
        <f t="array" ref="H291">_xlfn.XLOOKUP(1,(Table2[Nom]=$A291)*(Table2[Prénom]=$B291)*(Table2[Entretien]=H$2),Table2[Date de l''entretien],"",0,-1)</f>
        <v/>
      </c>
      <c r="I291" s="9" t="str" cm="1">
        <f t="array" ref="I291">_xlfn.XLOOKUP(1,(Table2[Nom]=$A291)*(Table2[Prénom]=$B291)*(Table2[Entretien]=I$2),Table2[Date de l''entretien],"",0,-1)</f>
        <v/>
      </c>
      <c r="J291" s="9" t="str" cm="1">
        <f t="array" ref="J291">_xlfn.XLOOKUP(1,(Table2[Nom]=$A291)*(Table2[Prénom]=$B291)*(Table2[Entretien]=J$2),Table2[Date de l''entretien],"",0,-1)</f>
        <v/>
      </c>
      <c r="K291" s="9" t="str" cm="1">
        <f t="array" ref="K291">_xlfn.XLOOKUP(1,(Table2[Nom]=$A291)*(Table2[Prénom]=$B291)*(Table2[Entretien]=K$2),Table2[Date de l''entretien],"",0,-1)</f>
        <v/>
      </c>
      <c r="L291" s="9" t="str" cm="1">
        <f t="array" ref="L291">_xlfn.XLOOKUP(1,(Table2[Nom]=$A291)*(Table2[Prénom]=$B291)*(Table2[Entretien]=L$2),Table2[Date de l''entretien],"",0,-1)</f>
        <v/>
      </c>
      <c r="M291" s="21" t="str">
        <f>IF(A291="","",IF(H291="",WORKDAY(DATE(YEAR($D291),MONTH($D291)+_xlfn.XLOOKUP(M$2,Paramètres!$A$4:$A$8,Paramètres!$B$4:$B$8,"??",0,1),DAY($D291))-1,1,Table3[Jours fériés]),""))</f>
        <v/>
      </c>
      <c r="N291" s="21" t="str">
        <f>IF(A291="","",IF(I291="",WORKDAY(DATE(YEAR($D291),MONTH($D291)+_xlfn.XLOOKUP(N$2,Paramètres!$A$4:$A$8,Paramètres!$B$4:$B$8,"??",0,1),DAY($D291))-1,1,Table3[Jours fériés]),
WORKDAY(DATE(YEAR($I291),MONTH($I291)+_xlfn.XLOOKUP(N$2,Paramètres!$A$4:$A$8,Paramètres!$B$4:$B$8,"??",0,1),DAY($I291))-1,1,Table3[Jours fériés])))</f>
        <v/>
      </c>
      <c r="O291" s="21" t="str">
        <f>IF(A291="","",IF(J291="",WORKDAY(DATE(YEAR($D291),MONTH($D291)+_xlfn.XLOOKUP(O$2,Paramètres!$A$4:$A$8,Paramètres!$B$4:$B$8,"??",0,1),DAY($D291))-1,1,Table3[Jours fériés]),""))</f>
        <v/>
      </c>
      <c r="P291" s="21" t="str">
        <f>IF(A291="","",IF(K291="",IF($F291=_xlfn.XLOOKUP(P$2,Paramètres!$A$4:$A$8,Paramètres!$B$4:$B$8,"??",0,1),WORKDAY(DATE(YEAR(E291)+_xlfn.XLOOKUP(P$2,Paramètres!$A$4:$A$8,Paramètres!$B$4:$B$8,"??",0,1),MONTH(E291)+2,0)-1,1,Table3[Jours fériés]),
WORKDAY(DATE(YEAR($E291)+_xlfn.XLOOKUP(P$2,Paramètres!$A$4:$A$8,Paramètres!$B$4:$B$8,"??",0,1),MONTH($E291),DAY($E291))-1,1,Table3[Jours fériés])),""))</f>
        <v/>
      </c>
      <c r="Q291" s="21" t="str">
        <f ca="1">IF(A291="","",IF(L291="",IF($F291=_xlfn.XLOOKUP(Q$2,Paramètres!$A$4:$A$8,Paramètres!$B$4:$B$8,"??",0,1),WORKDAY(DATE(YEAR(TODAY()),MONTH(F291)+2,0)-1,1,Table3[Jours fériés]),
WORKDAY(DATE(YEAR($E291)+_xlfn.XLOOKUP(Q$2,Paramètres!$A$4:$A$8,Paramètres!$B$4:$B$8,"??",0,1),MONTH($E291),DAY($E291))-1,1,Table3[Jours fériés])),""))</f>
        <v/>
      </c>
    </row>
    <row r="292" spans="1:17" x14ac:dyDescent="0.2">
      <c r="H292" s="9" t="str" cm="1">
        <f t="array" ref="H292">_xlfn.XLOOKUP(1,(Table2[Nom]=$A292)*(Table2[Prénom]=$B292)*(Table2[Entretien]=H$2),Table2[Date de l''entretien],"",0,-1)</f>
        <v/>
      </c>
      <c r="I292" s="9" t="str" cm="1">
        <f t="array" ref="I292">_xlfn.XLOOKUP(1,(Table2[Nom]=$A292)*(Table2[Prénom]=$B292)*(Table2[Entretien]=I$2),Table2[Date de l''entretien],"",0,-1)</f>
        <v/>
      </c>
      <c r="J292" s="9" t="str" cm="1">
        <f t="array" ref="J292">_xlfn.XLOOKUP(1,(Table2[Nom]=$A292)*(Table2[Prénom]=$B292)*(Table2[Entretien]=J$2),Table2[Date de l''entretien],"",0,-1)</f>
        <v/>
      </c>
      <c r="K292" s="9" t="str" cm="1">
        <f t="array" ref="K292">_xlfn.XLOOKUP(1,(Table2[Nom]=$A292)*(Table2[Prénom]=$B292)*(Table2[Entretien]=K$2),Table2[Date de l''entretien],"",0,-1)</f>
        <v/>
      </c>
      <c r="L292" s="9" t="str" cm="1">
        <f t="array" ref="L292">_xlfn.XLOOKUP(1,(Table2[Nom]=$A292)*(Table2[Prénom]=$B292)*(Table2[Entretien]=L$2),Table2[Date de l''entretien],"",0,-1)</f>
        <v/>
      </c>
      <c r="M292" s="21" t="str">
        <f>IF(A292="","",IF(H292="",WORKDAY(DATE(YEAR($D292),MONTH($D292)+_xlfn.XLOOKUP(M$2,Paramètres!$A$4:$A$8,Paramètres!$B$4:$B$8,"??",0,1),DAY($D292))-1,1,Table3[Jours fériés]),""))</f>
        <v/>
      </c>
      <c r="N292" s="21" t="str">
        <f>IF(A292="","",IF(I292="",WORKDAY(DATE(YEAR($D292),MONTH($D292)+_xlfn.XLOOKUP(N$2,Paramètres!$A$4:$A$8,Paramètres!$B$4:$B$8,"??",0,1),DAY($D292))-1,1,Table3[Jours fériés]),
WORKDAY(DATE(YEAR($I292),MONTH($I292)+_xlfn.XLOOKUP(N$2,Paramètres!$A$4:$A$8,Paramètres!$B$4:$B$8,"??",0,1),DAY($I292))-1,1,Table3[Jours fériés])))</f>
        <v/>
      </c>
      <c r="O292" s="21" t="str">
        <f>IF(A292="","",IF(J292="",WORKDAY(DATE(YEAR($D292),MONTH($D292)+_xlfn.XLOOKUP(O$2,Paramètres!$A$4:$A$8,Paramètres!$B$4:$B$8,"??",0,1),DAY($D292))-1,1,Table3[Jours fériés]),""))</f>
        <v/>
      </c>
      <c r="P292" s="21" t="str">
        <f>IF(A292="","",IF(K292="",IF($F292=_xlfn.XLOOKUP(P$2,Paramètres!$A$4:$A$8,Paramètres!$B$4:$B$8,"??",0,1),WORKDAY(DATE(YEAR(E292)+_xlfn.XLOOKUP(P$2,Paramètres!$A$4:$A$8,Paramètres!$B$4:$B$8,"??",0,1),MONTH(E292)+2,0)-1,1,Table3[Jours fériés]),
WORKDAY(DATE(YEAR($E292)+_xlfn.XLOOKUP(P$2,Paramètres!$A$4:$A$8,Paramètres!$B$4:$B$8,"??",0,1),MONTH($E292),DAY($E292))-1,1,Table3[Jours fériés])),""))</f>
        <v/>
      </c>
      <c r="Q292" s="21" t="str">
        <f ca="1">IF(A292="","",IF(L292="",IF($F292=_xlfn.XLOOKUP(Q$2,Paramètres!$A$4:$A$8,Paramètres!$B$4:$B$8,"??",0,1),WORKDAY(DATE(YEAR(TODAY()),MONTH(F292)+2,0)-1,1,Table3[Jours fériés]),
WORKDAY(DATE(YEAR($E292)+_xlfn.XLOOKUP(Q$2,Paramètres!$A$4:$A$8,Paramètres!$B$4:$B$8,"??",0,1),MONTH($E292),DAY($E292))-1,1,Table3[Jours fériés])),""))</f>
        <v/>
      </c>
    </row>
    <row r="293" spans="1:17" x14ac:dyDescent="0.2">
      <c r="H293" s="9" t="str" cm="1">
        <f t="array" ref="H293">_xlfn.XLOOKUP(1,(Table2[Nom]=$A293)*(Table2[Prénom]=$B293)*(Table2[Entretien]=H$2),Table2[Date de l''entretien],"",0,-1)</f>
        <v/>
      </c>
      <c r="I293" s="9" t="str" cm="1">
        <f t="array" ref="I293">_xlfn.XLOOKUP(1,(Table2[Nom]=$A293)*(Table2[Prénom]=$B293)*(Table2[Entretien]=I$2),Table2[Date de l''entretien],"",0,-1)</f>
        <v/>
      </c>
      <c r="J293" s="9" t="str" cm="1">
        <f t="array" ref="J293">_xlfn.XLOOKUP(1,(Table2[Nom]=$A293)*(Table2[Prénom]=$B293)*(Table2[Entretien]=J$2),Table2[Date de l''entretien],"",0,-1)</f>
        <v/>
      </c>
      <c r="K293" s="9" t="str" cm="1">
        <f t="array" ref="K293">_xlfn.XLOOKUP(1,(Table2[Nom]=$A293)*(Table2[Prénom]=$B293)*(Table2[Entretien]=K$2),Table2[Date de l''entretien],"",0,-1)</f>
        <v/>
      </c>
      <c r="L293" s="9" t="str" cm="1">
        <f t="array" ref="L293">_xlfn.XLOOKUP(1,(Table2[Nom]=$A293)*(Table2[Prénom]=$B293)*(Table2[Entretien]=L$2),Table2[Date de l''entretien],"",0,-1)</f>
        <v/>
      </c>
      <c r="M293" s="21" t="str">
        <f>IF(A293="","",IF(H293="",WORKDAY(DATE(YEAR($D293),MONTH($D293)+_xlfn.XLOOKUP(M$2,Paramètres!$A$4:$A$8,Paramètres!$B$4:$B$8,"??",0,1),DAY($D293))-1,1,Table3[Jours fériés]),""))</f>
        <v/>
      </c>
      <c r="N293" s="21" t="str">
        <f>IF(A293="","",IF(I293="",WORKDAY(DATE(YEAR($D293),MONTH($D293)+_xlfn.XLOOKUP(N$2,Paramètres!$A$4:$A$8,Paramètres!$B$4:$B$8,"??",0,1),DAY($D293))-1,1,Table3[Jours fériés]),
WORKDAY(DATE(YEAR($I293),MONTH($I293)+_xlfn.XLOOKUP(N$2,Paramètres!$A$4:$A$8,Paramètres!$B$4:$B$8,"??",0,1),DAY($I293))-1,1,Table3[Jours fériés])))</f>
        <v/>
      </c>
      <c r="O293" s="21" t="str">
        <f>IF(A293="","",IF(J293="",WORKDAY(DATE(YEAR($D293),MONTH($D293)+_xlfn.XLOOKUP(O$2,Paramètres!$A$4:$A$8,Paramètres!$B$4:$B$8,"??",0,1),DAY($D293))-1,1,Table3[Jours fériés]),""))</f>
        <v/>
      </c>
      <c r="P293" s="21" t="str">
        <f>IF(A293="","",IF(K293="",IF($F293=_xlfn.XLOOKUP(P$2,Paramètres!$A$4:$A$8,Paramètres!$B$4:$B$8,"??",0,1),WORKDAY(DATE(YEAR(E293)+_xlfn.XLOOKUP(P$2,Paramètres!$A$4:$A$8,Paramètres!$B$4:$B$8,"??",0,1),MONTH(E293)+2,0)-1,1,Table3[Jours fériés]),
WORKDAY(DATE(YEAR($E293)+_xlfn.XLOOKUP(P$2,Paramètres!$A$4:$A$8,Paramètres!$B$4:$B$8,"??",0,1),MONTH($E293),DAY($E293))-1,1,Table3[Jours fériés])),""))</f>
        <v/>
      </c>
      <c r="Q293" s="21" t="str">
        <f ca="1">IF(A293="","",IF(L293="",IF($F293=_xlfn.XLOOKUP(Q$2,Paramètres!$A$4:$A$8,Paramètres!$B$4:$B$8,"??",0,1),WORKDAY(DATE(YEAR(TODAY()),MONTH(F293)+2,0)-1,1,Table3[Jours fériés]),
WORKDAY(DATE(YEAR($E293)+_xlfn.XLOOKUP(Q$2,Paramètres!$A$4:$A$8,Paramètres!$B$4:$B$8,"??",0,1),MONTH($E293),DAY($E293))-1,1,Table3[Jours fériés])),""))</f>
        <v/>
      </c>
    </row>
    <row r="294" spans="1:17" x14ac:dyDescent="0.2">
      <c r="H294" s="9" t="str" cm="1">
        <f t="array" ref="H294">_xlfn.XLOOKUP(1,(Table2[Nom]=$A294)*(Table2[Prénom]=$B294)*(Table2[Entretien]=H$2),Table2[Date de l''entretien],"",0,-1)</f>
        <v/>
      </c>
      <c r="I294" s="9" t="str" cm="1">
        <f t="array" ref="I294">_xlfn.XLOOKUP(1,(Table2[Nom]=$A294)*(Table2[Prénom]=$B294)*(Table2[Entretien]=I$2),Table2[Date de l''entretien],"",0,-1)</f>
        <v/>
      </c>
      <c r="J294" s="9" t="str" cm="1">
        <f t="array" ref="J294">_xlfn.XLOOKUP(1,(Table2[Nom]=$A294)*(Table2[Prénom]=$B294)*(Table2[Entretien]=J$2),Table2[Date de l''entretien],"",0,-1)</f>
        <v/>
      </c>
      <c r="K294" s="9" t="str" cm="1">
        <f t="array" ref="K294">_xlfn.XLOOKUP(1,(Table2[Nom]=$A294)*(Table2[Prénom]=$B294)*(Table2[Entretien]=K$2),Table2[Date de l''entretien],"",0,-1)</f>
        <v/>
      </c>
      <c r="L294" s="9" t="str" cm="1">
        <f t="array" ref="L294">_xlfn.XLOOKUP(1,(Table2[Nom]=$A294)*(Table2[Prénom]=$B294)*(Table2[Entretien]=L$2),Table2[Date de l''entretien],"",0,-1)</f>
        <v/>
      </c>
      <c r="M294" s="21" t="str">
        <f>IF(A294="","",IF(H294="",WORKDAY(DATE(YEAR($D294),MONTH($D294)+_xlfn.XLOOKUP(M$2,Paramètres!$A$4:$A$8,Paramètres!$B$4:$B$8,"??",0,1),DAY($D294))-1,1,Table3[Jours fériés]),""))</f>
        <v/>
      </c>
      <c r="N294" s="21" t="str">
        <f>IF(A294="","",IF(I294="",WORKDAY(DATE(YEAR($D294),MONTH($D294)+_xlfn.XLOOKUP(N$2,Paramètres!$A$4:$A$8,Paramètres!$B$4:$B$8,"??",0,1),DAY($D294))-1,1,Table3[Jours fériés]),
WORKDAY(DATE(YEAR($I294),MONTH($I294)+_xlfn.XLOOKUP(N$2,Paramètres!$A$4:$A$8,Paramètres!$B$4:$B$8,"??",0,1),DAY($I294))-1,1,Table3[Jours fériés])))</f>
        <v/>
      </c>
      <c r="O294" s="21" t="str">
        <f>IF(A294="","",IF(J294="",WORKDAY(DATE(YEAR($D294),MONTH($D294)+_xlfn.XLOOKUP(O$2,Paramètres!$A$4:$A$8,Paramètres!$B$4:$B$8,"??",0,1),DAY($D294))-1,1,Table3[Jours fériés]),""))</f>
        <v/>
      </c>
      <c r="P294" s="21" t="str">
        <f>IF(A294="","",IF(K294="",IF($F294=_xlfn.XLOOKUP(P$2,Paramètres!$A$4:$A$8,Paramètres!$B$4:$B$8,"??",0,1),WORKDAY(DATE(YEAR(E294)+_xlfn.XLOOKUP(P$2,Paramètres!$A$4:$A$8,Paramètres!$B$4:$B$8,"??",0,1),MONTH(E294)+2,0)-1,1,Table3[Jours fériés]),
WORKDAY(DATE(YEAR($E294)+_xlfn.XLOOKUP(P$2,Paramètres!$A$4:$A$8,Paramètres!$B$4:$B$8,"??",0,1),MONTH($E294),DAY($E294))-1,1,Table3[Jours fériés])),""))</f>
        <v/>
      </c>
      <c r="Q294" s="21" t="str">
        <f ca="1">IF(A294="","",IF(L294="",IF($F294=_xlfn.XLOOKUP(Q$2,Paramètres!$A$4:$A$8,Paramètres!$B$4:$B$8,"??",0,1),WORKDAY(DATE(YEAR(TODAY()),MONTH(F294)+2,0)-1,1,Table3[Jours fériés]),
WORKDAY(DATE(YEAR($E294)+_xlfn.XLOOKUP(Q$2,Paramètres!$A$4:$A$8,Paramètres!$B$4:$B$8,"??",0,1),MONTH($E294),DAY($E294))-1,1,Table3[Jours fériés])),""))</f>
        <v/>
      </c>
    </row>
    <row r="295" spans="1:17" x14ac:dyDescent="0.2">
      <c r="H295" s="9" t="str" cm="1">
        <f t="array" ref="H295">_xlfn.XLOOKUP(1,(Table2[Nom]=$A295)*(Table2[Prénom]=$B295)*(Table2[Entretien]=H$2),Table2[Date de l''entretien],"",0,-1)</f>
        <v/>
      </c>
      <c r="I295" s="9" t="str" cm="1">
        <f t="array" ref="I295">_xlfn.XLOOKUP(1,(Table2[Nom]=$A295)*(Table2[Prénom]=$B295)*(Table2[Entretien]=I$2),Table2[Date de l''entretien],"",0,-1)</f>
        <v/>
      </c>
      <c r="J295" s="9" t="str" cm="1">
        <f t="array" ref="J295">_xlfn.XLOOKUP(1,(Table2[Nom]=$A295)*(Table2[Prénom]=$B295)*(Table2[Entretien]=J$2),Table2[Date de l''entretien],"",0,-1)</f>
        <v/>
      </c>
      <c r="K295" s="9" t="str" cm="1">
        <f t="array" ref="K295">_xlfn.XLOOKUP(1,(Table2[Nom]=$A295)*(Table2[Prénom]=$B295)*(Table2[Entretien]=K$2),Table2[Date de l''entretien],"",0,-1)</f>
        <v/>
      </c>
      <c r="L295" s="9" t="str" cm="1">
        <f t="array" ref="L295">_xlfn.XLOOKUP(1,(Table2[Nom]=$A295)*(Table2[Prénom]=$B295)*(Table2[Entretien]=L$2),Table2[Date de l''entretien],"",0,-1)</f>
        <v/>
      </c>
      <c r="M295" s="21" t="str">
        <f>IF(A295="","",IF(H295="",WORKDAY(DATE(YEAR($D295),MONTH($D295)+_xlfn.XLOOKUP(M$2,Paramètres!$A$4:$A$8,Paramètres!$B$4:$B$8,"??",0,1),DAY($D295))-1,1,Table3[Jours fériés]),""))</f>
        <v/>
      </c>
      <c r="N295" s="21" t="str">
        <f>IF(A295="","",IF(I295="",WORKDAY(DATE(YEAR($D295),MONTH($D295)+_xlfn.XLOOKUP(N$2,Paramètres!$A$4:$A$8,Paramètres!$B$4:$B$8,"??",0,1),DAY($D295))-1,1,Table3[Jours fériés]),
WORKDAY(DATE(YEAR($I295),MONTH($I295)+_xlfn.XLOOKUP(N$2,Paramètres!$A$4:$A$8,Paramètres!$B$4:$B$8,"??",0,1),DAY($I295))-1,1,Table3[Jours fériés])))</f>
        <v/>
      </c>
      <c r="O295" s="21" t="str">
        <f>IF(A295="","",IF(J295="",WORKDAY(DATE(YEAR($D295),MONTH($D295)+_xlfn.XLOOKUP(O$2,Paramètres!$A$4:$A$8,Paramètres!$B$4:$B$8,"??",0,1),DAY($D295))-1,1,Table3[Jours fériés]),""))</f>
        <v/>
      </c>
      <c r="P295" s="21" t="str">
        <f>IF(A295="","",IF(K295="",IF($F295=_xlfn.XLOOKUP(P$2,Paramètres!$A$4:$A$8,Paramètres!$B$4:$B$8,"??",0,1),WORKDAY(DATE(YEAR(E295)+_xlfn.XLOOKUP(P$2,Paramètres!$A$4:$A$8,Paramètres!$B$4:$B$8,"??",0,1),MONTH(E295)+2,0)-1,1,Table3[Jours fériés]),
WORKDAY(DATE(YEAR($E295)+_xlfn.XLOOKUP(P$2,Paramètres!$A$4:$A$8,Paramètres!$B$4:$B$8,"??",0,1),MONTH($E295),DAY($E295))-1,1,Table3[Jours fériés])),""))</f>
        <v/>
      </c>
      <c r="Q295" s="21" t="str">
        <f ca="1">IF(A295="","",IF(L295="",IF($F295=_xlfn.XLOOKUP(Q$2,Paramètres!$A$4:$A$8,Paramètres!$B$4:$B$8,"??",0,1),WORKDAY(DATE(YEAR(TODAY()),MONTH(F295)+2,0)-1,1,Table3[Jours fériés]),
WORKDAY(DATE(YEAR($E295)+_xlfn.XLOOKUP(Q$2,Paramètres!$A$4:$A$8,Paramètres!$B$4:$B$8,"??",0,1),MONTH($E295),DAY($E295))-1,1,Table3[Jours fériés])),""))</f>
        <v/>
      </c>
    </row>
    <row r="296" spans="1:17" x14ac:dyDescent="0.2">
      <c r="H296" s="9" t="str" cm="1">
        <f t="array" ref="H296">_xlfn.XLOOKUP(1,(Table2[Nom]=$A296)*(Table2[Prénom]=$B296)*(Table2[Entretien]=H$2),Table2[Date de l''entretien],"",0,-1)</f>
        <v/>
      </c>
      <c r="I296" s="9" t="str" cm="1">
        <f t="array" ref="I296">_xlfn.XLOOKUP(1,(Table2[Nom]=$A296)*(Table2[Prénom]=$B296)*(Table2[Entretien]=I$2),Table2[Date de l''entretien],"",0,-1)</f>
        <v/>
      </c>
      <c r="J296" s="9" t="str" cm="1">
        <f t="array" ref="J296">_xlfn.XLOOKUP(1,(Table2[Nom]=$A296)*(Table2[Prénom]=$B296)*(Table2[Entretien]=J$2),Table2[Date de l''entretien],"",0,-1)</f>
        <v/>
      </c>
      <c r="K296" s="9" t="str" cm="1">
        <f t="array" ref="K296">_xlfn.XLOOKUP(1,(Table2[Nom]=$A296)*(Table2[Prénom]=$B296)*(Table2[Entretien]=K$2),Table2[Date de l''entretien],"",0,-1)</f>
        <v/>
      </c>
      <c r="L296" s="9" t="str" cm="1">
        <f t="array" ref="L296">_xlfn.XLOOKUP(1,(Table2[Nom]=$A296)*(Table2[Prénom]=$B296)*(Table2[Entretien]=L$2),Table2[Date de l''entretien],"",0,-1)</f>
        <v/>
      </c>
      <c r="M296" s="21" t="str">
        <f>IF(A296="","",IF(H296="",WORKDAY(DATE(YEAR($D296),MONTH($D296)+_xlfn.XLOOKUP(M$2,Paramètres!$A$4:$A$8,Paramètres!$B$4:$B$8,"??",0,1),DAY($D296))-1,1,Table3[Jours fériés]),""))</f>
        <v/>
      </c>
      <c r="N296" s="21" t="str">
        <f>IF(A296="","",IF(I296="",WORKDAY(DATE(YEAR($D296),MONTH($D296)+_xlfn.XLOOKUP(N$2,Paramètres!$A$4:$A$8,Paramètres!$B$4:$B$8,"??",0,1),DAY($D296))-1,1,Table3[Jours fériés]),
WORKDAY(DATE(YEAR($I296),MONTH($I296)+_xlfn.XLOOKUP(N$2,Paramètres!$A$4:$A$8,Paramètres!$B$4:$B$8,"??",0,1),DAY($I296))-1,1,Table3[Jours fériés])))</f>
        <v/>
      </c>
      <c r="O296" s="21" t="str">
        <f>IF(A296="","",IF(J296="",WORKDAY(DATE(YEAR($D296),MONTH($D296)+_xlfn.XLOOKUP(O$2,Paramètres!$A$4:$A$8,Paramètres!$B$4:$B$8,"??",0,1),DAY($D296))-1,1,Table3[Jours fériés]),""))</f>
        <v/>
      </c>
      <c r="P296" s="21" t="str">
        <f>IF(A296="","",IF(K296="",IF($F296=_xlfn.XLOOKUP(P$2,Paramètres!$A$4:$A$8,Paramètres!$B$4:$B$8,"??",0,1),WORKDAY(DATE(YEAR(E296)+_xlfn.XLOOKUP(P$2,Paramètres!$A$4:$A$8,Paramètres!$B$4:$B$8,"??",0,1),MONTH(E296)+2,0)-1,1,Table3[Jours fériés]),
WORKDAY(DATE(YEAR($E296)+_xlfn.XLOOKUP(P$2,Paramètres!$A$4:$A$8,Paramètres!$B$4:$B$8,"??",0,1),MONTH($E296),DAY($E296))-1,1,Table3[Jours fériés])),""))</f>
        <v/>
      </c>
      <c r="Q296" s="21" t="str">
        <f ca="1">IF(A296="","",IF(L296="",IF($F296=_xlfn.XLOOKUP(Q$2,Paramètres!$A$4:$A$8,Paramètres!$B$4:$B$8,"??",0,1),WORKDAY(DATE(YEAR(TODAY()),MONTH(F296)+2,0)-1,1,Table3[Jours fériés]),
WORKDAY(DATE(YEAR($E296)+_xlfn.XLOOKUP(Q$2,Paramètres!$A$4:$A$8,Paramètres!$B$4:$B$8,"??",0,1),MONTH($E296),DAY($E296))-1,1,Table3[Jours fériés])),""))</f>
        <v/>
      </c>
    </row>
    <row r="297" spans="1:17" x14ac:dyDescent="0.2">
      <c r="H297" s="9" t="str" cm="1">
        <f t="array" ref="H297">_xlfn.XLOOKUP(1,(Table2[Nom]=$A297)*(Table2[Prénom]=$B297)*(Table2[Entretien]=H$2),Table2[Date de l''entretien],"",0,-1)</f>
        <v/>
      </c>
      <c r="I297" s="9" t="str" cm="1">
        <f t="array" ref="I297">_xlfn.XLOOKUP(1,(Table2[Nom]=$A297)*(Table2[Prénom]=$B297)*(Table2[Entretien]=I$2),Table2[Date de l''entretien],"",0,-1)</f>
        <v/>
      </c>
      <c r="J297" s="9" t="str" cm="1">
        <f t="array" ref="J297">_xlfn.XLOOKUP(1,(Table2[Nom]=$A297)*(Table2[Prénom]=$B297)*(Table2[Entretien]=J$2),Table2[Date de l''entretien],"",0,-1)</f>
        <v/>
      </c>
      <c r="K297" s="9" t="str" cm="1">
        <f t="array" ref="K297">_xlfn.XLOOKUP(1,(Table2[Nom]=$A297)*(Table2[Prénom]=$B297)*(Table2[Entretien]=K$2),Table2[Date de l''entretien],"",0,-1)</f>
        <v/>
      </c>
      <c r="L297" s="9" t="str" cm="1">
        <f t="array" ref="L297">_xlfn.XLOOKUP(1,(Table2[Nom]=$A297)*(Table2[Prénom]=$B297)*(Table2[Entretien]=L$2),Table2[Date de l''entretien],"",0,-1)</f>
        <v/>
      </c>
      <c r="M297" s="21" t="str">
        <f>IF(A297="","",IF(H297="",WORKDAY(DATE(YEAR($D297),MONTH($D297)+_xlfn.XLOOKUP(M$2,Paramètres!$A$4:$A$8,Paramètres!$B$4:$B$8,"??",0,1),DAY($D297))-1,1,Table3[Jours fériés]),""))</f>
        <v/>
      </c>
      <c r="N297" s="21" t="str">
        <f>IF(A297="","",IF(I297="",WORKDAY(DATE(YEAR($D297),MONTH($D297)+_xlfn.XLOOKUP(N$2,Paramètres!$A$4:$A$8,Paramètres!$B$4:$B$8,"??",0,1),DAY($D297))-1,1,Table3[Jours fériés]),
WORKDAY(DATE(YEAR($I297),MONTH($I297)+_xlfn.XLOOKUP(N$2,Paramètres!$A$4:$A$8,Paramètres!$B$4:$B$8,"??",0,1),DAY($I297))-1,1,Table3[Jours fériés])))</f>
        <v/>
      </c>
      <c r="O297" s="21" t="str">
        <f>IF(A297="","",IF(J297="",WORKDAY(DATE(YEAR($D297),MONTH($D297)+_xlfn.XLOOKUP(O$2,Paramètres!$A$4:$A$8,Paramètres!$B$4:$B$8,"??",0,1),DAY($D297))-1,1,Table3[Jours fériés]),""))</f>
        <v/>
      </c>
      <c r="P297" s="21" t="str">
        <f>IF(A297="","",IF(K297="",IF($F297=_xlfn.XLOOKUP(P$2,Paramètres!$A$4:$A$8,Paramètres!$B$4:$B$8,"??",0,1),WORKDAY(DATE(YEAR(E297)+_xlfn.XLOOKUP(P$2,Paramètres!$A$4:$A$8,Paramètres!$B$4:$B$8,"??",0,1),MONTH(E297)+2,0)-1,1,Table3[Jours fériés]),
WORKDAY(DATE(YEAR($E297)+_xlfn.XLOOKUP(P$2,Paramètres!$A$4:$A$8,Paramètres!$B$4:$B$8,"??",0,1),MONTH($E297),DAY($E297))-1,1,Table3[Jours fériés])),""))</f>
        <v/>
      </c>
      <c r="Q297" s="21" t="str">
        <f ca="1">IF(A297="","",IF(L297="",IF($F297=_xlfn.XLOOKUP(Q$2,Paramètres!$A$4:$A$8,Paramètres!$B$4:$B$8,"??",0,1),WORKDAY(DATE(YEAR(TODAY()),MONTH(F297)+2,0)-1,1,Table3[Jours fériés]),
WORKDAY(DATE(YEAR($E297)+_xlfn.XLOOKUP(Q$2,Paramètres!$A$4:$A$8,Paramètres!$B$4:$B$8,"??",0,1),MONTH($E297),DAY($E297))-1,1,Table3[Jours fériés])),""))</f>
        <v/>
      </c>
    </row>
    <row r="298" spans="1:17" x14ac:dyDescent="0.2">
      <c r="H298" s="9" t="str" cm="1">
        <f t="array" ref="H298">_xlfn.XLOOKUP(1,(Table2[Nom]=$A298)*(Table2[Prénom]=$B298)*(Table2[Entretien]=H$2),Table2[Date de l''entretien],"",0,-1)</f>
        <v/>
      </c>
      <c r="I298" s="9" t="str" cm="1">
        <f t="array" ref="I298">_xlfn.XLOOKUP(1,(Table2[Nom]=$A298)*(Table2[Prénom]=$B298)*(Table2[Entretien]=I$2),Table2[Date de l''entretien],"",0,-1)</f>
        <v/>
      </c>
      <c r="J298" s="9" t="str" cm="1">
        <f t="array" ref="J298">_xlfn.XLOOKUP(1,(Table2[Nom]=$A298)*(Table2[Prénom]=$B298)*(Table2[Entretien]=J$2),Table2[Date de l''entretien],"",0,-1)</f>
        <v/>
      </c>
      <c r="K298" s="9" t="str" cm="1">
        <f t="array" ref="K298">_xlfn.XLOOKUP(1,(Table2[Nom]=$A298)*(Table2[Prénom]=$B298)*(Table2[Entretien]=K$2),Table2[Date de l''entretien],"",0,-1)</f>
        <v/>
      </c>
      <c r="L298" s="9" t="str" cm="1">
        <f t="array" ref="L298">_xlfn.XLOOKUP(1,(Table2[Nom]=$A298)*(Table2[Prénom]=$B298)*(Table2[Entretien]=L$2),Table2[Date de l''entretien],"",0,-1)</f>
        <v/>
      </c>
      <c r="M298" s="21" t="str">
        <f>IF(A298="","",IF(H298="",WORKDAY(DATE(YEAR($D298),MONTH($D298)+_xlfn.XLOOKUP(M$2,Paramètres!$A$4:$A$8,Paramètres!$B$4:$B$8,"??",0,1),DAY($D298))-1,1,Table3[Jours fériés]),""))</f>
        <v/>
      </c>
      <c r="N298" s="21" t="str">
        <f>IF(A298="","",IF(I298="",WORKDAY(DATE(YEAR($D298),MONTH($D298)+_xlfn.XLOOKUP(N$2,Paramètres!$A$4:$A$8,Paramètres!$B$4:$B$8,"??",0,1),DAY($D298))-1,1,Table3[Jours fériés]),
WORKDAY(DATE(YEAR($I298),MONTH($I298)+_xlfn.XLOOKUP(N$2,Paramètres!$A$4:$A$8,Paramètres!$B$4:$B$8,"??",0,1),DAY($I298))-1,1,Table3[Jours fériés])))</f>
        <v/>
      </c>
      <c r="O298" s="21" t="str">
        <f>IF(A298="","",IF(J298="",WORKDAY(DATE(YEAR($D298),MONTH($D298)+_xlfn.XLOOKUP(O$2,Paramètres!$A$4:$A$8,Paramètres!$B$4:$B$8,"??",0,1),DAY($D298))-1,1,Table3[Jours fériés]),""))</f>
        <v/>
      </c>
      <c r="P298" s="21" t="str">
        <f>IF(A298="","",IF(K298="",IF($F298=_xlfn.XLOOKUP(P$2,Paramètres!$A$4:$A$8,Paramètres!$B$4:$B$8,"??",0,1),WORKDAY(DATE(YEAR(E298)+_xlfn.XLOOKUP(P$2,Paramètres!$A$4:$A$8,Paramètres!$B$4:$B$8,"??",0,1),MONTH(E298)+2,0)-1,1,Table3[Jours fériés]),
WORKDAY(DATE(YEAR($E298)+_xlfn.XLOOKUP(P$2,Paramètres!$A$4:$A$8,Paramètres!$B$4:$B$8,"??",0,1),MONTH($E298),DAY($E298))-1,1,Table3[Jours fériés])),""))</f>
        <v/>
      </c>
      <c r="Q298" s="21" t="str">
        <f ca="1">IF(A298="","",IF(L298="",IF($F298=_xlfn.XLOOKUP(Q$2,Paramètres!$A$4:$A$8,Paramètres!$B$4:$B$8,"??",0,1),WORKDAY(DATE(YEAR(TODAY()),MONTH(F298)+2,0)-1,1,Table3[Jours fériés]),
WORKDAY(DATE(YEAR($E298)+_xlfn.XLOOKUP(Q$2,Paramètres!$A$4:$A$8,Paramètres!$B$4:$B$8,"??",0,1),MONTH($E298),DAY($E298))-1,1,Table3[Jours fériés])),""))</f>
        <v/>
      </c>
    </row>
    <row r="299" spans="1:17" x14ac:dyDescent="0.2">
      <c r="H299" s="9" t="str" cm="1">
        <f t="array" ref="H299">_xlfn.XLOOKUP(1,(Table2[Nom]=$A299)*(Table2[Prénom]=$B299)*(Table2[Entretien]=H$2),Table2[Date de l''entretien],"",0,-1)</f>
        <v/>
      </c>
      <c r="I299" s="9" t="str" cm="1">
        <f t="array" ref="I299">_xlfn.XLOOKUP(1,(Table2[Nom]=$A299)*(Table2[Prénom]=$B299)*(Table2[Entretien]=I$2),Table2[Date de l''entretien],"",0,-1)</f>
        <v/>
      </c>
      <c r="J299" s="9" t="str" cm="1">
        <f t="array" ref="J299">_xlfn.XLOOKUP(1,(Table2[Nom]=$A299)*(Table2[Prénom]=$B299)*(Table2[Entretien]=J$2),Table2[Date de l''entretien],"",0,-1)</f>
        <v/>
      </c>
      <c r="K299" s="9" t="str" cm="1">
        <f t="array" ref="K299">_xlfn.XLOOKUP(1,(Table2[Nom]=$A299)*(Table2[Prénom]=$B299)*(Table2[Entretien]=K$2),Table2[Date de l''entretien],"",0,-1)</f>
        <v/>
      </c>
      <c r="L299" s="9" t="str" cm="1">
        <f t="array" ref="L299">_xlfn.XLOOKUP(1,(Table2[Nom]=$A299)*(Table2[Prénom]=$B299)*(Table2[Entretien]=L$2),Table2[Date de l''entretien],"",0,-1)</f>
        <v/>
      </c>
      <c r="M299" s="21" t="str">
        <f>IF(A299="","",IF(H299="",WORKDAY(DATE(YEAR($D299),MONTH($D299)+_xlfn.XLOOKUP(M$2,Paramètres!$A$4:$A$8,Paramètres!$B$4:$B$8,"??",0,1),DAY($D299))-1,1,Table3[Jours fériés]),""))</f>
        <v/>
      </c>
      <c r="N299" s="21" t="str">
        <f>IF(A299="","",IF(I299="",WORKDAY(DATE(YEAR($D299),MONTH($D299)+_xlfn.XLOOKUP(N$2,Paramètres!$A$4:$A$8,Paramètres!$B$4:$B$8,"??",0,1),DAY($D299))-1,1,Table3[Jours fériés]),
WORKDAY(DATE(YEAR($I299),MONTH($I299)+_xlfn.XLOOKUP(N$2,Paramètres!$A$4:$A$8,Paramètres!$B$4:$B$8,"??",0,1),DAY($I299))-1,1,Table3[Jours fériés])))</f>
        <v/>
      </c>
      <c r="O299" s="21" t="str">
        <f>IF(A299="","",IF(J299="",WORKDAY(DATE(YEAR($D299),MONTH($D299)+_xlfn.XLOOKUP(O$2,Paramètres!$A$4:$A$8,Paramètres!$B$4:$B$8,"??",0,1),DAY($D299))-1,1,Table3[Jours fériés]),""))</f>
        <v/>
      </c>
      <c r="P299" s="21" t="str">
        <f>IF(A299="","",IF(K299="",IF($F299=_xlfn.XLOOKUP(P$2,Paramètres!$A$4:$A$8,Paramètres!$B$4:$B$8,"??",0,1),WORKDAY(DATE(YEAR(E299)+_xlfn.XLOOKUP(P$2,Paramètres!$A$4:$A$8,Paramètres!$B$4:$B$8,"??",0,1),MONTH(E299)+2,0)-1,1,Table3[Jours fériés]),
WORKDAY(DATE(YEAR($E299)+_xlfn.XLOOKUP(P$2,Paramètres!$A$4:$A$8,Paramètres!$B$4:$B$8,"??",0,1),MONTH($E299),DAY($E299))-1,1,Table3[Jours fériés])),""))</f>
        <v/>
      </c>
      <c r="Q299" s="21" t="str">
        <f ca="1">IF(A299="","",IF(L299="",IF($F299=_xlfn.XLOOKUP(Q$2,Paramètres!$A$4:$A$8,Paramètres!$B$4:$B$8,"??",0,1),WORKDAY(DATE(YEAR(TODAY()),MONTH(F299)+2,0)-1,1,Table3[Jours fériés]),
WORKDAY(DATE(YEAR($E299)+_xlfn.XLOOKUP(Q$2,Paramètres!$A$4:$A$8,Paramètres!$B$4:$B$8,"??",0,1),MONTH($E299),DAY($E299))-1,1,Table3[Jours fériés])),""))</f>
        <v/>
      </c>
    </row>
    <row r="300" spans="1:17" x14ac:dyDescent="0.2">
      <c r="H300" s="9" t="str" cm="1">
        <f t="array" ref="H300">_xlfn.XLOOKUP(1,(Table2[Nom]=$A300)*(Table2[Prénom]=$B300)*(Table2[Entretien]=H$2),Table2[Date de l''entretien],"",0,-1)</f>
        <v/>
      </c>
      <c r="I300" s="9" t="str" cm="1">
        <f t="array" ref="I300">_xlfn.XLOOKUP(1,(Table2[Nom]=$A300)*(Table2[Prénom]=$B300)*(Table2[Entretien]=I$2),Table2[Date de l''entretien],"",0,-1)</f>
        <v/>
      </c>
      <c r="J300" s="9" t="str" cm="1">
        <f t="array" ref="J300">_xlfn.XLOOKUP(1,(Table2[Nom]=$A300)*(Table2[Prénom]=$B300)*(Table2[Entretien]=J$2),Table2[Date de l''entretien],"",0,-1)</f>
        <v/>
      </c>
      <c r="K300" s="9" t="str" cm="1">
        <f t="array" ref="K300">_xlfn.XLOOKUP(1,(Table2[Nom]=$A300)*(Table2[Prénom]=$B300)*(Table2[Entretien]=K$2),Table2[Date de l''entretien],"",0,-1)</f>
        <v/>
      </c>
      <c r="L300" s="9" t="str" cm="1">
        <f t="array" ref="L300">_xlfn.XLOOKUP(1,(Table2[Nom]=$A300)*(Table2[Prénom]=$B300)*(Table2[Entretien]=L$2),Table2[Date de l''entretien],"",0,-1)</f>
        <v/>
      </c>
      <c r="M300" s="21" t="str">
        <f>IF(A300="","",IF(H300="",WORKDAY(DATE(YEAR($D300),MONTH($D300)+_xlfn.XLOOKUP(M$2,Paramètres!$A$4:$A$8,Paramètres!$B$4:$B$8,"??",0,1),DAY($D300))-1,1,Table3[Jours fériés]),""))</f>
        <v/>
      </c>
      <c r="N300" s="21" t="str">
        <f>IF(A300="","",IF(I300="",WORKDAY(DATE(YEAR($D300),MONTH($D300)+_xlfn.XLOOKUP(N$2,Paramètres!$A$4:$A$8,Paramètres!$B$4:$B$8,"??",0,1),DAY($D300))-1,1,Table3[Jours fériés]),
WORKDAY(DATE(YEAR($I300),MONTH($I300)+_xlfn.XLOOKUP(N$2,Paramètres!$A$4:$A$8,Paramètres!$B$4:$B$8,"??",0,1),DAY($I300))-1,1,Table3[Jours fériés])))</f>
        <v/>
      </c>
      <c r="O300" s="21" t="str">
        <f>IF(A300="","",IF(J300="",WORKDAY(DATE(YEAR($D300),MONTH($D300)+_xlfn.XLOOKUP(O$2,Paramètres!$A$4:$A$8,Paramètres!$B$4:$B$8,"??",0,1),DAY($D300))-1,1,Table3[Jours fériés]),""))</f>
        <v/>
      </c>
      <c r="P300" s="21" t="str">
        <f>IF(A300="","",IF(K300="",IF($F300=_xlfn.XLOOKUP(P$2,Paramètres!$A$4:$A$8,Paramètres!$B$4:$B$8,"??",0,1),WORKDAY(DATE(YEAR(E300)+_xlfn.XLOOKUP(P$2,Paramètres!$A$4:$A$8,Paramètres!$B$4:$B$8,"??",0,1),MONTH(E300)+2,0)-1,1,Table3[Jours fériés]),
WORKDAY(DATE(YEAR($E300)+_xlfn.XLOOKUP(P$2,Paramètres!$A$4:$A$8,Paramètres!$B$4:$B$8,"??",0,1),MONTH($E300),DAY($E300))-1,1,Table3[Jours fériés])),""))</f>
        <v/>
      </c>
      <c r="Q300" s="21" t="str">
        <f ca="1">IF(A300="","",IF(L300="",IF($F300=_xlfn.XLOOKUP(Q$2,Paramètres!$A$4:$A$8,Paramètres!$B$4:$B$8,"??",0,1),WORKDAY(DATE(YEAR(TODAY()),MONTH(F300)+2,0)-1,1,Table3[Jours fériés]),
WORKDAY(DATE(YEAR($E300)+_xlfn.XLOOKUP(Q$2,Paramètres!$A$4:$A$8,Paramètres!$B$4:$B$8,"??",0,1),MONTH($E300),DAY($E300))-1,1,Table3[Jours fériés])),""))</f>
        <v/>
      </c>
    </row>
    <row r="301" spans="1:17" x14ac:dyDescent="0.2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</row>
  </sheetData>
  <mergeCells count="2">
    <mergeCell ref="H1:L1"/>
    <mergeCell ref="M1:Q1"/>
  </mergeCells>
  <pageMargins left="0.7" right="0.7" top="0.75" bottom="0.75" header="0.3" footer="0.3"/>
  <pageSetup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7"/>
  <sheetViews>
    <sheetView workbookViewId="0">
      <selection activeCell="B47" sqref="B47"/>
    </sheetView>
  </sheetViews>
  <sheetFormatPr baseColWidth="10" defaultColWidth="8.83203125" defaultRowHeight="15" x14ac:dyDescent="0.2"/>
  <cols>
    <col min="1" max="1" width="54.6640625" customWidth="1"/>
    <col min="2" max="2" width="12" customWidth="1"/>
    <col min="5" max="5" width="11.1640625" bestFit="1" customWidth="1"/>
  </cols>
  <sheetData>
    <row r="1" spans="1:2" ht="17" x14ac:dyDescent="0.2">
      <c r="A1" s="5" t="s">
        <v>24</v>
      </c>
      <c r="B1" s="3"/>
    </row>
    <row r="2" spans="1:2" x14ac:dyDescent="0.2">
      <c r="A2" s="3"/>
      <c r="B2" s="3"/>
    </row>
    <row r="3" spans="1:2" ht="16" x14ac:dyDescent="0.2">
      <c r="A3" s="2" t="s">
        <v>25</v>
      </c>
      <c r="B3" s="3"/>
    </row>
    <row r="4" spans="1:2" ht="16" x14ac:dyDescent="0.2">
      <c r="A4" s="6" t="s">
        <v>26</v>
      </c>
      <c r="B4" s="8" t="s">
        <v>27</v>
      </c>
    </row>
    <row r="5" spans="1:2" ht="16" x14ac:dyDescent="0.2">
      <c r="A5" s="3" t="s">
        <v>28</v>
      </c>
      <c r="B5" s="2"/>
    </row>
    <row r="6" spans="1:2" ht="16" x14ac:dyDescent="0.2">
      <c r="A6" s="3" t="s">
        <v>29</v>
      </c>
      <c r="B6" s="2"/>
    </row>
    <row r="7" spans="1:2" ht="16" x14ac:dyDescent="0.2">
      <c r="A7" s="3" t="s">
        <v>30</v>
      </c>
      <c r="B7" s="2"/>
    </row>
    <row r="8" spans="1:2" ht="16" x14ac:dyDescent="0.2">
      <c r="A8" s="3" t="s">
        <v>31</v>
      </c>
      <c r="B8" s="2"/>
    </row>
    <row r="9" spans="1:2" ht="16" x14ac:dyDescent="0.2">
      <c r="A9" s="3" t="s">
        <v>32</v>
      </c>
      <c r="B9" s="2"/>
    </row>
    <row r="10" spans="1:2" ht="16" x14ac:dyDescent="0.2">
      <c r="A10" s="3" t="s">
        <v>33</v>
      </c>
      <c r="B10" s="2"/>
    </row>
    <row r="11" spans="1:2" x14ac:dyDescent="0.2">
      <c r="A11" s="3"/>
      <c r="B11" s="3"/>
    </row>
    <row r="12" spans="1:2" x14ac:dyDescent="0.2">
      <c r="A12" s="3"/>
      <c r="B12" s="3"/>
    </row>
    <row r="13" spans="1:2" ht="16" x14ac:dyDescent="0.2">
      <c r="A13" s="2" t="s">
        <v>34</v>
      </c>
      <c r="B13" s="3"/>
    </row>
    <row r="14" spans="1:2" ht="16" x14ac:dyDescent="0.2">
      <c r="A14" s="3" t="s">
        <v>35</v>
      </c>
      <c r="B14" s="3"/>
    </row>
    <row r="15" spans="1:2" ht="16" x14ac:dyDescent="0.2">
      <c r="A15" s="3" t="s">
        <v>36</v>
      </c>
      <c r="B15" s="3"/>
    </row>
    <row r="16" spans="1:2" ht="16" x14ac:dyDescent="0.2">
      <c r="A16" s="3" t="s">
        <v>37</v>
      </c>
      <c r="B16" s="3"/>
    </row>
    <row r="17" spans="1:2" x14ac:dyDescent="0.2">
      <c r="A17" s="3"/>
      <c r="B17" s="3"/>
    </row>
  </sheetData>
  <pageMargins left="0.75" right="0.75" top="1" bottom="1" header="0.5" footer="0.5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Paramètres</vt:lpstr>
      <vt:lpstr>Employés</vt:lpstr>
      <vt:lpstr>Entretiens</vt:lpstr>
      <vt:lpstr>Prévisions</vt:lpstr>
      <vt:lpstr>Alertes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dcterms:created xsi:type="dcterms:W3CDTF">2026-01-13T13:17:57Z</dcterms:created>
  <dcterms:modified xsi:type="dcterms:W3CDTF">2026-01-19T14:50:17Z</dcterms:modified>
</cp:coreProperties>
</file>