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https://sabcobelbe-my.sharepoint.com/personal/thomas_dessomme_sabcobel_be/Documents/Documents/Calculs et offres/BOM conception 2025/"/>
    </mc:Choice>
  </mc:AlternateContent>
  <xr:revisionPtr revIDLastSave="39" documentId="11_F25DC773A252ABDACC10482FD15F7B025ADE58EC" xr6:coauthVersionLast="47" xr6:coauthVersionMax="47" xr10:uidLastSave="{36E1BF79-C538-4499-BA5A-0401F5053818}"/>
  <bookViews>
    <workbookView xWindow="-120" yWindow="-120" windowWidth="29040" windowHeight="17640" activeTab="3" xr2:uid="{00000000-000D-0000-FFFF-FFFF00000000}"/>
  </bookViews>
  <sheets>
    <sheet name="01" sheetId="1" r:id="rId1"/>
    <sheet name="02" sheetId="2" r:id="rId2"/>
    <sheet name="recap" sheetId="3" r:id="rId3"/>
    <sheet name="total" sheetId="4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8" i="3" l="1" a="1"/>
  <c r="A8" i="3" s="1"/>
  <c r="A1" i="3" a="1"/>
  <c r="A1" i="3" s="1"/>
  <c r="J2" i="2" a="1"/>
  <c r="J2" i="2" s="1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2" i="2"/>
  <c r="K2" i="1" a="1"/>
  <c r="K2" i="1" s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<sst xmlns="http://schemas.openxmlformats.org/spreadsheetml/2006/main" count="62" uniqueCount="13">
  <si>
    <t>Longueur de tuyauterie</t>
  </si>
  <si>
    <t>Liquide</t>
  </si>
  <si>
    <t>ART00540</t>
  </si>
  <si>
    <t>ART00541</t>
  </si>
  <si>
    <t>ART00542</t>
  </si>
  <si>
    <t>ART01424</t>
  </si>
  <si>
    <t>ART00544</t>
  </si>
  <si>
    <t>ART00545</t>
  </si>
  <si>
    <t>ART04200</t>
  </si>
  <si>
    <t>ART04497</t>
  </si>
  <si>
    <t>ART00548</t>
  </si>
  <si>
    <t>Aspiration +</t>
  </si>
  <si>
    <t>Aspiration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</si>
</sst>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0" borderId="2" xfId="0" applyBorder="1"/>
    <xf numFmtId="0" fontId="0" fillId="3" borderId="3" xfId="0" applyFill="1" applyBorder="1"/>
    <xf numFmtId="2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sabcobelbe-my.sharepoint.com/personal/thomas_dessomme_sabcobel_be/Documents/Documents/Calculs%20et%20offres/BOM%20conception%202025/BOM_ilis_alleur_magasin_CONCEPTION.xlsx" TargetMode="External"/><Relationship Id="rId1" Type="http://schemas.openxmlformats.org/officeDocument/2006/relationships/externalLinkPath" Target="BOM_ilis_alleur_magasin_CONCEP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Navision"/>
      <sheetName val="chemin de câble"/>
      <sheetName val="Container"/>
      <sheetName val="Ligne mère"/>
      <sheetName val="Feuil1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8"/>
  <sheetViews>
    <sheetView workbookViewId="0">
      <selection activeCell="L25" sqref="L25"/>
    </sheetView>
  </sheetViews>
  <sheetFormatPr baseColWidth="10" defaultColWidth="9.140625" defaultRowHeight="15" x14ac:dyDescent="0.25"/>
  <cols>
    <col min="2" max="2" width="9.42578125" bestFit="1" customWidth="1"/>
    <col min="3" max="3" width="47.85546875" bestFit="1" customWidth="1"/>
    <col min="12" max="12" width="47.28515625" bestFit="1" customWidth="1"/>
  </cols>
  <sheetData>
    <row r="1" spans="1:16" x14ac:dyDescent="0.25">
      <c r="B1" s="1"/>
      <c r="C1" s="1" t="s">
        <v>0</v>
      </c>
      <c r="D1" s="1"/>
      <c r="E1" s="1"/>
      <c r="F1" s="1"/>
      <c r="G1" s="1"/>
    </row>
    <row r="2" spans="1:16" x14ac:dyDescent="0.25">
      <c r="A2" t="s">
        <v>1</v>
      </c>
      <c r="B2" t="s">
        <v>2</v>
      </c>
      <c r="C2" t="str">
        <f>_xlfn.XLOOKUP(B2,[1]!Tableau3[N°],[1]!Tableau3[Désignation])</f>
        <v>Koperen Koelleiding 3/8" x 0,81 mm - 60 BAR plooib</v>
      </c>
      <c r="G2" s="2"/>
      <c r="K2" t="str" cm="1">
        <f t="array" ref="K2:P6">_xlfn._xlws.FILTER(B:G,G:G&gt;0)</f>
        <v>ART00541</v>
      </c>
      <c r="L2" t="str">
        <v>Koperen Koelleiding 1/2" x 0,81 mm - 60 BAR plooib</v>
      </c>
      <c r="M2">
        <v>0</v>
      </c>
      <c r="N2">
        <v>0</v>
      </c>
      <c r="O2">
        <v>0</v>
      </c>
      <c r="P2">
        <v>18</v>
      </c>
    </row>
    <row r="3" spans="1:16" x14ac:dyDescent="0.25">
      <c r="B3" t="s">
        <v>3</v>
      </c>
      <c r="C3" t="str">
        <f>_xlfn.XLOOKUP(B3,[1]!Tableau3[N°],[1]!Tableau3[Désignation])</f>
        <v>Koperen Koelleiding 1/2" x 0,81 mm - 60 BAR plooib</v>
      </c>
      <c r="G3" s="2">
        <v>18</v>
      </c>
      <c r="K3" t="str">
        <v>ART00542</v>
      </c>
      <c r="L3" t="str">
        <v>Koperen Koelleiding 5/8" x 0,81 mm - 60 BAR plooib</v>
      </c>
      <c r="M3">
        <v>0</v>
      </c>
      <c r="N3">
        <v>0</v>
      </c>
      <c r="O3">
        <v>0</v>
      </c>
      <c r="P3">
        <v>24</v>
      </c>
    </row>
    <row r="4" spans="1:16" x14ac:dyDescent="0.25">
      <c r="B4" t="s">
        <v>4</v>
      </c>
      <c r="C4" t="str">
        <f>_xlfn.XLOOKUP(B4,[1]!Tableau3[N°],[1]!Tableau3[Désignation])</f>
        <v>Koperen Koelleiding 5/8" x 0,81 mm - 60 BAR plooib</v>
      </c>
      <c r="G4" s="2">
        <v>24</v>
      </c>
      <c r="K4" t="str">
        <v>ART00541</v>
      </c>
      <c r="L4" t="str">
        <v>Koperen Koelleiding 1/2" x 0,81 mm - 60 BAR plooib</v>
      </c>
      <c r="M4">
        <v>0</v>
      </c>
      <c r="N4">
        <v>0</v>
      </c>
      <c r="O4">
        <v>0</v>
      </c>
      <c r="P4">
        <v>24</v>
      </c>
    </row>
    <row r="5" spans="1:16" x14ac:dyDescent="0.25">
      <c r="B5" t="s">
        <v>5</v>
      </c>
      <c r="C5" t="str">
        <f>_xlfn.XLOOKUP(B5,[1]!Tableau3[N°],[1]!Tableau3[Désignation])</f>
        <v>Koperen Koelleiding 3/4" x 0,91 mm - 60 BAR plooib</v>
      </c>
      <c r="G5" s="2"/>
      <c r="K5" t="str">
        <v>ART00541</v>
      </c>
      <c r="L5" t="str">
        <v>Koperen Koelleiding 1/2" x 0,81 mm - 60 BAR plooib</v>
      </c>
      <c r="M5">
        <v>0</v>
      </c>
      <c r="N5">
        <v>0</v>
      </c>
      <c r="O5">
        <v>0</v>
      </c>
      <c r="P5">
        <v>18</v>
      </c>
    </row>
    <row r="6" spans="1:16" x14ac:dyDescent="0.25">
      <c r="B6" t="s">
        <v>6</v>
      </c>
      <c r="C6" t="str">
        <f>_xlfn.XLOOKUP(B6,[1]!Tableau3[N°],[1]!Tableau3[Désignation])</f>
        <v>Koperen Koelleiding 7/8" x 1,13 mm - 60 BAR plooib</v>
      </c>
      <c r="G6" s="2"/>
      <c r="K6" t="str">
        <v>ART00544</v>
      </c>
      <c r="L6" t="str">
        <v>Koperen Koelleiding 7/8" x 1,13 mm - 60 BAR plooib</v>
      </c>
      <c r="M6">
        <v>0</v>
      </c>
      <c r="N6">
        <v>0</v>
      </c>
      <c r="O6">
        <v>0</v>
      </c>
      <c r="P6">
        <v>24</v>
      </c>
    </row>
    <row r="7" spans="1:16" x14ac:dyDescent="0.25">
      <c r="B7" t="s">
        <v>7</v>
      </c>
      <c r="C7" t="str">
        <f>_xlfn.XLOOKUP(B7,[1]!Tableau3[N°],[1]!Tableau3[Désignation])</f>
        <v>Koperen Koelleiding 1 1/8" x 1,45mm-60 BAR plooib</v>
      </c>
      <c r="G7" s="2"/>
    </row>
    <row r="8" spans="1:16" x14ac:dyDescent="0.25">
      <c r="B8" t="s">
        <v>8</v>
      </c>
      <c r="C8" t="str">
        <f>_xlfn.XLOOKUP(B8,[1]!Tableau3[N°],[1]!Tableau3[Désignation])</f>
        <v>Koperen Koelleiding 1 3/8" x 1,77 mm-60 BAR plooib</v>
      </c>
      <c r="G8" s="2"/>
    </row>
    <row r="9" spans="1:16" x14ac:dyDescent="0.25">
      <c r="B9" t="s">
        <v>9</v>
      </c>
      <c r="C9" t="str">
        <f>_xlfn.XLOOKUP(B9,[1]!Tableau3[N°],[1]!Tableau3[Désignation])</f>
        <v>Koperen Koelleiding 1 5/8" x 2,09 mm-60 BAR plooib</v>
      </c>
      <c r="G9" s="2"/>
    </row>
    <row r="10" spans="1:16" ht="15.75" thickBot="1" x14ac:dyDescent="0.3">
      <c r="B10" s="3" t="s">
        <v>10</v>
      </c>
      <c r="C10" s="3" t="str">
        <f>_xlfn.XLOOKUP(B10,[1]!Tableau3[N°],[1]!Tableau3[Désignation])</f>
        <v>Koperen Koelleiding 2 1/8" x 1,47 mm-30BAR</v>
      </c>
      <c r="D10" s="3"/>
      <c r="E10" s="3"/>
      <c r="F10" s="3"/>
      <c r="G10" s="4"/>
    </row>
    <row r="11" spans="1:16" x14ac:dyDescent="0.25">
      <c r="A11" t="s">
        <v>11</v>
      </c>
      <c r="B11" t="s">
        <v>2</v>
      </c>
      <c r="C11" t="str">
        <f>_xlfn.XLOOKUP(B11,[1]!Tableau3[N°],[1]!Tableau3[Désignation])</f>
        <v>Koperen Koelleiding 3/8" x 0,81 mm - 60 BAR plooib</v>
      </c>
      <c r="G11" s="2"/>
    </row>
    <row r="12" spans="1:16" x14ac:dyDescent="0.25">
      <c r="B12" t="s">
        <v>3</v>
      </c>
      <c r="C12" t="str">
        <f>_xlfn.XLOOKUP(B12,[1]!Tableau3[N°],[1]!Tableau3[Désignation])</f>
        <v>Koperen Koelleiding 1/2" x 0,81 mm - 60 BAR plooib</v>
      </c>
      <c r="G12" s="2">
        <v>24</v>
      </c>
    </row>
    <row r="13" spans="1:16" x14ac:dyDescent="0.25">
      <c r="B13" t="s">
        <v>4</v>
      </c>
      <c r="C13" t="str">
        <f>_xlfn.XLOOKUP(B13,[1]!Tableau3[N°],[1]!Tableau3[Désignation])</f>
        <v>Koperen Koelleiding 5/8" x 0,81 mm - 60 BAR plooib</v>
      </c>
      <c r="G13" s="2"/>
    </row>
    <row r="14" spans="1:16" x14ac:dyDescent="0.25">
      <c r="B14" t="s">
        <v>5</v>
      </c>
      <c r="C14" t="str">
        <f>_xlfn.XLOOKUP(B14,[1]!Tableau3[N°],[1]!Tableau3[Désignation])</f>
        <v>Koperen Koelleiding 3/4" x 0,91 mm - 60 BAR plooib</v>
      </c>
      <c r="G14" s="2"/>
    </row>
    <row r="15" spans="1:16" x14ac:dyDescent="0.25">
      <c r="B15" t="s">
        <v>6</v>
      </c>
      <c r="C15" t="str">
        <f>_xlfn.XLOOKUP(B15,[1]!Tableau3[N°],[1]!Tableau3[Désignation])</f>
        <v>Koperen Koelleiding 7/8" x 1,13 mm - 60 BAR plooib</v>
      </c>
      <c r="G15" s="2"/>
    </row>
    <row r="16" spans="1:16" x14ac:dyDescent="0.25">
      <c r="B16" t="s">
        <v>7</v>
      </c>
      <c r="C16" t="str">
        <f>_xlfn.XLOOKUP(B16,[1]!Tableau3[N°],[1]!Tableau3[Désignation])</f>
        <v>Koperen Koelleiding 1 1/8" x 1,45mm-60 BAR plooib</v>
      </c>
      <c r="G16" s="2"/>
    </row>
    <row r="17" spans="1:7" x14ac:dyDescent="0.25">
      <c r="B17" t="s">
        <v>8</v>
      </c>
      <c r="C17" t="str">
        <f>_xlfn.XLOOKUP(B17,[1]!Tableau3[N°],[1]!Tableau3[Désignation])</f>
        <v>Koperen Koelleiding 1 3/8" x 1,77 mm-60 BAR plooib</v>
      </c>
      <c r="G17" s="2"/>
    </row>
    <row r="18" spans="1:7" x14ac:dyDescent="0.25">
      <c r="B18" t="s">
        <v>9</v>
      </c>
      <c r="C18" t="str">
        <f>_xlfn.XLOOKUP(B18,[1]!Tableau3[N°],[1]!Tableau3[Désignation])</f>
        <v>Koperen Koelleiding 1 5/8" x 2,09 mm-60 BAR plooib</v>
      </c>
      <c r="G18" s="2"/>
    </row>
    <row r="19" spans="1:7" ht="15.75" thickBot="1" x14ac:dyDescent="0.3">
      <c r="B19" s="3" t="s">
        <v>10</v>
      </c>
      <c r="C19" s="3" t="str">
        <f>_xlfn.XLOOKUP(B19,[1]!Tableau3[N°],[1]!Tableau3[Désignation])</f>
        <v>Koperen Koelleiding 2 1/8" x 1,47 mm-30BAR</v>
      </c>
      <c r="D19" s="3"/>
      <c r="E19" s="3"/>
      <c r="F19" s="3"/>
      <c r="G19" s="4"/>
    </row>
    <row r="20" spans="1:7" x14ac:dyDescent="0.25">
      <c r="A20" t="s">
        <v>12</v>
      </c>
      <c r="B20" t="s">
        <v>2</v>
      </c>
      <c r="C20" t="str">
        <f>_xlfn.XLOOKUP(B20,[1]!Tableau3[N°],[1]!Tableau3[Désignation])</f>
        <v>Koperen Koelleiding 3/8" x 0,81 mm - 60 BAR plooib</v>
      </c>
      <c r="G20" s="2"/>
    </row>
    <row r="21" spans="1:7" x14ac:dyDescent="0.25">
      <c r="B21" t="s">
        <v>3</v>
      </c>
      <c r="C21" t="str">
        <f>_xlfn.XLOOKUP(B21,[1]!Tableau3[N°],[1]!Tableau3[Désignation])</f>
        <v>Koperen Koelleiding 1/2" x 0,81 mm - 60 BAR plooib</v>
      </c>
      <c r="G21" s="2">
        <v>18</v>
      </c>
    </row>
    <row r="22" spans="1:7" x14ac:dyDescent="0.25">
      <c r="B22" t="s">
        <v>4</v>
      </c>
      <c r="C22" t="str">
        <f>_xlfn.XLOOKUP(B22,[1]!Tableau3[N°],[1]!Tableau3[Désignation])</f>
        <v>Koperen Koelleiding 5/8" x 0,81 mm - 60 BAR plooib</v>
      </c>
      <c r="G22" s="2"/>
    </row>
    <row r="23" spans="1:7" x14ac:dyDescent="0.25">
      <c r="B23" t="s">
        <v>5</v>
      </c>
      <c r="C23" t="str">
        <f>_xlfn.XLOOKUP(B23,[1]!Tableau3[N°],[1]!Tableau3[Désignation])</f>
        <v>Koperen Koelleiding 3/4" x 0,91 mm - 60 BAR plooib</v>
      </c>
      <c r="G23" s="2"/>
    </row>
    <row r="24" spans="1:7" x14ac:dyDescent="0.25">
      <c r="B24" t="s">
        <v>6</v>
      </c>
      <c r="C24" t="str">
        <f>_xlfn.XLOOKUP(B24,[1]!Tableau3[N°],[1]!Tableau3[Désignation])</f>
        <v>Koperen Koelleiding 7/8" x 1,13 mm - 60 BAR plooib</v>
      </c>
      <c r="G24" s="5">
        <v>24</v>
      </c>
    </row>
    <row r="25" spans="1:7" x14ac:dyDescent="0.25">
      <c r="B25" t="s">
        <v>7</v>
      </c>
      <c r="C25" t="str">
        <f>_xlfn.XLOOKUP(B25,[1]!Tableau3[N°],[1]!Tableau3[Désignation])</f>
        <v>Koperen Koelleiding 1 1/8" x 1,45mm-60 BAR plooib</v>
      </c>
      <c r="G25" s="2"/>
    </row>
    <row r="26" spans="1:7" x14ac:dyDescent="0.25">
      <c r="B26" t="s">
        <v>8</v>
      </c>
      <c r="C26" t="str">
        <f>_xlfn.XLOOKUP(B26,[1]!Tableau3[N°],[1]!Tableau3[Désignation])</f>
        <v>Koperen Koelleiding 1 3/8" x 1,77 mm-60 BAR plooib</v>
      </c>
      <c r="G26" s="2"/>
    </row>
    <row r="27" spans="1:7" x14ac:dyDescent="0.25">
      <c r="B27" t="s">
        <v>9</v>
      </c>
      <c r="C27" t="str">
        <f>_xlfn.XLOOKUP(B27,[1]!Tableau3[N°],[1]!Tableau3[Désignation])</f>
        <v>Koperen Koelleiding 1 5/8" x 2,09 mm-60 BAR plooib</v>
      </c>
      <c r="G27" s="2"/>
    </row>
    <row r="28" spans="1:7" ht="15.75" thickBot="1" x14ac:dyDescent="0.3">
      <c r="B28" s="3" t="s">
        <v>10</v>
      </c>
      <c r="C28" s="3" t="str">
        <f>_xlfn.XLOOKUP(B28,[1]!Tableau3[N°],[1]!Tableau3[Désignation])</f>
        <v>Koperen Koelleiding 2 1/8" x 1,47 mm-30BAR</v>
      </c>
      <c r="D28" s="3"/>
      <c r="E28" s="3"/>
      <c r="F28" s="3"/>
      <c r="G28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A394FB-6E2A-44F4-B7F9-F8B50DAFA8FA}">
  <dimension ref="A1:O28"/>
  <sheetViews>
    <sheetView workbookViewId="0">
      <selection activeCell="J2" sqref="J2"/>
    </sheetView>
  </sheetViews>
  <sheetFormatPr baseColWidth="10" defaultRowHeight="15" x14ac:dyDescent="0.25"/>
  <cols>
    <col min="3" max="3" width="47.85546875" bestFit="1" customWidth="1"/>
    <col min="11" max="11" width="47.85546875" bestFit="1" customWidth="1"/>
  </cols>
  <sheetData>
    <row r="1" spans="1:15" x14ac:dyDescent="0.25">
      <c r="B1" s="1"/>
      <c r="C1" s="1" t="s">
        <v>0</v>
      </c>
      <c r="D1" s="1"/>
      <c r="E1" s="1"/>
      <c r="F1" s="1"/>
      <c r="G1" s="1"/>
    </row>
    <row r="2" spans="1:15" x14ac:dyDescent="0.25">
      <c r="A2" t="s">
        <v>1</v>
      </c>
      <c r="B2" t="s">
        <v>2</v>
      </c>
      <c r="C2" t="str">
        <f>_xlfn.XLOOKUP(B2,[1]!Tableau3[N°],[1]!Tableau3[Désignation])</f>
        <v>Koperen Koelleiding 3/8" x 0,81 mm - 60 BAR plooib</v>
      </c>
      <c r="G2" s="2"/>
      <c r="J2" t="str" cm="1">
        <f t="array" ref="J2:O8">_xlfn._xlws.FILTER(B:G,G:G&gt;0)</f>
        <v>ART00541</v>
      </c>
      <c r="K2" t="str">
        <v>Koperen Koelleiding 1/2" x 0,81 mm - 60 BAR plooib</v>
      </c>
      <c r="L2">
        <v>0</v>
      </c>
      <c r="M2">
        <v>0</v>
      </c>
      <c r="N2">
        <v>0</v>
      </c>
      <c r="O2">
        <v>15</v>
      </c>
    </row>
    <row r="3" spans="1:15" x14ac:dyDescent="0.25">
      <c r="B3" t="s">
        <v>3</v>
      </c>
      <c r="C3" t="str">
        <f>_xlfn.XLOOKUP(B3,[1]!Tableau3[N°],[1]!Tableau3[Désignation])</f>
        <v>Koperen Koelleiding 1/2" x 0,81 mm - 60 BAR plooib</v>
      </c>
      <c r="G3" s="2">
        <v>15</v>
      </c>
      <c r="J3" t="str">
        <v>ART00542</v>
      </c>
      <c r="K3" t="str">
        <v>Koperen Koelleiding 5/8" x 0,81 mm - 60 BAR plooib</v>
      </c>
      <c r="L3">
        <v>0</v>
      </c>
      <c r="M3">
        <v>0</v>
      </c>
      <c r="N3">
        <v>0</v>
      </c>
      <c r="O3">
        <v>19</v>
      </c>
    </row>
    <row r="4" spans="1:15" x14ac:dyDescent="0.25">
      <c r="B4" t="s">
        <v>4</v>
      </c>
      <c r="C4" t="str">
        <f>_xlfn.XLOOKUP(B4,[1]!Tableau3[N°],[1]!Tableau3[Désignation])</f>
        <v>Koperen Koelleiding 5/8" x 0,81 mm - 60 BAR plooib</v>
      </c>
      <c r="G4" s="2">
        <v>19</v>
      </c>
      <c r="J4" t="str">
        <v>ART00541</v>
      </c>
      <c r="K4" t="str">
        <v>Koperen Koelleiding 1/2" x 0,81 mm - 60 BAR plooib</v>
      </c>
      <c r="L4">
        <v>0</v>
      </c>
      <c r="M4">
        <v>0</v>
      </c>
      <c r="N4">
        <v>0</v>
      </c>
      <c r="O4">
        <v>10</v>
      </c>
    </row>
    <row r="5" spans="1:15" x14ac:dyDescent="0.25">
      <c r="B5" t="s">
        <v>5</v>
      </c>
      <c r="C5" t="str">
        <f>_xlfn.XLOOKUP(B5,[1]!Tableau3[N°],[1]!Tableau3[Désignation])</f>
        <v>Koperen Koelleiding 3/4" x 0,91 mm - 60 BAR plooib</v>
      </c>
      <c r="G5" s="2"/>
      <c r="J5" t="str">
        <v>ART04200</v>
      </c>
      <c r="K5" t="str">
        <v>Koperen Koelleiding 1 3/8" x 1,77 mm-60 BAR plooib</v>
      </c>
      <c r="L5">
        <v>0</v>
      </c>
      <c r="M5">
        <v>0</v>
      </c>
      <c r="N5">
        <v>0</v>
      </c>
      <c r="O5">
        <v>2</v>
      </c>
    </row>
    <row r="6" spans="1:15" x14ac:dyDescent="0.25">
      <c r="B6" t="s">
        <v>6</v>
      </c>
      <c r="C6" t="str">
        <f>_xlfn.XLOOKUP(B6,[1]!Tableau3[N°],[1]!Tableau3[Désignation])</f>
        <v>Koperen Koelleiding 7/8" x 1,13 mm - 60 BAR plooib</v>
      </c>
      <c r="G6" s="2"/>
      <c r="J6" t="str">
        <v>ART00541</v>
      </c>
      <c r="K6" t="str">
        <v>Koperen Koelleiding 1/2" x 0,81 mm - 60 BAR plooib</v>
      </c>
      <c r="L6">
        <v>0</v>
      </c>
      <c r="M6">
        <v>0</v>
      </c>
      <c r="N6">
        <v>0</v>
      </c>
      <c r="O6">
        <v>12</v>
      </c>
    </row>
    <row r="7" spans="1:15" x14ac:dyDescent="0.25">
      <c r="B7" t="s">
        <v>7</v>
      </c>
      <c r="C7" t="str">
        <f>_xlfn.XLOOKUP(B7,[1]!Tableau3[N°],[1]!Tableau3[Désignation])</f>
        <v>Koperen Koelleiding 1 1/8" x 1,45mm-60 BAR plooib</v>
      </c>
      <c r="G7" s="2"/>
      <c r="J7" t="str">
        <v>ART00544</v>
      </c>
      <c r="K7" t="str">
        <v>Koperen Koelleiding 7/8" x 1,13 mm - 60 BAR plooib</v>
      </c>
      <c r="L7">
        <v>0</v>
      </c>
      <c r="M7">
        <v>0</v>
      </c>
      <c r="N7">
        <v>0</v>
      </c>
      <c r="O7">
        <v>40</v>
      </c>
    </row>
    <row r="8" spans="1:15" x14ac:dyDescent="0.25">
      <c r="B8" t="s">
        <v>8</v>
      </c>
      <c r="C8" t="str">
        <f>_xlfn.XLOOKUP(B8,[1]!Tableau3[N°],[1]!Tableau3[Désignation])</f>
        <v>Koperen Koelleiding 1 3/8" x 1,77 mm-60 BAR plooib</v>
      </c>
      <c r="G8" s="2"/>
      <c r="J8" t="str">
        <v>ART04497</v>
      </c>
      <c r="K8" t="str">
        <v>Koperen Koelleiding 1 5/8" x 2,09 mm-60 BAR plooib</v>
      </c>
      <c r="L8">
        <v>0</v>
      </c>
      <c r="M8">
        <v>0</v>
      </c>
      <c r="N8">
        <v>0</v>
      </c>
      <c r="O8">
        <v>4</v>
      </c>
    </row>
    <row r="9" spans="1:15" x14ac:dyDescent="0.25">
      <c r="B9" t="s">
        <v>9</v>
      </c>
      <c r="C9" t="str">
        <f>_xlfn.XLOOKUP(B9,[1]!Tableau3[N°],[1]!Tableau3[Désignation])</f>
        <v>Koperen Koelleiding 1 5/8" x 2,09 mm-60 BAR plooib</v>
      </c>
      <c r="G9" s="2"/>
    </row>
    <row r="10" spans="1:15" ht="15.75" thickBot="1" x14ac:dyDescent="0.3">
      <c r="B10" s="3" t="s">
        <v>10</v>
      </c>
      <c r="C10" s="3" t="str">
        <f>_xlfn.XLOOKUP(B10,[1]!Tableau3[N°],[1]!Tableau3[Désignation])</f>
        <v>Koperen Koelleiding 2 1/8" x 1,47 mm-30BAR</v>
      </c>
      <c r="D10" s="3"/>
      <c r="E10" s="3"/>
      <c r="F10" s="3"/>
      <c r="G10" s="4"/>
    </row>
    <row r="11" spans="1:15" x14ac:dyDescent="0.25">
      <c r="A11" t="s">
        <v>11</v>
      </c>
      <c r="B11" t="s">
        <v>2</v>
      </c>
      <c r="C11" t="str">
        <f>_xlfn.XLOOKUP(B11,[1]!Tableau3[N°],[1]!Tableau3[Désignation])</f>
        <v>Koperen Koelleiding 3/8" x 0,81 mm - 60 BAR plooib</v>
      </c>
      <c r="G11" s="2"/>
    </row>
    <row r="12" spans="1:15" x14ac:dyDescent="0.25">
      <c r="B12" t="s">
        <v>3</v>
      </c>
      <c r="C12" t="str">
        <f>_xlfn.XLOOKUP(B12,[1]!Tableau3[N°],[1]!Tableau3[Désignation])</f>
        <v>Koperen Koelleiding 1/2" x 0,81 mm - 60 BAR plooib</v>
      </c>
      <c r="G12" s="2">
        <v>10</v>
      </c>
    </row>
    <row r="13" spans="1:15" x14ac:dyDescent="0.25">
      <c r="B13" t="s">
        <v>4</v>
      </c>
      <c r="C13" t="str">
        <f>_xlfn.XLOOKUP(B13,[1]!Tableau3[N°],[1]!Tableau3[Désignation])</f>
        <v>Koperen Koelleiding 5/8" x 0,81 mm - 60 BAR plooib</v>
      </c>
      <c r="G13" s="2"/>
    </row>
    <row r="14" spans="1:15" x14ac:dyDescent="0.25">
      <c r="B14" t="s">
        <v>5</v>
      </c>
      <c r="C14" t="str">
        <f>_xlfn.XLOOKUP(B14,[1]!Tableau3[N°],[1]!Tableau3[Désignation])</f>
        <v>Koperen Koelleiding 3/4" x 0,91 mm - 60 BAR plooib</v>
      </c>
      <c r="G14" s="2"/>
    </row>
    <row r="15" spans="1:15" x14ac:dyDescent="0.25">
      <c r="B15" t="s">
        <v>6</v>
      </c>
      <c r="C15" t="str">
        <f>_xlfn.XLOOKUP(B15,[1]!Tableau3[N°],[1]!Tableau3[Désignation])</f>
        <v>Koperen Koelleiding 7/8" x 1,13 mm - 60 BAR plooib</v>
      </c>
      <c r="G15" s="2"/>
    </row>
    <row r="16" spans="1:15" x14ac:dyDescent="0.25">
      <c r="B16" t="s">
        <v>7</v>
      </c>
      <c r="C16" t="str">
        <f>_xlfn.XLOOKUP(B16,[1]!Tableau3[N°],[1]!Tableau3[Désignation])</f>
        <v>Koperen Koelleiding 1 1/8" x 1,45mm-60 BAR plooib</v>
      </c>
      <c r="G16" s="2"/>
    </row>
    <row r="17" spans="1:7" x14ac:dyDescent="0.25">
      <c r="B17" t="s">
        <v>8</v>
      </c>
      <c r="C17" t="str">
        <f>_xlfn.XLOOKUP(B17,[1]!Tableau3[N°],[1]!Tableau3[Désignation])</f>
        <v>Koperen Koelleiding 1 3/8" x 1,77 mm-60 BAR plooib</v>
      </c>
      <c r="G17" s="2">
        <v>2</v>
      </c>
    </row>
    <row r="18" spans="1:7" x14ac:dyDescent="0.25">
      <c r="B18" t="s">
        <v>9</v>
      </c>
      <c r="C18" t="str">
        <f>_xlfn.XLOOKUP(B18,[1]!Tableau3[N°],[1]!Tableau3[Désignation])</f>
        <v>Koperen Koelleiding 1 5/8" x 2,09 mm-60 BAR plooib</v>
      </c>
      <c r="G18" s="2"/>
    </row>
    <row r="19" spans="1:7" ht="15.75" thickBot="1" x14ac:dyDescent="0.3">
      <c r="B19" s="3" t="s">
        <v>10</v>
      </c>
      <c r="C19" s="3" t="str">
        <f>_xlfn.XLOOKUP(B19,[1]!Tableau3[N°],[1]!Tableau3[Désignation])</f>
        <v>Koperen Koelleiding 2 1/8" x 1,47 mm-30BAR</v>
      </c>
      <c r="D19" s="3"/>
      <c r="E19" s="3"/>
      <c r="F19" s="3"/>
      <c r="G19" s="4"/>
    </row>
    <row r="20" spans="1:7" x14ac:dyDescent="0.25">
      <c r="A20" t="s">
        <v>12</v>
      </c>
      <c r="B20" t="s">
        <v>2</v>
      </c>
      <c r="C20" t="str">
        <f>_xlfn.XLOOKUP(B20,[1]!Tableau3[N°],[1]!Tableau3[Désignation])</f>
        <v>Koperen Koelleiding 3/8" x 0,81 mm - 60 BAR plooib</v>
      </c>
      <c r="G20" s="2"/>
    </row>
    <row r="21" spans="1:7" x14ac:dyDescent="0.25">
      <c r="B21" t="s">
        <v>3</v>
      </c>
      <c r="C21" t="str">
        <f>_xlfn.XLOOKUP(B21,[1]!Tableau3[N°],[1]!Tableau3[Désignation])</f>
        <v>Koperen Koelleiding 1/2" x 0,81 mm - 60 BAR plooib</v>
      </c>
      <c r="G21" s="2">
        <v>12</v>
      </c>
    </row>
    <row r="22" spans="1:7" x14ac:dyDescent="0.25">
      <c r="B22" t="s">
        <v>4</v>
      </c>
      <c r="C22" t="str">
        <f>_xlfn.XLOOKUP(B22,[1]!Tableau3[N°],[1]!Tableau3[Désignation])</f>
        <v>Koperen Koelleiding 5/8" x 0,81 mm - 60 BAR plooib</v>
      </c>
      <c r="G22" s="2"/>
    </row>
    <row r="23" spans="1:7" x14ac:dyDescent="0.25">
      <c r="B23" t="s">
        <v>5</v>
      </c>
      <c r="C23" t="str">
        <f>_xlfn.XLOOKUP(B23,[1]!Tableau3[N°],[1]!Tableau3[Désignation])</f>
        <v>Koperen Koelleiding 3/4" x 0,91 mm - 60 BAR plooib</v>
      </c>
      <c r="G23" s="2"/>
    </row>
    <row r="24" spans="1:7" x14ac:dyDescent="0.25">
      <c r="B24" t="s">
        <v>6</v>
      </c>
      <c r="C24" t="str">
        <f>_xlfn.XLOOKUP(B24,[1]!Tableau3[N°],[1]!Tableau3[Désignation])</f>
        <v>Koperen Koelleiding 7/8" x 1,13 mm - 60 BAR plooib</v>
      </c>
      <c r="G24" s="5">
        <v>40</v>
      </c>
    </row>
    <row r="25" spans="1:7" x14ac:dyDescent="0.25">
      <c r="B25" t="s">
        <v>7</v>
      </c>
      <c r="C25" t="str">
        <f>_xlfn.XLOOKUP(B25,[1]!Tableau3[N°],[1]!Tableau3[Désignation])</f>
        <v>Koperen Koelleiding 1 1/8" x 1,45mm-60 BAR plooib</v>
      </c>
      <c r="G25" s="2"/>
    </row>
    <row r="26" spans="1:7" x14ac:dyDescent="0.25">
      <c r="B26" t="s">
        <v>8</v>
      </c>
      <c r="C26" t="str">
        <f>_xlfn.XLOOKUP(B26,[1]!Tableau3[N°],[1]!Tableau3[Désignation])</f>
        <v>Koperen Koelleiding 1 3/8" x 1,77 mm-60 BAR plooib</v>
      </c>
      <c r="G26" s="2"/>
    </row>
    <row r="27" spans="1:7" x14ac:dyDescent="0.25">
      <c r="B27" t="s">
        <v>9</v>
      </c>
      <c r="C27" t="str">
        <f>_xlfn.XLOOKUP(B27,[1]!Tableau3[N°],[1]!Tableau3[Désignation])</f>
        <v>Koperen Koelleiding 1 5/8" x 2,09 mm-60 BAR plooib</v>
      </c>
      <c r="G27" s="2">
        <v>4</v>
      </c>
    </row>
    <row r="28" spans="1:7" ht="15.75" thickBot="1" x14ac:dyDescent="0.3">
      <c r="B28" s="3" t="s">
        <v>10</v>
      </c>
      <c r="C28" s="3" t="str">
        <f>_xlfn.XLOOKUP(B28,[1]!Tableau3[N°],[1]!Tableau3[Désignation])</f>
        <v>Koperen Koelleiding 2 1/8" x 1,47 mm-30BAR</v>
      </c>
      <c r="D28" s="3"/>
      <c r="E28" s="3"/>
      <c r="F28" s="3"/>
      <c r="G28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E627D-1C09-4FC2-9F82-37859C51C593}">
  <dimension ref="A1:F14"/>
  <sheetViews>
    <sheetView workbookViewId="0">
      <selection activeCell="K19" sqref="K19"/>
    </sheetView>
  </sheetViews>
  <sheetFormatPr baseColWidth="10" defaultRowHeight="15" x14ac:dyDescent="0.25"/>
  <cols>
    <col min="2" max="2" width="47.85546875" bestFit="1" customWidth="1"/>
  </cols>
  <sheetData>
    <row r="1" spans="1:6" x14ac:dyDescent="0.25">
      <c r="A1" t="str" cm="1">
        <f t="array" ref="A1:F5">_xlfn._xlws.FILTER('01'!B:G,'01'!G:G&gt;0)</f>
        <v>ART00541</v>
      </c>
      <c r="B1" t="str">
        <v>Koperen Koelleiding 1/2" x 0,81 mm - 60 BAR plooib</v>
      </c>
      <c r="C1">
        <v>0</v>
      </c>
      <c r="D1">
        <v>0</v>
      </c>
      <c r="E1">
        <v>0</v>
      </c>
      <c r="F1">
        <v>18</v>
      </c>
    </row>
    <row r="2" spans="1:6" x14ac:dyDescent="0.25">
      <c r="A2" t="str">
        <v>ART00542</v>
      </c>
      <c r="B2" t="str">
        <v>Koperen Koelleiding 5/8" x 0,81 mm - 60 BAR plooib</v>
      </c>
      <c r="C2">
        <v>0</v>
      </c>
      <c r="D2">
        <v>0</v>
      </c>
      <c r="E2">
        <v>0</v>
      </c>
      <c r="F2">
        <v>24</v>
      </c>
    </row>
    <row r="3" spans="1:6" x14ac:dyDescent="0.25">
      <c r="A3" t="str">
        <v>ART00541</v>
      </c>
      <c r="B3" t="str">
        <v>Koperen Koelleiding 1/2" x 0,81 mm - 60 BAR plooib</v>
      </c>
      <c r="C3">
        <v>0</v>
      </c>
      <c r="D3">
        <v>0</v>
      </c>
      <c r="E3">
        <v>0</v>
      </c>
      <c r="F3">
        <v>24</v>
      </c>
    </row>
    <row r="4" spans="1:6" x14ac:dyDescent="0.25">
      <c r="A4" t="str">
        <v>ART00541</v>
      </c>
      <c r="B4" t="str">
        <v>Koperen Koelleiding 1/2" x 0,81 mm - 60 BAR plooib</v>
      </c>
      <c r="C4">
        <v>0</v>
      </c>
      <c r="D4">
        <v>0</v>
      </c>
      <c r="E4">
        <v>0</v>
      </c>
      <c r="F4">
        <v>18</v>
      </c>
    </row>
    <row r="5" spans="1:6" x14ac:dyDescent="0.25">
      <c r="A5" t="str">
        <v>ART00544</v>
      </c>
      <c r="B5" t="str">
        <v>Koperen Koelleiding 7/8" x 1,13 mm - 60 BAR plooib</v>
      </c>
      <c r="C5">
        <v>0</v>
      </c>
      <c r="D5">
        <v>0</v>
      </c>
      <c r="E5">
        <v>0</v>
      </c>
      <c r="F5">
        <v>24</v>
      </c>
    </row>
    <row r="8" spans="1:6" x14ac:dyDescent="0.25">
      <c r="A8" t="str" cm="1">
        <f t="array" ref="A8:F14">_xlfn._xlws.FILTER('02'!B:G,'02'!G:G&gt;0)</f>
        <v>ART00541</v>
      </c>
      <c r="B8" t="str">
        <v>Koperen Koelleiding 1/2" x 0,81 mm - 60 BAR plooib</v>
      </c>
      <c r="C8">
        <v>0</v>
      </c>
      <c r="D8">
        <v>0</v>
      </c>
      <c r="E8">
        <v>0</v>
      </c>
      <c r="F8">
        <v>15</v>
      </c>
    </row>
    <row r="9" spans="1:6" x14ac:dyDescent="0.25">
      <c r="A9" t="str">
        <v>ART00542</v>
      </c>
      <c r="B9" t="str">
        <v>Koperen Koelleiding 5/8" x 0,81 mm - 60 BAR plooib</v>
      </c>
      <c r="C9">
        <v>0</v>
      </c>
      <c r="D9">
        <v>0</v>
      </c>
      <c r="E9">
        <v>0</v>
      </c>
      <c r="F9">
        <v>19</v>
      </c>
    </row>
    <row r="10" spans="1:6" x14ac:dyDescent="0.25">
      <c r="A10" t="str">
        <v>ART00541</v>
      </c>
      <c r="B10" t="str">
        <v>Koperen Koelleiding 1/2" x 0,81 mm - 60 BAR plooib</v>
      </c>
      <c r="C10">
        <v>0</v>
      </c>
      <c r="D10">
        <v>0</v>
      </c>
      <c r="E10">
        <v>0</v>
      </c>
      <c r="F10">
        <v>10</v>
      </c>
    </row>
    <row r="11" spans="1:6" x14ac:dyDescent="0.25">
      <c r="A11" t="str">
        <v>ART04200</v>
      </c>
      <c r="B11" t="str">
        <v>Koperen Koelleiding 1 3/8" x 1,77 mm-60 BAR plooib</v>
      </c>
      <c r="C11">
        <v>0</v>
      </c>
      <c r="D11">
        <v>0</v>
      </c>
      <c r="E11">
        <v>0</v>
      </c>
      <c r="F11">
        <v>2</v>
      </c>
    </row>
    <row r="12" spans="1:6" x14ac:dyDescent="0.25">
      <c r="A12" t="str">
        <v>ART00541</v>
      </c>
      <c r="B12" t="str">
        <v>Koperen Koelleiding 1/2" x 0,81 mm - 60 BAR plooib</v>
      </c>
      <c r="C12">
        <v>0</v>
      </c>
      <c r="D12">
        <v>0</v>
      </c>
      <c r="E12">
        <v>0</v>
      </c>
      <c r="F12">
        <v>12</v>
      </c>
    </row>
    <row r="13" spans="1:6" x14ac:dyDescent="0.25">
      <c r="A13" t="str">
        <v>ART00544</v>
      </c>
      <c r="B13" t="str">
        <v>Koperen Koelleiding 7/8" x 1,13 mm - 60 BAR plooib</v>
      </c>
      <c r="C13">
        <v>0</v>
      </c>
      <c r="D13">
        <v>0</v>
      </c>
      <c r="E13">
        <v>0</v>
      </c>
      <c r="F13">
        <v>40</v>
      </c>
    </row>
    <row r="14" spans="1:6" x14ac:dyDescent="0.25">
      <c r="A14" t="str">
        <v>ART04497</v>
      </c>
      <c r="B14" t="str">
        <v>Koperen Koelleiding 1 5/8" x 2,09 mm-60 BAR plooib</v>
      </c>
      <c r="C14">
        <v>0</v>
      </c>
      <c r="D14">
        <v>0</v>
      </c>
      <c r="E14">
        <v>0</v>
      </c>
      <c r="F14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BA1945-E0F0-40B1-921D-A47D6F3B7ED2}">
  <dimension ref="A1"/>
  <sheetViews>
    <sheetView tabSelected="1" workbookViewId="0">
      <selection activeCell="H31" sqref="H3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01</vt:lpstr>
      <vt:lpstr>02</vt:lpstr>
      <vt:lpstr>recap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Dessomme</dc:creator>
  <cp:lastModifiedBy>Thomas Dessomme</cp:lastModifiedBy>
  <dcterms:created xsi:type="dcterms:W3CDTF">2015-06-05T18:17:20Z</dcterms:created>
  <dcterms:modified xsi:type="dcterms:W3CDTF">2025-05-15T13:38:39Z</dcterms:modified>
</cp:coreProperties>
</file>