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boss\Desktop\"/>
    </mc:Choice>
  </mc:AlternateContent>
  <bookViews>
    <workbookView xWindow="0" yWindow="0" windowWidth="4356" windowHeight="6576" activeTab="1"/>
  </bookViews>
  <sheets>
    <sheet name="Config" sheetId="1" r:id="rId1"/>
    <sheet name="Jan" sheetId="2" r:id="rId2"/>
    <sheet name="Fev" sheetId="5" r:id="rId3"/>
    <sheet name="Mar" sheetId="6" r:id="rId4"/>
    <sheet name="Avr" sheetId="7" r:id="rId5"/>
    <sheet name="Mai" sheetId="8" r:id="rId6"/>
    <sheet name="Juin" sheetId="9" r:id="rId7"/>
    <sheet name="Juil" sheetId="10" r:id="rId8"/>
    <sheet name="Aou" sheetId="11" r:id="rId9"/>
    <sheet name="Sep" sheetId="12" r:id="rId10"/>
    <sheet name="Oct" sheetId="15" r:id="rId11"/>
    <sheet name="Nov" sheetId="13" r:id="rId12"/>
    <sheet name="Dec" sheetId="14" r:id="rId13"/>
  </sheets>
  <definedNames>
    <definedName name="fériés">Config!$G$6:$G$17</definedName>
    <definedName name="joursferies">Config!$G$6:$G$17</definedName>
    <definedName name="parcs">Config!$K$3:$M$5</definedName>
    <definedName name="_xlnm.Print_Area" localSheetId="8">Aou!$D$6:$AK$39</definedName>
    <definedName name="_xlnm.Print_Area" localSheetId="4">Avr!$D$6:$AK$39</definedName>
    <definedName name="_xlnm.Print_Area" localSheetId="12">Dec!$D$6:$AK$39</definedName>
    <definedName name="_xlnm.Print_Area" localSheetId="2">Fev!$D$6:$AK$39</definedName>
    <definedName name="_xlnm.Print_Area" localSheetId="1">Jan!$D$6:$AK$39</definedName>
    <definedName name="_xlnm.Print_Area" localSheetId="7">Juil!$D$6:$AK$39</definedName>
    <definedName name="_xlnm.Print_Area" localSheetId="6">Juin!$D$6:$AK$39</definedName>
    <definedName name="_xlnm.Print_Area" localSheetId="5">Mai!$D$6:$AK$39</definedName>
    <definedName name="_xlnm.Print_Area" localSheetId="3">Mar!$D$6:$AK$39</definedName>
    <definedName name="_xlnm.Print_Area" localSheetId="11">Nov!$D$6:$AK$39</definedName>
    <definedName name="_xlnm.Print_Area" localSheetId="10">Oct!$D$6:$AK$39</definedName>
    <definedName name="_xlnm.Print_Area" localSheetId="9">Sep!$D$6:$AK$39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21" i="11" l="1"/>
  <c r="BD21" i="11"/>
  <c r="BE21" i="11"/>
  <c r="BF21" i="11"/>
  <c r="BG21" i="11"/>
  <c r="BH21" i="11"/>
  <c r="BI21" i="11"/>
  <c r="BJ21" i="11"/>
  <c r="BK21" i="11"/>
  <c r="BL21" i="11"/>
  <c r="BM21" i="11"/>
  <c r="BN21" i="11"/>
  <c r="BO21" i="11"/>
  <c r="BP21" i="11"/>
  <c r="BQ21" i="11"/>
  <c r="BQ21" i="10"/>
  <c r="BC21" i="10"/>
  <c r="BD21" i="10"/>
  <c r="BE21" i="10"/>
  <c r="BF21" i="10"/>
  <c r="BG21" i="10"/>
  <c r="BH21" i="10"/>
  <c r="BI21" i="10"/>
  <c r="BJ21" i="10"/>
  <c r="BK21" i="10"/>
  <c r="BL21" i="10"/>
  <c r="BM21" i="10"/>
  <c r="BN21" i="10"/>
  <c r="BO21" i="10"/>
  <c r="BP21" i="10"/>
  <c r="CB21" i="9"/>
  <c r="CB21" i="8"/>
  <c r="CB21" i="5"/>
  <c r="CB21" i="6"/>
  <c r="BX21" i="5"/>
  <c r="BX21" i="6"/>
  <c r="BX21" i="8"/>
  <c r="BT21" i="10"/>
  <c r="BT21" i="9"/>
  <c r="BT21" i="8"/>
  <c r="BT21" i="5"/>
  <c r="BT21" i="6"/>
  <c r="CB21" i="7"/>
  <c r="BX21" i="7"/>
  <c r="BT21" i="7"/>
  <c r="BQ21" i="5" l="1"/>
  <c r="BQ21" i="6" s="1"/>
  <c r="BQ21" i="7" s="1"/>
  <c r="BQ21" i="8" s="1"/>
  <c r="BQ21" i="9" s="1"/>
  <c r="AJ34" i="15"/>
  <c r="AI34" i="15"/>
  <c r="AH34" i="15"/>
  <c r="AG34" i="15"/>
  <c r="AF34" i="15"/>
  <c r="AE34" i="15"/>
  <c r="AD34" i="15"/>
  <c r="AC34" i="15"/>
  <c r="AB34" i="15"/>
  <c r="AA34" i="15"/>
  <c r="Z34" i="15"/>
  <c r="Y34" i="15"/>
  <c r="X34" i="15"/>
  <c r="W34" i="15"/>
  <c r="V34" i="15"/>
  <c r="U34" i="15"/>
  <c r="T34" i="15"/>
  <c r="S34" i="15"/>
  <c r="R34" i="15"/>
  <c r="Q34" i="15"/>
  <c r="P34" i="15"/>
  <c r="O34" i="15"/>
  <c r="N34" i="15"/>
  <c r="M34" i="15"/>
  <c r="L34" i="15"/>
  <c r="K34" i="15"/>
  <c r="J34" i="15"/>
  <c r="I34" i="15"/>
  <c r="H34" i="15"/>
  <c r="G34" i="15"/>
  <c r="F34" i="15"/>
  <c r="AJ33" i="15"/>
  <c r="AI33" i="15"/>
  <c r="AH33" i="15"/>
  <c r="AG33" i="15"/>
  <c r="AF33" i="15"/>
  <c r="AE33" i="15"/>
  <c r="AD33" i="15"/>
  <c r="AC33" i="15"/>
  <c r="AB33" i="15"/>
  <c r="AA33" i="15"/>
  <c r="Z33" i="15"/>
  <c r="Y33" i="15"/>
  <c r="X33" i="15"/>
  <c r="W33" i="15"/>
  <c r="V33" i="15"/>
  <c r="U33" i="15"/>
  <c r="T33" i="15"/>
  <c r="S33" i="15"/>
  <c r="R33" i="15"/>
  <c r="Q33" i="15"/>
  <c r="P33" i="15"/>
  <c r="O33" i="15"/>
  <c r="N33" i="15"/>
  <c r="M33" i="15"/>
  <c r="L33" i="15"/>
  <c r="K33" i="15"/>
  <c r="J33" i="15"/>
  <c r="I33" i="15"/>
  <c r="H33" i="15"/>
  <c r="G33" i="15"/>
  <c r="F33" i="15"/>
  <c r="AJ32" i="15"/>
  <c r="AI32" i="15"/>
  <c r="AH32" i="15"/>
  <c r="AG32" i="15"/>
  <c r="AF32" i="15"/>
  <c r="AE32" i="15"/>
  <c r="AD32" i="15"/>
  <c r="AC32" i="15"/>
  <c r="AB32" i="15"/>
  <c r="AA32" i="15"/>
  <c r="Z32" i="15"/>
  <c r="Y32" i="15"/>
  <c r="X32" i="15"/>
  <c r="W32" i="15"/>
  <c r="V32" i="15"/>
  <c r="U32" i="15"/>
  <c r="T32" i="15"/>
  <c r="S32" i="15"/>
  <c r="R32" i="15"/>
  <c r="Q32" i="15"/>
  <c r="P32" i="15"/>
  <c r="O32" i="15"/>
  <c r="N32" i="15"/>
  <c r="M32" i="15"/>
  <c r="L32" i="15"/>
  <c r="K32" i="15"/>
  <c r="J32" i="15"/>
  <c r="I32" i="15"/>
  <c r="H32" i="15"/>
  <c r="G32" i="15"/>
  <c r="F32" i="15"/>
  <c r="AJ31" i="15"/>
  <c r="AJ35" i="15" s="1"/>
  <c r="AI31" i="15"/>
  <c r="AI35" i="15" s="1"/>
  <c r="AH31" i="15"/>
  <c r="AH35" i="15" s="1"/>
  <c r="AG31" i="15"/>
  <c r="AG35" i="15" s="1"/>
  <c r="AF31" i="15"/>
  <c r="AF35" i="15" s="1"/>
  <c r="AE31" i="15"/>
  <c r="AE35" i="15" s="1"/>
  <c r="AD31" i="15"/>
  <c r="AD35" i="15" s="1"/>
  <c r="AC31" i="15"/>
  <c r="AC35" i="15" s="1"/>
  <c r="AB31" i="15"/>
  <c r="AB35" i="15" s="1"/>
  <c r="AA31" i="15"/>
  <c r="AA35" i="15" s="1"/>
  <c r="Z31" i="15"/>
  <c r="Z35" i="15" s="1"/>
  <c r="Y31" i="15"/>
  <c r="Y35" i="15" s="1"/>
  <c r="X31" i="15"/>
  <c r="X35" i="15" s="1"/>
  <c r="W31" i="15"/>
  <c r="W35" i="15" s="1"/>
  <c r="V31" i="15"/>
  <c r="V35" i="15" s="1"/>
  <c r="U31" i="15"/>
  <c r="U35" i="15" s="1"/>
  <c r="T31" i="15"/>
  <c r="T35" i="15" s="1"/>
  <c r="S31" i="15"/>
  <c r="S35" i="15" s="1"/>
  <c r="R31" i="15"/>
  <c r="R35" i="15" s="1"/>
  <c r="Q31" i="15"/>
  <c r="Q35" i="15" s="1"/>
  <c r="P31" i="15"/>
  <c r="P35" i="15" s="1"/>
  <c r="O31" i="15"/>
  <c r="O35" i="15" s="1"/>
  <c r="N31" i="15"/>
  <c r="N35" i="15" s="1"/>
  <c r="M31" i="15"/>
  <c r="M35" i="15" s="1"/>
  <c r="L31" i="15"/>
  <c r="L35" i="15" s="1"/>
  <c r="K31" i="15"/>
  <c r="K35" i="15" s="1"/>
  <c r="J31" i="15"/>
  <c r="J35" i="15" s="1"/>
  <c r="I31" i="15"/>
  <c r="I35" i="15" s="1"/>
  <c r="H31" i="15"/>
  <c r="H35" i="15" s="1"/>
  <c r="G31" i="15"/>
  <c r="G35" i="15" s="1"/>
  <c r="F31" i="15"/>
  <c r="F35" i="15" s="1"/>
  <c r="AZ29" i="15"/>
  <c r="BP29" i="15" s="1"/>
  <c r="AY29" i="15"/>
  <c r="BO29" i="15" s="1"/>
  <c r="BX29" i="15" s="1"/>
  <c r="BY29" i="15" s="1"/>
  <c r="AX29" i="15"/>
  <c r="BN29" i="15" s="1"/>
  <c r="AW29" i="15"/>
  <c r="BM29" i="15" s="1"/>
  <c r="AV29" i="15"/>
  <c r="BL29" i="15" s="1"/>
  <c r="AU29" i="15"/>
  <c r="BK29" i="15" s="1"/>
  <c r="AT29" i="15"/>
  <c r="BJ29" i="15" s="1"/>
  <c r="AS29" i="15"/>
  <c r="BI29" i="15" s="1"/>
  <c r="AR29" i="15"/>
  <c r="BH29" i="15" s="1"/>
  <c r="BT29" i="15" s="1"/>
  <c r="BU29" i="15" s="1"/>
  <c r="AQ29" i="15"/>
  <c r="BG29" i="15" s="1"/>
  <c r="CB29" i="15" s="1"/>
  <c r="CC29" i="15" s="1"/>
  <c r="AP29" i="15"/>
  <c r="BF29" i="15" s="1"/>
  <c r="AO29" i="15"/>
  <c r="BE29" i="15" s="1"/>
  <c r="AN29" i="15"/>
  <c r="BD29" i="15" s="1"/>
  <c r="AM29" i="15"/>
  <c r="E29" i="15"/>
  <c r="BP28" i="15"/>
  <c r="AZ28" i="15"/>
  <c r="AY28" i="15"/>
  <c r="BO28" i="15" s="1"/>
  <c r="BX28" i="15" s="1"/>
  <c r="BY28" i="15" s="1"/>
  <c r="AX28" i="15"/>
  <c r="BN28" i="15" s="1"/>
  <c r="AW28" i="15"/>
  <c r="BM28" i="15" s="1"/>
  <c r="AV28" i="15"/>
  <c r="BL28" i="15" s="1"/>
  <c r="AU28" i="15"/>
  <c r="BK28" i="15" s="1"/>
  <c r="AT28" i="15"/>
  <c r="BJ28" i="15" s="1"/>
  <c r="AS28" i="15"/>
  <c r="BI28" i="15" s="1"/>
  <c r="AR28" i="15"/>
  <c r="BH28" i="15" s="1"/>
  <c r="BT28" i="15" s="1"/>
  <c r="BU28" i="15" s="1"/>
  <c r="AQ28" i="15"/>
  <c r="BG28" i="15" s="1"/>
  <c r="CB28" i="15" s="1"/>
  <c r="CC28" i="15" s="1"/>
  <c r="AP28" i="15"/>
  <c r="BF28" i="15" s="1"/>
  <c r="AO28" i="15"/>
  <c r="BE28" i="15" s="1"/>
  <c r="AN28" i="15"/>
  <c r="BD28" i="15" s="1"/>
  <c r="AM28" i="15"/>
  <c r="BC28" i="15" s="1"/>
  <c r="E28" i="15"/>
  <c r="AZ27" i="15"/>
  <c r="BP27" i="15" s="1"/>
  <c r="AY27" i="15"/>
  <c r="BO27" i="15" s="1"/>
  <c r="BX27" i="15" s="1"/>
  <c r="BY27" i="15" s="1"/>
  <c r="AX27" i="15"/>
  <c r="BN27" i="15" s="1"/>
  <c r="AW27" i="15"/>
  <c r="BM27" i="15" s="1"/>
  <c r="AV27" i="15"/>
  <c r="BL27" i="15" s="1"/>
  <c r="AU27" i="15"/>
  <c r="BK27" i="15" s="1"/>
  <c r="AT27" i="15"/>
  <c r="BJ27" i="15" s="1"/>
  <c r="AS27" i="15"/>
  <c r="BI27" i="15" s="1"/>
  <c r="AR27" i="15"/>
  <c r="BH27" i="15" s="1"/>
  <c r="BT27" i="15" s="1"/>
  <c r="BU27" i="15" s="1"/>
  <c r="AQ27" i="15"/>
  <c r="BG27" i="15" s="1"/>
  <c r="CB27" i="15" s="1"/>
  <c r="CC27" i="15" s="1"/>
  <c r="AP27" i="15"/>
  <c r="BF27" i="15" s="1"/>
  <c r="AO27" i="15"/>
  <c r="BE27" i="15" s="1"/>
  <c r="AN27" i="15"/>
  <c r="BD27" i="15" s="1"/>
  <c r="AM27" i="15"/>
  <c r="E27" i="15"/>
  <c r="AZ26" i="15"/>
  <c r="BP26" i="15" s="1"/>
  <c r="AY26" i="15"/>
  <c r="BO26" i="15" s="1"/>
  <c r="BX26" i="15" s="1"/>
  <c r="BY26" i="15" s="1"/>
  <c r="AX26" i="15"/>
  <c r="BN26" i="15" s="1"/>
  <c r="AW26" i="15"/>
  <c r="BM26" i="15" s="1"/>
  <c r="AV26" i="15"/>
  <c r="BL26" i="15" s="1"/>
  <c r="AU26" i="15"/>
  <c r="BK26" i="15" s="1"/>
  <c r="AT26" i="15"/>
  <c r="BJ26" i="15" s="1"/>
  <c r="AS26" i="15"/>
  <c r="BI26" i="15" s="1"/>
  <c r="AR26" i="15"/>
  <c r="BH26" i="15" s="1"/>
  <c r="BT26" i="15" s="1"/>
  <c r="BU26" i="15" s="1"/>
  <c r="AQ26" i="15"/>
  <c r="BG26" i="15" s="1"/>
  <c r="CB26" i="15" s="1"/>
  <c r="CC26" i="15" s="1"/>
  <c r="AP26" i="15"/>
  <c r="BF26" i="15" s="1"/>
  <c r="AO26" i="15"/>
  <c r="BE26" i="15" s="1"/>
  <c r="AN26" i="15"/>
  <c r="BD26" i="15" s="1"/>
  <c r="AM26" i="15"/>
  <c r="BC26" i="15" s="1"/>
  <c r="E26" i="15"/>
  <c r="AZ25" i="15"/>
  <c r="BP25" i="15" s="1"/>
  <c r="AY25" i="15"/>
  <c r="BO25" i="15" s="1"/>
  <c r="BX25" i="15" s="1"/>
  <c r="BY25" i="15" s="1"/>
  <c r="AX25" i="15"/>
  <c r="BN25" i="15" s="1"/>
  <c r="AW25" i="15"/>
  <c r="BM25" i="15" s="1"/>
  <c r="AV25" i="15"/>
  <c r="BL25" i="15" s="1"/>
  <c r="AU25" i="15"/>
  <c r="BK25" i="15" s="1"/>
  <c r="AT25" i="15"/>
  <c r="BJ25" i="15" s="1"/>
  <c r="AS25" i="15"/>
  <c r="BI25" i="15" s="1"/>
  <c r="AR25" i="15"/>
  <c r="BH25" i="15" s="1"/>
  <c r="BT25" i="15" s="1"/>
  <c r="BU25" i="15" s="1"/>
  <c r="AQ25" i="15"/>
  <c r="BG25" i="15" s="1"/>
  <c r="CB25" i="15" s="1"/>
  <c r="CC25" i="15" s="1"/>
  <c r="AP25" i="15"/>
  <c r="BF25" i="15" s="1"/>
  <c r="AO25" i="15"/>
  <c r="BE25" i="15" s="1"/>
  <c r="AN25" i="15"/>
  <c r="BD25" i="15" s="1"/>
  <c r="AM25" i="15"/>
  <c r="E25" i="15"/>
  <c r="AZ24" i="15"/>
  <c r="BP24" i="15" s="1"/>
  <c r="AY24" i="15"/>
  <c r="BO24" i="15" s="1"/>
  <c r="BX24" i="15" s="1"/>
  <c r="BY24" i="15" s="1"/>
  <c r="AX24" i="15"/>
  <c r="BN24" i="15" s="1"/>
  <c r="AW24" i="15"/>
  <c r="BM24" i="15" s="1"/>
  <c r="AV24" i="15"/>
  <c r="BL24" i="15" s="1"/>
  <c r="AU24" i="15"/>
  <c r="BK24" i="15" s="1"/>
  <c r="AT24" i="15"/>
  <c r="BJ24" i="15" s="1"/>
  <c r="AS24" i="15"/>
  <c r="BI24" i="15" s="1"/>
  <c r="AR24" i="15"/>
  <c r="BH24" i="15" s="1"/>
  <c r="BT24" i="15" s="1"/>
  <c r="BU24" i="15" s="1"/>
  <c r="AQ24" i="15"/>
  <c r="BG24" i="15" s="1"/>
  <c r="CB24" i="15" s="1"/>
  <c r="CC24" i="15" s="1"/>
  <c r="AP24" i="15"/>
  <c r="BF24" i="15" s="1"/>
  <c r="AO24" i="15"/>
  <c r="BE24" i="15" s="1"/>
  <c r="AN24" i="15"/>
  <c r="BD24" i="15" s="1"/>
  <c r="AM24" i="15"/>
  <c r="BC24" i="15" s="1"/>
  <c r="E24" i="15"/>
  <c r="AZ23" i="15"/>
  <c r="BP23" i="15" s="1"/>
  <c r="AY23" i="15"/>
  <c r="BO23" i="15" s="1"/>
  <c r="BX23" i="15" s="1"/>
  <c r="BY23" i="15" s="1"/>
  <c r="AX23" i="15"/>
  <c r="BN23" i="15" s="1"/>
  <c r="AW23" i="15"/>
  <c r="BM23" i="15" s="1"/>
  <c r="AV23" i="15"/>
  <c r="BL23" i="15" s="1"/>
  <c r="AU23" i="15"/>
  <c r="BK23" i="15" s="1"/>
  <c r="AT23" i="15"/>
  <c r="BJ23" i="15" s="1"/>
  <c r="AS23" i="15"/>
  <c r="BI23" i="15" s="1"/>
  <c r="AR23" i="15"/>
  <c r="BH23" i="15" s="1"/>
  <c r="BT23" i="15" s="1"/>
  <c r="BU23" i="15" s="1"/>
  <c r="AQ23" i="15"/>
  <c r="BG23" i="15" s="1"/>
  <c r="CB23" i="15" s="1"/>
  <c r="CC23" i="15" s="1"/>
  <c r="AP23" i="15"/>
  <c r="BF23" i="15" s="1"/>
  <c r="AO23" i="15"/>
  <c r="BE23" i="15" s="1"/>
  <c r="AN23" i="15"/>
  <c r="BD23" i="15" s="1"/>
  <c r="AM23" i="15"/>
  <c r="E23" i="15"/>
  <c r="AZ22" i="15"/>
  <c r="BP22" i="15" s="1"/>
  <c r="AY22" i="15"/>
  <c r="BO22" i="15" s="1"/>
  <c r="BX22" i="15" s="1"/>
  <c r="BY22" i="15" s="1"/>
  <c r="AX22" i="15"/>
  <c r="BN22" i="15" s="1"/>
  <c r="AW22" i="15"/>
  <c r="BM22" i="15" s="1"/>
  <c r="AV22" i="15"/>
  <c r="BL22" i="15" s="1"/>
  <c r="AU22" i="15"/>
  <c r="BK22" i="15" s="1"/>
  <c r="AT22" i="15"/>
  <c r="BJ22" i="15" s="1"/>
  <c r="AS22" i="15"/>
  <c r="BI22" i="15" s="1"/>
  <c r="AR22" i="15"/>
  <c r="BH22" i="15" s="1"/>
  <c r="BT22" i="15" s="1"/>
  <c r="BU22" i="15" s="1"/>
  <c r="AQ22" i="15"/>
  <c r="BG22" i="15" s="1"/>
  <c r="CB22" i="15" s="1"/>
  <c r="CC22" i="15" s="1"/>
  <c r="AP22" i="15"/>
  <c r="BF22" i="15" s="1"/>
  <c r="AO22" i="15"/>
  <c r="BE22" i="15" s="1"/>
  <c r="AN22" i="15"/>
  <c r="BD22" i="15" s="1"/>
  <c r="AM22" i="15"/>
  <c r="BC22" i="15" s="1"/>
  <c r="E22" i="15"/>
  <c r="CB21" i="15"/>
  <c r="CC21" i="15" s="1"/>
  <c r="BX21" i="15"/>
  <c r="BY21" i="15" s="1"/>
  <c r="BT21" i="15"/>
  <c r="BU21" i="15" s="1"/>
  <c r="AZ21" i="15"/>
  <c r="AY21" i="15"/>
  <c r="AX21" i="15"/>
  <c r="AW21" i="15"/>
  <c r="AV21" i="15"/>
  <c r="AU21" i="15"/>
  <c r="AT21" i="15"/>
  <c r="AS21" i="15"/>
  <c r="AR21" i="15"/>
  <c r="AQ21" i="15"/>
  <c r="AP21" i="15"/>
  <c r="AO21" i="15"/>
  <c r="AN21" i="15"/>
  <c r="AM21" i="15"/>
  <c r="E21" i="15"/>
  <c r="AZ20" i="15"/>
  <c r="BP20" i="15" s="1"/>
  <c r="AY20" i="15"/>
  <c r="BO20" i="15" s="1"/>
  <c r="BX20" i="15" s="1"/>
  <c r="BY20" i="15" s="1"/>
  <c r="AX20" i="15"/>
  <c r="BN20" i="15" s="1"/>
  <c r="AW20" i="15"/>
  <c r="BM20" i="15" s="1"/>
  <c r="AV20" i="15"/>
  <c r="BL20" i="15" s="1"/>
  <c r="AU20" i="15"/>
  <c r="BK20" i="15" s="1"/>
  <c r="AT20" i="15"/>
  <c r="BJ20" i="15" s="1"/>
  <c r="AS20" i="15"/>
  <c r="BI20" i="15" s="1"/>
  <c r="AR20" i="15"/>
  <c r="BH20" i="15" s="1"/>
  <c r="BT20" i="15" s="1"/>
  <c r="BU20" i="15" s="1"/>
  <c r="AQ20" i="15"/>
  <c r="BG20" i="15" s="1"/>
  <c r="CB20" i="15" s="1"/>
  <c r="CC20" i="15" s="1"/>
  <c r="AP20" i="15"/>
  <c r="BF20" i="15" s="1"/>
  <c r="AO20" i="15"/>
  <c r="BE20" i="15" s="1"/>
  <c r="AN20" i="15"/>
  <c r="BD20" i="15" s="1"/>
  <c r="AM20" i="15"/>
  <c r="BC20" i="15" s="1"/>
  <c r="E20" i="15"/>
  <c r="BP19" i="15"/>
  <c r="AZ19" i="15"/>
  <c r="AY19" i="15"/>
  <c r="BO19" i="15" s="1"/>
  <c r="BX19" i="15" s="1"/>
  <c r="BY19" i="15" s="1"/>
  <c r="AX19" i="15"/>
  <c r="BN19" i="15" s="1"/>
  <c r="AW19" i="15"/>
  <c r="BM19" i="15" s="1"/>
  <c r="AV19" i="15"/>
  <c r="BL19" i="15" s="1"/>
  <c r="AU19" i="15"/>
  <c r="BK19" i="15" s="1"/>
  <c r="AT19" i="15"/>
  <c r="BJ19" i="15" s="1"/>
  <c r="AS19" i="15"/>
  <c r="BI19" i="15" s="1"/>
  <c r="AR19" i="15"/>
  <c r="BH19" i="15" s="1"/>
  <c r="BT19" i="15" s="1"/>
  <c r="BU19" i="15" s="1"/>
  <c r="AQ19" i="15"/>
  <c r="BG19" i="15" s="1"/>
  <c r="CB19" i="15" s="1"/>
  <c r="CC19" i="15" s="1"/>
  <c r="AP19" i="15"/>
  <c r="BF19" i="15" s="1"/>
  <c r="AO19" i="15"/>
  <c r="BE19" i="15" s="1"/>
  <c r="AN19" i="15"/>
  <c r="BD19" i="15" s="1"/>
  <c r="AM19" i="15"/>
  <c r="E19" i="15"/>
  <c r="AZ18" i="15"/>
  <c r="BP18" i="15" s="1"/>
  <c r="AY18" i="15"/>
  <c r="BO18" i="15" s="1"/>
  <c r="BX18" i="15" s="1"/>
  <c r="BY18" i="15" s="1"/>
  <c r="AX18" i="15"/>
  <c r="BN18" i="15" s="1"/>
  <c r="AW18" i="15"/>
  <c r="BM18" i="15" s="1"/>
  <c r="AV18" i="15"/>
  <c r="BL18" i="15" s="1"/>
  <c r="AU18" i="15"/>
  <c r="BK18" i="15" s="1"/>
  <c r="AT18" i="15"/>
  <c r="BJ18" i="15" s="1"/>
  <c r="AS18" i="15"/>
  <c r="BI18" i="15" s="1"/>
  <c r="AR18" i="15"/>
  <c r="BH18" i="15" s="1"/>
  <c r="BT18" i="15" s="1"/>
  <c r="BU18" i="15" s="1"/>
  <c r="AQ18" i="15"/>
  <c r="BG18" i="15" s="1"/>
  <c r="CB18" i="15" s="1"/>
  <c r="CC18" i="15" s="1"/>
  <c r="AP18" i="15"/>
  <c r="BF18" i="15" s="1"/>
  <c r="AO18" i="15"/>
  <c r="BE18" i="15" s="1"/>
  <c r="AN18" i="15"/>
  <c r="BD18" i="15" s="1"/>
  <c r="AM18" i="15"/>
  <c r="BC18" i="15" s="1"/>
  <c r="E18" i="15"/>
  <c r="BP17" i="15"/>
  <c r="AZ17" i="15"/>
  <c r="AY17" i="15"/>
  <c r="BO17" i="15" s="1"/>
  <c r="BX17" i="15" s="1"/>
  <c r="BY17" i="15" s="1"/>
  <c r="AX17" i="15"/>
  <c r="BN17" i="15" s="1"/>
  <c r="AW17" i="15"/>
  <c r="BM17" i="15" s="1"/>
  <c r="AV17" i="15"/>
  <c r="BL17" i="15" s="1"/>
  <c r="AU17" i="15"/>
  <c r="BK17" i="15" s="1"/>
  <c r="AT17" i="15"/>
  <c r="BJ17" i="15" s="1"/>
  <c r="AS17" i="15"/>
  <c r="BI17" i="15" s="1"/>
  <c r="AR17" i="15"/>
  <c r="BH17" i="15" s="1"/>
  <c r="BT17" i="15" s="1"/>
  <c r="BU17" i="15" s="1"/>
  <c r="AQ17" i="15"/>
  <c r="BG17" i="15" s="1"/>
  <c r="CB17" i="15" s="1"/>
  <c r="CC17" i="15" s="1"/>
  <c r="AP17" i="15"/>
  <c r="BF17" i="15" s="1"/>
  <c r="AO17" i="15"/>
  <c r="BE17" i="15" s="1"/>
  <c r="AN17" i="15"/>
  <c r="BD17" i="15" s="1"/>
  <c r="AM17" i="15"/>
  <c r="E17" i="15"/>
  <c r="AZ16" i="15"/>
  <c r="BP16" i="15" s="1"/>
  <c r="AY16" i="15"/>
  <c r="BO16" i="15" s="1"/>
  <c r="BX16" i="15" s="1"/>
  <c r="BY16" i="15" s="1"/>
  <c r="AX16" i="15"/>
  <c r="BN16" i="15" s="1"/>
  <c r="AW16" i="15"/>
  <c r="BM16" i="15" s="1"/>
  <c r="AV16" i="15"/>
  <c r="BL16" i="15" s="1"/>
  <c r="AU16" i="15"/>
  <c r="BK16" i="15" s="1"/>
  <c r="AT16" i="15"/>
  <c r="BJ16" i="15" s="1"/>
  <c r="AS16" i="15"/>
  <c r="BI16" i="15" s="1"/>
  <c r="AR16" i="15"/>
  <c r="BH16" i="15" s="1"/>
  <c r="BT16" i="15" s="1"/>
  <c r="BU16" i="15" s="1"/>
  <c r="AQ16" i="15"/>
  <c r="BG16" i="15" s="1"/>
  <c r="CB16" i="15" s="1"/>
  <c r="CC16" i="15" s="1"/>
  <c r="AP16" i="15"/>
  <c r="BF16" i="15" s="1"/>
  <c r="AO16" i="15"/>
  <c r="BE16" i="15" s="1"/>
  <c r="AN16" i="15"/>
  <c r="BD16" i="15" s="1"/>
  <c r="AM16" i="15"/>
  <c r="BC16" i="15" s="1"/>
  <c r="E16" i="15"/>
  <c r="AZ15" i="15"/>
  <c r="BP15" i="15" s="1"/>
  <c r="AY15" i="15"/>
  <c r="BO15" i="15" s="1"/>
  <c r="BX15" i="15" s="1"/>
  <c r="BY15" i="15" s="1"/>
  <c r="AX15" i="15"/>
  <c r="BN15" i="15" s="1"/>
  <c r="AW15" i="15"/>
  <c r="BM15" i="15" s="1"/>
  <c r="AV15" i="15"/>
  <c r="BL15" i="15" s="1"/>
  <c r="AU15" i="15"/>
  <c r="BK15" i="15" s="1"/>
  <c r="AT15" i="15"/>
  <c r="BJ15" i="15" s="1"/>
  <c r="AS15" i="15"/>
  <c r="BI15" i="15" s="1"/>
  <c r="AR15" i="15"/>
  <c r="BH15" i="15" s="1"/>
  <c r="BT15" i="15" s="1"/>
  <c r="BU15" i="15" s="1"/>
  <c r="AQ15" i="15"/>
  <c r="BG15" i="15" s="1"/>
  <c r="CB15" i="15" s="1"/>
  <c r="CC15" i="15" s="1"/>
  <c r="AP15" i="15"/>
  <c r="BF15" i="15" s="1"/>
  <c r="AO15" i="15"/>
  <c r="BE15" i="15" s="1"/>
  <c r="AN15" i="15"/>
  <c r="BD15" i="15" s="1"/>
  <c r="AM15" i="15"/>
  <c r="BA15" i="15" s="1"/>
  <c r="BQ15" i="15" s="1"/>
  <c r="E15" i="15"/>
  <c r="AZ14" i="15"/>
  <c r="BP14" i="15" s="1"/>
  <c r="AY14" i="15"/>
  <c r="BO14" i="15" s="1"/>
  <c r="BX14" i="15" s="1"/>
  <c r="BY14" i="15" s="1"/>
  <c r="AX14" i="15"/>
  <c r="BN14" i="15" s="1"/>
  <c r="AW14" i="15"/>
  <c r="BM14" i="15" s="1"/>
  <c r="AV14" i="15"/>
  <c r="BL14" i="15" s="1"/>
  <c r="AU14" i="15"/>
  <c r="BK14" i="15" s="1"/>
  <c r="AT14" i="15"/>
  <c r="BJ14" i="15" s="1"/>
  <c r="AS14" i="15"/>
  <c r="BI14" i="15" s="1"/>
  <c r="AR14" i="15"/>
  <c r="BH14" i="15" s="1"/>
  <c r="BT14" i="15" s="1"/>
  <c r="BU14" i="15" s="1"/>
  <c r="AQ14" i="15"/>
  <c r="BG14" i="15" s="1"/>
  <c r="CB14" i="15" s="1"/>
  <c r="CC14" i="15" s="1"/>
  <c r="AP14" i="15"/>
  <c r="BF14" i="15" s="1"/>
  <c r="AO14" i="15"/>
  <c r="BE14" i="15" s="1"/>
  <c r="AN14" i="15"/>
  <c r="BD14" i="15" s="1"/>
  <c r="AM14" i="15"/>
  <c r="BA14" i="15" s="1"/>
  <c r="BQ14" i="15" s="1"/>
  <c r="E14" i="15"/>
  <c r="BO13" i="15"/>
  <c r="BX13" i="15" s="1"/>
  <c r="BY13" i="15" s="1"/>
  <c r="AZ13" i="15"/>
  <c r="BP13" i="15" s="1"/>
  <c r="AY13" i="15"/>
  <c r="AX13" i="15"/>
  <c r="BN13" i="15" s="1"/>
  <c r="AW13" i="15"/>
  <c r="BM13" i="15" s="1"/>
  <c r="AV13" i="15"/>
  <c r="BL13" i="15" s="1"/>
  <c r="AU13" i="15"/>
  <c r="BK13" i="15" s="1"/>
  <c r="AT13" i="15"/>
  <c r="BJ13" i="15" s="1"/>
  <c r="AS13" i="15"/>
  <c r="BI13" i="15" s="1"/>
  <c r="AR13" i="15"/>
  <c r="BH13" i="15" s="1"/>
  <c r="BT13" i="15" s="1"/>
  <c r="BU13" i="15" s="1"/>
  <c r="AQ13" i="15"/>
  <c r="BG13" i="15" s="1"/>
  <c r="CB13" i="15" s="1"/>
  <c r="CC13" i="15" s="1"/>
  <c r="AP13" i="15"/>
  <c r="BF13" i="15" s="1"/>
  <c r="AO13" i="15"/>
  <c r="BE13" i="15" s="1"/>
  <c r="AN13" i="15"/>
  <c r="BD13" i="15" s="1"/>
  <c r="AM13" i="15"/>
  <c r="BC13" i="15" s="1"/>
  <c r="E13" i="15"/>
  <c r="AZ12" i="15"/>
  <c r="BP12" i="15" s="1"/>
  <c r="AY12" i="15"/>
  <c r="BO12" i="15" s="1"/>
  <c r="BX12" i="15" s="1"/>
  <c r="BY12" i="15" s="1"/>
  <c r="AX12" i="15"/>
  <c r="BN12" i="15" s="1"/>
  <c r="AW12" i="15"/>
  <c r="BM12" i="15" s="1"/>
  <c r="AV12" i="15"/>
  <c r="BL12" i="15" s="1"/>
  <c r="AU12" i="15"/>
  <c r="BK12" i="15" s="1"/>
  <c r="AT12" i="15"/>
  <c r="BJ12" i="15" s="1"/>
  <c r="AS12" i="15"/>
  <c r="BI12" i="15" s="1"/>
  <c r="AR12" i="15"/>
  <c r="BH12" i="15" s="1"/>
  <c r="BT12" i="15" s="1"/>
  <c r="BU12" i="15" s="1"/>
  <c r="AQ12" i="15"/>
  <c r="BG12" i="15" s="1"/>
  <c r="CB12" i="15" s="1"/>
  <c r="CC12" i="15" s="1"/>
  <c r="AP12" i="15"/>
  <c r="BF12" i="15" s="1"/>
  <c r="AO12" i="15"/>
  <c r="BE12" i="15" s="1"/>
  <c r="AN12" i="15"/>
  <c r="BD12" i="15" s="1"/>
  <c r="AM12" i="15"/>
  <c r="E12" i="15"/>
  <c r="BM11" i="15"/>
  <c r="AZ11" i="15"/>
  <c r="BP11" i="15" s="1"/>
  <c r="AY11" i="15"/>
  <c r="BO11" i="15" s="1"/>
  <c r="BX11" i="15" s="1"/>
  <c r="BY11" i="15" s="1"/>
  <c r="AX11" i="15"/>
  <c r="BN11" i="15" s="1"/>
  <c r="AW11" i="15"/>
  <c r="AV11" i="15"/>
  <c r="BL11" i="15" s="1"/>
  <c r="AU11" i="15"/>
  <c r="BK11" i="15" s="1"/>
  <c r="AT11" i="15"/>
  <c r="BJ11" i="15" s="1"/>
  <c r="AS11" i="15"/>
  <c r="BI11" i="15" s="1"/>
  <c r="AR11" i="15"/>
  <c r="BH11" i="15" s="1"/>
  <c r="BT11" i="15" s="1"/>
  <c r="BU11" i="15" s="1"/>
  <c r="AQ11" i="15"/>
  <c r="BG11" i="15" s="1"/>
  <c r="CB11" i="15" s="1"/>
  <c r="CC11" i="15" s="1"/>
  <c r="AP11" i="15"/>
  <c r="BF11" i="15" s="1"/>
  <c r="AO11" i="15"/>
  <c r="BE11" i="15" s="1"/>
  <c r="AN11" i="15"/>
  <c r="BD11" i="15" s="1"/>
  <c r="AM11" i="15"/>
  <c r="BC11" i="15" s="1"/>
  <c r="E11" i="15"/>
  <c r="N6" i="15"/>
  <c r="AJ34" i="14"/>
  <c r="AI34" i="14"/>
  <c r="AH34" i="14"/>
  <c r="AG34" i="14"/>
  <c r="AF34" i="14"/>
  <c r="AE34" i="14"/>
  <c r="AD34" i="14"/>
  <c r="AC34" i="14"/>
  <c r="AB34" i="14"/>
  <c r="AA34" i="14"/>
  <c r="Z34" i="14"/>
  <c r="Y34" i="14"/>
  <c r="X34" i="14"/>
  <c r="W34" i="14"/>
  <c r="V34" i="14"/>
  <c r="U34" i="14"/>
  <c r="T34" i="14"/>
  <c r="S34" i="14"/>
  <c r="R34" i="14"/>
  <c r="Q34" i="14"/>
  <c r="P34" i="14"/>
  <c r="O34" i="14"/>
  <c r="N34" i="14"/>
  <c r="M34" i="14"/>
  <c r="L34" i="14"/>
  <c r="K34" i="14"/>
  <c r="J34" i="14"/>
  <c r="I34" i="14"/>
  <c r="H34" i="14"/>
  <c r="G34" i="14"/>
  <c r="F34" i="14"/>
  <c r="AJ33" i="14"/>
  <c r="AI33" i="14"/>
  <c r="AH33" i="14"/>
  <c r="AG33" i="14"/>
  <c r="AF33" i="14"/>
  <c r="AE33" i="14"/>
  <c r="AD33" i="14"/>
  <c r="AC33" i="14"/>
  <c r="AB33" i="14"/>
  <c r="AA33" i="14"/>
  <c r="Z33" i="14"/>
  <c r="Y33" i="14"/>
  <c r="X33" i="14"/>
  <c r="W33" i="14"/>
  <c r="V33" i="14"/>
  <c r="U33" i="14"/>
  <c r="T33" i="14"/>
  <c r="S33" i="14"/>
  <c r="R33" i="14"/>
  <c r="Q33" i="14"/>
  <c r="P33" i="14"/>
  <c r="O33" i="14"/>
  <c r="N33" i="14"/>
  <c r="M33" i="14"/>
  <c r="L33" i="14"/>
  <c r="K33" i="14"/>
  <c r="J33" i="14"/>
  <c r="I33" i="14"/>
  <c r="H33" i="14"/>
  <c r="G33" i="14"/>
  <c r="F33" i="14"/>
  <c r="AJ32" i="14"/>
  <c r="AI32" i="14"/>
  <c r="AH32" i="14"/>
  <c r="AG32" i="14"/>
  <c r="AF32" i="14"/>
  <c r="AE32" i="14"/>
  <c r="AD32" i="14"/>
  <c r="AC32" i="14"/>
  <c r="AB32" i="14"/>
  <c r="AA32" i="14"/>
  <c r="Z32" i="14"/>
  <c r="Y32" i="14"/>
  <c r="X32" i="14"/>
  <c r="W32" i="14"/>
  <c r="V32" i="14"/>
  <c r="U32" i="14"/>
  <c r="T32" i="14"/>
  <c r="S32" i="14"/>
  <c r="R32" i="14"/>
  <c r="Q32" i="14"/>
  <c r="P32" i="14"/>
  <c r="O32" i="14"/>
  <c r="N32" i="14"/>
  <c r="M32" i="14"/>
  <c r="L32" i="14"/>
  <c r="K32" i="14"/>
  <c r="J32" i="14"/>
  <c r="I32" i="14"/>
  <c r="H32" i="14"/>
  <c r="G32" i="14"/>
  <c r="F32" i="14"/>
  <c r="AJ31" i="14"/>
  <c r="AJ35" i="14" s="1"/>
  <c r="AI31" i="14"/>
  <c r="AI35" i="14" s="1"/>
  <c r="AH31" i="14"/>
  <c r="AH35" i="14" s="1"/>
  <c r="AG31" i="14"/>
  <c r="AF31" i="14"/>
  <c r="AE31" i="14"/>
  <c r="AE35" i="14" s="1"/>
  <c r="AD31" i="14"/>
  <c r="AD35" i="14" s="1"/>
  <c r="AC31" i="14"/>
  <c r="AC35" i="14" s="1"/>
  <c r="AB31" i="14"/>
  <c r="AB35" i="14" s="1"/>
  <c r="AA31" i="14"/>
  <c r="AA35" i="14" s="1"/>
  <c r="Z31" i="14"/>
  <c r="Z35" i="14" s="1"/>
  <c r="Y31" i="14"/>
  <c r="X31" i="14"/>
  <c r="W31" i="14"/>
  <c r="W35" i="14" s="1"/>
  <c r="V31" i="14"/>
  <c r="V35" i="14" s="1"/>
  <c r="U31" i="14"/>
  <c r="U35" i="14" s="1"/>
  <c r="T31" i="14"/>
  <c r="T35" i="14" s="1"/>
  <c r="S31" i="14"/>
  <c r="S35" i="14" s="1"/>
  <c r="R31" i="14"/>
  <c r="R35" i="14" s="1"/>
  <c r="Q31" i="14"/>
  <c r="P31" i="14"/>
  <c r="O31" i="14"/>
  <c r="O35" i="14" s="1"/>
  <c r="N31" i="14"/>
  <c r="N35" i="14" s="1"/>
  <c r="M31" i="14"/>
  <c r="M35" i="14" s="1"/>
  <c r="L31" i="14"/>
  <c r="L35" i="14" s="1"/>
  <c r="K31" i="14"/>
  <c r="K35" i="14" s="1"/>
  <c r="J31" i="14"/>
  <c r="J35" i="14" s="1"/>
  <c r="I31" i="14"/>
  <c r="H31" i="14"/>
  <c r="G31" i="14"/>
  <c r="G35" i="14" s="1"/>
  <c r="F31" i="14"/>
  <c r="F35" i="14" s="1"/>
  <c r="BF29" i="14"/>
  <c r="AZ29" i="14"/>
  <c r="BP29" i="14" s="1"/>
  <c r="AY29" i="14"/>
  <c r="BO29" i="14" s="1"/>
  <c r="BX29" i="14" s="1"/>
  <c r="BY29" i="14" s="1"/>
  <c r="AX29" i="14"/>
  <c r="BN29" i="14" s="1"/>
  <c r="AW29" i="14"/>
  <c r="BM29" i="14" s="1"/>
  <c r="AV29" i="14"/>
  <c r="BL29" i="14" s="1"/>
  <c r="AU29" i="14"/>
  <c r="BK29" i="14" s="1"/>
  <c r="AT29" i="14"/>
  <c r="BJ29" i="14" s="1"/>
  <c r="AS29" i="14"/>
  <c r="BI29" i="14" s="1"/>
  <c r="AR29" i="14"/>
  <c r="BH29" i="14" s="1"/>
  <c r="BT29" i="14" s="1"/>
  <c r="BU29" i="14" s="1"/>
  <c r="AQ29" i="14"/>
  <c r="BG29" i="14" s="1"/>
  <c r="CB29" i="14" s="1"/>
  <c r="CC29" i="14" s="1"/>
  <c r="AP29" i="14"/>
  <c r="AO29" i="14"/>
  <c r="BE29" i="14" s="1"/>
  <c r="AN29" i="14"/>
  <c r="BD29" i="14" s="1"/>
  <c r="AM29" i="14"/>
  <c r="BA29" i="14" s="1"/>
  <c r="BQ29" i="14" s="1"/>
  <c r="E29" i="14"/>
  <c r="BM28" i="14"/>
  <c r="AZ28" i="14"/>
  <c r="BP28" i="14" s="1"/>
  <c r="AY28" i="14"/>
  <c r="BO28" i="14" s="1"/>
  <c r="BX28" i="14" s="1"/>
  <c r="BY28" i="14" s="1"/>
  <c r="AX28" i="14"/>
  <c r="BN28" i="14" s="1"/>
  <c r="AW28" i="14"/>
  <c r="AV28" i="14"/>
  <c r="BL28" i="14" s="1"/>
  <c r="AU28" i="14"/>
  <c r="BK28" i="14" s="1"/>
  <c r="AT28" i="14"/>
  <c r="BJ28" i="14" s="1"/>
  <c r="AS28" i="14"/>
  <c r="BI28" i="14" s="1"/>
  <c r="AR28" i="14"/>
  <c r="BH28" i="14" s="1"/>
  <c r="BT28" i="14" s="1"/>
  <c r="BU28" i="14" s="1"/>
  <c r="AQ28" i="14"/>
  <c r="BG28" i="14" s="1"/>
  <c r="CB28" i="14" s="1"/>
  <c r="CC28" i="14" s="1"/>
  <c r="AP28" i="14"/>
  <c r="BF28" i="14" s="1"/>
  <c r="AO28" i="14"/>
  <c r="BE28" i="14" s="1"/>
  <c r="AN28" i="14"/>
  <c r="BD28" i="14" s="1"/>
  <c r="AM28" i="14"/>
  <c r="BC28" i="14" s="1"/>
  <c r="E28" i="14"/>
  <c r="BF27" i="14"/>
  <c r="AZ27" i="14"/>
  <c r="BP27" i="14" s="1"/>
  <c r="AY27" i="14"/>
  <c r="BO27" i="14" s="1"/>
  <c r="BX27" i="14" s="1"/>
  <c r="BY27" i="14" s="1"/>
  <c r="AX27" i="14"/>
  <c r="BN27" i="14" s="1"/>
  <c r="AW27" i="14"/>
  <c r="BM27" i="14" s="1"/>
  <c r="AV27" i="14"/>
  <c r="BL27" i="14" s="1"/>
  <c r="AU27" i="14"/>
  <c r="BK27" i="14" s="1"/>
  <c r="AT27" i="14"/>
  <c r="BJ27" i="14" s="1"/>
  <c r="AS27" i="14"/>
  <c r="BI27" i="14" s="1"/>
  <c r="AR27" i="14"/>
  <c r="BH27" i="14" s="1"/>
  <c r="BT27" i="14" s="1"/>
  <c r="BU27" i="14" s="1"/>
  <c r="AQ27" i="14"/>
  <c r="BG27" i="14" s="1"/>
  <c r="CB27" i="14" s="1"/>
  <c r="CC27" i="14" s="1"/>
  <c r="AP27" i="14"/>
  <c r="AO27" i="14"/>
  <c r="BE27" i="14" s="1"/>
  <c r="AN27" i="14"/>
  <c r="BD27" i="14" s="1"/>
  <c r="AM27" i="14"/>
  <c r="E27" i="14"/>
  <c r="BK26" i="14"/>
  <c r="AZ26" i="14"/>
  <c r="BP26" i="14" s="1"/>
  <c r="AY26" i="14"/>
  <c r="BO26" i="14" s="1"/>
  <c r="BX26" i="14" s="1"/>
  <c r="BY26" i="14" s="1"/>
  <c r="AX26" i="14"/>
  <c r="BN26" i="14" s="1"/>
  <c r="AW26" i="14"/>
  <c r="BM26" i="14" s="1"/>
  <c r="AV26" i="14"/>
  <c r="BL26" i="14" s="1"/>
  <c r="AU26" i="14"/>
  <c r="AT26" i="14"/>
  <c r="BJ26" i="14" s="1"/>
  <c r="AS26" i="14"/>
  <c r="BI26" i="14" s="1"/>
  <c r="AR26" i="14"/>
  <c r="BH26" i="14" s="1"/>
  <c r="BT26" i="14" s="1"/>
  <c r="BU26" i="14" s="1"/>
  <c r="AQ26" i="14"/>
  <c r="BG26" i="14" s="1"/>
  <c r="CB26" i="14" s="1"/>
  <c r="CC26" i="14" s="1"/>
  <c r="AP26" i="14"/>
  <c r="BF26" i="14" s="1"/>
  <c r="AO26" i="14"/>
  <c r="BE26" i="14" s="1"/>
  <c r="AN26" i="14"/>
  <c r="BD26" i="14" s="1"/>
  <c r="AM26" i="14"/>
  <c r="BC26" i="14" s="1"/>
  <c r="E26" i="14"/>
  <c r="BL25" i="14"/>
  <c r="AZ25" i="14"/>
  <c r="BP25" i="14" s="1"/>
  <c r="AY25" i="14"/>
  <c r="BO25" i="14" s="1"/>
  <c r="BX25" i="14" s="1"/>
  <c r="BY25" i="14" s="1"/>
  <c r="AX25" i="14"/>
  <c r="BN25" i="14" s="1"/>
  <c r="AW25" i="14"/>
  <c r="BM25" i="14" s="1"/>
  <c r="AV25" i="14"/>
  <c r="AU25" i="14"/>
  <c r="BK25" i="14" s="1"/>
  <c r="AT25" i="14"/>
  <c r="BJ25" i="14" s="1"/>
  <c r="AS25" i="14"/>
  <c r="BI25" i="14" s="1"/>
  <c r="AR25" i="14"/>
  <c r="BH25" i="14" s="1"/>
  <c r="BT25" i="14" s="1"/>
  <c r="BU25" i="14" s="1"/>
  <c r="AQ25" i="14"/>
  <c r="BG25" i="14" s="1"/>
  <c r="CB25" i="14" s="1"/>
  <c r="CC25" i="14" s="1"/>
  <c r="AP25" i="14"/>
  <c r="BF25" i="14" s="1"/>
  <c r="AO25" i="14"/>
  <c r="BE25" i="14" s="1"/>
  <c r="AN25" i="14"/>
  <c r="BD25" i="14" s="1"/>
  <c r="AM25" i="14"/>
  <c r="E25" i="14"/>
  <c r="BM24" i="14"/>
  <c r="AZ24" i="14"/>
  <c r="BP24" i="14" s="1"/>
  <c r="AY24" i="14"/>
  <c r="BO24" i="14" s="1"/>
  <c r="BX24" i="14" s="1"/>
  <c r="BY24" i="14" s="1"/>
  <c r="AX24" i="14"/>
  <c r="BN24" i="14" s="1"/>
  <c r="AW24" i="14"/>
  <c r="AV24" i="14"/>
  <c r="BL24" i="14" s="1"/>
  <c r="AU24" i="14"/>
  <c r="BK24" i="14" s="1"/>
  <c r="AT24" i="14"/>
  <c r="BJ24" i="14" s="1"/>
  <c r="AS24" i="14"/>
  <c r="BI24" i="14" s="1"/>
  <c r="AR24" i="14"/>
  <c r="BH24" i="14" s="1"/>
  <c r="BT24" i="14" s="1"/>
  <c r="BU24" i="14" s="1"/>
  <c r="AQ24" i="14"/>
  <c r="BG24" i="14" s="1"/>
  <c r="CB24" i="14" s="1"/>
  <c r="CC24" i="14" s="1"/>
  <c r="AP24" i="14"/>
  <c r="BF24" i="14" s="1"/>
  <c r="AO24" i="14"/>
  <c r="BE24" i="14" s="1"/>
  <c r="AN24" i="14"/>
  <c r="BD24" i="14" s="1"/>
  <c r="AM24" i="14"/>
  <c r="BC24" i="14" s="1"/>
  <c r="E24" i="14"/>
  <c r="BP23" i="14"/>
  <c r="AZ23" i="14"/>
  <c r="AY23" i="14"/>
  <c r="BO23" i="14" s="1"/>
  <c r="BX23" i="14" s="1"/>
  <c r="BY23" i="14" s="1"/>
  <c r="AX23" i="14"/>
  <c r="BN23" i="14" s="1"/>
  <c r="AW23" i="14"/>
  <c r="BM23" i="14" s="1"/>
  <c r="AV23" i="14"/>
  <c r="BL23" i="14" s="1"/>
  <c r="AU23" i="14"/>
  <c r="BK23" i="14" s="1"/>
  <c r="AT23" i="14"/>
  <c r="BJ23" i="14" s="1"/>
  <c r="AS23" i="14"/>
  <c r="BI23" i="14" s="1"/>
  <c r="AR23" i="14"/>
  <c r="BH23" i="14" s="1"/>
  <c r="BT23" i="14" s="1"/>
  <c r="BU23" i="14" s="1"/>
  <c r="AQ23" i="14"/>
  <c r="BG23" i="14" s="1"/>
  <c r="CB23" i="14" s="1"/>
  <c r="CC23" i="14" s="1"/>
  <c r="AP23" i="14"/>
  <c r="BF23" i="14" s="1"/>
  <c r="AO23" i="14"/>
  <c r="BE23" i="14" s="1"/>
  <c r="AN23" i="14"/>
  <c r="BD23" i="14" s="1"/>
  <c r="AM23" i="14"/>
  <c r="BC23" i="14" s="1"/>
  <c r="E23" i="14"/>
  <c r="AZ22" i="14"/>
  <c r="BP22" i="14" s="1"/>
  <c r="AY22" i="14"/>
  <c r="BO22" i="14" s="1"/>
  <c r="BX22" i="14" s="1"/>
  <c r="BY22" i="14" s="1"/>
  <c r="AX22" i="14"/>
  <c r="BN22" i="14" s="1"/>
  <c r="AW22" i="14"/>
  <c r="BM22" i="14" s="1"/>
  <c r="AV22" i="14"/>
  <c r="BL22" i="14" s="1"/>
  <c r="AU22" i="14"/>
  <c r="BK22" i="14" s="1"/>
  <c r="AT22" i="14"/>
  <c r="BJ22" i="14" s="1"/>
  <c r="AS22" i="14"/>
  <c r="BI22" i="14" s="1"/>
  <c r="AR22" i="14"/>
  <c r="BH22" i="14" s="1"/>
  <c r="BT22" i="14" s="1"/>
  <c r="BU22" i="14" s="1"/>
  <c r="AQ22" i="14"/>
  <c r="BG22" i="14" s="1"/>
  <c r="CB22" i="14" s="1"/>
  <c r="CC22" i="14" s="1"/>
  <c r="AP22" i="14"/>
  <c r="BF22" i="14" s="1"/>
  <c r="AO22" i="14"/>
  <c r="BE22" i="14" s="1"/>
  <c r="AN22" i="14"/>
  <c r="BD22" i="14" s="1"/>
  <c r="AM22" i="14"/>
  <c r="BA22" i="14" s="1"/>
  <c r="BQ22" i="14" s="1"/>
  <c r="E22" i="14"/>
  <c r="CB21" i="14"/>
  <c r="CC21" i="14" s="1"/>
  <c r="BX21" i="14"/>
  <c r="BY21" i="14" s="1"/>
  <c r="BT21" i="14"/>
  <c r="BU21" i="14" s="1"/>
  <c r="AZ21" i="14"/>
  <c r="AY21" i="14"/>
  <c r="AX21" i="14"/>
  <c r="AW21" i="14"/>
  <c r="AV21" i="14"/>
  <c r="AU21" i="14"/>
  <c r="AT21" i="14"/>
  <c r="AS21" i="14"/>
  <c r="AR21" i="14"/>
  <c r="AQ21" i="14"/>
  <c r="AP21" i="14"/>
  <c r="AO21" i="14"/>
  <c r="AN21" i="14"/>
  <c r="AM21" i="14"/>
  <c r="E21" i="14"/>
  <c r="AZ20" i="14"/>
  <c r="BP20" i="14" s="1"/>
  <c r="AY20" i="14"/>
  <c r="BO20" i="14" s="1"/>
  <c r="BX20" i="14" s="1"/>
  <c r="BY20" i="14" s="1"/>
  <c r="AX20" i="14"/>
  <c r="BN20" i="14" s="1"/>
  <c r="AW20" i="14"/>
  <c r="BM20" i="14" s="1"/>
  <c r="AV20" i="14"/>
  <c r="BL20" i="14" s="1"/>
  <c r="AU20" i="14"/>
  <c r="BK20" i="14" s="1"/>
  <c r="AT20" i="14"/>
  <c r="BJ20" i="14" s="1"/>
  <c r="AS20" i="14"/>
  <c r="BI20" i="14" s="1"/>
  <c r="AR20" i="14"/>
  <c r="BH20" i="14" s="1"/>
  <c r="BT20" i="14" s="1"/>
  <c r="BU20" i="14" s="1"/>
  <c r="AQ20" i="14"/>
  <c r="BG20" i="14" s="1"/>
  <c r="CB20" i="14" s="1"/>
  <c r="CC20" i="14" s="1"/>
  <c r="AP20" i="14"/>
  <c r="BF20" i="14" s="1"/>
  <c r="AO20" i="14"/>
  <c r="BE20" i="14" s="1"/>
  <c r="AN20" i="14"/>
  <c r="BD20" i="14" s="1"/>
  <c r="AM20" i="14"/>
  <c r="E20" i="14"/>
  <c r="BP19" i="14"/>
  <c r="AZ19" i="14"/>
  <c r="AY19" i="14"/>
  <c r="BO19" i="14" s="1"/>
  <c r="BX19" i="14" s="1"/>
  <c r="BY19" i="14" s="1"/>
  <c r="AX19" i="14"/>
  <c r="BN19" i="14" s="1"/>
  <c r="AW19" i="14"/>
  <c r="BM19" i="14" s="1"/>
  <c r="AV19" i="14"/>
  <c r="BL19" i="14" s="1"/>
  <c r="AU19" i="14"/>
  <c r="BK19" i="14" s="1"/>
  <c r="AT19" i="14"/>
  <c r="BJ19" i="14" s="1"/>
  <c r="AS19" i="14"/>
  <c r="BI19" i="14" s="1"/>
  <c r="AR19" i="14"/>
  <c r="BH19" i="14" s="1"/>
  <c r="BT19" i="14" s="1"/>
  <c r="BU19" i="14" s="1"/>
  <c r="AQ19" i="14"/>
  <c r="BG19" i="14" s="1"/>
  <c r="CB19" i="14" s="1"/>
  <c r="CC19" i="14" s="1"/>
  <c r="AP19" i="14"/>
  <c r="BF19" i="14" s="1"/>
  <c r="AO19" i="14"/>
  <c r="BE19" i="14" s="1"/>
  <c r="AN19" i="14"/>
  <c r="BD19" i="14" s="1"/>
  <c r="AM19" i="14"/>
  <c r="BC19" i="14" s="1"/>
  <c r="E19" i="14"/>
  <c r="AZ18" i="14"/>
  <c r="BP18" i="14" s="1"/>
  <c r="AY18" i="14"/>
  <c r="BO18" i="14" s="1"/>
  <c r="BX18" i="14" s="1"/>
  <c r="BY18" i="14" s="1"/>
  <c r="AX18" i="14"/>
  <c r="BN18" i="14" s="1"/>
  <c r="AW18" i="14"/>
  <c r="BM18" i="14" s="1"/>
  <c r="AV18" i="14"/>
  <c r="BL18" i="14" s="1"/>
  <c r="AU18" i="14"/>
  <c r="BK18" i="14" s="1"/>
  <c r="AT18" i="14"/>
  <c r="BJ18" i="14" s="1"/>
  <c r="AS18" i="14"/>
  <c r="BI18" i="14" s="1"/>
  <c r="AR18" i="14"/>
  <c r="BH18" i="14" s="1"/>
  <c r="BT18" i="14" s="1"/>
  <c r="BU18" i="14" s="1"/>
  <c r="AQ18" i="14"/>
  <c r="BG18" i="14" s="1"/>
  <c r="CB18" i="14" s="1"/>
  <c r="CC18" i="14" s="1"/>
  <c r="AP18" i="14"/>
  <c r="BF18" i="14" s="1"/>
  <c r="AO18" i="14"/>
  <c r="BE18" i="14" s="1"/>
  <c r="AN18" i="14"/>
  <c r="BD18" i="14" s="1"/>
  <c r="AM18" i="14"/>
  <c r="BA18" i="14" s="1"/>
  <c r="BQ18" i="14" s="1"/>
  <c r="E18" i="14"/>
  <c r="AZ17" i="14"/>
  <c r="BP17" i="14" s="1"/>
  <c r="AY17" i="14"/>
  <c r="BO17" i="14" s="1"/>
  <c r="BX17" i="14" s="1"/>
  <c r="BY17" i="14" s="1"/>
  <c r="AX17" i="14"/>
  <c r="BN17" i="14" s="1"/>
  <c r="AW17" i="14"/>
  <c r="BM17" i="14" s="1"/>
  <c r="AV17" i="14"/>
  <c r="BL17" i="14" s="1"/>
  <c r="AU17" i="14"/>
  <c r="BK17" i="14" s="1"/>
  <c r="AT17" i="14"/>
  <c r="BJ17" i="14" s="1"/>
  <c r="AS17" i="14"/>
  <c r="BI17" i="14" s="1"/>
  <c r="AR17" i="14"/>
  <c r="BH17" i="14" s="1"/>
  <c r="BT17" i="14" s="1"/>
  <c r="BU17" i="14" s="1"/>
  <c r="AQ17" i="14"/>
  <c r="BG17" i="14" s="1"/>
  <c r="CB17" i="14" s="1"/>
  <c r="CC17" i="14" s="1"/>
  <c r="AP17" i="14"/>
  <c r="BF17" i="14" s="1"/>
  <c r="AO17" i="14"/>
  <c r="BE17" i="14" s="1"/>
  <c r="AN17" i="14"/>
  <c r="BD17" i="14" s="1"/>
  <c r="AM17" i="14"/>
  <c r="BC17" i="14" s="1"/>
  <c r="E17" i="14"/>
  <c r="AZ16" i="14"/>
  <c r="BP16" i="14" s="1"/>
  <c r="AY16" i="14"/>
  <c r="BO16" i="14" s="1"/>
  <c r="BX16" i="14" s="1"/>
  <c r="BY16" i="14" s="1"/>
  <c r="AX16" i="14"/>
  <c r="BN16" i="14" s="1"/>
  <c r="AW16" i="14"/>
  <c r="BM16" i="14" s="1"/>
  <c r="AV16" i="14"/>
  <c r="BL16" i="14" s="1"/>
  <c r="AU16" i="14"/>
  <c r="BK16" i="14" s="1"/>
  <c r="AT16" i="14"/>
  <c r="BJ16" i="14" s="1"/>
  <c r="AS16" i="14"/>
  <c r="BI16" i="14" s="1"/>
  <c r="AR16" i="14"/>
  <c r="BH16" i="14" s="1"/>
  <c r="BT16" i="14" s="1"/>
  <c r="BU16" i="14" s="1"/>
  <c r="AQ16" i="14"/>
  <c r="BG16" i="14" s="1"/>
  <c r="CB16" i="14" s="1"/>
  <c r="CC16" i="14" s="1"/>
  <c r="AP16" i="14"/>
  <c r="BF16" i="14" s="1"/>
  <c r="AO16" i="14"/>
  <c r="BE16" i="14" s="1"/>
  <c r="AN16" i="14"/>
  <c r="BD16" i="14" s="1"/>
  <c r="AM16" i="14"/>
  <c r="BA16" i="14" s="1"/>
  <c r="BQ16" i="14" s="1"/>
  <c r="E16" i="14"/>
  <c r="AZ15" i="14"/>
  <c r="BP15" i="14" s="1"/>
  <c r="AY15" i="14"/>
  <c r="BO15" i="14" s="1"/>
  <c r="BX15" i="14" s="1"/>
  <c r="BY15" i="14" s="1"/>
  <c r="AX15" i="14"/>
  <c r="BN15" i="14" s="1"/>
  <c r="AW15" i="14"/>
  <c r="BM15" i="14" s="1"/>
  <c r="AV15" i="14"/>
  <c r="BL15" i="14" s="1"/>
  <c r="AU15" i="14"/>
  <c r="BK15" i="14" s="1"/>
  <c r="AT15" i="14"/>
  <c r="BJ15" i="14" s="1"/>
  <c r="AS15" i="14"/>
  <c r="BI15" i="14" s="1"/>
  <c r="AR15" i="14"/>
  <c r="BH15" i="14" s="1"/>
  <c r="BT15" i="14" s="1"/>
  <c r="BU15" i="14" s="1"/>
  <c r="AQ15" i="14"/>
  <c r="BG15" i="14" s="1"/>
  <c r="CB15" i="14" s="1"/>
  <c r="CC15" i="14" s="1"/>
  <c r="AP15" i="14"/>
  <c r="BF15" i="14" s="1"/>
  <c r="AO15" i="14"/>
  <c r="BE15" i="14" s="1"/>
  <c r="AN15" i="14"/>
  <c r="BD15" i="14" s="1"/>
  <c r="AM15" i="14"/>
  <c r="BC15" i="14" s="1"/>
  <c r="E15" i="14"/>
  <c r="AZ14" i="14"/>
  <c r="BP14" i="14" s="1"/>
  <c r="AY14" i="14"/>
  <c r="BO14" i="14" s="1"/>
  <c r="BX14" i="14" s="1"/>
  <c r="BY14" i="14" s="1"/>
  <c r="AX14" i="14"/>
  <c r="BN14" i="14" s="1"/>
  <c r="AW14" i="14"/>
  <c r="BM14" i="14" s="1"/>
  <c r="AV14" i="14"/>
  <c r="BL14" i="14" s="1"/>
  <c r="AU14" i="14"/>
  <c r="BK14" i="14" s="1"/>
  <c r="AT14" i="14"/>
  <c r="BJ14" i="14" s="1"/>
  <c r="AS14" i="14"/>
  <c r="BI14" i="14" s="1"/>
  <c r="AR14" i="14"/>
  <c r="BH14" i="14" s="1"/>
  <c r="BT14" i="14" s="1"/>
  <c r="BU14" i="14" s="1"/>
  <c r="AQ14" i="14"/>
  <c r="BG14" i="14" s="1"/>
  <c r="CB14" i="14" s="1"/>
  <c r="CC14" i="14" s="1"/>
  <c r="AP14" i="14"/>
  <c r="BF14" i="14" s="1"/>
  <c r="AO14" i="14"/>
  <c r="BE14" i="14" s="1"/>
  <c r="AN14" i="14"/>
  <c r="BD14" i="14" s="1"/>
  <c r="AM14" i="14"/>
  <c r="E14" i="14"/>
  <c r="AZ13" i="14"/>
  <c r="BP13" i="14" s="1"/>
  <c r="AY13" i="14"/>
  <c r="BO13" i="14" s="1"/>
  <c r="BX13" i="14" s="1"/>
  <c r="BY13" i="14" s="1"/>
  <c r="AX13" i="14"/>
  <c r="BN13" i="14" s="1"/>
  <c r="AW13" i="14"/>
  <c r="BM13" i="14" s="1"/>
  <c r="AV13" i="14"/>
  <c r="BL13" i="14" s="1"/>
  <c r="AU13" i="14"/>
  <c r="BK13" i="14" s="1"/>
  <c r="AT13" i="14"/>
  <c r="BJ13" i="14" s="1"/>
  <c r="AS13" i="14"/>
  <c r="BI13" i="14" s="1"/>
  <c r="AR13" i="14"/>
  <c r="BH13" i="14" s="1"/>
  <c r="BT13" i="14" s="1"/>
  <c r="BU13" i="14" s="1"/>
  <c r="AQ13" i="14"/>
  <c r="BG13" i="14" s="1"/>
  <c r="CB13" i="14" s="1"/>
  <c r="CC13" i="14" s="1"/>
  <c r="AP13" i="14"/>
  <c r="BF13" i="14" s="1"/>
  <c r="AO13" i="14"/>
  <c r="BE13" i="14" s="1"/>
  <c r="AN13" i="14"/>
  <c r="BD13" i="14" s="1"/>
  <c r="AM13" i="14"/>
  <c r="BC13" i="14" s="1"/>
  <c r="E13" i="14"/>
  <c r="BP12" i="14"/>
  <c r="AZ12" i="14"/>
  <c r="AY12" i="14"/>
  <c r="BO12" i="14" s="1"/>
  <c r="BX12" i="14" s="1"/>
  <c r="BY12" i="14" s="1"/>
  <c r="AX12" i="14"/>
  <c r="BN12" i="14" s="1"/>
  <c r="AW12" i="14"/>
  <c r="BM12" i="14" s="1"/>
  <c r="AV12" i="14"/>
  <c r="BL12" i="14" s="1"/>
  <c r="AU12" i="14"/>
  <c r="BK12" i="14" s="1"/>
  <c r="AT12" i="14"/>
  <c r="BJ12" i="14" s="1"/>
  <c r="AS12" i="14"/>
  <c r="BI12" i="14" s="1"/>
  <c r="AR12" i="14"/>
  <c r="BH12" i="14" s="1"/>
  <c r="BT12" i="14" s="1"/>
  <c r="BU12" i="14" s="1"/>
  <c r="AQ12" i="14"/>
  <c r="BG12" i="14" s="1"/>
  <c r="CB12" i="14" s="1"/>
  <c r="CC12" i="14" s="1"/>
  <c r="AP12" i="14"/>
  <c r="BF12" i="14" s="1"/>
  <c r="AO12" i="14"/>
  <c r="BE12" i="14" s="1"/>
  <c r="AN12" i="14"/>
  <c r="BD12" i="14" s="1"/>
  <c r="AM12" i="14"/>
  <c r="E12" i="14"/>
  <c r="AZ11" i="14"/>
  <c r="BP11" i="14" s="1"/>
  <c r="AY11" i="14"/>
  <c r="BO11" i="14" s="1"/>
  <c r="BX11" i="14" s="1"/>
  <c r="BY11" i="14" s="1"/>
  <c r="AX11" i="14"/>
  <c r="BN11" i="14" s="1"/>
  <c r="AW11" i="14"/>
  <c r="BM11" i="14" s="1"/>
  <c r="AV11" i="14"/>
  <c r="BL11" i="14" s="1"/>
  <c r="AU11" i="14"/>
  <c r="BK11" i="14" s="1"/>
  <c r="AT11" i="14"/>
  <c r="BJ11" i="14" s="1"/>
  <c r="AS11" i="14"/>
  <c r="BI11" i="14" s="1"/>
  <c r="AR11" i="14"/>
  <c r="BH11" i="14" s="1"/>
  <c r="BT11" i="14" s="1"/>
  <c r="BU11" i="14" s="1"/>
  <c r="AQ11" i="14"/>
  <c r="BG11" i="14" s="1"/>
  <c r="CB11" i="14" s="1"/>
  <c r="CC11" i="14" s="1"/>
  <c r="AP11" i="14"/>
  <c r="BF11" i="14" s="1"/>
  <c r="AO11" i="14"/>
  <c r="BE11" i="14" s="1"/>
  <c r="AN11" i="14"/>
  <c r="BD11" i="14" s="1"/>
  <c r="AM11" i="14"/>
  <c r="BC11" i="14" s="1"/>
  <c r="E11" i="14"/>
  <c r="N6" i="14"/>
  <c r="AJ34" i="13"/>
  <c r="AI34" i="13"/>
  <c r="AH34" i="13"/>
  <c r="AG34" i="13"/>
  <c r="AF34" i="13"/>
  <c r="AE34" i="13"/>
  <c r="AD34" i="13"/>
  <c r="AC34" i="13"/>
  <c r="AB34" i="13"/>
  <c r="AA34" i="13"/>
  <c r="Z34" i="13"/>
  <c r="Y34" i="13"/>
  <c r="X34" i="13"/>
  <c r="W34" i="13"/>
  <c r="V34" i="13"/>
  <c r="U34" i="13"/>
  <c r="T34" i="13"/>
  <c r="S34" i="13"/>
  <c r="R34" i="13"/>
  <c r="Q34" i="13"/>
  <c r="P34" i="13"/>
  <c r="O34" i="13"/>
  <c r="N34" i="13"/>
  <c r="M34" i="13"/>
  <c r="L34" i="13"/>
  <c r="K34" i="13"/>
  <c r="J34" i="13"/>
  <c r="I34" i="13"/>
  <c r="H34" i="13"/>
  <c r="G34" i="13"/>
  <c r="F34" i="13"/>
  <c r="AJ33" i="13"/>
  <c r="AI33" i="13"/>
  <c r="AH33" i="13"/>
  <c r="AG33" i="13"/>
  <c r="AF33" i="13"/>
  <c r="AE33" i="13"/>
  <c r="AD33" i="13"/>
  <c r="AC33" i="13"/>
  <c r="AB33" i="13"/>
  <c r="AA33" i="13"/>
  <c r="Z33" i="13"/>
  <c r="Y33" i="13"/>
  <c r="X33" i="13"/>
  <c r="W33" i="13"/>
  <c r="V33" i="13"/>
  <c r="U33" i="13"/>
  <c r="T33" i="13"/>
  <c r="S33" i="13"/>
  <c r="R33" i="13"/>
  <c r="Q33" i="13"/>
  <c r="P33" i="13"/>
  <c r="O33" i="13"/>
  <c r="N33" i="13"/>
  <c r="M33" i="13"/>
  <c r="L33" i="13"/>
  <c r="K33" i="13"/>
  <c r="J33" i="13"/>
  <c r="I33" i="13"/>
  <c r="H33" i="13"/>
  <c r="G33" i="13"/>
  <c r="F33" i="13"/>
  <c r="AJ32" i="13"/>
  <c r="AI32" i="13"/>
  <c r="AH32" i="13"/>
  <c r="AG32" i="13"/>
  <c r="AF32" i="13"/>
  <c r="AE32" i="13"/>
  <c r="AD32" i="13"/>
  <c r="AC32" i="13"/>
  <c r="AB32" i="13"/>
  <c r="AA32" i="13"/>
  <c r="Z32" i="13"/>
  <c r="Y32" i="13"/>
  <c r="X32" i="13"/>
  <c r="W32" i="13"/>
  <c r="V32" i="13"/>
  <c r="U32" i="13"/>
  <c r="T32" i="13"/>
  <c r="S32" i="13"/>
  <c r="R32" i="13"/>
  <c r="Q32" i="13"/>
  <c r="P32" i="13"/>
  <c r="O32" i="13"/>
  <c r="N32" i="13"/>
  <c r="M32" i="13"/>
  <c r="L32" i="13"/>
  <c r="K32" i="13"/>
  <c r="J32" i="13"/>
  <c r="I32" i="13"/>
  <c r="H32" i="13"/>
  <c r="G32" i="13"/>
  <c r="F32" i="13"/>
  <c r="AJ31" i="13"/>
  <c r="AJ35" i="13" s="1"/>
  <c r="AI31" i="13"/>
  <c r="AI35" i="13" s="1"/>
  <c r="AH31" i="13"/>
  <c r="AH35" i="13" s="1"/>
  <c r="AG31" i="13"/>
  <c r="AF31" i="13"/>
  <c r="AE31" i="13"/>
  <c r="AE35" i="13" s="1"/>
  <c r="AD31" i="13"/>
  <c r="AD35" i="13" s="1"/>
  <c r="AC31" i="13"/>
  <c r="AC35" i="13" s="1"/>
  <c r="AB31" i="13"/>
  <c r="AB35" i="13" s="1"/>
  <c r="AA31" i="13"/>
  <c r="AA35" i="13" s="1"/>
  <c r="Z31" i="13"/>
  <c r="Z35" i="13" s="1"/>
  <c r="Y31" i="13"/>
  <c r="X31" i="13"/>
  <c r="W31" i="13"/>
  <c r="W35" i="13" s="1"/>
  <c r="V31" i="13"/>
  <c r="V35" i="13" s="1"/>
  <c r="U31" i="13"/>
  <c r="T31" i="13"/>
  <c r="T35" i="13" s="1"/>
  <c r="S31" i="13"/>
  <c r="S35" i="13" s="1"/>
  <c r="R31" i="13"/>
  <c r="R35" i="13" s="1"/>
  <c r="Q31" i="13"/>
  <c r="P31" i="13"/>
  <c r="O31" i="13"/>
  <c r="O35" i="13" s="1"/>
  <c r="N31" i="13"/>
  <c r="N35" i="13" s="1"/>
  <c r="M31" i="13"/>
  <c r="L31" i="13"/>
  <c r="L35" i="13" s="1"/>
  <c r="K31" i="13"/>
  <c r="K35" i="13" s="1"/>
  <c r="J31" i="13"/>
  <c r="J35" i="13" s="1"/>
  <c r="I31" i="13"/>
  <c r="H31" i="13"/>
  <c r="G31" i="13"/>
  <c r="G35" i="13" s="1"/>
  <c r="F31" i="13"/>
  <c r="F35" i="13" s="1"/>
  <c r="AZ29" i="13"/>
  <c r="BP29" i="13" s="1"/>
  <c r="AY29" i="13"/>
  <c r="BO29" i="13" s="1"/>
  <c r="BX29" i="13" s="1"/>
  <c r="BY29" i="13" s="1"/>
  <c r="AX29" i="13"/>
  <c r="BN29" i="13" s="1"/>
  <c r="AW29" i="13"/>
  <c r="BM29" i="13" s="1"/>
  <c r="AV29" i="13"/>
  <c r="BL29" i="13" s="1"/>
  <c r="AU29" i="13"/>
  <c r="BK29" i="13" s="1"/>
  <c r="AT29" i="13"/>
  <c r="BJ29" i="13" s="1"/>
  <c r="AS29" i="13"/>
  <c r="BI29" i="13" s="1"/>
  <c r="AR29" i="13"/>
  <c r="BH29" i="13" s="1"/>
  <c r="BT29" i="13" s="1"/>
  <c r="BU29" i="13" s="1"/>
  <c r="AQ29" i="13"/>
  <c r="BG29" i="13" s="1"/>
  <c r="CB29" i="13" s="1"/>
  <c r="CC29" i="13" s="1"/>
  <c r="AP29" i="13"/>
  <c r="BF29" i="13" s="1"/>
  <c r="AO29" i="13"/>
  <c r="BE29" i="13" s="1"/>
  <c r="AN29" i="13"/>
  <c r="BD29" i="13" s="1"/>
  <c r="AM29" i="13"/>
  <c r="E29" i="13"/>
  <c r="AZ28" i="13"/>
  <c r="BP28" i="13" s="1"/>
  <c r="AY28" i="13"/>
  <c r="BO28" i="13" s="1"/>
  <c r="BX28" i="13" s="1"/>
  <c r="BY28" i="13" s="1"/>
  <c r="AX28" i="13"/>
  <c r="BN28" i="13" s="1"/>
  <c r="AW28" i="13"/>
  <c r="BM28" i="13" s="1"/>
  <c r="AV28" i="13"/>
  <c r="BL28" i="13" s="1"/>
  <c r="AU28" i="13"/>
  <c r="BK28" i="13" s="1"/>
  <c r="AT28" i="13"/>
  <c r="BJ28" i="13" s="1"/>
  <c r="AS28" i="13"/>
  <c r="BI28" i="13" s="1"/>
  <c r="AR28" i="13"/>
  <c r="BH28" i="13" s="1"/>
  <c r="BT28" i="13" s="1"/>
  <c r="BU28" i="13" s="1"/>
  <c r="AQ28" i="13"/>
  <c r="BG28" i="13" s="1"/>
  <c r="CB28" i="13" s="1"/>
  <c r="CC28" i="13" s="1"/>
  <c r="AP28" i="13"/>
  <c r="BF28" i="13" s="1"/>
  <c r="AO28" i="13"/>
  <c r="BE28" i="13" s="1"/>
  <c r="AN28" i="13"/>
  <c r="BD28" i="13" s="1"/>
  <c r="AM28" i="13"/>
  <c r="BC28" i="13" s="1"/>
  <c r="E28" i="13"/>
  <c r="AZ27" i="13"/>
  <c r="BP27" i="13" s="1"/>
  <c r="AY27" i="13"/>
  <c r="BO27" i="13" s="1"/>
  <c r="BX27" i="13" s="1"/>
  <c r="BY27" i="13" s="1"/>
  <c r="AX27" i="13"/>
  <c r="BN27" i="13" s="1"/>
  <c r="AW27" i="13"/>
  <c r="BM27" i="13" s="1"/>
  <c r="AV27" i="13"/>
  <c r="BL27" i="13" s="1"/>
  <c r="AU27" i="13"/>
  <c r="BK27" i="13" s="1"/>
  <c r="AT27" i="13"/>
  <c r="BJ27" i="13" s="1"/>
  <c r="AS27" i="13"/>
  <c r="BI27" i="13" s="1"/>
  <c r="AR27" i="13"/>
  <c r="BH27" i="13" s="1"/>
  <c r="BT27" i="13" s="1"/>
  <c r="BU27" i="13" s="1"/>
  <c r="AQ27" i="13"/>
  <c r="BG27" i="13" s="1"/>
  <c r="CB27" i="13" s="1"/>
  <c r="CC27" i="13" s="1"/>
  <c r="AP27" i="13"/>
  <c r="BF27" i="13" s="1"/>
  <c r="AO27" i="13"/>
  <c r="BE27" i="13" s="1"/>
  <c r="AN27" i="13"/>
  <c r="BD27" i="13" s="1"/>
  <c r="AM27" i="13"/>
  <c r="E27" i="13"/>
  <c r="AZ26" i="13"/>
  <c r="BP26" i="13" s="1"/>
  <c r="AY26" i="13"/>
  <c r="BO26" i="13" s="1"/>
  <c r="BX26" i="13" s="1"/>
  <c r="BY26" i="13" s="1"/>
  <c r="AX26" i="13"/>
  <c r="BN26" i="13" s="1"/>
  <c r="AW26" i="13"/>
  <c r="BM26" i="13" s="1"/>
  <c r="AV26" i="13"/>
  <c r="BL26" i="13" s="1"/>
  <c r="AU26" i="13"/>
  <c r="BK26" i="13" s="1"/>
  <c r="AT26" i="13"/>
  <c r="BJ26" i="13" s="1"/>
  <c r="AS26" i="13"/>
  <c r="BI26" i="13" s="1"/>
  <c r="AR26" i="13"/>
  <c r="BH26" i="13" s="1"/>
  <c r="BT26" i="13" s="1"/>
  <c r="BU26" i="13" s="1"/>
  <c r="AQ26" i="13"/>
  <c r="BG26" i="13" s="1"/>
  <c r="CB26" i="13" s="1"/>
  <c r="CC26" i="13" s="1"/>
  <c r="AP26" i="13"/>
  <c r="BF26" i="13" s="1"/>
  <c r="AO26" i="13"/>
  <c r="BE26" i="13" s="1"/>
  <c r="AN26" i="13"/>
  <c r="BD26" i="13" s="1"/>
  <c r="AM26" i="13"/>
  <c r="BC26" i="13" s="1"/>
  <c r="E26" i="13"/>
  <c r="AZ25" i="13"/>
  <c r="BP25" i="13" s="1"/>
  <c r="AY25" i="13"/>
  <c r="BO25" i="13" s="1"/>
  <c r="BX25" i="13" s="1"/>
  <c r="BY25" i="13" s="1"/>
  <c r="AX25" i="13"/>
  <c r="BN25" i="13" s="1"/>
  <c r="AW25" i="13"/>
  <c r="BM25" i="13" s="1"/>
  <c r="AV25" i="13"/>
  <c r="BL25" i="13" s="1"/>
  <c r="AU25" i="13"/>
  <c r="BK25" i="13" s="1"/>
  <c r="AT25" i="13"/>
  <c r="BJ25" i="13" s="1"/>
  <c r="AS25" i="13"/>
  <c r="BI25" i="13" s="1"/>
  <c r="AR25" i="13"/>
  <c r="BH25" i="13" s="1"/>
  <c r="BT25" i="13" s="1"/>
  <c r="BU25" i="13" s="1"/>
  <c r="AQ25" i="13"/>
  <c r="BG25" i="13" s="1"/>
  <c r="CB25" i="13" s="1"/>
  <c r="CC25" i="13" s="1"/>
  <c r="AP25" i="13"/>
  <c r="BF25" i="13" s="1"/>
  <c r="AO25" i="13"/>
  <c r="BE25" i="13" s="1"/>
  <c r="AN25" i="13"/>
  <c r="BD25" i="13" s="1"/>
  <c r="AM25" i="13"/>
  <c r="E25" i="13"/>
  <c r="AZ24" i="13"/>
  <c r="BP24" i="13" s="1"/>
  <c r="AY24" i="13"/>
  <c r="BO24" i="13" s="1"/>
  <c r="BX24" i="13" s="1"/>
  <c r="BY24" i="13" s="1"/>
  <c r="AX24" i="13"/>
  <c r="BN24" i="13" s="1"/>
  <c r="AW24" i="13"/>
  <c r="BM24" i="13" s="1"/>
  <c r="AV24" i="13"/>
  <c r="BL24" i="13" s="1"/>
  <c r="AU24" i="13"/>
  <c r="BK24" i="13" s="1"/>
  <c r="AT24" i="13"/>
  <c r="BJ24" i="13" s="1"/>
  <c r="AS24" i="13"/>
  <c r="BI24" i="13" s="1"/>
  <c r="AR24" i="13"/>
  <c r="BH24" i="13" s="1"/>
  <c r="BT24" i="13" s="1"/>
  <c r="BU24" i="13" s="1"/>
  <c r="AQ24" i="13"/>
  <c r="BG24" i="13" s="1"/>
  <c r="CB24" i="13" s="1"/>
  <c r="CC24" i="13" s="1"/>
  <c r="AP24" i="13"/>
  <c r="BF24" i="13" s="1"/>
  <c r="AO24" i="13"/>
  <c r="BE24" i="13" s="1"/>
  <c r="AN24" i="13"/>
  <c r="BD24" i="13" s="1"/>
  <c r="AM24" i="13"/>
  <c r="BC24" i="13" s="1"/>
  <c r="E24" i="13"/>
  <c r="AZ23" i="13"/>
  <c r="BP23" i="13" s="1"/>
  <c r="AY23" i="13"/>
  <c r="BO23" i="13" s="1"/>
  <c r="BX23" i="13" s="1"/>
  <c r="BY23" i="13" s="1"/>
  <c r="AX23" i="13"/>
  <c r="BN23" i="13" s="1"/>
  <c r="AW23" i="13"/>
  <c r="BM23" i="13" s="1"/>
  <c r="AV23" i="13"/>
  <c r="BL23" i="13" s="1"/>
  <c r="AU23" i="13"/>
  <c r="BK23" i="13" s="1"/>
  <c r="AT23" i="13"/>
  <c r="BJ23" i="13" s="1"/>
  <c r="AS23" i="13"/>
  <c r="BI23" i="13" s="1"/>
  <c r="AR23" i="13"/>
  <c r="BH23" i="13" s="1"/>
  <c r="BT23" i="13" s="1"/>
  <c r="BU23" i="13" s="1"/>
  <c r="AQ23" i="13"/>
  <c r="BG23" i="13" s="1"/>
  <c r="CB23" i="13" s="1"/>
  <c r="CC23" i="13" s="1"/>
  <c r="AP23" i="13"/>
  <c r="BF23" i="13" s="1"/>
  <c r="AO23" i="13"/>
  <c r="BE23" i="13" s="1"/>
  <c r="AN23" i="13"/>
  <c r="BD23" i="13" s="1"/>
  <c r="AM23" i="13"/>
  <c r="E23" i="13"/>
  <c r="AZ22" i="13"/>
  <c r="BP22" i="13" s="1"/>
  <c r="AY22" i="13"/>
  <c r="BO22" i="13" s="1"/>
  <c r="BX22" i="13" s="1"/>
  <c r="BY22" i="13" s="1"/>
  <c r="AX22" i="13"/>
  <c r="BN22" i="13" s="1"/>
  <c r="AW22" i="13"/>
  <c r="BM22" i="13" s="1"/>
  <c r="AV22" i="13"/>
  <c r="BL22" i="13" s="1"/>
  <c r="AU22" i="13"/>
  <c r="BK22" i="13" s="1"/>
  <c r="AT22" i="13"/>
  <c r="BJ22" i="13" s="1"/>
  <c r="AS22" i="13"/>
  <c r="BI22" i="13" s="1"/>
  <c r="AR22" i="13"/>
  <c r="BH22" i="13" s="1"/>
  <c r="BT22" i="13" s="1"/>
  <c r="BU22" i="13" s="1"/>
  <c r="AQ22" i="13"/>
  <c r="BG22" i="13" s="1"/>
  <c r="CB22" i="13" s="1"/>
  <c r="CC22" i="13" s="1"/>
  <c r="AP22" i="13"/>
  <c r="BF22" i="13" s="1"/>
  <c r="AO22" i="13"/>
  <c r="BE22" i="13" s="1"/>
  <c r="AN22" i="13"/>
  <c r="BD22" i="13" s="1"/>
  <c r="AM22" i="13"/>
  <c r="BC22" i="13" s="1"/>
  <c r="E22" i="13"/>
  <c r="CB21" i="13"/>
  <c r="CC21" i="13" s="1"/>
  <c r="BX21" i="13"/>
  <c r="BY21" i="13" s="1"/>
  <c r="BT21" i="13"/>
  <c r="BU21" i="13" s="1"/>
  <c r="AZ21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E21" i="13"/>
  <c r="BF20" i="13"/>
  <c r="AZ20" i="13"/>
  <c r="BP20" i="13" s="1"/>
  <c r="AY20" i="13"/>
  <c r="BO20" i="13" s="1"/>
  <c r="BX20" i="13" s="1"/>
  <c r="BY20" i="13" s="1"/>
  <c r="AX20" i="13"/>
  <c r="BN20" i="13" s="1"/>
  <c r="AW20" i="13"/>
  <c r="BM20" i="13" s="1"/>
  <c r="AV20" i="13"/>
  <c r="BL20" i="13" s="1"/>
  <c r="AU20" i="13"/>
  <c r="BK20" i="13" s="1"/>
  <c r="AT20" i="13"/>
  <c r="BJ20" i="13" s="1"/>
  <c r="AS20" i="13"/>
  <c r="BI20" i="13" s="1"/>
  <c r="AR20" i="13"/>
  <c r="BH20" i="13" s="1"/>
  <c r="BT20" i="13" s="1"/>
  <c r="BU20" i="13" s="1"/>
  <c r="AQ20" i="13"/>
  <c r="BG20" i="13" s="1"/>
  <c r="CB20" i="13" s="1"/>
  <c r="CC20" i="13" s="1"/>
  <c r="AP20" i="13"/>
  <c r="AO20" i="13"/>
  <c r="BE20" i="13" s="1"/>
  <c r="AN20" i="13"/>
  <c r="BD20" i="13" s="1"/>
  <c r="AM20" i="13"/>
  <c r="BC20" i="13" s="1"/>
  <c r="E20" i="13"/>
  <c r="AZ19" i="13"/>
  <c r="BP19" i="13" s="1"/>
  <c r="AY19" i="13"/>
  <c r="BO19" i="13" s="1"/>
  <c r="BX19" i="13" s="1"/>
  <c r="BY19" i="13" s="1"/>
  <c r="AX19" i="13"/>
  <c r="BN19" i="13" s="1"/>
  <c r="AW19" i="13"/>
  <c r="BM19" i="13" s="1"/>
  <c r="AV19" i="13"/>
  <c r="BL19" i="13" s="1"/>
  <c r="AU19" i="13"/>
  <c r="BK19" i="13" s="1"/>
  <c r="AT19" i="13"/>
  <c r="BJ19" i="13" s="1"/>
  <c r="AS19" i="13"/>
  <c r="BI19" i="13" s="1"/>
  <c r="AR19" i="13"/>
  <c r="BH19" i="13" s="1"/>
  <c r="BT19" i="13" s="1"/>
  <c r="BU19" i="13" s="1"/>
  <c r="AQ19" i="13"/>
  <c r="BG19" i="13" s="1"/>
  <c r="CB19" i="13" s="1"/>
  <c r="CC19" i="13" s="1"/>
  <c r="AP19" i="13"/>
  <c r="BF19" i="13" s="1"/>
  <c r="AO19" i="13"/>
  <c r="BE19" i="13" s="1"/>
  <c r="AN19" i="13"/>
  <c r="BD19" i="13" s="1"/>
  <c r="AM19" i="13"/>
  <c r="BA19" i="13" s="1"/>
  <c r="BQ19" i="13" s="1"/>
  <c r="E19" i="13"/>
  <c r="AZ18" i="13"/>
  <c r="BP18" i="13" s="1"/>
  <c r="AY18" i="13"/>
  <c r="BO18" i="13" s="1"/>
  <c r="BX18" i="13" s="1"/>
  <c r="BY18" i="13" s="1"/>
  <c r="AX18" i="13"/>
  <c r="BN18" i="13" s="1"/>
  <c r="AW18" i="13"/>
  <c r="BM18" i="13" s="1"/>
  <c r="AV18" i="13"/>
  <c r="BL18" i="13" s="1"/>
  <c r="AU18" i="13"/>
  <c r="BK18" i="13" s="1"/>
  <c r="AT18" i="13"/>
  <c r="BJ18" i="13" s="1"/>
  <c r="AS18" i="13"/>
  <c r="BI18" i="13" s="1"/>
  <c r="AR18" i="13"/>
  <c r="BH18" i="13" s="1"/>
  <c r="BT18" i="13" s="1"/>
  <c r="BU18" i="13" s="1"/>
  <c r="AQ18" i="13"/>
  <c r="BG18" i="13" s="1"/>
  <c r="CB18" i="13" s="1"/>
  <c r="CC18" i="13" s="1"/>
  <c r="AP18" i="13"/>
  <c r="BF18" i="13" s="1"/>
  <c r="AO18" i="13"/>
  <c r="BE18" i="13" s="1"/>
  <c r="AN18" i="13"/>
  <c r="BD18" i="13" s="1"/>
  <c r="AM18" i="13"/>
  <c r="E18" i="13"/>
  <c r="AZ17" i="13"/>
  <c r="BP17" i="13" s="1"/>
  <c r="AY17" i="13"/>
  <c r="BO17" i="13" s="1"/>
  <c r="BX17" i="13" s="1"/>
  <c r="BY17" i="13" s="1"/>
  <c r="AX17" i="13"/>
  <c r="BN17" i="13" s="1"/>
  <c r="AW17" i="13"/>
  <c r="BM17" i="13" s="1"/>
  <c r="AV17" i="13"/>
  <c r="BL17" i="13" s="1"/>
  <c r="AU17" i="13"/>
  <c r="BK17" i="13" s="1"/>
  <c r="AT17" i="13"/>
  <c r="BJ17" i="13" s="1"/>
  <c r="AS17" i="13"/>
  <c r="BI17" i="13" s="1"/>
  <c r="AR17" i="13"/>
  <c r="BH17" i="13" s="1"/>
  <c r="BT17" i="13" s="1"/>
  <c r="BU17" i="13" s="1"/>
  <c r="AQ17" i="13"/>
  <c r="BG17" i="13" s="1"/>
  <c r="CB17" i="13" s="1"/>
  <c r="CC17" i="13" s="1"/>
  <c r="AP17" i="13"/>
  <c r="BF17" i="13" s="1"/>
  <c r="AO17" i="13"/>
  <c r="BE17" i="13" s="1"/>
  <c r="AN17" i="13"/>
  <c r="BD17" i="13" s="1"/>
  <c r="AM17" i="13"/>
  <c r="E17" i="13"/>
  <c r="AZ16" i="13"/>
  <c r="BP16" i="13" s="1"/>
  <c r="AY16" i="13"/>
  <c r="BO16" i="13" s="1"/>
  <c r="BX16" i="13" s="1"/>
  <c r="BY16" i="13" s="1"/>
  <c r="AX16" i="13"/>
  <c r="BN16" i="13" s="1"/>
  <c r="AW16" i="13"/>
  <c r="BM16" i="13" s="1"/>
  <c r="AV16" i="13"/>
  <c r="BL16" i="13" s="1"/>
  <c r="AU16" i="13"/>
  <c r="BK16" i="13" s="1"/>
  <c r="AT16" i="13"/>
  <c r="BJ16" i="13" s="1"/>
  <c r="AS16" i="13"/>
  <c r="BI16" i="13" s="1"/>
  <c r="AR16" i="13"/>
  <c r="BH16" i="13" s="1"/>
  <c r="BT16" i="13" s="1"/>
  <c r="BU16" i="13" s="1"/>
  <c r="AQ16" i="13"/>
  <c r="BG16" i="13" s="1"/>
  <c r="CB16" i="13" s="1"/>
  <c r="CC16" i="13" s="1"/>
  <c r="AP16" i="13"/>
  <c r="BF16" i="13" s="1"/>
  <c r="AO16" i="13"/>
  <c r="BE16" i="13" s="1"/>
  <c r="AN16" i="13"/>
  <c r="BD16" i="13" s="1"/>
  <c r="AM16" i="13"/>
  <c r="E16" i="13"/>
  <c r="BP15" i="13"/>
  <c r="BL15" i="13"/>
  <c r="AZ15" i="13"/>
  <c r="AY15" i="13"/>
  <c r="BO15" i="13" s="1"/>
  <c r="BX15" i="13" s="1"/>
  <c r="BY15" i="13" s="1"/>
  <c r="AX15" i="13"/>
  <c r="BN15" i="13" s="1"/>
  <c r="AW15" i="13"/>
  <c r="BM15" i="13" s="1"/>
  <c r="AV15" i="13"/>
  <c r="AU15" i="13"/>
  <c r="BK15" i="13" s="1"/>
  <c r="AT15" i="13"/>
  <c r="BJ15" i="13" s="1"/>
  <c r="AS15" i="13"/>
  <c r="BI15" i="13" s="1"/>
  <c r="AR15" i="13"/>
  <c r="BH15" i="13" s="1"/>
  <c r="BT15" i="13" s="1"/>
  <c r="BU15" i="13" s="1"/>
  <c r="AQ15" i="13"/>
  <c r="BG15" i="13" s="1"/>
  <c r="CB15" i="13" s="1"/>
  <c r="CC15" i="13" s="1"/>
  <c r="AP15" i="13"/>
  <c r="BF15" i="13" s="1"/>
  <c r="AO15" i="13"/>
  <c r="BE15" i="13" s="1"/>
  <c r="AN15" i="13"/>
  <c r="BD15" i="13" s="1"/>
  <c r="AM15" i="13"/>
  <c r="E15" i="13"/>
  <c r="AZ14" i="13"/>
  <c r="BP14" i="13" s="1"/>
  <c r="AY14" i="13"/>
  <c r="BO14" i="13" s="1"/>
  <c r="BX14" i="13" s="1"/>
  <c r="BY14" i="13" s="1"/>
  <c r="AX14" i="13"/>
  <c r="BN14" i="13" s="1"/>
  <c r="AW14" i="13"/>
  <c r="BM14" i="13" s="1"/>
  <c r="AV14" i="13"/>
  <c r="BL14" i="13" s="1"/>
  <c r="AU14" i="13"/>
  <c r="BK14" i="13" s="1"/>
  <c r="AT14" i="13"/>
  <c r="BJ14" i="13" s="1"/>
  <c r="AS14" i="13"/>
  <c r="BI14" i="13" s="1"/>
  <c r="AR14" i="13"/>
  <c r="BH14" i="13" s="1"/>
  <c r="BT14" i="13" s="1"/>
  <c r="BU14" i="13" s="1"/>
  <c r="AQ14" i="13"/>
  <c r="BG14" i="13" s="1"/>
  <c r="CB14" i="13" s="1"/>
  <c r="CC14" i="13" s="1"/>
  <c r="AP14" i="13"/>
  <c r="BF14" i="13" s="1"/>
  <c r="AO14" i="13"/>
  <c r="BE14" i="13" s="1"/>
  <c r="AN14" i="13"/>
  <c r="BD14" i="13" s="1"/>
  <c r="AM14" i="13"/>
  <c r="E14" i="13"/>
  <c r="BN13" i="13"/>
  <c r="BH13" i="13"/>
  <c r="BT13" i="13" s="1"/>
  <c r="BU13" i="13" s="1"/>
  <c r="BD13" i="13"/>
  <c r="AZ13" i="13"/>
  <c r="BP13" i="13" s="1"/>
  <c r="AY13" i="13"/>
  <c r="BO13" i="13" s="1"/>
  <c r="BX13" i="13" s="1"/>
  <c r="BY13" i="13" s="1"/>
  <c r="AX13" i="13"/>
  <c r="AW13" i="13"/>
  <c r="BM13" i="13" s="1"/>
  <c r="AV13" i="13"/>
  <c r="BL13" i="13" s="1"/>
  <c r="AU13" i="13"/>
  <c r="BK13" i="13" s="1"/>
  <c r="AT13" i="13"/>
  <c r="BJ13" i="13" s="1"/>
  <c r="AS13" i="13"/>
  <c r="BI13" i="13" s="1"/>
  <c r="AR13" i="13"/>
  <c r="AQ13" i="13"/>
  <c r="BG13" i="13" s="1"/>
  <c r="CB13" i="13" s="1"/>
  <c r="CC13" i="13" s="1"/>
  <c r="AP13" i="13"/>
  <c r="BF13" i="13" s="1"/>
  <c r="AO13" i="13"/>
  <c r="BE13" i="13" s="1"/>
  <c r="AN13" i="13"/>
  <c r="AM13" i="13"/>
  <c r="E13" i="13"/>
  <c r="BM12" i="13"/>
  <c r="BI12" i="13"/>
  <c r="BC12" i="13"/>
  <c r="AZ12" i="13"/>
  <c r="BP12" i="13" s="1"/>
  <c r="AY12" i="13"/>
  <c r="BO12" i="13" s="1"/>
  <c r="BX12" i="13" s="1"/>
  <c r="BY12" i="13" s="1"/>
  <c r="AX12" i="13"/>
  <c r="BN12" i="13" s="1"/>
  <c r="AW12" i="13"/>
  <c r="AV12" i="13"/>
  <c r="BL12" i="13" s="1"/>
  <c r="AU12" i="13"/>
  <c r="BK12" i="13" s="1"/>
  <c r="AT12" i="13"/>
  <c r="BJ12" i="13" s="1"/>
  <c r="AS12" i="13"/>
  <c r="AR12" i="13"/>
  <c r="BH12" i="13" s="1"/>
  <c r="BT12" i="13" s="1"/>
  <c r="BU12" i="13" s="1"/>
  <c r="AQ12" i="13"/>
  <c r="BG12" i="13" s="1"/>
  <c r="CB12" i="13" s="1"/>
  <c r="CC12" i="13" s="1"/>
  <c r="AP12" i="13"/>
  <c r="BF12" i="13" s="1"/>
  <c r="AO12" i="13"/>
  <c r="BE12" i="13" s="1"/>
  <c r="AN12" i="13"/>
  <c r="BD12" i="13" s="1"/>
  <c r="AM12" i="13"/>
  <c r="E12" i="13"/>
  <c r="BX11" i="13"/>
  <c r="BY11" i="13" s="1"/>
  <c r="BL11" i="13"/>
  <c r="BH11" i="13"/>
  <c r="BT11" i="13" s="1"/>
  <c r="BU11" i="13" s="1"/>
  <c r="AZ11" i="13"/>
  <c r="BP11" i="13" s="1"/>
  <c r="AY11" i="13"/>
  <c r="BO11" i="13" s="1"/>
  <c r="AX11" i="13"/>
  <c r="BN11" i="13" s="1"/>
  <c r="AW11" i="13"/>
  <c r="BM11" i="13" s="1"/>
  <c r="AV11" i="13"/>
  <c r="AU11" i="13"/>
  <c r="BK11" i="13" s="1"/>
  <c r="AT11" i="13"/>
  <c r="BJ11" i="13" s="1"/>
  <c r="AS11" i="13"/>
  <c r="BI11" i="13" s="1"/>
  <c r="AR11" i="13"/>
  <c r="AQ11" i="13"/>
  <c r="BG11" i="13" s="1"/>
  <c r="CB11" i="13" s="1"/>
  <c r="CC11" i="13" s="1"/>
  <c r="AP11" i="13"/>
  <c r="BF11" i="13" s="1"/>
  <c r="AO11" i="13"/>
  <c r="BE11" i="13" s="1"/>
  <c r="AN11" i="13"/>
  <c r="BD11" i="13" s="1"/>
  <c r="AM11" i="13"/>
  <c r="BC11" i="13" s="1"/>
  <c r="E11" i="13"/>
  <c r="N6" i="13"/>
  <c r="AJ34" i="12"/>
  <c r="AI34" i="12"/>
  <c r="AH34" i="12"/>
  <c r="AG34" i="12"/>
  <c r="AF34" i="12"/>
  <c r="AE34" i="12"/>
  <c r="AD34" i="12"/>
  <c r="AC34" i="12"/>
  <c r="AB34" i="12"/>
  <c r="AA34" i="12"/>
  <c r="Z34" i="12"/>
  <c r="Y34" i="12"/>
  <c r="X34" i="12"/>
  <c r="W34" i="12"/>
  <c r="V34" i="12"/>
  <c r="U34" i="12"/>
  <c r="T34" i="12"/>
  <c r="S34" i="12"/>
  <c r="R34" i="12"/>
  <c r="Q34" i="12"/>
  <c r="P34" i="12"/>
  <c r="O34" i="12"/>
  <c r="N34" i="12"/>
  <c r="M34" i="12"/>
  <c r="L34" i="12"/>
  <c r="K34" i="12"/>
  <c r="J34" i="12"/>
  <c r="I34" i="12"/>
  <c r="H34" i="12"/>
  <c r="G34" i="12"/>
  <c r="F34" i="12"/>
  <c r="AJ33" i="12"/>
  <c r="AI33" i="12"/>
  <c r="AH33" i="12"/>
  <c r="AG33" i="12"/>
  <c r="AF33" i="12"/>
  <c r="AE33" i="12"/>
  <c r="AD33" i="12"/>
  <c r="AC33" i="12"/>
  <c r="AB33" i="12"/>
  <c r="AA33" i="12"/>
  <c r="Z33" i="12"/>
  <c r="Y33" i="12"/>
  <c r="X33" i="12"/>
  <c r="W33" i="12"/>
  <c r="V33" i="12"/>
  <c r="U33" i="12"/>
  <c r="T33" i="12"/>
  <c r="S33" i="12"/>
  <c r="R33" i="12"/>
  <c r="Q33" i="12"/>
  <c r="P33" i="12"/>
  <c r="O33" i="12"/>
  <c r="N33" i="12"/>
  <c r="M33" i="12"/>
  <c r="L33" i="12"/>
  <c r="K33" i="12"/>
  <c r="J33" i="12"/>
  <c r="I33" i="12"/>
  <c r="H33" i="12"/>
  <c r="G33" i="12"/>
  <c r="F33" i="12"/>
  <c r="AJ32" i="12"/>
  <c r="AI32" i="12"/>
  <c r="AH32" i="12"/>
  <c r="AG32" i="12"/>
  <c r="AF32" i="12"/>
  <c r="AE32" i="12"/>
  <c r="AD32" i="12"/>
  <c r="AC32" i="12"/>
  <c r="AB32" i="12"/>
  <c r="AA32" i="12"/>
  <c r="Z32" i="12"/>
  <c r="Y32" i="12"/>
  <c r="X32" i="12"/>
  <c r="W32" i="12"/>
  <c r="V32" i="12"/>
  <c r="U32" i="12"/>
  <c r="T32" i="12"/>
  <c r="S32" i="12"/>
  <c r="R32" i="12"/>
  <c r="Q32" i="12"/>
  <c r="P32" i="12"/>
  <c r="O32" i="12"/>
  <c r="N32" i="12"/>
  <c r="M32" i="12"/>
  <c r="L32" i="12"/>
  <c r="K32" i="12"/>
  <c r="J32" i="12"/>
  <c r="I32" i="12"/>
  <c r="H32" i="12"/>
  <c r="G32" i="12"/>
  <c r="F32" i="12"/>
  <c r="AJ31" i="12"/>
  <c r="AJ35" i="12" s="1"/>
  <c r="AI31" i="12"/>
  <c r="AH31" i="12"/>
  <c r="AG31" i="12"/>
  <c r="AG35" i="12" s="1"/>
  <c r="AF31" i="12"/>
  <c r="AF35" i="12" s="1"/>
  <c r="AE31" i="12"/>
  <c r="AE35" i="12" s="1"/>
  <c r="AD31" i="12"/>
  <c r="AC31" i="12"/>
  <c r="AB31" i="12"/>
  <c r="AB35" i="12" s="1"/>
  <c r="AA31" i="12"/>
  <c r="Z31" i="12"/>
  <c r="Y31" i="12"/>
  <c r="Y35" i="12" s="1"/>
  <c r="X31" i="12"/>
  <c r="X35" i="12" s="1"/>
  <c r="W31" i="12"/>
  <c r="W35" i="12" s="1"/>
  <c r="V31" i="12"/>
  <c r="U31" i="12"/>
  <c r="T31" i="12"/>
  <c r="T35" i="12" s="1"/>
  <c r="S31" i="12"/>
  <c r="R31" i="12"/>
  <c r="Q31" i="12"/>
  <c r="Q35" i="12" s="1"/>
  <c r="P31" i="12"/>
  <c r="P35" i="12" s="1"/>
  <c r="O31" i="12"/>
  <c r="O35" i="12" s="1"/>
  <c r="N31" i="12"/>
  <c r="M31" i="12"/>
  <c r="L31" i="12"/>
  <c r="L35" i="12" s="1"/>
  <c r="K31" i="12"/>
  <c r="J31" i="12"/>
  <c r="I31" i="12"/>
  <c r="I35" i="12" s="1"/>
  <c r="H31" i="12"/>
  <c r="H35" i="12" s="1"/>
  <c r="G31" i="12"/>
  <c r="G35" i="12" s="1"/>
  <c r="F31" i="12"/>
  <c r="AZ29" i="12"/>
  <c r="BP29" i="12" s="1"/>
  <c r="AY29" i="12"/>
  <c r="BO29" i="12" s="1"/>
  <c r="BX29" i="12" s="1"/>
  <c r="BY29" i="12" s="1"/>
  <c r="AX29" i="12"/>
  <c r="BN29" i="12" s="1"/>
  <c r="AW29" i="12"/>
  <c r="BM29" i="12" s="1"/>
  <c r="AV29" i="12"/>
  <c r="BL29" i="12" s="1"/>
  <c r="AU29" i="12"/>
  <c r="BK29" i="12" s="1"/>
  <c r="AT29" i="12"/>
  <c r="BJ29" i="12" s="1"/>
  <c r="AS29" i="12"/>
  <c r="BI29" i="12" s="1"/>
  <c r="AR29" i="12"/>
  <c r="BH29" i="12" s="1"/>
  <c r="BT29" i="12" s="1"/>
  <c r="BU29" i="12" s="1"/>
  <c r="AQ29" i="12"/>
  <c r="BG29" i="12" s="1"/>
  <c r="CB29" i="12" s="1"/>
  <c r="CC29" i="12" s="1"/>
  <c r="AP29" i="12"/>
  <c r="BF29" i="12" s="1"/>
  <c r="AO29" i="12"/>
  <c r="BE29" i="12" s="1"/>
  <c r="AN29" i="12"/>
  <c r="BD29" i="12" s="1"/>
  <c r="AM29" i="12"/>
  <c r="E29" i="12"/>
  <c r="BP28" i="12"/>
  <c r="AZ28" i="12"/>
  <c r="AY28" i="12"/>
  <c r="BO28" i="12" s="1"/>
  <c r="BX28" i="12" s="1"/>
  <c r="BY28" i="12" s="1"/>
  <c r="AX28" i="12"/>
  <c r="BN28" i="12" s="1"/>
  <c r="AW28" i="12"/>
  <c r="BM28" i="12" s="1"/>
  <c r="AV28" i="12"/>
  <c r="BL28" i="12" s="1"/>
  <c r="AU28" i="12"/>
  <c r="BK28" i="12" s="1"/>
  <c r="AT28" i="12"/>
  <c r="BJ28" i="12" s="1"/>
  <c r="AS28" i="12"/>
  <c r="BI28" i="12" s="1"/>
  <c r="AR28" i="12"/>
  <c r="BH28" i="12" s="1"/>
  <c r="BT28" i="12" s="1"/>
  <c r="BU28" i="12" s="1"/>
  <c r="AQ28" i="12"/>
  <c r="BG28" i="12" s="1"/>
  <c r="CB28" i="12" s="1"/>
  <c r="CC28" i="12" s="1"/>
  <c r="AP28" i="12"/>
  <c r="BF28" i="12" s="1"/>
  <c r="AO28" i="12"/>
  <c r="BE28" i="12" s="1"/>
  <c r="AN28" i="12"/>
  <c r="BD28" i="12" s="1"/>
  <c r="AM28" i="12"/>
  <c r="BC28" i="12" s="1"/>
  <c r="E28" i="12"/>
  <c r="AZ27" i="12"/>
  <c r="BP27" i="12" s="1"/>
  <c r="AY27" i="12"/>
  <c r="BO27" i="12" s="1"/>
  <c r="BX27" i="12" s="1"/>
  <c r="BY27" i="12" s="1"/>
  <c r="AX27" i="12"/>
  <c r="BN27" i="12" s="1"/>
  <c r="AW27" i="12"/>
  <c r="BM27" i="12" s="1"/>
  <c r="AV27" i="12"/>
  <c r="BL27" i="12" s="1"/>
  <c r="AU27" i="12"/>
  <c r="BK27" i="12" s="1"/>
  <c r="AT27" i="12"/>
  <c r="BJ27" i="12" s="1"/>
  <c r="AS27" i="12"/>
  <c r="BI27" i="12" s="1"/>
  <c r="AR27" i="12"/>
  <c r="BH27" i="12" s="1"/>
  <c r="BT27" i="12" s="1"/>
  <c r="BU27" i="12" s="1"/>
  <c r="AQ27" i="12"/>
  <c r="BG27" i="12" s="1"/>
  <c r="CB27" i="12" s="1"/>
  <c r="CC27" i="12" s="1"/>
  <c r="AP27" i="12"/>
  <c r="BF27" i="12" s="1"/>
  <c r="AO27" i="12"/>
  <c r="BE27" i="12" s="1"/>
  <c r="AN27" i="12"/>
  <c r="BD27" i="12" s="1"/>
  <c r="AM27" i="12"/>
  <c r="E27" i="12"/>
  <c r="AZ26" i="12"/>
  <c r="BP26" i="12" s="1"/>
  <c r="AY26" i="12"/>
  <c r="BO26" i="12" s="1"/>
  <c r="BX26" i="12" s="1"/>
  <c r="BY26" i="12" s="1"/>
  <c r="AX26" i="12"/>
  <c r="BN26" i="12" s="1"/>
  <c r="AW26" i="12"/>
  <c r="BM26" i="12" s="1"/>
  <c r="AV26" i="12"/>
  <c r="BL26" i="12" s="1"/>
  <c r="AU26" i="12"/>
  <c r="BK26" i="12" s="1"/>
  <c r="AT26" i="12"/>
  <c r="BJ26" i="12" s="1"/>
  <c r="AS26" i="12"/>
  <c r="BI26" i="12" s="1"/>
  <c r="AR26" i="12"/>
  <c r="BH26" i="12" s="1"/>
  <c r="BT26" i="12" s="1"/>
  <c r="BU26" i="12" s="1"/>
  <c r="AQ26" i="12"/>
  <c r="BG26" i="12" s="1"/>
  <c r="CB26" i="12" s="1"/>
  <c r="CC26" i="12" s="1"/>
  <c r="AP26" i="12"/>
  <c r="BF26" i="12" s="1"/>
  <c r="AO26" i="12"/>
  <c r="BE26" i="12" s="1"/>
  <c r="AN26" i="12"/>
  <c r="BD26" i="12" s="1"/>
  <c r="AM26" i="12"/>
  <c r="BC26" i="12" s="1"/>
  <c r="E26" i="12"/>
  <c r="AZ25" i="12"/>
  <c r="BP25" i="12" s="1"/>
  <c r="AY25" i="12"/>
  <c r="BO25" i="12" s="1"/>
  <c r="BX25" i="12" s="1"/>
  <c r="BY25" i="12" s="1"/>
  <c r="AX25" i="12"/>
  <c r="BN25" i="12" s="1"/>
  <c r="AW25" i="12"/>
  <c r="BM25" i="12" s="1"/>
  <c r="AV25" i="12"/>
  <c r="BL25" i="12" s="1"/>
  <c r="AU25" i="12"/>
  <c r="BK25" i="12" s="1"/>
  <c r="AT25" i="12"/>
  <c r="BJ25" i="12" s="1"/>
  <c r="AS25" i="12"/>
  <c r="BI25" i="12" s="1"/>
  <c r="AR25" i="12"/>
  <c r="BH25" i="12" s="1"/>
  <c r="BT25" i="12" s="1"/>
  <c r="BU25" i="12" s="1"/>
  <c r="AQ25" i="12"/>
  <c r="BG25" i="12" s="1"/>
  <c r="CB25" i="12" s="1"/>
  <c r="CC25" i="12" s="1"/>
  <c r="AP25" i="12"/>
  <c r="BF25" i="12" s="1"/>
  <c r="AO25" i="12"/>
  <c r="BE25" i="12" s="1"/>
  <c r="AN25" i="12"/>
  <c r="BD25" i="12" s="1"/>
  <c r="AM25" i="12"/>
  <c r="E25" i="12"/>
  <c r="AZ24" i="12"/>
  <c r="BP24" i="12" s="1"/>
  <c r="AY24" i="12"/>
  <c r="BO24" i="12" s="1"/>
  <c r="BX24" i="12" s="1"/>
  <c r="BY24" i="12" s="1"/>
  <c r="AX24" i="12"/>
  <c r="BN24" i="12" s="1"/>
  <c r="AW24" i="12"/>
  <c r="BM24" i="12" s="1"/>
  <c r="AV24" i="12"/>
  <c r="BL24" i="12" s="1"/>
  <c r="AU24" i="12"/>
  <c r="BK24" i="12" s="1"/>
  <c r="AT24" i="12"/>
  <c r="BJ24" i="12" s="1"/>
  <c r="AS24" i="12"/>
  <c r="BI24" i="12" s="1"/>
  <c r="AR24" i="12"/>
  <c r="BH24" i="12" s="1"/>
  <c r="BT24" i="12" s="1"/>
  <c r="BU24" i="12" s="1"/>
  <c r="AQ24" i="12"/>
  <c r="BG24" i="12" s="1"/>
  <c r="CB24" i="12" s="1"/>
  <c r="CC24" i="12" s="1"/>
  <c r="AP24" i="12"/>
  <c r="BF24" i="12" s="1"/>
  <c r="AO24" i="12"/>
  <c r="BE24" i="12" s="1"/>
  <c r="AN24" i="12"/>
  <c r="BD24" i="12" s="1"/>
  <c r="AM24" i="12"/>
  <c r="BC24" i="12" s="1"/>
  <c r="E24" i="12"/>
  <c r="AZ23" i="12"/>
  <c r="BP23" i="12" s="1"/>
  <c r="AY23" i="12"/>
  <c r="BO23" i="12" s="1"/>
  <c r="BX23" i="12" s="1"/>
  <c r="BY23" i="12" s="1"/>
  <c r="AX23" i="12"/>
  <c r="BN23" i="12" s="1"/>
  <c r="AW23" i="12"/>
  <c r="BM23" i="12" s="1"/>
  <c r="AV23" i="12"/>
  <c r="BL23" i="12" s="1"/>
  <c r="AU23" i="12"/>
  <c r="BK23" i="12" s="1"/>
  <c r="AT23" i="12"/>
  <c r="BJ23" i="12" s="1"/>
  <c r="AS23" i="12"/>
  <c r="BI23" i="12" s="1"/>
  <c r="AR23" i="12"/>
  <c r="BH23" i="12" s="1"/>
  <c r="BT23" i="12" s="1"/>
  <c r="BU23" i="12" s="1"/>
  <c r="AQ23" i="12"/>
  <c r="BG23" i="12" s="1"/>
  <c r="CB23" i="12" s="1"/>
  <c r="CC23" i="12" s="1"/>
  <c r="AP23" i="12"/>
  <c r="BF23" i="12" s="1"/>
  <c r="AO23" i="12"/>
  <c r="BE23" i="12" s="1"/>
  <c r="AN23" i="12"/>
  <c r="BD23" i="12" s="1"/>
  <c r="AM23" i="12"/>
  <c r="BC23" i="12" s="1"/>
  <c r="E23" i="12"/>
  <c r="AZ22" i="12"/>
  <c r="BP22" i="12" s="1"/>
  <c r="AY22" i="12"/>
  <c r="BO22" i="12" s="1"/>
  <c r="BX22" i="12" s="1"/>
  <c r="BY22" i="12" s="1"/>
  <c r="AX22" i="12"/>
  <c r="BN22" i="12" s="1"/>
  <c r="AW22" i="12"/>
  <c r="BM22" i="12" s="1"/>
  <c r="AV22" i="12"/>
  <c r="BL22" i="12" s="1"/>
  <c r="AU22" i="12"/>
  <c r="BK22" i="12" s="1"/>
  <c r="AT22" i="12"/>
  <c r="BJ22" i="12" s="1"/>
  <c r="AS22" i="12"/>
  <c r="BI22" i="12" s="1"/>
  <c r="AR22" i="12"/>
  <c r="BH22" i="12" s="1"/>
  <c r="BT22" i="12" s="1"/>
  <c r="BU22" i="12" s="1"/>
  <c r="AQ22" i="12"/>
  <c r="BG22" i="12" s="1"/>
  <c r="CB22" i="12" s="1"/>
  <c r="CC22" i="12" s="1"/>
  <c r="AP22" i="12"/>
  <c r="BF22" i="12" s="1"/>
  <c r="AO22" i="12"/>
  <c r="BE22" i="12" s="1"/>
  <c r="AN22" i="12"/>
  <c r="BD22" i="12" s="1"/>
  <c r="AM22" i="12"/>
  <c r="BA22" i="12" s="1"/>
  <c r="BQ22" i="12" s="1"/>
  <c r="E22" i="12"/>
  <c r="CB21" i="12"/>
  <c r="CC21" i="12" s="1"/>
  <c r="BY21" i="12"/>
  <c r="BX21" i="12"/>
  <c r="BU21" i="12"/>
  <c r="BT21" i="12"/>
  <c r="AZ21" i="12"/>
  <c r="AY21" i="12"/>
  <c r="AX21" i="12"/>
  <c r="AW21" i="12"/>
  <c r="AV21" i="12"/>
  <c r="AU21" i="12"/>
  <c r="AT21" i="12"/>
  <c r="AS21" i="12"/>
  <c r="AR21" i="12"/>
  <c r="AQ21" i="12"/>
  <c r="AP21" i="12"/>
  <c r="AO21" i="12"/>
  <c r="AN21" i="12"/>
  <c r="AM21" i="12"/>
  <c r="E21" i="12"/>
  <c r="AZ20" i="12"/>
  <c r="BP20" i="12" s="1"/>
  <c r="AY20" i="12"/>
  <c r="BO20" i="12" s="1"/>
  <c r="BX20" i="12" s="1"/>
  <c r="BY20" i="12" s="1"/>
  <c r="AX20" i="12"/>
  <c r="BN20" i="12" s="1"/>
  <c r="AW20" i="12"/>
  <c r="BM20" i="12" s="1"/>
  <c r="AV20" i="12"/>
  <c r="BL20" i="12" s="1"/>
  <c r="AU20" i="12"/>
  <c r="BK20" i="12" s="1"/>
  <c r="AT20" i="12"/>
  <c r="BJ20" i="12" s="1"/>
  <c r="AS20" i="12"/>
  <c r="BI20" i="12" s="1"/>
  <c r="AR20" i="12"/>
  <c r="BH20" i="12" s="1"/>
  <c r="BT20" i="12" s="1"/>
  <c r="BU20" i="12" s="1"/>
  <c r="AQ20" i="12"/>
  <c r="BG20" i="12" s="1"/>
  <c r="CB20" i="12" s="1"/>
  <c r="CC20" i="12" s="1"/>
  <c r="AP20" i="12"/>
  <c r="BF20" i="12" s="1"/>
  <c r="AO20" i="12"/>
  <c r="BE20" i="12" s="1"/>
  <c r="AN20" i="12"/>
  <c r="BD20" i="12" s="1"/>
  <c r="AM20" i="12"/>
  <c r="E20" i="12"/>
  <c r="AZ19" i="12"/>
  <c r="BP19" i="12" s="1"/>
  <c r="AY19" i="12"/>
  <c r="BO19" i="12" s="1"/>
  <c r="BX19" i="12" s="1"/>
  <c r="BY19" i="12" s="1"/>
  <c r="AX19" i="12"/>
  <c r="BN19" i="12" s="1"/>
  <c r="AW19" i="12"/>
  <c r="BM19" i="12" s="1"/>
  <c r="AV19" i="12"/>
  <c r="BL19" i="12" s="1"/>
  <c r="AU19" i="12"/>
  <c r="BK19" i="12" s="1"/>
  <c r="AT19" i="12"/>
  <c r="BJ19" i="12" s="1"/>
  <c r="AS19" i="12"/>
  <c r="BI19" i="12" s="1"/>
  <c r="AR19" i="12"/>
  <c r="BH19" i="12" s="1"/>
  <c r="BT19" i="12" s="1"/>
  <c r="BU19" i="12" s="1"/>
  <c r="AQ19" i="12"/>
  <c r="BG19" i="12" s="1"/>
  <c r="CB19" i="12" s="1"/>
  <c r="CC19" i="12" s="1"/>
  <c r="AP19" i="12"/>
  <c r="BF19" i="12" s="1"/>
  <c r="AO19" i="12"/>
  <c r="BE19" i="12" s="1"/>
  <c r="AN19" i="12"/>
  <c r="BD19" i="12" s="1"/>
  <c r="AM19" i="12"/>
  <c r="BC19" i="12" s="1"/>
  <c r="E19" i="12"/>
  <c r="BP18" i="12"/>
  <c r="AZ18" i="12"/>
  <c r="AY18" i="12"/>
  <c r="BO18" i="12" s="1"/>
  <c r="BX18" i="12" s="1"/>
  <c r="BY18" i="12" s="1"/>
  <c r="AX18" i="12"/>
  <c r="BN18" i="12" s="1"/>
  <c r="AW18" i="12"/>
  <c r="BM18" i="12" s="1"/>
  <c r="AV18" i="12"/>
  <c r="BL18" i="12" s="1"/>
  <c r="AU18" i="12"/>
  <c r="BK18" i="12" s="1"/>
  <c r="AT18" i="12"/>
  <c r="BJ18" i="12" s="1"/>
  <c r="AS18" i="12"/>
  <c r="BI18" i="12" s="1"/>
  <c r="AR18" i="12"/>
  <c r="BH18" i="12" s="1"/>
  <c r="BT18" i="12" s="1"/>
  <c r="BU18" i="12" s="1"/>
  <c r="AQ18" i="12"/>
  <c r="BG18" i="12" s="1"/>
  <c r="CB18" i="12" s="1"/>
  <c r="CC18" i="12" s="1"/>
  <c r="AP18" i="12"/>
  <c r="BF18" i="12" s="1"/>
  <c r="AO18" i="12"/>
  <c r="BE18" i="12" s="1"/>
  <c r="AN18" i="12"/>
  <c r="BD18" i="12" s="1"/>
  <c r="AM18" i="12"/>
  <c r="E18" i="12"/>
  <c r="AZ17" i="12"/>
  <c r="BP17" i="12" s="1"/>
  <c r="AY17" i="12"/>
  <c r="BO17" i="12" s="1"/>
  <c r="BX17" i="12" s="1"/>
  <c r="BY17" i="12" s="1"/>
  <c r="AX17" i="12"/>
  <c r="BN17" i="12" s="1"/>
  <c r="AW17" i="12"/>
  <c r="BM17" i="12" s="1"/>
  <c r="AV17" i="12"/>
  <c r="BL17" i="12" s="1"/>
  <c r="AU17" i="12"/>
  <c r="BK17" i="12" s="1"/>
  <c r="AT17" i="12"/>
  <c r="BJ17" i="12" s="1"/>
  <c r="AS17" i="12"/>
  <c r="BI17" i="12" s="1"/>
  <c r="AR17" i="12"/>
  <c r="BH17" i="12" s="1"/>
  <c r="BT17" i="12" s="1"/>
  <c r="BU17" i="12" s="1"/>
  <c r="AQ17" i="12"/>
  <c r="BG17" i="12" s="1"/>
  <c r="CB17" i="12" s="1"/>
  <c r="CC17" i="12" s="1"/>
  <c r="AP17" i="12"/>
  <c r="BF17" i="12" s="1"/>
  <c r="AO17" i="12"/>
  <c r="BE17" i="12" s="1"/>
  <c r="AN17" i="12"/>
  <c r="BD17" i="12" s="1"/>
  <c r="AM17" i="12"/>
  <c r="BC17" i="12" s="1"/>
  <c r="E17" i="12"/>
  <c r="AZ16" i="12"/>
  <c r="BP16" i="12" s="1"/>
  <c r="AY16" i="12"/>
  <c r="BO16" i="12" s="1"/>
  <c r="BX16" i="12" s="1"/>
  <c r="BY16" i="12" s="1"/>
  <c r="AX16" i="12"/>
  <c r="BN16" i="12" s="1"/>
  <c r="AW16" i="12"/>
  <c r="BM16" i="12" s="1"/>
  <c r="AV16" i="12"/>
  <c r="BL16" i="12" s="1"/>
  <c r="AU16" i="12"/>
  <c r="BK16" i="12" s="1"/>
  <c r="AT16" i="12"/>
  <c r="BJ16" i="12" s="1"/>
  <c r="AS16" i="12"/>
  <c r="BI16" i="12" s="1"/>
  <c r="AR16" i="12"/>
  <c r="BH16" i="12" s="1"/>
  <c r="BT16" i="12" s="1"/>
  <c r="BU16" i="12" s="1"/>
  <c r="AQ16" i="12"/>
  <c r="BG16" i="12" s="1"/>
  <c r="CB16" i="12" s="1"/>
  <c r="CC16" i="12" s="1"/>
  <c r="AP16" i="12"/>
  <c r="BF16" i="12" s="1"/>
  <c r="AO16" i="12"/>
  <c r="BE16" i="12" s="1"/>
  <c r="AN16" i="12"/>
  <c r="BD16" i="12" s="1"/>
  <c r="AM16" i="12"/>
  <c r="E16" i="12"/>
  <c r="AZ15" i="12"/>
  <c r="BP15" i="12" s="1"/>
  <c r="AY15" i="12"/>
  <c r="BO15" i="12" s="1"/>
  <c r="BX15" i="12" s="1"/>
  <c r="BY15" i="12" s="1"/>
  <c r="AX15" i="12"/>
  <c r="BN15" i="12" s="1"/>
  <c r="AW15" i="12"/>
  <c r="BM15" i="12" s="1"/>
  <c r="AV15" i="12"/>
  <c r="BL15" i="12" s="1"/>
  <c r="AU15" i="12"/>
  <c r="BK15" i="12" s="1"/>
  <c r="AT15" i="12"/>
  <c r="BJ15" i="12" s="1"/>
  <c r="AS15" i="12"/>
  <c r="BI15" i="12" s="1"/>
  <c r="AR15" i="12"/>
  <c r="BH15" i="12" s="1"/>
  <c r="BT15" i="12" s="1"/>
  <c r="BU15" i="12" s="1"/>
  <c r="AQ15" i="12"/>
  <c r="BG15" i="12" s="1"/>
  <c r="CB15" i="12" s="1"/>
  <c r="CC15" i="12" s="1"/>
  <c r="AP15" i="12"/>
  <c r="BF15" i="12" s="1"/>
  <c r="AO15" i="12"/>
  <c r="BE15" i="12" s="1"/>
  <c r="AN15" i="12"/>
  <c r="BD15" i="12" s="1"/>
  <c r="AM15" i="12"/>
  <c r="BC15" i="12" s="1"/>
  <c r="E15" i="12"/>
  <c r="BN14" i="12"/>
  <c r="AZ14" i="12"/>
  <c r="BP14" i="12" s="1"/>
  <c r="AY14" i="12"/>
  <c r="BO14" i="12" s="1"/>
  <c r="BX14" i="12" s="1"/>
  <c r="BY14" i="12" s="1"/>
  <c r="AX14" i="12"/>
  <c r="AW14" i="12"/>
  <c r="BM14" i="12" s="1"/>
  <c r="AV14" i="12"/>
  <c r="BL14" i="12" s="1"/>
  <c r="AU14" i="12"/>
  <c r="BK14" i="12" s="1"/>
  <c r="AT14" i="12"/>
  <c r="BJ14" i="12" s="1"/>
  <c r="AS14" i="12"/>
  <c r="BI14" i="12" s="1"/>
  <c r="AR14" i="12"/>
  <c r="BH14" i="12" s="1"/>
  <c r="BT14" i="12" s="1"/>
  <c r="BU14" i="12" s="1"/>
  <c r="AQ14" i="12"/>
  <c r="BG14" i="12" s="1"/>
  <c r="CB14" i="12" s="1"/>
  <c r="CC14" i="12" s="1"/>
  <c r="AP14" i="12"/>
  <c r="BF14" i="12" s="1"/>
  <c r="AO14" i="12"/>
  <c r="BE14" i="12" s="1"/>
  <c r="AN14" i="12"/>
  <c r="BD14" i="12" s="1"/>
  <c r="AM14" i="12"/>
  <c r="BC14" i="12" s="1"/>
  <c r="E14" i="12"/>
  <c r="BK13" i="12"/>
  <c r="BG13" i="12"/>
  <c r="CB13" i="12" s="1"/>
  <c r="CC13" i="12" s="1"/>
  <c r="BE13" i="12"/>
  <c r="AZ13" i="12"/>
  <c r="BP13" i="12" s="1"/>
  <c r="AY13" i="12"/>
  <c r="BO13" i="12" s="1"/>
  <c r="BX13" i="12" s="1"/>
  <c r="BY13" i="12" s="1"/>
  <c r="AX13" i="12"/>
  <c r="BN13" i="12" s="1"/>
  <c r="AW13" i="12"/>
  <c r="BM13" i="12" s="1"/>
  <c r="AV13" i="12"/>
  <c r="BL13" i="12" s="1"/>
  <c r="AU13" i="12"/>
  <c r="AT13" i="12"/>
  <c r="BJ13" i="12" s="1"/>
  <c r="AS13" i="12"/>
  <c r="BI13" i="12" s="1"/>
  <c r="AR13" i="12"/>
  <c r="BH13" i="12" s="1"/>
  <c r="BT13" i="12" s="1"/>
  <c r="BU13" i="12" s="1"/>
  <c r="AQ13" i="12"/>
  <c r="AP13" i="12"/>
  <c r="BF13" i="12" s="1"/>
  <c r="AO13" i="12"/>
  <c r="AN13" i="12"/>
  <c r="BD13" i="12" s="1"/>
  <c r="AM13" i="12"/>
  <c r="BC13" i="12" s="1"/>
  <c r="E13" i="12"/>
  <c r="BF12" i="12"/>
  <c r="AZ12" i="12"/>
  <c r="BP12" i="12" s="1"/>
  <c r="AY12" i="12"/>
  <c r="BO12" i="12" s="1"/>
  <c r="BX12" i="12" s="1"/>
  <c r="BY12" i="12" s="1"/>
  <c r="AX12" i="12"/>
  <c r="BN12" i="12" s="1"/>
  <c r="AW12" i="12"/>
  <c r="BM12" i="12" s="1"/>
  <c r="AV12" i="12"/>
  <c r="BL12" i="12" s="1"/>
  <c r="AU12" i="12"/>
  <c r="BK12" i="12" s="1"/>
  <c r="AT12" i="12"/>
  <c r="BJ12" i="12" s="1"/>
  <c r="AS12" i="12"/>
  <c r="BI12" i="12" s="1"/>
  <c r="AR12" i="12"/>
  <c r="BH12" i="12" s="1"/>
  <c r="BT12" i="12" s="1"/>
  <c r="BU12" i="12" s="1"/>
  <c r="AQ12" i="12"/>
  <c r="BG12" i="12" s="1"/>
  <c r="CB12" i="12" s="1"/>
  <c r="CC12" i="12" s="1"/>
  <c r="AP12" i="12"/>
  <c r="AO12" i="12"/>
  <c r="BE12" i="12" s="1"/>
  <c r="AN12" i="12"/>
  <c r="BD12" i="12" s="1"/>
  <c r="AM12" i="12"/>
  <c r="E12" i="12"/>
  <c r="BO11" i="12"/>
  <c r="BX11" i="12" s="1"/>
  <c r="BY11" i="12" s="1"/>
  <c r="BK11" i="12"/>
  <c r="BE11" i="12"/>
  <c r="AZ11" i="12"/>
  <c r="BP11" i="12" s="1"/>
  <c r="AY11" i="12"/>
  <c r="AX11" i="12"/>
  <c r="BN11" i="12" s="1"/>
  <c r="AW11" i="12"/>
  <c r="BM11" i="12" s="1"/>
  <c r="AV11" i="12"/>
  <c r="BL11" i="12" s="1"/>
  <c r="AU11" i="12"/>
  <c r="AT11" i="12"/>
  <c r="BJ11" i="12" s="1"/>
  <c r="AS11" i="12"/>
  <c r="BI11" i="12" s="1"/>
  <c r="AR11" i="12"/>
  <c r="BH11" i="12" s="1"/>
  <c r="BT11" i="12" s="1"/>
  <c r="BU11" i="12" s="1"/>
  <c r="AQ11" i="12"/>
  <c r="BG11" i="12" s="1"/>
  <c r="CB11" i="12" s="1"/>
  <c r="CC11" i="12" s="1"/>
  <c r="AP11" i="12"/>
  <c r="BF11" i="12" s="1"/>
  <c r="AO11" i="12"/>
  <c r="AN11" i="12"/>
  <c r="BD11" i="12" s="1"/>
  <c r="AM11" i="12"/>
  <c r="BC11" i="12" s="1"/>
  <c r="E11" i="12"/>
  <c r="N6" i="12"/>
  <c r="AJ34" i="11"/>
  <c r="AI34" i="11"/>
  <c r="AH34" i="11"/>
  <c r="AG34" i="11"/>
  <c r="AF34" i="11"/>
  <c r="AE34" i="11"/>
  <c r="AD34" i="11"/>
  <c r="AC34" i="11"/>
  <c r="AB34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AJ32" i="11"/>
  <c r="AI32" i="11"/>
  <c r="AH32" i="11"/>
  <c r="AG32" i="11"/>
  <c r="AF32" i="11"/>
  <c r="AE32" i="11"/>
  <c r="AD32" i="11"/>
  <c r="AC32" i="11"/>
  <c r="AB32" i="11"/>
  <c r="AA32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AJ31" i="11"/>
  <c r="AI31" i="11"/>
  <c r="AH31" i="11"/>
  <c r="AH35" i="11" s="1"/>
  <c r="AG31" i="11"/>
  <c r="AG35" i="11" s="1"/>
  <c r="AF31" i="11"/>
  <c r="AF35" i="11" s="1"/>
  <c r="AE31" i="11"/>
  <c r="AD31" i="11"/>
  <c r="AC31" i="11"/>
  <c r="AC35" i="11" s="1"/>
  <c r="AB31" i="11"/>
  <c r="AA31" i="11"/>
  <c r="Z31" i="11"/>
  <c r="Z35" i="11" s="1"/>
  <c r="Y31" i="11"/>
  <c r="Y35" i="11" s="1"/>
  <c r="X31" i="11"/>
  <c r="X35" i="11" s="1"/>
  <c r="W31" i="11"/>
  <c r="V31" i="11"/>
  <c r="U31" i="11"/>
  <c r="U35" i="11" s="1"/>
  <c r="T31" i="11"/>
  <c r="S31" i="11"/>
  <c r="R31" i="11"/>
  <c r="R35" i="11" s="1"/>
  <c r="Q31" i="11"/>
  <c r="Q35" i="11" s="1"/>
  <c r="P31" i="11"/>
  <c r="P35" i="11" s="1"/>
  <c r="O31" i="11"/>
  <c r="N31" i="11"/>
  <c r="M31" i="11"/>
  <c r="M35" i="11" s="1"/>
  <c r="L31" i="11"/>
  <c r="K31" i="11"/>
  <c r="J31" i="11"/>
  <c r="J35" i="11" s="1"/>
  <c r="I31" i="11"/>
  <c r="I35" i="11" s="1"/>
  <c r="H31" i="11"/>
  <c r="H35" i="11" s="1"/>
  <c r="G31" i="11"/>
  <c r="F31" i="11"/>
  <c r="AZ29" i="11"/>
  <c r="AY29" i="11"/>
  <c r="AX29" i="11"/>
  <c r="AW29" i="11"/>
  <c r="AV29" i="11"/>
  <c r="AU29" i="11"/>
  <c r="AT29" i="11"/>
  <c r="AS29" i="11"/>
  <c r="AR29" i="11"/>
  <c r="AQ29" i="11"/>
  <c r="AP29" i="11"/>
  <c r="AO29" i="11"/>
  <c r="AN29" i="11"/>
  <c r="AM29" i="11"/>
  <c r="E29" i="11"/>
  <c r="AZ28" i="11"/>
  <c r="AY28" i="11"/>
  <c r="AX28" i="11"/>
  <c r="AW28" i="11"/>
  <c r="AV28" i="11"/>
  <c r="AU28" i="11"/>
  <c r="AT28" i="11"/>
  <c r="AS28" i="11"/>
  <c r="AR28" i="11"/>
  <c r="AQ28" i="11"/>
  <c r="AP28" i="11"/>
  <c r="AO28" i="11"/>
  <c r="AN28" i="11"/>
  <c r="AM28" i="11"/>
  <c r="E28" i="11"/>
  <c r="AZ27" i="11"/>
  <c r="AY27" i="11"/>
  <c r="AX27" i="11"/>
  <c r="AW27" i="11"/>
  <c r="AV27" i="11"/>
  <c r="AU27" i="11"/>
  <c r="AT27" i="11"/>
  <c r="AS27" i="11"/>
  <c r="AR27" i="11"/>
  <c r="AQ27" i="11"/>
  <c r="AP27" i="11"/>
  <c r="AO27" i="11"/>
  <c r="AN27" i="11"/>
  <c r="AM27" i="11"/>
  <c r="E27" i="11"/>
  <c r="AZ26" i="11"/>
  <c r="AY26" i="11"/>
  <c r="AX26" i="11"/>
  <c r="AW26" i="11"/>
  <c r="AV26" i="11"/>
  <c r="AU26" i="11"/>
  <c r="AT26" i="11"/>
  <c r="AS26" i="11"/>
  <c r="AR26" i="11"/>
  <c r="AQ26" i="11"/>
  <c r="AP26" i="11"/>
  <c r="AO26" i="11"/>
  <c r="AN26" i="11"/>
  <c r="AM26" i="11"/>
  <c r="E26" i="11"/>
  <c r="AZ25" i="11"/>
  <c r="AY25" i="11"/>
  <c r="AX25" i="11"/>
  <c r="AW25" i="11"/>
  <c r="AV25" i="11"/>
  <c r="AU25" i="11"/>
  <c r="AT25" i="11"/>
  <c r="AS25" i="11"/>
  <c r="AR25" i="11"/>
  <c r="AQ25" i="11"/>
  <c r="AP25" i="11"/>
  <c r="AO25" i="11"/>
  <c r="AN25" i="11"/>
  <c r="AM25" i="11"/>
  <c r="E25" i="11"/>
  <c r="AZ24" i="11"/>
  <c r="AY24" i="11"/>
  <c r="AX24" i="11"/>
  <c r="AW24" i="11"/>
  <c r="AV24" i="11"/>
  <c r="AU24" i="11"/>
  <c r="AT24" i="11"/>
  <c r="AS24" i="11"/>
  <c r="AR24" i="11"/>
  <c r="AQ24" i="11"/>
  <c r="AP24" i="11"/>
  <c r="AO24" i="11"/>
  <c r="AN24" i="11"/>
  <c r="AM24" i="11"/>
  <c r="E24" i="11"/>
  <c r="AZ23" i="11"/>
  <c r="AY23" i="11"/>
  <c r="AX23" i="11"/>
  <c r="AW23" i="11"/>
  <c r="AV23" i="11"/>
  <c r="AU23" i="11"/>
  <c r="AT23" i="11"/>
  <c r="AS23" i="11"/>
  <c r="AR23" i="11"/>
  <c r="AQ23" i="11"/>
  <c r="AP23" i="11"/>
  <c r="AO23" i="11"/>
  <c r="AN23" i="11"/>
  <c r="AM23" i="11"/>
  <c r="E23" i="11"/>
  <c r="AZ22" i="11"/>
  <c r="AY22" i="11"/>
  <c r="AX22" i="11"/>
  <c r="AW22" i="11"/>
  <c r="AV22" i="11"/>
  <c r="AU22" i="11"/>
  <c r="AT22" i="11"/>
  <c r="AS22" i="11"/>
  <c r="AR22" i="11"/>
  <c r="AQ22" i="11"/>
  <c r="AP22" i="11"/>
  <c r="AO22" i="11"/>
  <c r="AN22" i="11"/>
  <c r="AM22" i="11"/>
  <c r="E22" i="11"/>
  <c r="CB21" i="11"/>
  <c r="CC21" i="11" s="1"/>
  <c r="BX21" i="11"/>
  <c r="BY21" i="11" s="1"/>
  <c r="BT21" i="11"/>
  <c r="BU21" i="11" s="1"/>
  <c r="AZ21" i="11"/>
  <c r="AY21" i="11"/>
  <c r="AX21" i="11"/>
  <c r="AW21" i="11"/>
  <c r="AV21" i="11"/>
  <c r="AU21" i="11"/>
  <c r="AT21" i="11"/>
  <c r="AS21" i="11"/>
  <c r="AR21" i="11"/>
  <c r="AQ21" i="11"/>
  <c r="AP21" i="11"/>
  <c r="AO21" i="11"/>
  <c r="AN21" i="11"/>
  <c r="AM21" i="11"/>
  <c r="E21" i="11"/>
  <c r="AZ20" i="11"/>
  <c r="AY20" i="11"/>
  <c r="AX20" i="11"/>
  <c r="AW20" i="11"/>
  <c r="AV20" i="11"/>
  <c r="AU20" i="11"/>
  <c r="AT20" i="11"/>
  <c r="AS20" i="11"/>
  <c r="AR20" i="11"/>
  <c r="AQ20" i="11"/>
  <c r="AP20" i="11"/>
  <c r="AO20" i="11"/>
  <c r="AN20" i="11"/>
  <c r="AM20" i="11"/>
  <c r="E20" i="11"/>
  <c r="AZ19" i="11"/>
  <c r="AY19" i="11"/>
  <c r="AX19" i="11"/>
  <c r="AW19" i="11"/>
  <c r="AV19" i="11"/>
  <c r="AU19" i="11"/>
  <c r="AT19" i="11"/>
  <c r="AS19" i="11"/>
  <c r="AR19" i="11"/>
  <c r="AQ19" i="11"/>
  <c r="AP19" i="11"/>
  <c r="AO19" i="11"/>
  <c r="AN19" i="11"/>
  <c r="AM19" i="11"/>
  <c r="E19" i="11"/>
  <c r="AZ18" i="11"/>
  <c r="AY18" i="11"/>
  <c r="AX18" i="11"/>
  <c r="AW18" i="11"/>
  <c r="AV18" i="11"/>
  <c r="AU18" i="11"/>
  <c r="AT18" i="11"/>
  <c r="AS18" i="11"/>
  <c r="AR18" i="11"/>
  <c r="AQ18" i="11"/>
  <c r="AP18" i="11"/>
  <c r="AO18" i="11"/>
  <c r="AN18" i="11"/>
  <c r="AM18" i="11"/>
  <c r="E18" i="11"/>
  <c r="AZ17" i="11"/>
  <c r="AY17" i="11"/>
  <c r="AX17" i="11"/>
  <c r="AW17" i="11"/>
  <c r="AV17" i="11"/>
  <c r="AU17" i="11"/>
  <c r="AT17" i="11"/>
  <c r="AS17" i="11"/>
  <c r="AR17" i="11"/>
  <c r="AQ17" i="11"/>
  <c r="AP17" i="11"/>
  <c r="AO17" i="11"/>
  <c r="AN17" i="11"/>
  <c r="AM17" i="11"/>
  <c r="E17" i="11"/>
  <c r="AZ16" i="11"/>
  <c r="AY16" i="11"/>
  <c r="AX16" i="11"/>
  <c r="AW16" i="11"/>
  <c r="AV16" i="11"/>
  <c r="AU16" i="11"/>
  <c r="AT16" i="11"/>
  <c r="AS16" i="11"/>
  <c r="AR16" i="11"/>
  <c r="AQ16" i="11"/>
  <c r="AP16" i="11"/>
  <c r="AO16" i="11"/>
  <c r="AN16" i="11"/>
  <c r="AM16" i="11"/>
  <c r="E16" i="11"/>
  <c r="AZ15" i="11"/>
  <c r="AY15" i="11"/>
  <c r="AX15" i="11"/>
  <c r="AW15" i="11"/>
  <c r="AV15" i="11"/>
  <c r="AU15" i="11"/>
  <c r="AT15" i="11"/>
  <c r="AS15" i="11"/>
  <c r="AR15" i="11"/>
  <c r="AQ15" i="11"/>
  <c r="AP15" i="11"/>
  <c r="AO15" i="11"/>
  <c r="AN15" i="11"/>
  <c r="AM15" i="11"/>
  <c r="E15" i="11"/>
  <c r="AZ14" i="11"/>
  <c r="AY14" i="11"/>
  <c r="AX14" i="11"/>
  <c r="AW14" i="11"/>
  <c r="AV14" i="11"/>
  <c r="AU14" i="11"/>
  <c r="AT14" i="11"/>
  <c r="AS14" i="11"/>
  <c r="AR14" i="11"/>
  <c r="AQ14" i="11"/>
  <c r="AP14" i="11"/>
  <c r="AO14" i="11"/>
  <c r="AN14" i="11"/>
  <c r="AM14" i="11"/>
  <c r="BA14" i="11" s="1"/>
  <c r="E14" i="11"/>
  <c r="AZ13" i="11"/>
  <c r="AY13" i="11"/>
  <c r="AX13" i="11"/>
  <c r="AW13" i="11"/>
  <c r="AV13" i="11"/>
  <c r="AU13" i="11"/>
  <c r="AT13" i="11"/>
  <c r="AS13" i="11"/>
  <c r="AR13" i="11"/>
  <c r="AQ13" i="11"/>
  <c r="AP13" i="11"/>
  <c r="AO13" i="11"/>
  <c r="AN13" i="11"/>
  <c r="AM13" i="11"/>
  <c r="E13" i="11"/>
  <c r="AZ12" i="11"/>
  <c r="AY12" i="11"/>
  <c r="AX12" i="11"/>
  <c r="AW12" i="11"/>
  <c r="AV12" i="11"/>
  <c r="AU12" i="11"/>
  <c r="AT12" i="11"/>
  <c r="AS12" i="11"/>
  <c r="AR12" i="11"/>
  <c r="AQ12" i="11"/>
  <c r="AP12" i="11"/>
  <c r="AO12" i="11"/>
  <c r="AN12" i="11"/>
  <c r="AM12" i="11"/>
  <c r="E12" i="11"/>
  <c r="AZ11" i="11"/>
  <c r="AY11" i="11"/>
  <c r="AX11" i="11"/>
  <c r="AW11" i="11"/>
  <c r="AV11" i="11"/>
  <c r="AU11" i="11"/>
  <c r="AT11" i="11"/>
  <c r="AS11" i="11"/>
  <c r="AR11" i="11"/>
  <c r="AQ11" i="11"/>
  <c r="AP11" i="11"/>
  <c r="AO11" i="11"/>
  <c r="AN11" i="11"/>
  <c r="AM11" i="11"/>
  <c r="E11" i="11"/>
  <c r="N6" i="11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AJ31" i="10"/>
  <c r="AI31" i="10"/>
  <c r="AH31" i="10"/>
  <c r="AG31" i="10"/>
  <c r="AG35" i="10" s="1"/>
  <c r="AF31" i="10"/>
  <c r="AE31" i="10"/>
  <c r="AE35" i="10" s="1"/>
  <c r="AD31" i="10"/>
  <c r="AC31" i="10"/>
  <c r="AB31" i="10"/>
  <c r="AA31" i="10"/>
  <c r="Z31" i="10"/>
  <c r="Y31" i="10"/>
  <c r="Y35" i="10" s="1"/>
  <c r="X31" i="10"/>
  <c r="W31" i="10"/>
  <c r="W35" i="10" s="1"/>
  <c r="V31" i="10"/>
  <c r="U31" i="10"/>
  <c r="T31" i="10"/>
  <c r="S31" i="10"/>
  <c r="S35" i="10" s="1"/>
  <c r="R31" i="10"/>
  <c r="Q31" i="10"/>
  <c r="Q35" i="10" s="1"/>
  <c r="P31" i="10"/>
  <c r="O31" i="10"/>
  <c r="O35" i="10" s="1"/>
  <c r="N31" i="10"/>
  <c r="M31" i="10"/>
  <c r="L31" i="10"/>
  <c r="K31" i="10"/>
  <c r="K35" i="10" s="1"/>
  <c r="J31" i="10"/>
  <c r="I31" i="10"/>
  <c r="I35" i="10" s="1"/>
  <c r="H31" i="10"/>
  <c r="G31" i="10"/>
  <c r="G35" i="10" s="1"/>
  <c r="F31" i="10"/>
  <c r="AZ29" i="10"/>
  <c r="AY29" i="10"/>
  <c r="AX29" i="10"/>
  <c r="AW29" i="10"/>
  <c r="AV29" i="10"/>
  <c r="AU29" i="10"/>
  <c r="AT29" i="10"/>
  <c r="AS29" i="10"/>
  <c r="AR29" i="10"/>
  <c r="AQ29" i="10"/>
  <c r="AP29" i="10"/>
  <c r="AO29" i="10"/>
  <c r="AN29" i="10"/>
  <c r="AM29" i="10"/>
  <c r="E29" i="10"/>
  <c r="AZ28" i="10"/>
  <c r="AY28" i="10"/>
  <c r="AX28" i="10"/>
  <c r="AW28" i="10"/>
  <c r="AV28" i="10"/>
  <c r="AU28" i="10"/>
  <c r="AT28" i="10"/>
  <c r="AS28" i="10"/>
  <c r="AR28" i="10"/>
  <c r="AQ28" i="10"/>
  <c r="AP28" i="10"/>
  <c r="AO28" i="10"/>
  <c r="AN28" i="10"/>
  <c r="AM28" i="10"/>
  <c r="E28" i="10"/>
  <c r="AZ27" i="10"/>
  <c r="AY27" i="10"/>
  <c r="AX27" i="10"/>
  <c r="AW27" i="10"/>
  <c r="AV27" i="10"/>
  <c r="AU27" i="10"/>
  <c r="AT27" i="10"/>
  <c r="AS27" i="10"/>
  <c r="AR27" i="10"/>
  <c r="AQ27" i="10"/>
  <c r="AP27" i="10"/>
  <c r="AO27" i="10"/>
  <c r="AN27" i="10"/>
  <c r="AM27" i="10"/>
  <c r="E27" i="10"/>
  <c r="AZ26" i="10"/>
  <c r="AY26" i="10"/>
  <c r="AX26" i="10"/>
  <c r="AW26" i="10"/>
  <c r="AV26" i="10"/>
  <c r="AU26" i="10"/>
  <c r="AT26" i="10"/>
  <c r="AS26" i="10"/>
  <c r="AR26" i="10"/>
  <c r="AQ26" i="10"/>
  <c r="AP26" i="10"/>
  <c r="AO26" i="10"/>
  <c r="AN26" i="10"/>
  <c r="AM26" i="10"/>
  <c r="E26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E25" i="10"/>
  <c r="AZ24" i="10"/>
  <c r="AY24" i="10"/>
  <c r="AX24" i="10"/>
  <c r="AW24" i="10"/>
  <c r="AV24" i="10"/>
  <c r="AU24" i="10"/>
  <c r="AT24" i="10"/>
  <c r="AS24" i="10"/>
  <c r="AR24" i="10"/>
  <c r="AQ24" i="10"/>
  <c r="AP24" i="10"/>
  <c r="AO24" i="10"/>
  <c r="AN24" i="10"/>
  <c r="AM24" i="10"/>
  <c r="E24" i="10"/>
  <c r="AZ23" i="10"/>
  <c r="AY23" i="10"/>
  <c r="AX23" i="10"/>
  <c r="AW23" i="10"/>
  <c r="AV23" i="10"/>
  <c r="AU23" i="10"/>
  <c r="AT23" i="10"/>
  <c r="AS23" i="10"/>
  <c r="AR23" i="10"/>
  <c r="AQ23" i="10"/>
  <c r="AP23" i="10"/>
  <c r="AO23" i="10"/>
  <c r="AN23" i="10"/>
  <c r="AM23" i="10"/>
  <c r="E23" i="10"/>
  <c r="AZ22" i="10"/>
  <c r="AY22" i="10"/>
  <c r="AX22" i="10"/>
  <c r="AW22" i="10"/>
  <c r="AV22" i="10"/>
  <c r="AU22" i="10"/>
  <c r="AT22" i="10"/>
  <c r="AS22" i="10"/>
  <c r="AR22" i="10"/>
  <c r="AQ22" i="10"/>
  <c r="AP22" i="10"/>
  <c r="AO22" i="10"/>
  <c r="AN22" i="10"/>
  <c r="AM22" i="10"/>
  <c r="E22" i="10"/>
  <c r="CB21" i="10"/>
  <c r="CC21" i="10" s="1"/>
  <c r="BX21" i="10"/>
  <c r="BY21" i="10" s="1"/>
  <c r="BU21" i="10"/>
  <c r="AZ21" i="10"/>
  <c r="AY21" i="10"/>
  <c r="AX21" i="10"/>
  <c r="AW21" i="10"/>
  <c r="AV21" i="10"/>
  <c r="AU21" i="10"/>
  <c r="AT21" i="10"/>
  <c r="AS21" i="10"/>
  <c r="AR21" i="10"/>
  <c r="AQ21" i="10"/>
  <c r="AP21" i="10"/>
  <c r="AO21" i="10"/>
  <c r="AN21" i="10"/>
  <c r="AM21" i="10"/>
  <c r="E21" i="10"/>
  <c r="AZ20" i="10"/>
  <c r="AY20" i="10"/>
  <c r="AX20" i="10"/>
  <c r="AW20" i="10"/>
  <c r="AV20" i="10"/>
  <c r="AU20" i="10"/>
  <c r="AT20" i="10"/>
  <c r="AS20" i="10"/>
  <c r="AR20" i="10"/>
  <c r="AQ20" i="10"/>
  <c r="AP20" i="10"/>
  <c r="AO20" i="10"/>
  <c r="AN20" i="10"/>
  <c r="AM20" i="10"/>
  <c r="E20" i="10"/>
  <c r="AZ19" i="10"/>
  <c r="AY19" i="10"/>
  <c r="AX19" i="10"/>
  <c r="AW19" i="10"/>
  <c r="AV19" i="10"/>
  <c r="AU19" i="10"/>
  <c r="AT19" i="10"/>
  <c r="AS19" i="10"/>
  <c r="AR19" i="10"/>
  <c r="AQ19" i="10"/>
  <c r="AP19" i="10"/>
  <c r="AO19" i="10"/>
  <c r="AN19" i="10"/>
  <c r="AM19" i="10"/>
  <c r="E19" i="10"/>
  <c r="AZ18" i="10"/>
  <c r="AY18" i="10"/>
  <c r="AX18" i="10"/>
  <c r="AW18" i="10"/>
  <c r="AV18" i="10"/>
  <c r="AU18" i="10"/>
  <c r="AT18" i="10"/>
  <c r="AS18" i="10"/>
  <c r="AR18" i="10"/>
  <c r="AQ18" i="10"/>
  <c r="AP18" i="10"/>
  <c r="AO18" i="10"/>
  <c r="AN18" i="10"/>
  <c r="AM18" i="10"/>
  <c r="E18" i="10"/>
  <c r="AZ17" i="10"/>
  <c r="AY17" i="10"/>
  <c r="AX17" i="10"/>
  <c r="AW17" i="10"/>
  <c r="AV17" i="10"/>
  <c r="AU17" i="10"/>
  <c r="AT17" i="10"/>
  <c r="AS17" i="10"/>
  <c r="AR17" i="10"/>
  <c r="AQ17" i="10"/>
  <c r="AP17" i="10"/>
  <c r="AO17" i="10"/>
  <c r="AN17" i="10"/>
  <c r="AM17" i="10"/>
  <c r="E17" i="10"/>
  <c r="AZ16" i="10"/>
  <c r="AY16" i="10"/>
  <c r="AX16" i="10"/>
  <c r="AW16" i="10"/>
  <c r="AV16" i="10"/>
  <c r="AU16" i="10"/>
  <c r="AT16" i="10"/>
  <c r="AS16" i="10"/>
  <c r="AR16" i="10"/>
  <c r="AQ16" i="10"/>
  <c r="AP16" i="10"/>
  <c r="AO16" i="10"/>
  <c r="AN16" i="10"/>
  <c r="AM16" i="10"/>
  <c r="E16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E15" i="10"/>
  <c r="AZ14" i="10"/>
  <c r="AY14" i="10"/>
  <c r="AX14" i="10"/>
  <c r="AW14" i="10"/>
  <c r="AV14" i="10"/>
  <c r="AU14" i="10"/>
  <c r="AT14" i="10"/>
  <c r="AS14" i="10"/>
  <c r="AR14" i="10"/>
  <c r="AQ14" i="10"/>
  <c r="AP14" i="10"/>
  <c r="AO14" i="10"/>
  <c r="AN14" i="10"/>
  <c r="AM14" i="10"/>
  <c r="E14" i="10"/>
  <c r="AZ13" i="10"/>
  <c r="AY13" i="10"/>
  <c r="AX13" i="10"/>
  <c r="AW13" i="10"/>
  <c r="AV13" i="10"/>
  <c r="AU13" i="10"/>
  <c r="AT13" i="10"/>
  <c r="AS13" i="10"/>
  <c r="AR13" i="10"/>
  <c r="AQ13" i="10"/>
  <c r="AP13" i="10"/>
  <c r="AO13" i="10"/>
  <c r="AN13" i="10"/>
  <c r="AM13" i="10"/>
  <c r="E13" i="10"/>
  <c r="AZ12" i="10"/>
  <c r="AY12" i="10"/>
  <c r="AX12" i="10"/>
  <c r="AW12" i="10"/>
  <c r="AV12" i="10"/>
  <c r="AU12" i="10"/>
  <c r="AT12" i="10"/>
  <c r="AS12" i="10"/>
  <c r="AR12" i="10"/>
  <c r="AQ12" i="10"/>
  <c r="AP12" i="10"/>
  <c r="AO12" i="10"/>
  <c r="AN12" i="10"/>
  <c r="AM12" i="10"/>
  <c r="E12" i="10"/>
  <c r="AZ11" i="10"/>
  <c r="AY11" i="10"/>
  <c r="AX11" i="10"/>
  <c r="AW11" i="10"/>
  <c r="AV11" i="10"/>
  <c r="AU11" i="10"/>
  <c r="AT11" i="10"/>
  <c r="AS11" i="10"/>
  <c r="AR11" i="10"/>
  <c r="AQ11" i="10"/>
  <c r="AP11" i="10"/>
  <c r="AO11" i="10"/>
  <c r="AN11" i="10"/>
  <c r="AM11" i="10"/>
  <c r="E11" i="10"/>
  <c r="N6" i="10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AJ33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AJ32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AJ31" i="9"/>
  <c r="AI31" i="9"/>
  <c r="AI35" i="9" s="1"/>
  <c r="AH31" i="9"/>
  <c r="AG31" i="9"/>
  <c r="AG35" i="9" s="1"/>
  <c r="AF31" i="9"/>
  <c r="AE31" i="9"/>
  <c r="AD31" i="9"/>
  <c r="AD35" i="9" s="1"/>
  <c r="AC31" i="9"/>
  <c r="AB31" i="9"/>
  <c r="AA31" i="9"/>
  <c r="AA35" i="9" s="1"/>
  <c r="Z31" i="9"/>
  <c r="Y31" i="9"/>
  <c r="Y35" i="9" s="1"/>
  <c r="X31" i="9"/>
  <c r="W31" i="9"/>
  <c r="V31" i="9"/>
  <c r="V35" i="9" s="1"/>
  <c r="U31" i="9"/>
  <c r="T31" i="9"/>
  <c r="S31" i="9"/>
  <c r="S35" i="9" s="1"/>
  <c r="R31" i="9"/>
  <c r="Q31" i="9"/>
  <c r="Q35" i="9" s="1"/>
  <c r="P31" i="9"/>
  <c r="O31" i="9"/>
  <c r="N31" i="9"/>
  <c r="N35" i="9" s="1"/>
  <c r="M31" i="9"/>
  <c r="L31" i="9"/>
  <c r="K31" i="9"/>
  <c r="K35" i="9" s="1"/>
  <c r="J31" i="9"/>
  <c r="I31" i="9"/>
  <c r="I35" i="9" s="1"/>
  <c r="H31" i="9"/>
  <c r="G31" i="9"/>
  <c r="F31" i="9"/>
  <c r="F35" i="9" s="1"/>
  <c r="AZ29" i="9"/>
  <c r="AY29" i="9"/>
  <c r="AX29" i="9"/>
  <c r="AW29" i="9"/>
  <c r="AV29" i="9"/>
  <c r="AU29" i="9"/>
  <c r="AT29" i="9"/>
  <c r="AS29" i="9"/>
  <c r="AR29" i="9"/>
  <c r="AQ29" i="9"/>
  <c r="AP29" i="9"/>
  <c r="AO29" i="9"/>
  <c r="AN29" i="9"/>
  <c r="AM29" i="9"/>
  <c r="E29" i="9"/>
  <c r="AZ28" i="9"/>
  <c r="AY28" i="9"/>
  <c r="AX28" i="9"/>
  <c r="AW28" i="9"/>
  <c r="AV28" i="9"/>
  <c r="AU28" i="9"/>
  <c r="AT28" i="9"/>
  <c r="AS28" i="9"/>
  <c r="AR28" i="9"/>
  <c r="AQ28" i="9"/>
  <c r="AP28" i="9"/>
  <c r="AO28" i="9"/>
  <c r="AN28" i="9"/>
  <c r="AM28" i="9"/>
  <c r="E28" i="9"/>
  <c r="AZ27" i="9"/>
  <c r="AY27" i="9"/>
  <c r="AX27" i="9"/>
  <c r="AW27" i="9"/>
  <c r="AV27" i="9"/>
  <c r="AU27" i="9"/>
  <c r="AT27" i="9"/>
  <c r="AS27" i="9"/>
  <c r="AR27" i="9"/>
  <c r="AQ27" i="9"/>
  <c r="AP27" i="9"/>
  <c r="AO27" i="9"/>
  <c r="AN27" i="9"/>
  <c r="AM27" i="9"/>
  <c r="E27" i="9"/>
  <c r="AZ26" i="9"/>
  <c r="AY26" i="9"/>
  <c r="AX26" i="9"/>
  <c r="AW26" i="9"/>
  <c r="AV26" i="9"/>
  <c r="AU26" i="9"/>
  <c r="AT26" i="9"/>
  <c r="AS26" i="9"/>
  <c r="AR26" i="9"/>
  <c r="AQ26" i="9"/>
  <c r="AP26" i="9"/>
  <c r="AO26" i="9"/>
  <c r="AN26" i="9"/>
  <c r="AM26" i="9"/>
  <c r="E26" i="9"/>
  <c r="AZ25" i="9"/>
  <c r="AY25" i="9"/>
  <c r="AX25" i="9"/>
  <c r="AW25" i="9"/>
  <c r="AV25" i="9"/>
  <c r="AU25" i="9"/>
  <c r="AT25" i="9"/>
  <c r="AS25" i="9"/>
  <c r="AR25" i="9"/>
  <c r="AQ25" i="9"/>
  <c r="AP25" i="9"/>
  <c r="AO25" i="9"/>
  <c r="AN25" i="9"/>
  <c r="AM25" i="9"/>
  <c r="E25" i="9"/>
  <c r="AZ24" i="9"/>
  <c r="AY24" i="9"/>
  <c r="AX24" i="9"/>
  <c r="AW24" i="9"/>
  <c r="AV24" i="9"/>
  <c r="AU24" i="9"/>
  <c r="AT24" i="9"/>
  <c r="AS24" i="9"/>
  <c r="AR24" i="9"/>
  <c r="AQ24" i="9"/>
  <c r="AP24" i="9"/>
  <c r="AO24" i="9"/>
  <c r="AN24" i="9"/>
  <c r="AM24" i="9"/>
  <c r="E24" i="9"/>
  <c r="AZ23" i="9"/>
  <c r="AY23" i="9"/>
  <c r="AX23" i="9"/>
  <c r="AW23" i="9"/>
  <c r="AV23" i="9"/>
  <c r="AU23" i="9"/>
  <c r="AT23" i="9"/>
  <c r="AS23" i="9"/>
  <c r="AR23" i="9"/>
  <c r="AQ23" i="9"/>
  <c r="AP23" i="9"/>
  <c r="AO23" i="9"/>
  <c r="AN23" i="9"/>
  <c r="AM23" i="9"/>
  <c r="E23" i="9"/>
  <c r="AZ22" i="9"/>
  <c r="AY22" i="9"/>
  <c r="AX22" i="9"/>
  <c r="AW22" i="9"/>
  <c r="AV22" i="9"/>
  <c r="AU22" i="9"/>
  <c r="AT22" i="9"/>
  <c r="AS22" i="9"/>
  <c r="AR22" i="9"/>
  <c r="AQ22" i="9"/>
  <c r="AP22" i="9"/>
  <c r="AO22" i="9"/>
  <c r="AN22" i="9"/>
  <c r="AM22" i="9"/>
  <c r="E22" i="9"/>
  <c r="AZ21" i="9"/>
  <c r="AY21" i="9"/>
  <c r="AX21" i="9"/>
  <c r="AW21" i="9"/>
  <c r="AV21" i="9"/>
  <c r="AU21" i="9"/>
  <c r="AT21" i="9"/>
  <c r="AS21" i="9"/>
  <c r="AR21" i="9"/>
  <c r="AQ21" i="9"/>
  <c r="AP21" i="9"/>
  <c r="AO21" i="9"/>
  <c r="AN21" i="9"/>
  <c r="AM21" i="9"/>
  <c r="E21" i="9"/>
  <c r="AZ20" i="9"/>
  <c r="AY20" i="9"/>
  <c r="AX20" i="9"/>
  <c r="AW20" i="9"/>
  <c r="AV20" i="9"/>
  <c r="AU20" i="9"/>
  <c r="AT20" i="9"/>
  <c r="AS20" i="9"/>
  <c r="AR20" i="9"/>
  <c r="AQ20" i="9"/>
  <c r="AP20" i="9"/>
  <c r="AO20" i="9"/>
  <c r="AN20" i="9"/>
  <c r="AM20" i="9"/>
  <c r="E20" i="9"/>
  <c r="AZ19" i="9"/>
  <c r="AY19" i="9"/>
  <c r="AX19" i="9"/>
  <c r="AW19" i="9"/>
  <c r="AV19" i="9"/>
  <c r="AU19" i="9"/>
  <c r="AT19" i="9"/>
  <c r="AS19" i="9"/>
  <c r="AR19" i="9"/>
  <c r="AQ19" i="9"/>
  <c r="AP19" i="9"/>
  <c r="AO19" i="9"/>
  <c r="AN19" i="9"/>
  <c r="AM19" i="9"/>
  <c r="E19" i="9"/>
  <c r="AZ18" i="9"/>
  <c r="AY18" i="9"/>
  <c r="AX18" i="9"/>
  <c r="AW18" i="9"/>
  <c r="AV18" i="9"/>
  <c r="AU18" i="9"/>
  <c r="AT18" i="9"/>
  <c r="AS18" i="9"/>
  <c r="AR18" i="9"/>
  <c r="AQ18" i="9"/>
  <c r="AP18" i="9"/>
  <c r="AO18" i="9"/>
  <c r="AN18" i="9"/>
  <c r="AM18" i="9"/>
  <c r="E18" i="9"/>
  <c r="AZ17" i="9"/>
  <c r="AY17" i="9"/>
  <c r="AX17" i="9"/>
  <c r="AW17" i="9"/>
  <c r="AV17" i="9"/>
  <c r="AU17" i="9"/>
  <c r="AT17" i="9"/>
  <c r="AS17" i="9"/>
  <c r="AR17" i="9"/>
  <c r="AQ17" i="9"/>
  <c r="AP17" i="9"/>
  <c r="AO17" i="9"/>
  <c r="AN17" i="9"/>
  <c r="AM17" i="9"/>
  <c r="E17" i="9"/>
  <c r="AZ16" i="9"/>
  <c r="AY16" i="9"/>
  <c r="AX16" i="9"/>
  <c r="AW16" i="9"/>
  <c r="AV16" i="9"/>
  <c r="AU16" i="9"/>
  <c r="AT16" i="9"/>
  <c r="AS16" i="9"/>
  <c r="AR16" i="9"/>
  <c r="AQ16" i="9"/>
  <c r="AP16" i="9"/>
  <c r="AO16" i="9"/>
  <c r="AN16" i="9"/>
  <c r="AM16" i="9"/>
  <c r="E16" i="9"/>
  <c r="AZ15" i="9"/>
  <c r="AY15" i="9"/>
  <c r="AX15" i="9"/>
  <c r="AW15" i="9"/>
  <c r="AV15" i="9"/>
  <c r="AU15" i="9"/>
  <c r="AT15" i="9"/>
  <c r="AS15" i="9"/>
  <c r="AR15" i="9"/>
  <c r="AQ15" i="9"/>
  <c r="AP15" i="9"/>
  <c r="AO15" i="9"/>
  <c r="AN15" i="9"/>
  <c r="AM15" i="9"/>
  <c r="E15" i="9"/>
  <c r="AZ14" i="9"/>
  <c r="AY14" i="9"/>
  <c r="AX14" i="9"/>
  <c r="AW14" i="9"/>
  <c r="AV14" i="9"/>
  <c r="AU14" i="9"/>
  <c r="AT14" i="9"/>
  <c r="AS14" i="9"/>
  <c r="AR14" i="9"/>
  <c r="AQ14" i="9"/>
  <c r="AP14" i="9"/>
  <c r="AO14" i="9"/>
  <c r="AN14" i="9"/>
  <c r="AM14" i="9"/>
  <c r="E14" i="9"/>
  <c r="AZ13" i="9"/>
  <c r="AY13" i="9"/>
  <c r="AX13" i="9"/>
  <c r="AW13" i="9"/>
  <c r="AV13" i="9"/>
  <c r="AU13" i="9"/>
  <c r="AT13" i="9"/>
  <c r="AS13" i="9"/>
  <c r="AR13" i="9"/>
  <c r="AQ13" i="9"/>
  <c r="AP13" i="9"/>
  <c r="AO13" i="9"/>
  <c r="AN13" i="9"/>
  <c r="AM13" i="9"/>
  <c r="E13" i="9"/>
  <c r="AZ12" i="9"/>
  <c r="AY12" i="9"/>
  <c r="AX12" i="9"/>
  <c r="AW12" i="9"/>
  <c r="AV12" i="9"/>
  <c r="AU12" i="9"/>
  <c r="AT12" i="9"/>
  <c r="AS12" i="9"/>
  <c r="AR12" i="9"/>
  <c r="AQ12" i="9"/>
  <c r="AP12" i="9"/>
  <c r="AO12" i="9"/>
  <c r="AN12" i="9"/>
  <c r="AM12" i="9"/>
  <c r="E12" i="9"/>
  <c r="AZ11" i="9"/>
  <c r="AY11" i="9"/>
  <c r="AX11" i="9"/>
  <c r="AW11" i="9"/>
  <c r="AV11" i="9"/>
  <c r="AU11" i="9"/>
  <c r="AT11" i="9"/>
  <c r="AS11" i="9"/>
  <c r="AR11" i="9"/>
  <c r="AQ11" i="9"/>
  <c r="AP11" i="9"/>
  <c r="AO11" i="9"/>
  <c r="AN11" i="9"/>
  <c r="AM11" i="9"/>
  <c r="E11" i="9"/>
  <c r="N6" i="9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AJ31" i="8"/>
  <c r="AI31" i="8"/>
  <c r="AI35" i="8" s="1"/>
  <c r="AH31" i="8"/>
  <c r="AG31" i="8"/>
  <c r="AF31" i="8"/>
  <c r="AF35" i="8" s="1"/>
  <c r="AE31" i="8"/>
  <c r="AD31" i="8"/>
  <c r="AC31" i="8"/>
  <c r="AC35" i="8" s="1"/>
  <c r="AB31" i="8"/>
  <c r="AA31" i="8"/>
  <c r="AA35" i="8" s="1"/>
  <c r="Z31" i="8"/>
  <c r="Y31" i="8"/>
  <c r="X31" i="8"/>
  <c r="X35" i="8" s="1"/>
  <c r="W31" i="8"/>
  <c r="V31" i="8"/>
  <c r="U31" i="8"/>
  <c r="U35" i="8" s="1"/>
  <c r="T31" i="8"/>
  <c r="S31" i="8"/>
  <c r="S35" i="8" s="1"/>
  <c r="R31" i="8"/>
  <c r="Q31" i="8"/>
  <c r="P31" i="8"/>
  <c r="P35" i="8" s="1"/>
  <c r="O31" i="8"/>
  <c r="N31" i="8"/>
  <c r="M31" i="8"/>
  <c r="M35" i="8" s="1"/>
  <c r="L31" i="8"/>
  <c r="K31" i="8"/>
  <c r="K35" i="8" s="1"/>
  <c r="J31" i="8"/>
  <c r="I31" i="8"/>
  <c r="H31" i="8"/>
  <c r="H35" i="8" s="1"/>
  <c r="G31" i="8"/>
  <c r="F31" i="8"/>
  <c r="AZ29" i="8"/>
  <c r="AY29" i="8"/>
  <c r="AX29" i="8"/>
  <c r="AW29" i="8"/>
  <c r="AV29" i="8"/>
  <c r="AU29" i="8"/>
  <c r="AT29" i="8"/>
  <c r="AS29" i="8"/>
  <c r="AR29" i="8"/>
  <c r="AQ29" i="8"/>
  <c r="AP29" i="8"/>
  <c r="AO29" i="8"/>
  <c r="AN29" i="8"/>
  <c r="AM29" i="8"/>
  <c r="E29" i="8"/>
  <c r="AZ28" i="8"/>
  <c r="AY28" i="8"/>
  <c r="AX28" i="8"/>
  <c r="AW28" i="8"/>
  <c r="AV28" i="8"/>
  <c r="AU28" i="8"/>
  <c r="AT28" i="8"/>
  <c r="AS28" i="8"/>
  <c r="AR28" i="8"/>
  <c r="AQ28" i="8"/>
  <c r="AP28" i="8"/>
  <c r="AO28" i="8"/>
  <c r="AN28" i="8"/>
  <c r="AM28" i="8"/>
  <c r="E28" i="8"/>
  <c r="AZ27" i="8"/>
  <c r="AY27" i="8"/>
  <c r="AX27" i="8"/>
  <c r="AW27" i="8"/>
  <c r="AV27" i="8"/>
  <c r="AU27" i="8"/>
  <c r="AT27" i="8"/>
  <c r="AS27" i="8"/>
  <c r="AR27" i="8"/>
  <c r="AQ27" i="8"/>
  <c r="AP27" i="8"/>
  <c r="AO27" i="8"/>
  <c r="AN27" i="8"/>
  <c r="AM27" i="8"/>
  <c r="E27" i="8"/>
  <c r="AZ26" i="8"/>
  <c r="AY26" i="8"/>
  <c r="AX26" i="8"/>
  <c r="AW26" i="8"/>
  <c r="AV26" i="8"/>
  <c r="AU26" i="8"/>
  <c r="AT26" i="8"/>
  <c r="AS26" i="8"/>
  <c r="AR26" i="8"/>
  <c r="AQ26" i="8"/>
  <c r="AP26" i="8"/>
  <c r="AO26" i="8"/>
  <c r="AN26" i="8"/>
  <c r="AM26" i="8"/>
  <c r="E26" i="8"/>
  <c r="AZ25" i="8"/>
  <c r="AY25" i="8"/>
  <c r="AX25" i="8"/>
  <c r="AW25" i="8"/>
  <c r="AV25" i="8"/>
  <c r="AU25" i="8"/>
  <c r="AT25" i="8"/>
  <c r="AS25" i="8"/>
  <c r="AR25" i="8"/>
  <c r="AQ25" i="8"/>
  <c r="AP25" i="8"/>
  <c r="AO25" i="8"/>
  <c r="AN25" i="8"/>
  <c r="AM25" i="8"/>
  <c r="E25" i="8"/>
  <c r="AZ24" i="8"/>
  <c r="AY24" i="8"/>
  <c r="AX24" i="8"/>
  <c r="AW24" i="8"/>
  <c r="AV24" i="8"/>
  <c r="AU24" i="8"/>
  <c r="AT24" i="8"/>
  <c r="AS24" i="8"/>
  <c r="AR24" i="8"/>
  <c r="AQ24" i="8"/>
  <c r="AP24" i="8"/>
  <c r="AO24" i="8"/>
  <c r="AN24" i="8"/>
  <c r="AM24" i="8"/>
  <c r="E24" i="8"/>
  <c r="AZ23" i="8"/>
  <c r="AY23" i="8"/>
  <c r="AX23" i="8"/>
  <c r="AW23" i="8"/>
  <c r="AV23" i="8"/>
  <c r="AU23" i="8"/>
  <c r="AT23" i="8"/>
  <c r="AS23" i="8"/>
  <c r="AR23" i="8"/>
  <c r="AQ23" i="8"/>
  <c r="AP23" i="8"/>
  <c r="AO23" i="8"/>
  <c r="AN23" i="8"/>
  <c r="AM23" i="8"/>
  <c r="E23" i="8"/>
  <c r="AZ22" i="8"/>
  <c r="AY22" i="8"/>
  <c r="AX22" i="8"/>
  <c r="AW22" i="8"/>
  <c r="AV22" i="8"/>
  <c r="AU22" i="8"/>
  <c r="AT22" i="8"/>
  <c r="AS22" i="8"/>
  <c r="AR22" i="8"/>
  <c r="AQ22" i="8"/>
  <c r="AP22" i="8"/>
  <c r="AO22" i="8"/>
  <c r="AN22" i="8"/>
  <c r="AM22" i="8"/>
  <c r="E22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E21" i="8"/>
  <c r="AZ20" i="8"/>
  <c r="AY20" i="8"/>
  <c r="AX20" i="8"/>
  <c r="AW20" i="8"/>
  <c r="AV20" i="8"/>
  <c r="AU20" i="8"/>
  <c r="AT20" i="8"/>
  <c r="AS20" i="8"/>
  <c r="AR20" i="8"/>
  <c r="AQ20" i="8"/>
  <c r="AP20" i="8"/>
  <c r="AO20" i="8"/>
  <c r="AN20" i="8"/>
  <c r="AM20" i="8"/>
  <c r="E20" i="8"/>
  <c r="AZ19" i="8"/>
  <c r="AY19" i="8"/>
  <c r="AX19" i="8"/>
  <c r="AW19" i="8"/>
  <c r="AV19" i="8"/>
  <c r="AU19" i="8"/>
  <c r="AT19" i="8"/>
  <c r="AS19" i="8"/>
  <c r="AR19" i="8"/>
  <c r="AQ19" i="8"/>
  <c r="AP19" i="8"/>
  <c r="AO19" i="8"/>
  <c r="AN19" i="8"/>
  <c r="AM19" i="8"/>
  <c r="E19" i="8"/>
  <c r="AZ18" i="8"/>
  <c r="AY18" i="8"/>
  <c r="AX18" i="8"/>
  <c r="AW18" i="8"/>
  <c r="AV18" i="8"/>
  <c r="AU18" i="8"/>
  <c r="AT18" i="8"/>
  <c r="AS18" i="8"/>
  <c r="AR18" i="8"/>
  <c r="AQ18" i="8"/>
  <c r="AP18" i="8"/>
  <c r="AO18" i="8"/>
  <c r="AN18" i="8"/>
  <c r="AM18" i="8"/>
  <c r="E18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E17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E16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E15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E14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E13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E12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E11" i="8"/>
  <c r="N6" i="8"/>
  <c r="AJ34" i="7"/>
  <c r="AI34" i="7"/>
  <c r="AH34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AJ33" i="7"/>
  <c r="AI33" i="7"/>
  <c r="AH33" i="7"/>
  <c r="AG33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AJ32" i="7"/>
  <c r="AI32" i="7"/>
  <c r="AH32" i="7"/>
  <c r="AG32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AJ31" i="7"/>
  <c r="AI31" i="7"/>
  <c r="AH31" i="7"/>
  <c r="AH35" i="7" s="1"/>
  <c r="AG31" i="7"/>
  <c r="AF31" i="7"/>
  <c r="AE31" i="7"/>
  <c r="AE35" i="7" s="1"/>
  <c r="AD31" i="7"/>
  <c r="AC31" i="7"/>
  <c r="AC35" i="7" s="1"/>
  <c r="AB31" i="7"/>
  <c r="AA31" i="7"/>
  <c r="Z31" i="7"/>
  <c r="Z35" i="7" s="1"/>
  <c r="Y31" i="7"/>
  <c r="X31" i="7"/>
  <c r="W31" i="7"/>
  <c r="W35" i="7" s="1"/>
  <c r="V31" i="7"/>
  <c r="U31" i="7"/>
  <c r="U35" i="7" s="1"/>
  <c r="T31" i="7"/>
  <c r="S31" i="7"/>
  <c r="R31" i="7"/>
  <c r="R35" i="7" s="1"/>
  <c r="Q31" i="7"/>
  <c r="P31" i="7"/>
  <c r="O31" i="7"/>
  <c r="O35" i="7" s="1"/>
  <c r="N31" i="7"/>
  <c r="M31" i="7"/>
  <c r="M35" i="7" s="1"/>
  <c r="L31" i="7"/>
  <c r="K31" i="7"/>
  <c r="J31" i="7"/>
  <c r="J35" i="7" s="1"/>
  <c r="I31" i="7"/>
  <c r="H31" i="7"/>
  <c r="G31" i="7"/>
  <c r="G35" i="7" s="1"/>
  <c r="F31" i="7"/>
  <c r="AZ29" i="7"/>
  <c r="AY29" i="7"/>
  <c r="AX29" i="7"/>
  <c r="AW29" i="7"/>
  <c r="AV29" i="7"/>
  <c r="AU29" i="7"/>
  <c r="AT29" i="7"/>
  <c r="AS29" i="7"/>
  <c r="AR29" i="7"/>
  <c r="AQ29" i="7"/>
  <c r="AP29" i="7"/>
  <c r="AO29" i="7"/>
  <c r="AN29" i="7"/>
  <c r="AM29" i="7"/>
  <c r="E29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E28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E27" i="7"/>
  <c r="AZ26" i="7"/>
  <c r="AY26" i="7"/>
  <c r="AX26" i="7"/>
  <c r="AW26" i="7"/>
  <c r="AV26" i="7"/>
  <c r="AU26" i="7"/>
  <c r="AT26" i="7"/>
  <c r="AS26" i="7"/>
  <c r="AR26" i="7"/>
  <c r="AQ26" i="7"/>
  <c r="AP26" i="7"/>
  <c r="AO26" i="7"/>
  <c r="AN26" i="7"/>
  <c r="AM26" i="7"/>
  <c r="E26" i="7"/>
  <c r="AZ25" i="7"/>
  <c r="AY25" i="7"/>
  <c r="AX25" i="7"/>
  <c r="AW25" i="7"/>
  <c r="AV25" i="7"/>
  <c r="AU25" i="7"/>
  <c r="AT25" i="7"/>
  <c r="AS25" i="7"/>
  <c r="AR25" i="7"/>
  <c r="AQ25" i="7"/>
  <c r="AP25" i="7"/>
  <c r="AO25" i="7"/>
  <c r="AN25" i="7"/>
  <c r="AM25" i="7"/>
  <c r="E25" i="7"/>
  <c r="AZ24" i="7"/>
  <c r="AY24" i="7"/>
  <c r="AX24" i="7"/>
  <c r="AW24" i="7"/>
  <c r="AV24" i="7"/>
  <c r="AU24" i="7"/>
  <c r="AT24" i="7"/>
  <c r="AS24" i="7"/>
  <c r="AR24" i="7"/>
  <c r="AQ24" i="7"/>
  <c r="AP24" i="7"/>
  <c r="AO24" i="7"/>
  <c r="AN24" i="7"/>
  <c r="AM24" i="7"/>
  <c r="E24" i="7"/>
  <c r="AZ23" i="7"/>
  <c r="AY23" i="7"/>
  <c r="AX23" i="7"/>
  <c r="AW23" i="7"/>
  <c r="AV23" i="7"/>
  <c r="AU23" i="7"/>
  <c r="AT23" i="7"/>
  <c r="AS23" i="7"/>
  <c r="AR23" i="7"/>
  <c r="AQ23" i="7"/>
  <c r="AP23" i="7"/>
  <c r="AO23" i="7"/>
  <c r="AN23" i="7"/>
  <c r="AM23" i="7"/>
  <c r="E23" i="7"/>
  <c r="AZ22" i="7"/>
  <c r="AY22" i="7"/>
  <c r="AX22" i="7"/>
  <c r="AW22" i="7"/>
  <c r="AV22" i="7"/>
  <c r="AU22" i="7"/>
  <c r="AT22" i="7"/>
  <c r="AS22" i="7"/>
  <c r="AR22" i="7"/>
  <c r="AQ22" i="7"/>
  <c r="AP22" i="7"/>
  <c r="AO22" i="7"/>
  <c r="AN22" i="7"/>
  <c r="AM22" i="7"/>
  <c r="E22" i="7"/>
  <c r="AZ21" i="7"/>
  <c r="AY21" i="7"/>
  <c r="AX21" i="7"/>
  <c r="AW21" i="7"/>
  <c r="AV21" i="7"/>
  <c r="AU21" i="7"/>
  <c r="AT21" i="7"/>
  <c r="AS21" i="7"/>
  <c r="AR21" i="7"/>
  <c r="AQ21" i="7"/>
  <c r="AP21" i="7"/>
  <c r="AO21" i="7"/>
  <c r="AN21" i="7"/>
  <c r="AM21" i="7"/>
  <c r="E21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E20" i="7"/>
  <c r="AZ19" i="7"/>
  <c r="AY19" i="7"/>
  <c r="AX19" i="7"/>
  <c r="AW19" i="7"/>
  <c r="AV19" i="7"/>
  <c r="AU19" i="7"/>
  <c r="AT19" i="7"/>
  <c r="AS19" i="7"/>
  <c r="AR19" i="7"/>
  <c r="AQ19" i="7"/>
  <c r="AP19" i="7"/>
  <c r="AO19" i="7"/>
  <c r="AN19" i="7"/>
  <c r="AM19" i="7"/>
  <c r="E19" i="7"/>
  <c r="AZ18" i="7"/>
  <c r="AY18" i="7"/>
  <c r="AX18" i="7"/>
  <c r="AW18" i="7"/>
  <c r="AV18" i="7"/>
  <c r="AU18" i="7"/>
  <c r="AT18" i="7"/>
  <c r="AS18" i="7"/>
  <c r="AR18" i="7"/>
  <c r="AQ18" i="7"/>
  <c r="AP18" i="7"/>
  <c r="AO18" i="7"/>
  <c r="AN18" i="7"/>
  <c r="AM18" i="7"/>
  <c r="E18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E17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E16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E15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E14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E13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E12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E11" i="7"/>
  <c r="N6" i="7"/>
  <c r="AJ34" i="6"/>
  <c r="AI3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AJ33" i="6"/>
  <c r="AI33" i="6"/>
  <c r="AH33" i="6"/>
  <c r="AG33" i="6"/>
  <c r="AF33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AJ32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AJ31" i="6"/>
  <c r="AJ35" i="6" s="1"/>
  <c r="AI31" i="6"/>
  <c r="AH31" i="6"/>
  <c r="AG31" i="6"/>
  <c r="AG35" i="6" s="1"/>
  <c r="AF31" i="6"/>
  <c r="AE31" i="6"/>
  <c r="AE35" i="6" s="1"/>
  <c r="AD31" i="6"/>
  <c r="AC31" i="6"/>
  <c r="AC35" i="6" s="1"/>
  <c r="AB31" i="6"/>
  <c r="AB35" i="6" s="1"/>
  <c r="AA31" i="6"/>
  <c r="Z31" i="6"/>
  <c r="Y31" i="6"/>
  <c r="Y35" i="6" s="1"/>
  <c r="X31" i="6"/>
  <c r="W31" i="6"/>
  <c r="W35" i="6" s="1"/>
  <c r="V31" i="6"/>
  <c r="U31" i="6"/>
  <c r="U35" i="6" s="1"/>
  <c r="T31" i="6"/>
  <c r="T35" i="6" s="1"/>
  <c r="S31" i="6"/>
  <c r="R31" i="6"/>
  <c r="Q31" i="6"/>
  <c r="Q35" i="6" s="1"/>
  <c r="P31" i="6"/>
  <c r="O31" i="6"/>
  <c r="O35" i="6" s="1"/>
  <c r="N31" i="6"/>
  <c r="M31" i="6"/>
  <c r="L31" i="6"/>
  <c r="L35" i="6" s="1"/>
  <c r="K31" i="6"/>
  <c r="J31" i="6"/>
  <c r="I31" i="6"/>
  <c r="I35" i="6" s="1"/>
  <c r="H31" i="6"/>
  <c r="G31" i="6"/>
  <c r="G35" i="6" s="1"/>
  <c r="F31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E29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E28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E27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E26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E25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E24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E23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E22" i="6"/>
  <c r="AZ21" i="6"/>
  <c r="AY21" i="6"/>
  <c r="AX21" i="6"/>
  <c r="AW21" i="6"/>
  <c r="AV21" i="6"/>
  <c r="AU21" i="6"/>
  <c r="AT21" i="6"/>
  <c r="AS21" i="6"/>
  <c r="AR21" i="6"/>
  <c r="AQ21" i="6"/>
  <c r="BG21" i="6" s="1"/>
  <c r="AP21" i="6"/>
  <c r="AO21" i="6"/>
  <c r="AN21" i="6"/>
  <c r="AM21" i="6"/>
  <c r="E21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E20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E19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E18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E17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E16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E15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E14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E13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E12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E11" i="6"/>
  <c r="N6" i="6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AJ32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AJ31" i="5"/>
  <c r="AJ35" i="5" s="1"/>
  <c r="AI31" i="5"/>
  <c r="AH31" i="5"/>
  <c r="AH35" i="5" s="1"/>
  <c r="AG31" i="5"/>
  <c r="AG35" i="5" s="1"/>
  <c r="AF31" i="5"/>
  <c r="AE31" i="5"/>
  <c r="AD31" i="5"/>
  <c r="AD35" i="5" s="1"/>
  <c r="AC31" i="5"/>
  <c r="AB31" i="5"/>
  <c r="AB35" i="5" s="1"/>
  <c r="AA31" i="5"/>
  <c r="Z31" i="5"/>
  <c r="Z35" i="5" s="1"/>
  <c r="Y31" i="5"/>
  <c r="Y35" i="5" s="1"/>
  <c r="X31" i="5"/>
  <c r="W31" i="5"/>
  <c r="V31" i="5"/>
  <c r="V35" i="5" s="1"/>
  <c r="U31" i="5"/>
  <c r="T31" i="5"/>
  <c r="T35" i="5" s="1"/>
  <c r="S31" i="5"/>
  <c r="R31" i="5"/>
  <c r="Q31" i="5"/>
  <c r="Q35" i="5" s="1"/>
  <c r="P31" i="5"/>
  <c r="O31" i="5"/>
  <c r="N31" i="5"/>
  <c r="N35" i="5" s="1"/>
  <c r="M31" i="5"/>
  <c r="L31" i="5"/>
  <c r="L35" i="5" s="1"/>
  <c r="K31" i="5"/>
  <c r="J31" i="5"/>
  <c r="I31" i="5"/>
  <c r="I35" i="5" s="1"/>
  <c r="H31" i="5"/>
  <c r="G31" i="5"/>
  <c r="F31" i="5"/>
  <c r="F35" i="5" s="1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E29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E28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E27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E26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E25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E24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E23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E22" i="5"/>
  <c r="AZ21" i="5"/>
  <c r="BP21" i="5" s="1"/>
  <c r="AY21" i="5"/>
  <c r="AX21" i="5"/>
  <c r="BN21" i="5" s="1"/>
  <c r="AW21" i="5"/>
  <c r="BM21" i="5" s="1"/>
  <c r="AV21" i="5"/>
  <c r="BL21" i="5" s="1"/>
  <c r="AU21" i="5"/>
  <c r="BK21" i="5" s="1"/>
  <c r="AT21" i="5"/>
  <c r="BJ21" i="5" s="1"/>
  <c r="AS21" i="5"/>
  <c r="BI21" i="5" s="1"/>
  <c r="AR21" i="5"/>
  <c r="AQ21" i="5"/>
  <c r="BG21" i="5" s="1"/>
  <c r="AP21" i="5"/>
  <c r="BF21" i="5" s="1"/>
  <c r="AO21" i="5"/>
  <c r="BE21" i="5" s="1"/>
  <c r="AN21" i="5"/>
  <c r="BD21" i="5" s="1"/>
  <c r="AM21" i="5"/>
  <c r="BC21" i="5" s="1"/>
  <c r="E21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E20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E19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E18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E17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E16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E15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E14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E13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E12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E11" i="5"/>
  <c r="N6" i="5"/>
  <c r="CB21" i="2"/>
  <c r="CC21" i="2" s="1"/>
  <c r="BY21" i="2"/>
  <c r="BX2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11" i="2"/>
  <c r="BT21" i="2"/>
  <c r="BU21" i="2" s="1"/>
  <c r="AM12" i="2"/>
  <c r="AN12" i="2"/>
  <c r="AO12" i="2"/>
  <c r="AP12" i="2"/>
  <c r="AR12" i="2"/>
  <c r="AS12" i="2"/>
  <c r="AT12" i="2"/>
  <c r="AU12" i="2"/>
  <c r="AV12" i="2"/>
  <c r="AW12" i="2"/>
  <c r="AX12" i="2"/>
  <c r="AZ12" i="2"/>
  <c r="AM13" i="2"/>
  <c r="AN13" i="2"/>
  <c r="AO13" i="2"/>
  <c r="AP13" i="2"/>
  <c r="AR13" i="2"/>
  <c r="AS13" i="2"/>
  <c r="AT13" i="2"/>
  <c r="AU13" i="2"/>
  <c r="AV13" i="2"/>
  <c r="AW13" i="2"/>
  <c r="AX13" i="2"/>
  <c r="AZ13" i="2"/>
  <c r="AM14" i="2"/>
  <c r="AN14" i="2"/>
  <c r="AO14" i="2"/>
  <c r="AP14" i="2"/>
  <c r="AR14" i="2"/>
  <c r="AS14" i="2"/>
  <c r="AT14" i="2"/>
  <c r="AU14" i="2"/>
  <c r="AV14" i="2"/>
  <c r="AW14" i="2"/>
  <c r="AX14" i="2"/>
  <c r="AZ14" i="2"/>
  <c r="AM15" i="2"/>
  <c r="AN15" i="2"/>
  <c r="AO15" i="2"/>
  <c r="AP15" i="2"/>
  <c r="AR15" i="2"/>
  <c r="AS15" i="2"/>
  <c r="AT15" i="2"/>
  <c r="AU15" i="2"/>
  <c r="AV15" i="2"/>
  <c r="AW15" i="2"/>
  <c r="AX15" i="2"/>
  <c r="AZ15" i="2"/>
  <c r="AM16" i="2"/>
  <c r="AN16" i="2"/>
  <c r="AO16" i="2"/>
  <c r="AP16" i="2"/>
  <c r="AR16" i="2"/>
  <c r="AS16" i="2"/>
  <c r="AT16" i="2"/>
  <c r="AU16" i="2"/>
  <c r="AV16" i="2"/>
  <c r="AW16" i="2"/>
  <c r="AX16" i="2"/>
  <c r="AZ16" i="2"/>
  <c r="AM17" i="2"/>
  <c r="AN17" i="2"/>
  <c r="AO17" i="2"/>
  <c r="AP17" i="2"/>
  <c r="AR17" i="2"/>
  <c r="AS17" i="2"/>
  <c r="AT17" i="2"/>
  <c r="AU17" i="2"/>
  <c r="AV17" i="2"/>
  <c r="AW17" i="2"/>
  <c r="AX17" i="2"/>
  <c r="AZ17" i="2"/>
  <c r="AM18" i="2"/>
  <c r="AN18" i="2"/>
  <c r="AO18" i="2"/>
  <c r="AP18" i="2"/>
  <c r="AR18" i="2"/>
  <c r="AS18" i="2"/>
  <c r="AT18" i="2"/>
  <c r="AU18" i="2"/>
  <c r="AV18" i="2"/>
  <c r="AW18" i="2"/>
  <c r="AX18" i="2"/>
  <c r="AZ18" i="2"/>
  <c r="AM19" i="2"/>
  <c r="AN19" i="2"/>
  <c r="AO19" i="2"/>
  <c r="AP19" i="2"/>
  <c r="AR19" i="2"/>
  <c r="AS19" i="2"/>
  <c r="AT19" i="2"/>
  <c r="AU19" i="2"/>
  <c r="AV19" i="2"/>
  <c r="AW19" i="2"/>
  <c r="AX19" i="2"/>
  <c r="AZ19" i="2"/>
  <c r="AM20" i="2"/>
  <c r="AN20" i="2"/>
  <c r="AO20" i="2"/>
  <c r="AP20" i="2"/>
  <c r="AR20" i="2"/>
  <c r="AS20" i="2"/>
  <c r="AT20" i="2"/>
  <c r="AU20" i="2"/>
  <c r="AV20" i="2"/>
  <c r="AW20" i="2"/>
  <c r="AX20" i="2"/>
  <c r="AZ20" i="2"/>
  <c r="AM21" i="2"/>
  <c r="AN21" i="2"/>
  <c r="AO21" i="2"/>
  <c r="AP21" i="2"/>
  <c r="AR21" i="2"/>
  <c r="AS21" i="2"/>
  <c r="AT21" i="2"/>
  <c r="AU21" i="2"/>
  <c r="AV21" i="2"/>
  <c r="AW21" i="2"/>
  <c r="AX21" i="2"/>
  <c r="AZ21" i="2"/>
  <c r="AM22" i="2"/>
  <c r="AN22" i="2"/>
  <c r="AO22" i="2"/>
  <c r="AP22" i="2"/>
  <c r="AR22" i="2"/>
  <c r="AS22" i="2"/>
  <c r="AT22" i="2"/>
  <c r="AU22" i="2"/>
  <c r="AV22" i="2"/>
  <c r="AW22" i="2"/>
  <c r="AX22" i="2"/>
  <c r="AZ22" i="2"/>
  <c r="AM23" i="2"/>
  <c r="AN23" i="2"/>
  <c r="AO23" i="2"/>
  <c r="AP23" i="2"/>
  <c r="AR23" i="2"/>
  <c r="AS23" i="2"/>
  <c r="AT23" i="2"/>
  <c r="AU23" i="2"/>
  <c r="AV23" i="2"/>
  <c r="AW23" i="2"/>
  <c r="AX23" i="2"/>
  <c r="AZ23" i="2"/>
  <c r="AM24" i="2"/>
  <c r="AN24" i="2"/>
  <c r="AO24" i="2"/>
  <c r="AP24" i="2"/>
  <c r="AR24" i="2"/>
  <c r="AS24" i="2"/>
  <c r="AT24" i="2"/>
  <c r="AU24" i="2"/>
  <c r="AV24" i="2"/>
  <c r="AW24" i="2"/>
  <c r="AX24" i="2"/>
  <c r="AZ24" i="2"/>
  <c r="AM25" i="2"/>
  <c r="AN25" i="2"/>
  <c r="AO25" i="2"/>
  <c r="AP25" i="2"/>
  <c r="AR25" i="2"/>
  <c r="AS25" i="2"/>
  <c r="AT25" i="2"/>
  <c r="AU25" i="2"/>
  <c r="AV25" i="2"/>
  <c r="AW25" i="2"/>
  <c r="AX25" i="2"/>
  <c r="AZ25" i="2"/>
  <c r="AM26" i="2"/>
  <c r="AN26" i="2"/>
  <c r="AO26" i="2"/>
  <c r="AP26" i="2"/>
  <c r="AR26" i="2"/>
  <c r="AS26" i="2"/>
  <c r="AT26" i="2"/>
  <c r="AU26" i="2"/>
  <c r="AV26" i="2"/>
  <c r="AW26" i="2"/>
  <c r="AX26" i="2"/>
  <c r="AZ26" i="2"/>
  <c r="AM27" i="2"/>
  <c r="AN27" i="2"/>
  <c r="AO27" i="2"/>
  <c r="AP27" i="2"/>
  <c r="AR27" i="2"/>
  <c r="AS27" i="2"/>
  <c r="AT27" i="2"/>
  <c r="AU27" i="2"/>
  <c r="AV27" i="2"/>
  <c r="AW27" i="2"/>
  <c r="AX27" i="2"/>
  <c r="AZ27" i="2"/>
  <c r="AM28" i="2"/>
  <c r="AN28" i="2"/>
  <c r="AO28" i="2"/>
  <c r="AP28" i="2"/>
  <c r="AR28" i="2"/>
  <c r="AS28" i="2"/>
  <c r="AT28" i="2"/>
  <c r="AU28" i="2"/>
  <c r="AV28" i="2"/>
  <c r="AW28" i="2"/>
  <c r="AX28" i="2"/>
  <c r="AZ28" i="2"/>
  <c r="AM29" i="2"/>
  <c r="AN29" i="2"/>
  <c r="AO29" i="2"/>
  <c r="AP29" i="2"/>
  <c r="AR29" i="2"/>
  <c r="AS29" i="2"/>
  <c r="AT29" i="2"/>
  <c r="AU29" i="2"/>
  <c r="AV29" i="2"/>
  <c r="AW29" i="2"/>
  <c r="AX29" i="2"/>
  <c r="AZ29" i="2"/>
  <c r="AZ11" i="2"/>
  <c r="AX11" i="2"/>
  <c r="AW11" i="2"/>
  <c r="AV11" i="2"/>
  <c r="AU11" i="2"/>
  <c r="AT11" i="2"/>
  <c r="AS11" i="2"/>
  <c r="AR11" i="2"/>
  <c r="AP11" i="2"/>
  <c r="AO11" i="2"/>
  <c r="AN11" i="2"/>
  <c r="AM11" i="2"/>
  <c r="BC11" i="2" s="1"/>
  <c r="BA17" i="6" l="1"/>
  <c r="BA29" i="5"/>
  <c r="BA12" i="5"/>
  <c r="BU21" i="5"/>
  <c r="BH21" i="5"/>
  <c r="BC11" i="5"/>
  <c r="BC11" i="6" s="1"/>
  <c r="BC11" i="7" s="1"/>
  <c r="BC11" i="8" s="1"/>
  <c r="BC11" i="9" s="1"/>
  <c r="BC11" i="10" s="1"/>
  <c r="BC11" i="11" s="1"/>
  <c r="BA27" i="5"/>
  <c r="BA14" i="5"/>
  <c r="J35" i="5"/>
  <c r="R35" i="5"/>
  <c r="BC21" i="6"/>
  <c r="BK21" i="6"/>
  <c r="M35" i="6"/>
  <c r="K35" i="5"/>
  <c r="S35" i="5"/>
  <c r="AA35" i="5"/>
  <c r="AI35" i="5"/>
  <c r="BA12" i="6"/>
  <c r="BD21" i="6"/>
  <c r="BL21" i="6"/>
  <c r="BL21" i="7" s="1"/>
  <c r="BL21" i="8" s="1"/>
  <c r="BA23" i="6"/>
  <c r="F35" i="6"/>
  <c r="N35" i="6"/>
  <c r="V35" i="6"/>
  <c r="AD35" i="6"/>
  <c r="BA23" i="5"/>
  <c r="BA25" i="5"/>
  <c r="BA19" i="6"/>
  <c r="BE21" i="6"/>
  <c r="BM21" i="6"/>
  <c r="CC21" i="5"/>
  <c r="BY21" i="5"/>
  <c r="BO21" i="5"/>
  <c r="BO21" i="6" s="1"/>
  <c r="M35" i="5"/>
  <c r="U35" i="5"/>
  <c r="AC35" i="5"/>
  <c r="BF21" i="6"/>
  <c r="BF21" i="7" s="1"/>
  <c r="BF21" i="8" s="1"/>
  <c r="BF21" i="9" s="1"/>
  <c r="BN21" i="6"/>
  <c r="BN21" i="7" s="1"/>
  <c r="BN21" i="8" s="1"/>
  <c r="BN21" i="9" s="1"/>
  <c r="H35" i="6"/>
  <c r="P35" i="6"/>
  <c r="X35" i="6"/>
  <c r="AF35" i="6"/>
  <c r="BA15" i="7"/>
  <c r="BA29" i="10"/>
  <c r="G35" i="5"/>
  <c r="O35" i="5"/>
  <c r="W35" i="5"/>
  <c r="AE35" i="5"/>
  <c r="BH21" i="6"/>
  <c r="BP21" i="6"/>
  <c r="BP21" i="7" s="1"/>
  <c r="BP21" i="8" s="1"/>
  <c r="J35" i="6"/>
  <c r="R35" i="6"/>
  <c r="Z35" i="6"/>
  <c r="AH35" i="6"/>
  <c r="BA13" i="7"/>
  <c r="BC21" i="7"/>
  <c r="BK21" i="7"/>
  <c r="H35" i="5"/>
  <c r="P35" i="5"/>
  <c r="X35" i="5"/>
  <c r="AF35" i="5"/>
  <c r="BA15" i="6"/>
  <c r="BI21" i="6"/>
  <c r="K35" i="6"/>
  <c r="S35" i="6"/>
  <c r="AA35" i="6"/>
  <c r="AI35" i="6"/>
  <c r="BD21" i="7"/>
  <c r="I35" i="7"/>
  <c r="Q35" i="7"/>
  <c r="Y35" i="7"/>
  <c r="BA19" i="5"/>
  <c r="BJ21" i="6"/>
  <c r="BJ21" i="7" s="1"/>
  <c r="BA11" i="7"/>
  <c r="BA19" i="7"/>
  <c r="BE21" i="7"/>
  <c r="BM21" i="7"/>
  <c r="BA27" i="7"/>
  <c r="BA29" i="7"/>
  <c r="H35" i="7"/>
  <c r="P35" i="7"/>
  <c r="X35" i="7"/>
  <c r="AF35" i="7"/>
  <c r="F35" i="8"/>
  <c r="N35" i="8"/>
  <c r="V35" i="8"/>
  <c r="AD35" i="8"/>
  <c r="BG21" i="9"/>
  <c r="BA25" i="9"/>
  <c r="L35" i="9"/>
  <c r="T35" i="9"/>
  <c r="AB35" i="9"/>
  <c r="AJ35" i="9"/>
  <c r="AG35" i="7"/>
  <c r="BA14" i="8"/>
  <c r="BJ21" i="8"/>
  <c r="G35" i="8"/>
  <c r="O35" i="8"/>
  <c r="W35" i="8"/>
  <c r="AE35" i="8"/>
  <c r="BA16" i="9"/>
  <c r="BP21" i="9"/>
  <c r="M35" i="9"/>
  <c r="U35" i="9"/>
  <c r="AC35" i="9"/>
  <c r="BC21" i="8"/>
  <c r="BK21" i="8"/>
  <c r="BA29" i="8"/>
  <c r="K35" i="7"/>
  <c r="S35" i="7"/>
  <c r="AA35" i="7"/>
  <c r="AI35" i="7"/>
  <c r="BA12" i="8"/>
  <c r="BD21" i="8"/>
  <c r="I35" i="8"/>
  <c r="Q35" i="8"/>
  <c r="Y35" i="8"/>
  <c r="AG35" i="8"/>
  <c r="BA14" i="9"/>
  <c r="BJ21" i="9"/>
  <c r="BA22" i="9"/>
  <c r="G35" i="9"/>
  <c r="O35" i="9"/>
  <c r="W35" i="9"/>
  <c r="AE35" i="9"/>
  <c r="BA17" i="7"/>
  <c r="BG21" i="7"/>
  <c r="BO21" i="7"/>
  <c r="L35" i="7"/>
  <c r="T35" i="7"/>
  <c r="AB35" i="7"/>
  <c r="AJ35" i="7"/>
  <c r="BA11" i="8"/>
  <c r="BE21" i="8"/>
  <c r="BE21" i="9" s="1"/>
  <c r="BM21" i="8"/>
  <c r="J35" i="8"/>
  <c r="R35" i="8"/>
  <c r="Z35" i="8"/>
  <c r="AH35" i="8"/>
  <c r="BC21" i="9"/>
  <c r="BK21" i="9"/>
  <c r="BA29" i="9"/>
  <c r="H35" i="9"/>
  <c r="P35" i="9"/>
  <c r="X35" i="9"/>
  <c r="AF35" i="9"/>
  <c r="BA27" i="10"/>
  <c r="BA12" i="9"/>
  <c r="BA20" i="9"/>
  <c r="BD21" i="9"/>
  <c r="BL21" i="9"/>
  <c r="BA25" i="10"/>
  <c r="BI21" i="7"/>
  <c r="BI21" i="8" s="1"/>
  <c r="BI21" i="9" s="1"/>
  <c r="BA23" i="7"/>
  <c r="F35" i="7"/>
  <c r="N35" i="7"/>
  <c r="V35" i="7"/>
  <c r="AD35" i="7"/>
  <c r="BA17" i="8"/>
  <c r="BG21" i="8"/>
  <c r="BO21" i="8"/>
  <c r="BO21" i="9" s="1"/>
  <c r="L35" i="8"/>
  <c r="T35" i="8"/>
  <c r="AB35" i="8"/>
  <c r="AJ35" i="8"/>
  <c r="BM21" i="9"/>
  <c r="BA27" i="9"/>
  <c r="J35" i="9"/>
  <c r="R35" i="9"/>
  <c r="Z35" i="9"/>
  <c r="AH35" i="9"/>
  <c r="BA12" i="11"/>
  <c r="M35" i="10"/>
  <c r="U35" i="10"/>
  <c r="AC35" i="10"/>
  <c r="F35" i="11"/>
  <c r="N35" i="11"/>
  <c r="V35" i="11"/>
  <c r="AD35" i="11"/>
  <c r="M35" i="12"/>
  <c r="U35" i="12"/>
  <c r="AC35" i="12"/>
  <c r="BA27" i="13"/>
  <c r="BQ27" i="13" s="1"/>
  <c r="BA29" i="13"/>
  <c r="BQ29" i="13" s="1"/>
  <c r="H35" i="13"/>
  <c r="P35" i="13"/>
  <c r="X35" i="13"/>
  <c r="AF35" i="13"/>
  <c r="H35" i="14"/>
  <c r="P35" i="14"/>
  <c r="X35" i="14"/>
  <c r="AF35" i="14"/>
  <c r="G35" i="11"/>
  <c r="O35" i="11"/>
  <c r="W35" i="11"/>
  <c r="AE35" i="11"/>
  <c r="F35" i="12"/>
  <c r="N35" i="12"/>
  <c r="V35" i="12"/>
  <c r="AD35" i="12"/>
  <c r="BA15" i="13"/>
  <c r="BQ15" i="13" s="1"/>
  <c r="BA17" i="13"/>
  <c r="BQ17" i="13" s="1"/>
  <c r="I35" i="13"/>
  <c r="Q35" i="13"/>
  <c r="Y35" i="13"/>
  <c r="AG35" i="13"/>
  <c r="I35" i="14"/>
  <c r="Q35" i="14"/>
  <c r="Y35" i="14"/>
  <c r="AG35" i="14"/>
  <c r="BA29" i="15"/>
  <c r="BQ29" i="15" s="1"/>
  <c r="BA11" i="11"/>
  <c r="BA16" i="11"/>
  <c r="BA22" i="11"/>
  <c r="BA29" i="11"/>
  <c r="BA20" i="12"/>
  <c r="BQ20" i="12" s="1"/>
  <c r="BA14" i="13"/>
  <c r="BQ14" i="13" s="1"/>
  <c r="BA16" i="13"/>
  <c r="BQ16" i="13" s="1"/>
  <c r="BA25" i="13"/>
  <c r="BQ25" i="13" s="1"/>
  <c r="BA14" i="14"/>
  <c r="BQ14" i="14" s="1"/>
  <c r="BA27" i="15"/>
  <c r="BQ27" i="15" s="1"/>
  <c r="BA20" i="11"/>
  <c r="BA27" i="11"/>
  <c r="BA12" i="12"/>
  <c r="BQ12" i="12" s="1"/>
  <c r="BA18" i="12"/>
  <c r="BQ18" i="12" s="1"/>
  <c r="BA29" i="12"/>
  <c r="BQ29" i="12" s="1"/>
  <c r="BA12" i="14"/>
  <c r="BQ12" i="14" s="1"/>
  <c r="BA27" i="14"/>
  <c r="BQ27" i="14" s="1"/>
  <c r="BA27" i="12"/>
  <c r="BQ27" i="12" s="1"/>
  <c r="BA13" i="13"/>
  <c r="BQ13" i="13" s="1"/>
  <c r="BA23" i="13"/>
  <c r="BQ23" i="13" s="1"/>
  <c r="BA25" i="14"/>
  <c r="BQ25" i="14" s="1"/>
  <c r="BA25" i="15"/>
  <c r="BQ25" i="15" s="1"/>
  <c r="BA18" i="11"/>
  <c r="BA25" i="11"/>
  <c r="K35" i="11"/>
  <c r="S35" i="11"/>
  <c r="AA35" i="11"/>
  <c r="AI35" i="11"/>
  <c r="BA16" i="12"/>
  <c r="BQ16" i="12" s="1"/>
  <c r="J35" i="12"/>
  <c r="R35" i="12"/>
  <c r="Z35" i="12"/>
  <c r="AH35" i="12"/>
  <c r="M35" i="13"/>
  <c r="U35" i="13"/>
  <c r="BA19" i="15"/>
  <c r="BQ19" i="15" s="1"/>
  <c r="AA35" i="10"/>
  <c r="AI35" i="10"/>
  <c r="L35" i="11"/>
  <c r="T35" i="11"/>
  <c r="AB35" i="11"/>
  <c r="AJ35" i="11"/>
  <c r="BA25" i="12"/>
  <c r="BQ25" i="12" s="1"/>
  <c r="K35" i="12"/>
  <c r="S35" i="12"/>
  <c r="AA35" i="12"/>
  <c r="AI35" i="12"/>
  <c r="BA20" i="14"/>
  <c r="BQ20" i="14" s="1"/>
  <c r="BA12" i="15"/>
  <c r="BQ12" i="15" s="1"/>
  <c r="BA17" i="15"/>
  <c r="BQ17" i="15" s="1"/>
  <c r="BA23" i="15"/>
  <c r="BQ23" i="15" s="1"/>
  <c r="BC14" i="13"/>
  <c r="BC16" i="13"/>
  <c r="BA18" i="13"/>
  <c r="BQ18" i="13" s="1"/>
  <c r="BC18" i="13"/>
  <c r="BA18" i="9"/>
  <c r="BA19" i="8"/>
  <c r="BA23" i="8"/>
  <c r="BA25" i="8"/>
  <c r="BA27" i="8"/>
  <c r="BA25" i="7"/>
  <c r="BA14" i="6"/>
  <c r="BA25" i="6"/>
  <c r="BA27" i="6"/>
  <c r="BA29" i="6"/>
  <c r="BA16" i="5"/>
  <c r="BA11" i="15"/>
  <c r="BQ11" i="15" s="1"/>
  <c r="BC12" i="15"/>
  <c r="BA13" i="15"/>
  <c r="BQ13" i="15" s="1"/>
  <c r="BC14" i="15"/>
  <c r="BC15" i="15"/>
  <c r="BA16" i="15"/>
  <c r="BQ16" i="15" s="1"/>
  <c r="BC17" i="15"/>
  <c r="BA18" i="15"/>
  <c r="BQ18" i="15" s="1"/>
  <c r="BC19" i="15"/>
  <c r="BA20" i="15"/>
  <c r="BQ20" i="15" s="1"/>
  <c r="BA22" i="15"/>
  <c r="BQ22" i="15" s="1"/>
  <c r="BC23" i="15"/>
  <c r="BA24" i="15"/>
  <c r="BQ24" i="15" s="1"/>
  <c r="BC25" i="15"/>
  <c r="BA26" i="15"/>
  <c r="BQ26" i="15" s="1"/>
  <c r="BC27" i="15"/>
  <c r="BA28" i="15"/>
  <c r="BQ28" i="15" s="1"/>
  <c r="BC29" i="15"/>
  <c r="BA11" i="14"/>
  <c r="BQ11" i="14" s="1"/>
  <c r="BC12" i="14"/>
  <c r="BA13" i="14"/>
  <c r="BQ13" i="14" s="1"/>
  <c r="BC14" i="14"/>
  <c r="BA15" i="14"/>
  <c r="BQ15" i="14" s="1"/>
  <c r="BC16" i="14"/>
  <c r="BA17" i="14"/>
  <c r="BQ17" i="14" s="1"/>
  <c r="BC18" i="14"/>
  <c r="BA19" i="14"/>
  <c r="BQ19" i="14" s="1"/>
  <c r="BC20" i="14"/>
  <c r="BC22" i="14"/>
  <c r="BA23" i="14"/>
  <c r="BQ23" i="14" s="1"/>
  <c r="BA24" i="14"/>
  <c r="BQ24" i="14" s="1"/>
  <c r="BC25" i="14"/>
  <c r="BA26" i="14"/>
  <c r="BQ26" i="14" s="1"/>
  <c r="BC27" i="14"/>
  <c r="BA28" i="14"/>
  <c r="BQ28" i="14" s="1"/>
  <c r="BC29" i="14"/>
  <c r="BA11" i="13"/>
  <c r="BQ11" i="13" s="1"/>
  <c r="BA12" i="13"/>
  <c r="BQ12" i="13" s="1"/>
  <c r="BC13" i="13"/>
  <c r="BC15" i="13"/>
  <c r="BC17" i="13"/>
  <c r="BC19" i="13"/>
  <c r="BA20" i="13"/>
  <c r="BQ20" i="13" s="1"/>
  <c r="BA22" i="13"/>
  <c r="BQ22" i="13" s="1"/>
  <c r="BC23" i="13"/>
  <c r="BA24" i="13"/>
  <c r="BQ24" i="13" s="1"/>
  <c r="BC25" i="13"/>
  <c r="BA26" i="13"/>
  <c r="BQ26" i="13" s="1"/>
  <c r="BC27" i="13"/>
  <c r="BA28" i="13"/>
  <c r="BQ28" i="13" s="1"/>
  <c r="BC29" i="13"/>
  <c r="BA11" i="12"/>
  <c r="BQ11" i="12" s="1"/>
  <c r="BC12" i="12"/>
  <c r="BA13" i="12"/>
  <c r="BQ13" i="12" s="1"/>
  <c r="BA14" i="12"/>
  <c r="BQ14" i="12" s="1"/>
  <c r="BA15" i="12"/>
  <c r="BQ15" i="12" s="1"/>
  <c r="BC16" i="12"/>
  <c r="BA17" i="12"/>
  <c r="BQ17" i="12" s="1"/>
  <c r="BC18" i="12"/>
  <c r="BA19" i="12"/>
  <c r="BQ19" i="12" s="1"/>
  <c r="BC20" i="12"/>
  <c r="BC22" i="12"/>
  <c r="BA23" i="12"/>
  <c r="BQ23" i="12" s="1"/>
  <c r="BA24" i="12"/>
  <c r="BQ24" i="12" s="1"/>
  <c r="BC25" i="12"/>
  <c r="BA26" i="12"/>
  <c r="BQ26" i="12" s="1"/>
  <c r="BC27" i="12"/>
  <c r="BA28" i="12"/>
  <c r="BQ28" i="12" s="1"/>
  <c r="BC29" i="12"/>
  <c r="BA13" i="11"/>
  <c r="BA15" i="11"/>
  <c r="BA17" i="11"/>
  <c r="BA19" i="11"/>
  <c r="BA23" i="11"/>
  <c r="BA24" i="11"/>
  <c r="BA26" i="11"/>
  <c r="BA28" i="11"/>
  <c r="BA24" i="10"/>
  <c r="BA28" i="10"/>
  <c r="BA11" i="10"/>
  <c r="BA12" i="10"/>
  <c r="BA13" i="10"/>
  <c r="BA14" i="10"/>
  <c r="BA15" i="10"/>
  <c r="BA16" i="10"/>
  <c r="BA17" i="10"/>
  <c r="BA18" i="10"/>
  <c r="BA19" i="10"/>
  <c r="BA20" i="10"/>
  <c r="BA22" i="10"/>
  <c r="BA23" i="10"/>
  <c r="BA26" i="10"/>
  <c r="F35" i="10"/>
  <c r="H35" i="10"/>
  <c r="J35" i="10"/>
  <c r="L35" i="10"/>
  <c r="N35" i="10"/>
  <c r="P35" i="10"/>
  <c r="R35" i="10"/>
  <c r="T35" i="10"/>
  <c r="V35" i="10"/>
  <c r="X35" i="10"/>
  <c r="Z35" i="10"/>
  <c r="AB35" i="10"/>
  <c r="AD35" i="10"/>
  <c r="AF35" i="10"/>
  <c r="AH35" i="10"/>
  <c r="AJ35" i="10"/>
  <c r="BA11" i="9"/>
  <c r="BA13" i="9"/>
  <c r="BA15" i="9"/>
  <c r="BA17" i="9"/>
  <c r="BA19" i="9"/>
  <c r="BA23" i="9"/>
  <c r="BA24" i="9"/>
  <c r="BA26" i="9"/>
  <c r="BA28" i="9"/>
  <c r="BA13" i="8"/>
  <c r="BA15" i="8"/>
  <c r="BA16" i="8"/>
  <c r="BA18" i="8"/>
  <c r="BA20" i="8"/>
  <c r="BA22" i="8"/>
  <c r="BA24" i="8"/>
  <c r="BA26" i="8"/>
  <c r="BA28" i="8"/>
  <c r="BA12" i="7"/>
  <c r="BA14" i="7"/>
  <c r="BA16" i="7"/>
  <c r="BA18" i="7"/>
  <c r="BA20" i="7"/>
  <c r="BA22" i="7"/>
  <c r="BA24" i="7"/>
  <c r="BA26" i="7"/>
  <c r="BA28" i="7"/>
  <c r="BA11" i="6"/>
  <c r="BA13" i="6"/>
  <c r="BA16" i="6"/>
  <c r="BA18" i="6"/>
  <c r="BA20" i="6"/>
  <c r="BA22" i="6"/>
  <c r="BA24" i="6"/>
  <c r="BA26" i="6"/>
  <c r="BA28" i="6"/>
  <c r="BA11" i="5"/>
  <c r="BA13" i="5"/>
  <c r="BA15" i="5"/>
  <c r="BA17" i="5"/>
  <c r="BA18" i="5"/>
  <c r="BA20" i="5"/>
  <c r="BA22" i="5"/>
  <c r="BA24" i="5"/>
  <c r="BA26" i="5"/>
  <c r="BA28" i="5"/>
  <c r="BY21" i="6" l="1"/>
  <c r="BU21" i="6"/>
  <c r="BH21" i="7"/>
  <c r="BH21" i="8" s="1"/>
  <c r="BY21" i="7" l="1"/>
  <c r="BU21" i="7"/>
  <c r="CC21" i="6"/>
  <c r="BH21" i="9"/>
  <c r="N6" i="2"/>
  <c r="CC21" i="7" l="1"/>
  <c r="BU21" i="8"/>
  <c r="BX21" i="9"/>
  <c r="BY21" i="9" s="1"/>
  <c r="BY21" i="8"/>
  <c r="E21" i="2"/>
  <c r="CC21" i="8" l="1"/>
  <c r="CC21" i="9"/>
  <c r="BU21" i="9"/>
  <c r="G17" i="1"/>
  <c r="G16" i="1"/>
  <c r="G15" i="1"/>
  <c r="G14" i="1"/>
  <c r="G13" i="1"/>
  <c r="G10" i="1"/>
  <c r="G9" i="1"/>
  <c r="G7" i="1"/>
  <c r="G12" i="1" s="1"/>
  <c r="D6" i="1"/>
  <c r="A1" i="2" s="1"/>
  <c r="E7" i="2" s="1"/>
  <c r="G6" i="1"/>
  <c r="BC12" i="2"/>
  <c r="BC12" i="5" s="1"/>
  <c r="BC12" i="6" s="1"/>
  <c r="BC12" i="7" s="1"/>
  <c r="BC12" i="8" s="1"/>
  <c r="BC12" i="9" s="1"/>
  <c r="BC12" i="10" s="1"/>
  <c r="BC12" i="11" s="1"/>
  <c r="BD12" i="2"/>
  <c r="BD12" i="5" s="1"/>
  <c r="BD12" i="6" s="1"/>
  <c r="BD12" i="7" s="1"/>
  <c r="BD12" i="8" s="1"/>
  <c r="BD12" i="9" s="1"/>
  <c r="BD12" i="10" s="1"/>
  <c r="BD12" i="11" s="1"/>
  <c r="BE12" i="2"/>
  <c r="BE12" i="5" s="1"/>
  <c r="BE12" i="6" s="1"/>
  <c r="BE12" i="7" s="1"/>
  <c r="BE12" i="8" s="1"/>
  <c r="BE12" i="9" s="1"/>
  <c r="BE12" i="10" s="1"/>
  <c r="BE12" i="11" s="1"/>
  <c r="BF12" i="2"/>
  <c r="BF12" i="5" s="1"/>
  <c r="BF12" i="6" s="1"/>
  <c r="BF12" i="7" s="1"/>
  <c r="BF12" i="8" s="1"/>
  <c r="BF12" i="9" s="1"/>
  <c r="BF12" i="10" s="1"/>
  <c r="BF12" i="11" s="1"/>
  <c r="BG12" i="2"/>
  <c r="BH12" i="2"/>
  <c r="BI12" i="2"/>
  <c r="BI12" i="5" s="1"/>
  <c r="BI12" i="6" s="1"/>
  <c r="BI12" i="7" s="1"/>
  <c r="BI12" i="8" s="1"/>
  <c r="BI12" i="9" s="1"/>
  <c r="BI12" i="10" s="1"/>
  <c r="BI12" i="11" s="1"/>
  <c r="BJ12" i="2"/>
  <c r="BJ12" i="5" s="1"/>
  <c r="BJ12" i="6" s="1"/>
  <c r="BJ12" i="7" s="1"/>
  <c r="BJ12" i="8" s="1"/>
  <c r="BJ12" i="9" s="1"/>
  <c r="BJ12" i="10" s="1"/>
  <c r="BJ12" i="11" s="1"/>
  <c r="BK12" i="2"/>
  <c r="BK12" i="5" s="1"/>
  <c r="BK12" i="6" s="1"/>
  <c r="BK12" i="7" s="1"/>
  <c r="BK12" i="8" s="1"/>
  <c r="BK12" i="9" s="1"/>
  <c r="BK12" i="10" s="1"/>
  <c r="BK12" i="11" s="1"/>
  <c r="BL12" i="2"/>
  <c r="BL12" i="5" s="1"/>
  <c r="BL12" i="6" s="1"/>
  <c r="BL12" i="7" s="1"/>
  <c r="BL12" i="8" s="1"/>
  <c r="BL12" i="9" s="1"/>
  <c r="BL12" i="10" s="1"/>
  <c r="BL12" i="11" s="1"/>
  <c r="BM12" i="2"/>
  <c r="BM12" i="5" s="1"/>
  <c r="BM12" i="6" s="1"/>
  <c r="BM12" i="7" s="1"/>
  <c r="BM12" i="8" s="1"/>
  <c r="BM12" i="9" s="1"/>
  <c r="BM12" i="10" s="1"/>
  <c r="BM12" i="11" s="1"/>
  <c r="BN12" i="2"/>
  <c r="BN12" i="5" s="1"/>
  <c r="BN12" i="6" s="1"/>
  <c r="BN12" i="7" s="1"/>
  <c r="BN12" i="8" s="1"/>
  <c r="BN12" i="9" s="1"/>
  <c r="BN12" i="10" s="1"/>
  <c r="BN12" i="11" s="1"/>
  <c r="BO12" i="2"/>
  <c r="BP12" i="2"/>
  <c r="BP12" i="5" s="1"/>
  <c r="BP12" i="6" s="1"/>
  <c r="BP12" i="7" s="1"/>
  <c r="BP12" i="8" s="1"/>
  <c r="BP12" i="9" s="1"/>
  <c r="BP12" i="10" s="1"/>
  <c r="BP12" i="11" s="1"/>
  <c r="BC13" i="2"/>
  <c r="BC13" i="5" s="1"/>
  <c r="BC13" i="6" s="1"/>
  <c r="BC13" i="7" s="1"/>
  <c r="BC13" i="8" s="1"/>
  <c r="BC13" i="9" s="1"/>
  <c r="BC13" i="10" s="1"/>
  <c r="BC13" i="11" s="1"/>
  <c r="BD13" i="2"/>
  <c r="BD13" i="5" s="1"/>
  <c r="BD13" i="6" s="1"/>
  <c r="BD13" i="7" s="1"/>
  <c r="BD13" i="8" s="1"/>
  <c r="BD13" i="9" s="1"/>
  <c r="BD13" i="10" s="1"/>
  <c r="BD13" i="11" s="1"/>
  <c r="BE13" i="2"/>
  <c r="BE13" i="5" s="1"/>
  <c r="BE13" i="6" s="1"/>
  <c r="BE13" i="7" s="1"/>
  <c r="BE13" i="8" s="1"/>
  <c r="BE13" i="9" s="1"/>
  <c r="BE13" i="10" s="1"/>
  <c r="BE13" i="11" s="1"/>
  <c r="BF13" i="2"/>
  <c r="BF13" i="5" s="1"/>
  <c r="BF13" i="6" s="1"/>
  <c r="BF13" i="7" s="1"/>
  <c r="BF13" i="8" s="1"/>
  <c r="BF13" i="9" s="1"/>
  <c r="BF13" i="10" s="1"/>
  <c r="BF13" i="11" s="1"/>
  <c r="BG13" i="2"/>
  <c r="BH13" i="2"/>
  <c r="BI13" i="2"/>
  <c r="BI13" i="5" s="1"/>
  <c r="BI13" i="6" s="1"/>
  <c r="BI13" i="7" s="1"/>
  <c r="BI13" i="8" s="1"/>
  <c r="BI13" i="9" s="1"/>
  <c r="BI13" i="10" s="1"/>
  <c r="BI13" i="11" s="1"/>
  <c r="BJ13" i="2"/>
  <c r="BJ13" i="5" s="1"/>
  <c r="BJ13" i="6" s="1"/>
  <c r="BJ13" i="7" s="1"/>
  <c r="BJ13" i="8" s="1"/>
  <c r="BJ13" i="9" s="1"/>
  <c r="BJ13" i="10" s="1"/>
  <c r="BJ13" i="11" s="1"/>
  <c r="BK13" i="2"/>
  <c r="BK13" i="5" s="1"/>
  <c r="BK13" i="6" s="1"/>
  <c r="BK13" i="7" s="1"/>
  <c r="BK13" i="8" s="1"/>
  <c r="BK13" i="9" s="1"/>
  <c r="BK13" i="10" s="1"/>
  <c r="BK13" i="11" s="1"/>
  <c r="BL13" i="2"/>
  <c r="BL13" i="5" s="1"/>
  <c r="BL13" i="6" s="1"/>
  <c r="BL13" i="7" s="1"/>
  <c r="BL13" i="8" s="1"/>
  <c r="BL13" i="9" s="1"/>
  <c r="BL13" i="10" s="1"/>
  <c r="BL13" i="11" s="1"/>
  <c r="BM13" i="2"/>
  <c r="BM13" i="5" s="1"/>
  <c r="BM13" i="6" s="1"/>
  <c r="BM13" i="7" s="1"/>
  <c r="BM13" i="8" s="1"/>
  <c r="BM13" i="9" s="1"/>
  <c r="BM13" i="10" s="1"/>
  <c r="BM13" i="11" s="1"/>
  <c r="BN13" i="2"/>
  <c r="BN13" i="5" s="1"/>
  <c r="BN13" i="6" s="1"/>
  <c r="BN13" i="7" s="1"/>
  <c r="BN13" i="8" s="1"/>
  <c r="BN13" i="9" s="1"/>
  <c r="BN13" i="10" s="1"/>
  <c r="BN13" i="11" s="1"/>
  <c r="BO13" i="2"/>
  <c r="BP13" i="2"/>
  <c r="BP13" i="5" s="1"/>
  <c r="BP13" i="6" s="1"/>
  <c r="BP13" i="7" s="1"/>
  <c r="BP13" i="8" s="1"/>
  <c r="BP13" i="9" s="1"/>
  <c r="BP13" i="10" s="1"/>
  <c r="BP13" i="11" s="1"/>
  <c r="BD14" i="2"/>
  <c r="BD14" i="5" s="1"/>
  <c r="BD14" i="6" s="1"/>
  <c r="BD14" i="7" s="1"/>
  <c r="BD14" i="8" s="1"/>
  <c r="BD14" i="9" s="1"/>
  <c r="BD14" i="10" s="1"/>
  <c r="BD14" i="11" s="1"/>
  <c r="BE14" i="2"/>
  <c r="BE14" i="5" s="1"/>
  <c r="BE14" i="6" s="1"/>
  <c r="BE14" i="7" s="1"/>
  <c r="BE14" i="8" s="1"/>
  <c r="BE14" i="9" s="1"/>
  <c r="BE14" i="10" s="1"/>
  <c r="BE14" i="11" s="1"/>
  <c r="BF14" i="2"/>
  <c r="BF14" i="5" s="1"/>
  <c r="BF14" i="6" s="1"/>
  <c r="BF14" i="7" s="1"/>
  <c r="BF14" i="8" s="1"/>
  <c r="BF14" i="9" s="1"/>
  <c r="BF14" i="10" s="1"/>
  <c r="BF14" i="11" s="1"/>
  <c r="BG14" i="2"/>
  <c r="BH14" i="2"/>
  <c r="BI14" i="2"/>
  <c r="BI14" i="5" s="1"/>
  <c r="BI14" i="6" s="1"/>
  <c r="BI14" i="7" s="1"/>
  <c r="BI14" i="8" s="1"/>
  <c r="BI14" i="9" s="1"/>
  <c r="BI14" i="10" s="1"/>
  <c r="BI14" i="11" s="1"/>
  <c r="BJ14" i="2"/>
  <c r="BJ14" i="5" s="1"/>
  <c r="BJ14" i="6" s="1"/>
  <c r="BJ14" i="7" s="1"/>
  <c r="BJ14" i="8" s="1"/>
  <c r="BJ14" i="9" s="1"/>
  <c r="BJ14" i="10" s="1"/>
  <c r="BJ14" i="11" s="1"/>
  <c r="BK14" i="2"/>
  <c r="BK14" i="5" s="1"/>
  <c r="BK14" i="6" s="1"/>
  <c r="BK14" i="7" s="1"/>
  <c r="BK14" i="8" s="1"/>
  <c r="BK14" i="9" s="1"/>
  <c r="BK14" i="10" s="1"/>
  <c r="BK14" i="11" s="1"/>
  <c r="BL14" i="2"/>
  <c r="BL14" i="5" s="1"/>
  <c r="BL14" i="6" s="1"/>
  <c r="BL14" i="7" s="1"/>
  <c r="BL14" i="8" s="1"/>
  <c r="BL14" i="9" s="1"/>
  <c r="BL14" i="10" s="1"/>
  <c r="BL14" i="11" s="1"/>
  <c r="BM14" i="2"/>
  <c r="BM14" i="5" s="1"/>
  <c r="BM14" i="6" s="1"/>
  <c r="BM14" i="7" s="1"/>
  <c r="BM14" i="8" s="1"/>
  <c r="BM14" i="9" s="1"/>
  <c r="BM14" i="10" s="1"/>
  <c r="BM14" i="11" s="1"/>
  <c r="BN14" i="2"/>
  <c r="BN14" i="5" s="1"/>
  <c r="BN14" i="6" s="1"/>
  <c r="BN14" i="7" s="1"/>
  <c r="BN14" i="8" s="1"/>
  <c r="BN14" i="9" s="1"/>
  <c r="BN14" i="10" s="1"/>
  <c r="BN14" i="11" s="1"/>
  <c r="BO14" i="2"/>
  <c r="BP14" i="2"/>
  <c r="BP14" i="5" s="1"/>
  <c r="BP14" i="6" s="1"/>
  <c r="BP14" i="7" s="1"/>
  <c r="BP14" i="8" s="1"/>
  <c r="BP14" i="9" s="1"/>
  <c r="BP14" i="10" s="1"/>
  <c r="BP14" i="11" s="1"/>
  <c r="BD15" i="2"/>
  <c r="BD15" i="5" s="1"/>
  <c r="BD15" i="6" s="1"/>
  <c r="BD15" i="7" s="1"/>
  <c r="BD15" i="8" s="1"/>
  <c r="BD15" i="9" s="1"/>
  <c r="BD15" i="10" s="1"/>
  <c r="BD15" i="11" s="1"/>
  <c r="BE15" i="2"/>
  <c r="BE15" i="5" s="1"/>
  <c r="BE15" i="6" s="1"/>
  <c r="BE15" i="7" s="1"/>
  <c r="BE15" i="8" s="1"/>
  <c r="BE15" i="9" s="1"/>
  <c r="BE15" i="10" s="1"/>
  <c r="BE15" i="11" s="1"/>
  <c r="BF15" i="2"/>
  <c r="BF15" i="5" s="1"/>
  <c r="BF15" i="6" s="1"/>
  <c r="BF15" i="7" s="1"/>
  <c r="BF15" i="8" s="1"/>
  <c r="BF15" i="9" s="1"/>
  <c r="BF15" i="10" s="1"/>
  <c r="BF15" i="11" s="1"/>
  <c r="BG15" i="2"/>
  <c r="BH15" i="2"/>
  <c r="BI15" i="2"/>
  <c r="BI15" i="5" s="1"/>
  <c r="BI15" i="6" s="1"/>
  <c r="BI15" i="7" s="1"/>
  <c r="BI15" i="8" s="1"/>
  <c r="BI15" i="9" s="1"/>
  <c r="BI15" i="10" s="1"/>
  <c r="BI15" i="11" s="1"/>
  <c r="BJ15" i="2"/>
  <c r="BJ15" i="5" s="1"/>
  <c r="BJ15" i="6" s="1"/>
  <c r="BJ15" i="7" s="1"/>
  <c r="BJ15" i="8" s="1"/>
  <c r="BJ15" i="9" s="1"/>
  <c r="BJ15" i="10" s="1"/>
  <c r="BJ15" i="11" s="1"/>
  <c r="BK15" i="2"/>
  <c r="BK15" i="5" s="1"/>
  <c r="BK15" i="6" s="1"/>
  <c r="BK15" i="7" s="1"/>
  <c r="BK15" i="8" s="1"/>
  <c r="BK15" i="9" s="1"/>
  <c r="BK15" i="10" s="1"/>
  <c r="BK15" i="11" s="1"/>
  <c r="BL15" i="2"/>
  <c r="BL15" i="5" s="1"/>
  <c r="BL15" i="6" s="1"/>
  <c r="BL15" i="7" s="1"/>
  <c r="BL15" i="8" s="1"/>
  <c r="BL15" i="9" s="1"/>
  <c r="BL15" i="10" s="1"/>
  <c r="BL15" i="11" s="1"/>
  <c r="BM15" i="2"/>
  <c r="BM15" i="5" s="1"/>
  <c r="BM15" i="6" s="1"/>
  <c r="BM15" i="7" s="1"/>
  <c r="BM15" i="8" s="1"/>
  <c r="BM15" i="9" s="1"/>
  <c r="BM15" i="10" s="1"/>
  <c r="BM15" i="11" s="1"/>
  <c r="BN15" i="2"/>
  <c r="BN15" i="5" s="1"/>
  <c r="BN15" i="6" s="1"/>
  <c r="BN15" i="7" s="1"/>
  <c r="BN15" i="8" s="1"/>
  <c r="BN15" i="9" s="1"/>
  <c r="BN15" i="10" s="1"/>
  <c r="BN15" i="11" s="1"/>
  <c r="BO15" i="2"/>
  <c r="BP15" i="2"/>
  <c r="BP15" i="5" s="1"/>
  <c r="BP15" i="6" s="1"/>
  <c r="BP15" i="7" s="1"/>
  <c r="BP15" i="8" s="1"/>
  <c r="BP15" i="9" s="1"/>
  <c r="BP15" i="10" s="1"/>
  <c r="BP15" i="11" s="1"/>
  <c r="BC16" i="2"/>
  <c r="BC16" i="5" s="1"/>
  <c r="BC16" i="6" s="1"/>
  <c r="BC16" i="7" s="1"/>
  <c r="BC16" i="8" s="1"/>
  <c r="BC16" i="9" s="1"/>
  <c r="BC16" i="10" s="1"/>
  <c r="BC16" i="11" s="1"/>
  <c r="BD16" i="2"/>
  <c r="BD16" i="5" s="1"/>
  <c r="BD16" i="6" s="1"/>
  <c r="BD16" i="7" s="1"/>
  <c r="BD16" i="8" s="1"/>
  <c r="BD16" i="9" s="1"/>
  <c r="BD16" i="10" s="1"/>
  <c r="BD16" i="11" s="1"/>
  <c r="BE16" i="2"/>
  <c r="BE16" i="5" s="1"/>
  <c r="BE16" i="6" s="1"/>
  <c r="BE16" i="7" s="1"/>
  <c r="BE16" i="8" s="1"/>
  <c r="BE16" i="9" s="1"/>
  <c r="BE16" i="10" s="1"/>
  <c r="BE16" i="11" s="1"/>
  <c r="BF16" i="2"/>
  <c r="BF16" i="5" s="1"/>
  <c r="BF16" i="6" s="1"/>
  <c r="BF16" i="7" s="1"/>
  <c r="BF16" i="8" s="1"/>
  <c r="BF16" i="9" s="1"/>
  <c r="BF16" i="10" s="1"/>
  <c r="BF16" i="11" s="1"/>
  <c r="BG16" i="2"/>
  <c r="BH16" i="2"/>
  <c r="BI16" i="2"/>
  <c r="BI16" i="5" s="1"/>
  <c r="BI16" i="6" s="1"/>
  <c r="BI16" i="7" s="1"/>
  <c r="BI16" i="8" s="1"/>
  <c r="BI16" i="9" s="1"/>
  <c r="BI16" i="10" s="1"/>
  <c r="BI16" i="11" s="1"/>
  <c r="BJ16" i="2"/>
  <c r="BJ16" i="5" s="1"/>
  <c r="BJ16" i="6" s="1"/>
  <c r="BJ16" i="7" s="1"/>
  <c r="BJ16" i="8" s="1"/>
  <c r="BJ16" i="9" s="1"/>
  <c r="BJ16" i="10" s="1"/>
  <c r="BJ16" i="11" s="1"/>
  <c r="BK16" i="2"/>
  <c r="BK16" i="5" s="1"/>
  <c r="BK16" i="6" s="1"/>
  <c r="BK16" i="7" s="1"/>
  <c r="BK16" i="8" s="1"/>
  <c r="BK16" i="9" s="1"/>
  <c r="BK16" i="10" s="1"/>
  <c r="BK16" i="11" s="1"/>
  <c r="BL16" i="2"/>
  <c r="BL16" i="5" s="1"/>
  <c r="BL16" i="6" s="1"/>
  <c r="BL16" i="7" s="1"/>
  <c r="BL16" i="8" s="1"/>
  <c r="BL16" i="9" s="1"/>
  <c r="BL16" i="10" s="1"/>
  <c r="BL16" i="11" s="1"/>
  <c r="BM16" i="2"/>
  <c r="BM16" i="5" s="1"/>
  <c r="BM16" i="6" s="1"/>
  <c r="BM16" i="7" s="1"/>
  <c r="BM16" i="8" s="1"/>
  <c r="BM16" i="9" s="1"/>
  <c r="BM16" i="10" s="1"/>
  <c r="BM16" i="11" s="1"/>
  <c r="BN16" i="2"/>
  <c r="BN16" i="5" s="1"/>
  <c r="BN16" i="6" s="1"/>
  <c r="BN16" i="7" s="1"/>
  <c r="BN16" i="8" s="1"/>
  <c r="BN16" i="9" s="1"/>
  <c r="BN16" i="10" s="1"/>
  <c r="BN16" i="11" s="1"/>
  <c r="BO16" i="2"/>
  <c r="BP16" i="2"/>
  <c r="BP16" i="5" s="1"/>
  <c r="BP16" i="6" s="1"/>
  <c r="BP16" i="7" s="1"/>
  <c r="BP16" i="8" s="1"/>
  <c r="BP16" i="9" s="1"/>
  <c r="BP16" i="10" s="1"/>
  <c r="BP16" i="11" s="1"/>
  <c r="BC17" i="2"/>
  <c r="BC17" i="5" s="1"/>
  <c r="BC17" i="6" s="1"/>
  <c r="BC17" i="7" s="1"/>
  <c r="BC17" i="8" s="1"/>
  <c r="BC17" i="9" s="1"/>
  <c r="BC17" i="10" s="1"/>
  <c r="BC17" i="11" s="1"/>
  <c r="BD17" i="2"/>
  <c r="BD17" i="5" s="1"/>
  <c r="BD17" i="6" s="1"/>
  <c r="BD17" i="7" s="1"/>
  <c r="BD17" i="8" s="1"/>
  <c r="BD17" i="9" s="1"/>
  <c r="BD17" i="10" s="1"/>
  <c r="BD17" i="11" s="1"/>
  <c r="BE17" i="2"/>
  <c r="BE17" i="5" s="1"/>
  <c r="BE17" i="6" s="1"/>
  <c r="BE17" i="7" s="1"/>
  <c r="BE17" i="8" s="1"/>
  <c r="BE17" i="9" s="1"/>
  <c r="BE17" i="10" s="1"/>
  <c r="BE17" i="11" s="1"/>
  <c r="BF17" i="2"/>
  <c r="BF17" i="5" s="1"/>
  <c r="BF17" i="6" s="1"/>
  <c r="BF17" i="7" s="1"/>
  <c r="BF17" i="8" s="1"/>
  <c r="BF17" i="9" s="1"/>
  <c r="BF17" i="10" s="1"/>
  <c r="BF17" i="11" s="1"/>
  <c r="BG17" i="2"/>
  <c r="BH17" i="2"/>
  <c r="BI17" i="2"/>
  <c r="BI17" i="5" s="1"/>
  <c r="BI17" i="6" s="1"/>
  <c r="BI17" i="7" s="1"/>
  <c r="BI17" i="8" s="1"/>
  <c r="BI17" i="9" s="1"/>
  <c r="BI17" i="10" s="1"/>
  <c r="BI17" i="11" s="1"/>
  <c r="BJ17" i="2"/>
  <c r="BJ17" i="5" s="1"/>
  <c r="BJ17" i="6" s="1"/>
  <c r="BJ17" i="7" s="1"/>
  <c r="BJ17" i="8" s="1"/>
  <c r="BJ17" i="9" s="1"/>
  <c r="BJ17" i="10" s="1"/>
  <c r="BJ17" i="11" s="1"/>
  <c r="BK17" i="2"/>
  <c r="BK17" i="5" s="1"/>
  <c r="BK17" i="6" s="1"/>
  <c r="BK17" i="7" s="1"/>
  <c r="BK17" i="8" s="1"/>
  <c r="BK17" i="9" s="1"/>
  <c r="BK17" i="10" s="1"/>
  <c r="BK17" i="11" s="1"/>
  <c r="BL17" i="2"/>
  <c r="BL17" i="5" s="1"/>
  <c r="BL17" i="6" s="1"/>
  <c r="BL17" i="7" s="1"/>
  <c r="BL17" i="8" s="1"/>
  <c r="BL17" i="9" s="1"/>
  <c r="BL17" i="10" s="1"/>
  <c r="BL17" i="11" s="1"/>
  <c r="BM17" i="2"/>
  <c r="BM17" i="5" s="1"/>
  <c r="BM17" i="6" s="1"/>
  <c r="BM17" i="7" s="1"/>
  <c r="BM17" i="8" s="1"/>
  <c r="BM17" i="9" s="1"/>
  <c r="BM17" i="10" s="1"/>
  <c r="BM17" i="11" s="1"/>
  <c r="BN17" i="2"/>
  <c r="BN17" i="5" s="1"/>
  <c r="BN17" i="6" s="1"/>
  <c r="BN17" i="7" s="1"/>
  <c r="BN17" i="8" s="1"/>
  <c r="BN17" i="9" s="1"/>
  <c r="BN17" i="10" s="1"/>
  <c r="BN17" i="11" s="1"/>
  <c r="BO17" i="2"/>
  <c r="BP17" i="2"/>
  <c r="BP17" i="5" s="1"/>
  <c r="BP17" i="6" s="1"/>
  <c r="BP17" i="7" s="1"/>
  <c r="BP17" i="8" s="1"/>
  <c r="BP17" i="9" s="1"/>
  <c r="BP17" i="10" s="1"/>
  <c r="BP17" i="11" s="1"/>
  <c r="BD18" i="2"/>
  <c r="BD18" i="5" s="1"/>
  <c r="BD18" i="6" s="1"/>
  <c r="BD18" i="7" s="1"/>
  <c r="BD18" i="8" s="1"/>
  <c r="BD18" i="9" s="1"/>
  <c r="BD18" i="10" s="1"/>
  <c r="BD18" i="11" s="1"/>
  <c r="BE18" i="2"/>
  <c r="BE18" i="5" s="1"/>
  <c r="BE18" i="6" s="1"/>
  <c r="BE18" i="7" s="1"/>
  <c r="BE18" i="8" s="1"/>
  <c r="BE18" i="9" s="1"/>
  <c r="BE18" i="10" s="1"/>
  <c r="BE18" i="11" s="1"/>
  <c r="BF18" i="2"/>
  <c r="BF18" i="5" s="1"/>
  <c r="BF18" i="6" s="1"/>
  <c r="BF18" i="7" s="1"/>
  <c r="BF18" i="8" s="1"/>
  <c r="BF18" i="9" s="1"/>
  <c r="BF18" i="10" s="1"/>
  <c r="BF18" i="11" s="1"/>
  <c r="BG18" i="2"/>
  <c r="BH18" i="2"/>
  <c r="BI18" i="2"/>
  <c r="BI18" i="5" s="1"/>
  <c r="BI18" i="6" s="1"/>
  <c r="BI18" i="7" s="1"/>
  <c r="BI18" i="8" s="1"/>
  <c r="BI18" i="9" s="1"/>
  <c r="BI18" i="10" s="1"/>
  <c r="BI18" i="11" s="1"/>
  <c r="BJ18" i="2"/>
  <c r="BJ18" i="5" s="1"/>
  <c r="BJ18" i="6" s="1"/>
  <c r="BJ18" i="7" s="1"/>
  <c r="BJ18" i="8" s="1"/>
  <c r="BJ18" i="9" s="1"/>
  <c r="BJ18" i="10" s="1"/>
  <c r="BJ18" i="11" s="1"/>
  <c r="BK18" i="2"/>
  <c r="BK18" i="5" s="1"/>
  <c r="BK18" i="6" s="1"/>
  <c r="BK18" i="7" s="1"/>
  <c r="BK18" i="8" s="1"/>
  <c r="BK18" i="9" s="1"/>
  <c r="BK18" i="10" s="1"/>
  <c r="BK18" i="11" s="1"/>
  <c r="BL18" i="2"/>
  <c r="BL18" i="5" s="1"/>
  <c r="BL18" i="6" s="1"/>
  <c r="BL18" i="7" s="1"/>
  <c r="BL18" i="8" s="1"/>
  <c r="BL18" i="9" s="1"/>
  <c r="BL18" i="10" s="1"/>
  <c r="BL18" i="11" s="1"/>
  <c r="BM18" i="2"/>
  <c r="BM18" i="5" s="1"/>
  <c r="BM18" i="6" s="1"/>
  <c r="BM18" i="7" s="1"/>
  <c r="BM18" i="8" s="1"/>
  <c r="BM18" i="9" s="1"/>
  <c r="BM18" i="10" s="1"/>
  <c r="BM18" i="11" s="1"/>
  <c r="BN18" i="2"/>
  <c r="BN18" i="5" s="1"/>
  <c r="BN18" i="6" s="1"/>
  <c r="BN18" i="7" s="1"/>
  <c r="BN18" i="8" s="1"/>
  <c r="BN18" i="9" s="1"/>
  <c r="BN18" i="10" s="1"/>
  <c r="BN18" i="11" s="1"/>
  <c r="BO18" i="2"/>
  <c r="BP18" i="2"/>
  <c r="BP18" i="5" s="1"/>
  <c r="BP18" i="6" s="1"/>
  <c r="BP18" i="7" s="1"/>
  <c r="BP18" i="8" s="1"/>
  <c r="BP18" i="9" s="1"/>
  <c r="BP18" i="10" s="1"/>
  <c r="BP18" i="11" s="1"/>
  <c r="BC19" i="2"/>
  <c r="BC19" i="5" s="1"/>
  <c r="BC19" i="6" s="1"/>
  <c r="BC19" i="7" s="1"/>
  <c r="BC19" i="8" s="1"/>
  <c r="BC19" i="9" s="1"/>
  <c r="BC19" i="10" s="1"/>
  <c r="BC19" i="11" s="1"/>
  <c r="BD19" i="2"/>
  <c r="BD19" i="5" s="1"/>
  <c r="BD19" i="6" s="1"/>
  <c r="BD19" i="7" s="1"/>
  <c r="BD19" i="8" s="1"/>
  <c r="BD19" i="9" s="1"/>
  <c r="BD19" i="10" s="1"/>
  <c r="BD19" i="11" s="1"/>
  <c r="BE19" i="2"/>
  <c r="BE19" i="5" s="1"/>
  <c r="BE19" i="6" s="1"/>
  <c r="BE19" i="7" s="1"/>
  <c r="BE19" i="8" s="1"/>
  <c r="BE19" i="9" s="1"/>
  <c r="BE19" i="10" s="1"/>
  <c r="BE19" i="11" s="1"/>
  <c r="BF19" i="2"/>
  <c r="BF19" i="5" s="1"/>
  <c r="BF19" i="6" s="1"/>
  <c r="BF19" i="7" s="1"/>
  <c r="BF19" i="8" s="1"/>
  <c r="BF19" i="9" s="1"/>
  <c r="BF19" i="10" s="1"/>
  <c r="BF19" i="11" s="1"/>
  <c r="BG19" i="2"/>
  <c r="BH19" i="2"/>
  <c r="BI19" i="2"/>
  <c r="BI19" i="5" s="1"/>
  <c r="BI19" i="6" s="1"/>
  <c r="BI19" i="7" s="1"/>
  <c r="BI19" i="8" s="1"/>
  <c r="BI19" i="9" s="1"/>
  <c r="BI19" i="10" s="1"/>
  <c r="BI19" i="11" s="1"/>
  <c r="BJ19" i="2"/>
  <c r="BJ19" i="5" s="1"/>
  <c r="BJ19" i="6" s="1"/>
  <c r="BJ19" i="7" s="1"/>
  <c r="BJ19" i="8" s="1"/>
  <c r="BJ19" i="9" s="1"/>
  <c r="BJ19" i="10" s="1"/>
  <c r="BJ19" i="11" s="1"/>
  <c r="BK19" i="2"/>
  <c r="BK19" i="5" s="1"/>
  <c r="BK19" i="6" s="1"/>
  <c r="BK19" i="7" s="1"/>
  <c r="BK19" i="8" s="1"/>
  <c r="BK19" i="9" s="1"/>
  <c r="BK19" i="10" s="1"/>
  <c r="BK19" i="11" s="1"/>
  <c r="BL19" i="2"/>
  <c r="BL19" i="5" s="1"/>
  <c r="BL19" i="6" s="1"/>
  <c r="BL19" i="7" s="1"/>
  <c r="BL19" i="8" s="1"/>
  <c r="BL19" i="9" s="1"/>
  <c r="BL19" i="10" s="1"/>
  <c r="BL19" i="11" s="1"/>
  <c r="BM19" i="2"/>
  <c r="BM19" i="5" s="1"/>
  <c r="BM19" i="6" s="1"/>
  <c r="BM19" i="7" s="1"/>
  <c r="BM19" i="8" s="1"/>
  <c r="BM19" i="9" s="1"/>
  <c r="BM19" i="10" s="1"/>
  <c r="BM19" i="11" s="1"/>
  <c r="BN19" i="2"/>
  <c r="BN19" i="5" s="1"/>
  <c r="BN19" i="6" s="1"/>
  <c r="BN19" i="7" s="1"/>
  <c r="BN19" i="8" s="1"/>
  <c r="BN19" i="9" s="1"/>
  <c r="BN19" i="10" s="1"/>
  <c r="BN19" i="11" s="1"/>
  <c r="BO19" i="2"/>
  <c r="BP19" i="2"/>
  <c r="BP19" i="5" s="1"/>
  <c r="BP19" i="6" s="1"/>
  <c r="BP19" i="7" s="1"/>
  <c r="BP19" i="8" s="1"/>
  <c r="BP19" i="9" s="1"/>
  <c r="BP19" i="10" s="1"/>
  <c r="BP19" i="11" s="1"/>
  <c r="BC20" i="2"/>
  <c r="BC20" i="5" s="1"/>
  <c r="BC20" i="6" s="1"/>
  <c r="BC20" i="7" s="1"/>
  <c r="BC20" i="8" s="1"/>
  <c r="BC20" i="9" s="1"/>
  <c r="BC20" i="10" s="1"/>
  <c r="BC20" i="11" s="1"/>
  <c r="BD20" i="2"/>
  <c r="BD20" i="5" s="1"/>
  <c r="BD20" i="6" s="1"/>
  <c r="BD20" i="7" s="1"/>
  <c r="BD20" i="8" s="1"/>
  <c r="BD20" i="9" s="1"/>
  <c r="BD20" i="10" s="1"/>
  <c r="BD20" i="11" s="1"/>
  <c r="BE20" i="2"/>
  <c r="BE20" i="5" s="1"/>
  <c r="BE20" i="6" s="1"/>
  <c r="BE20" i="7" s="1"/>
  <c r="BE20" i="8" s="1"/>
  <c r="BE20" i="9" s="1"/>
  <c r="BE20" i="10" s="1"/>
  <c r="BE20" i="11" s="1"/>
  <c r="BF20" i="2"/>
  <c r="BF20" i="5" s="1"/>
  <c r="BF20" i="6" s="1"/>
  <c r="BF20" i="7" s="1"/>
  <c r="BF20" i="8" s="1"/>
  <c r="BF20" i="9" s="1"/>
  <c r="BF20" i="10" s="1"/>
  <c r="BF20" i="11" s="1"/>
  <c r="BG20" i="2"/>
  <c r="BH20" i="2"/>
  <c r="BI20" i="2"/>
  <c r="BI20" i="5" s="1"/>
  <c r="BI20" i="6" s="1"/>
  <c r="BI20" i="7" s="1"/>
  <c r="BI20" i="8" s="1"/>
  <c r="BI20" i="9" s="1"/>
  <c r="BI20" i="10" s="1"/>
  <c r="BI20" i="11" s="1"/>
  <c r="BJ20" i="2"/>
  <c r="BJ20" i="5" s="1"/>
  <c r="BJ20" i="6" s="1"/>
  <c r="BJ20" i="7" s="1"/>
  <c r="BJ20" i="8" s="1"/>
  <c r="BJ20" i="9" s="1"/>
  <c r="BJ20" i="10" s="1"/>
  <c r="BJ20" i="11" s="1"/>
  <c r="BK20" i="2"/>
  <c r="BK20" i="5" s="1"/>
  <c r="BK20" i="6" s="1"/>
  <c r="BK20" i="7" s="1"/>
  <c r="BK20" i="8" s="1"/>
  <c r="BK20" i="9" s="1"/>
  <c r="BK20" i="10" s="1"/>
  <c r="BK20" i="11" s="1"/>
  <c r="BL20" i="2"/>
  <c r="BL20" i="5" s="1"/>
  <c r="BL20" i="6" s="1"/>
  <c r="BL20" i="7" s="1"/>
  <c r="BL20" i="8" s="1"/>
  <c r="BL20" i="9" s="1"/>
  <c r="BL20" i="10" s="1"/>
  <c r="BL20" i="11" s="1"/>
  <c r="BM20" i="2"/>
  <c r="BM20" i="5" s="1"/>
  <c r="BM20" i="6" s="1"/>
  <c r="BM20" i="7" s="1"/>
  <c r="BM20" i="8" s="1"/>
  <c r="BM20" i="9" s="1"/>
  <c r="BM20" i="10" s="1"/>
  <c r="BM20" i="11" s="1"/>
  <c r="BN20" i="2"/>
  <c r="BN20" i="5" s="1"/>
  <c r="BN20" i="6" s="1"/>
  <c r="BN20" i="7" s="1"/>
  <c r="BN20" i="8" s="1"/>
  <c r="BN20" i="9" s="1"/>
  <c r="BN20" i="10" s="1"/>
  <c r="BN20" i="11" s="1"/>
  <c r="BO20" i="2"/>
  <c r="BP20" i="2"/>
  <c r="BP20" i="5" s="1"/>
  <c r="BP20" i="6" s="1"/>
  <c r="BP20" i="7" s="1"/>
  <c r="BP20" i="8" s="1"/>
  <c r="BP20" i="9" s="1"/>
  <c r="BP20" i="10" s="1"/>
  <c r="BP20" i="11" s="1"/>
  <c r="BC22" i="2"/>
  <c r="BC22" i="5" s="1"/>
  <c r="BC22" i="6" s="1"/>
  <c r="BC22" i="7" s="1"/>
  <c r="BC22" i="8" s="1"/>
  <c r="BC22" i="9" s="1"/>
  <c r="BC22" i="10" s="1"/>
  <c r="BC22" i="11" s="1"/>
  <c r="BD22" i="2"/>
  <c r="BD22" i="5" s="1"/>
  <c r="BD22" i="6" s="1"/>
  <c r="BD22" i="7" s="1"/>
  <c r="BD22" i="8" s="1"/>
  <c r="BD22" i="9" s="1"/>
  <c r="BD22" i="10" s="1"/>
  <c r="BD22" i="11" s="1"/>
  <c r="BE22" i="2"/>
  <c r="BE22" i="5" s="1"/>
  <c r="BE22" i="6" s="1"/>
  <c r="BE22" i="7" s="1"/>
  <c r="BE22" i="8" s="1"/>
  <c r="BE22" i="9" s="1"/>
  <c r="BE22" i="10" s="1"/>
  <c r="BE22" i="11" s="1"/>
  <c r="BF22" i="2"/>
  <c r="BF22" i="5" s="1"/>
  <c r="BF22" i="6" s="1"/>
  <c r="BF22" i="7" s="1"/>
  <c r="BF22" i="8" s="1"/>
  <c r="BF22" i="9" s="1"/>
  <c r="BF22" i="10" s="1"/>
  <c r="BF22" i="11" s="1"/>
  <c r="BG22" i="2"/>
  <c r="BH22" i="2"/>
  <c r="BI22" i="2"/>
  <c r="BI22" i="5" s="1"/>
  <c r="BI22" i="6" s="1"/>
  <c r="BI22" i="7" s="1"/>
  <c r="BI22" i="8" s="1"/>
  <c r="BI22" i="9" s="1"/>
  <c r="BI22" i="10" s="1"/>
  <c r="BI22" i="11" s="1"/>
  <c r="BJ22" i="2"/>
  <c r="BJ22" i="5" s="1"/>
  <c r="BJ22" i="6" s="1"/>
  <c r="BJ22" i="7" s="1"/>
  <c r="BJ22" i="8" s="1"/>
  <c r="BJ22" i="9" s="1"/>
  <c r="BJ22" i="10" s="1"/>
  <c r="BJ22" i="11" s="1"/>
  <c r="BK22" i="2"/>
  <c r="BK22" i="5" s="1"/>
  <c r="BK22" i="6" s="1"/>
  <c r="BK22" i="7" s="1"/>
  <c r="BK22" i="8" s="1"/>
  <c r="BK22" i="9" s="1"/>
  <c r="BK22" i="10" s="1"/>
  <c r="BK22" i="11" s="1"/>
  <c r="BL22" i="2"/>
  <c r="BL22" i="5" s="1"/>
  <c r="BL22" i="6" s="1"/>
  <c r="BL22" i="7" s="1"/>
  <c r="BL22" i="8" s="1"/>
  <c r="BL22" i="9" s="1"/>
  <c r="BL22" i="10" s="1"/>
  <c r="BL22" i="11" s="1"/>
  <c r="BM22" i="2"/>
  <c r="BM22" i="5" s="1"/>
  <c r="BM22" i="6" s="1"/>
  <c r="BM22" i="7" s="1"/>
  <c r="BM22" i="8" s="1"/>
  <c r="BM22" i="9" s="1"/>
  <c r="BM22" i="10" s="1"/>
  <c r="BM22" i="11" s="1"/>
  <c r="BN22" i="2"/>
  <c r="BN22" i="5" s="1"/>
  <c r="BN22" i="6" s="1"/>
  <c r="BN22" i="7" s="1"/>
  <c r="BN22" i="8" s="1"/>
  <c r="BN22" i="9" s="1"/>
  <c r="BN22" i="10" s="1"/>
  <c r="BN22" i="11" s="1"/>
  <c r="BO22" i="2"/>
  <c r="BP22" i="2"/>
  <c r="BP22" i="5" s="1"/>
  <c r="BP22" i="6" s="1"/>
  <c r="BP22" i="7" s="1"/>
  <c r="BP22" i="8" s="1"/>
  <c r="BP22" i="9" s="1"/>
  <c r="BP22" i="10" s="1"/>
  <c r="BP22" i="11" s="1"/>
  <c r="BD23" i="2"/>
  <c r="BD23" i="5" s="1"/>
  <c r="BD23" i="6" s="1"/>
  <c r="BD23" i="7" s="1"/>
  <c r="BD23" i="8" s="1"/>
  <c r="BD23" i="9" s="1"/>
  <c r="BD23" i="10" s="1"/>
  <c r="BD23" i="11" s="1"/>
  <c r="BE23" i="2"/>
  <c r="BE23" i="5" s="1"/>
  <c r="BE23" i="6" s="1"/>
  <c r="BE23" i="7" s="1"/>
  <c r="BE23" i="8" s="1"/>
  <c r="BE23" i="9" s="1"/>
  <c r="BE23" i="10" s="1"/>
  <c r="BE23" i="11" s="1"/>
  <c r="BF23" i="2"/>
  <c r="BF23" i="5" s="1"/>
  <c r="BF23" i="6" s="1"/>
  <c r="BF23" i="7" s="1"/>
  <c r="BF23" i="8" s="1"/>
  <c r="BF23" i="9" s="1"/>
  <c r="BF23" i="10" s="1"/>
  <c r="BF23" i="11" s="1"/>
  <c r="BG23" i="2"/>
  <c r="BH23" i="2"/>
  <c r="BI23" i="2"/>
  <c r="BI23" i="5" s="1"/>
  <c r="BI23" i="6" s="1"/>
  <c r="BI23" i="7" s="1"/>
  <c r="BI23" i="8" s="1"/>
  <c r="BI23" i="9" s="1"/>
  <c r="BI23" i="10" s="1"/>
  <c r="BI23" i="11" s="1"/>
  <c r="BJ23" i="2"/>
  <c r="BJ23" i="5" s="1"/>
  <c r="BJ23" i="6" s="1"/>
  <c r="BJ23" i="7" s="1"/>
  <c r="BJ23" i="8" s="1"/>
  <c r="BJ23" i="9" s="1"/>
  <c r="BJ23" i="10" s="1"/>
  <c r="BJ23" i="11" s="1"/>
  <c r="BK23" i="2"/>
  <c r="BK23" i="5" s="1"/>
  <c r="BK23" i="6" s="1"/>
  <c r="BK23" i="7" s="1"/>
  <c r="BK23" i="8" s="1"/>
  <c r="BK23" i="9" s="1"/>
  <c r="BK23" i="10" s="1"/>
  <c r="BK23" i="11" s="1"/>
  <c r="BL23" i="2"/>
  <c r="BL23" i="5" s="1"/>
  <c r="BL23" i="6" s="1"/>
  <c r="BL23" i="7" s="1"/>
  <c r="BL23" i="8" s="1"/>
  <c r="BL23" i="9" s="1"/>
  <c r="BL23" i="10" s="1"/>
  <c r="BL23" i="11" s="1"/>
  <c r="BM23" i="2"/>
  <c r="BM23" i="5" s="1"/>
  <c r="BM23" i="6" s="1"/>
  <c r="BM23" i="7" s="1"/>
  <c r="BM23" i="8" s="1"/>
  <c r="BM23" i="9" s="1"/>
  <c r="BM23" i="10" s="1"/>
  <c r="BM23" i="11" s="1"/>
  <c r="BN23" i="2"/>
  <c r="BN23" i="5" s="1"/>
  <c r="BN23" i="6" s="1"/>
  <c r="BN23" i="7" s="1"/>
  <c r="BN23" i="8" s="1"/>
  <c r="BN23" i="9" s="1"/>
  <c r="BN23" i="10" s="1"/>
  <c r="BN23" i="11" s="1"/>
  <c r="BO23" i="2"/>
  <c r="BP23" i="2"/>
  <c r="BP23" i="5" s="1"/>
  <c r="BP23" i="6" s="1"/>
  <c r="BP23" i="7" s="1"/>
  <c r="BP23" i="8" s="1"/>
  <c r="BP23" i="9" s="1"/>
  <c r="BP23" i="10" s="1"/>
  <c r="BP23" i="11" s="1"/>
  <c r="BD24" i="2"/>
  <c r="BD24" i="5" s="1"/>
  <c r="BD24" i="6" s="1"/>
  <c r="BD24" i="7" s="1"/>
  <c r="BD24" i="8" s="1"/>
  <c r="BD24" i="9" s="1"/>
  <c r="BD24" i="10" s="1"/>
  <c r="BD24" i="11" s="1"/>
  <c r="BE24" i="2"/>
  <c r="BE24" i="5" s="1"/>
  <c r="BE24" i="6" s="1"/>
  <c r="BE24" i="7" s="1"/>
  <c r="BE24" i="8" s="1"/>
  <c r="BE24" i="9" s="1"/>
  <c r="BE24" i="10" s="1"/>
  <c r="BE24" i="11" s="1"/>
  <c r="BF24" i="2"/>
  <c r="BF24" i="5" s="1"/>
  <c r="BF24" i="6" s="1"/>
  <c r="BF24" i="7" s="1"/>
  <c r="BF24" i="8" s="1"/>
  <c r="BF24" i="9" s="1"/>
  <c r="BF24" i="10" s="1"/>
  <c r="BF24" i="11" s="1"/>
  <c r="BG24" i="2"/>
  <c r="BH24" i="2"/>
  <c r="BI24" i="2"/>
  <c r="BI24" i="5" s="1"/>
  <c r="BI24" i="6" s="1"/>
  <c r="BI24" i="7" s="1"/>
  <c r="BI24" i="8" s="1"/>
  <c r="BI24" i="9" s="1"/>
  <c r="BI24" i="10" s="1"/>
  <c r="BI24" i="11" s="1"/>
  <c r="BJ24" i="2"/>
  <c r="BJ24" i="5" s="1"/>
  <c r="BJ24" i="6" s="1"/>
  <c r="BJ24" i="7" s="1"/>
  <c r="BJ24" i="8" s="1"/>
  <c r="BJ24" i="9" s="1"/>
  <c r="BJ24" i="10" s="1"/>
  <c r="BJ24" i="11" s="1"/>
  <c r="BK24" i="2"/>
  <c r="BK24" i="5" s="1"/>
  <c r="BK24" i="6" s="1"/>
  <c r="BK24" i="7" s="1"/>
  <c r="BK24" i="8" s="1"/>
  <c r="BK24" i="9" s="1"/>
  <c r="BK24" i="10" s="1"/>
  <c r="BK24" i="11" s="1"/>
  <c r="BL24" i="2"/>
  <c r="BL24" i="5" s="1"/>
  <c r="BL24" i="6" s="1"/>
  <c r="BL24" i="7" s="1"/>
  <c r="BL24" i="8" s="1"/>
  <c r="BL24" i="9" s="1"/>
  <c r="BL24" i="10" s="1"/>
  <c r="BL24" i="11" s="1"/>
  <c r="BM24" i="2"/>
  <c r="BM24" i="5" s="1"/>
  <c r="BM24" i="6" s="1"/>
  <c r="BM24" i="7" s="1"/>
  <c r="BM24" i="8" s="1"/>
  <c r="BM24" i="9" s="1"/>
  <c r="BM24" i="10" s="1"/>
  <c r="BM24" i="11" s="1"/>
  <c r="BN24" i="2"/>
  <c r="BN24" i="5" s="1"/>
  <c r="BN24" i="6" s="1"/>
  <c r="BN24" i="7" s="1"/>
  <c r="BN24" i="8" s="1"/>
  <c r="BN24" i="9" s="1"/>
  <c r="BN24" i="10" s="1"/>
  <c r="BN24" i="11" s="1"/>
  <c r="BO24" i="2"/>
  <c r="BP24" i="2"/>
  <c r="BP24" i="5" s="1"/>
  <c r="BP24" i="6" s="1"/>
  <c r="BP24" i="7" s="1"/>
  <c r="BP24" i="8" s="1"/>
  <c r="BP24" i="9" s="1"/>
  <c r="BP24" i="10" s="1"/>
  <c r="BP24" i="11" s="1"/>
  <c r="BC25" i="2"/>
  <c r="BC25" i="5" s="1"/>
  <c r="BC25" i="6" s="1"/>
  <c r="BC25" i="7" s="1"/>
  <c r="BC25" i="8" s="1"/>
  <c r="BC25" i="9" s="1"/>
  <c r="BC25" i="10" s="1"/>
  <c r="BC25" i="11" s="1"/>
  <c r="BD25" i="2"/>
  <c r="BD25" i="5" s="1"/>
  <c r="BD25" i="6" s="1"/>
  <c r="BD25" i="7" s="1"/>
  <c r="BD25" i="8" s="1"/>
  <c r="BD25" i="9" s="1"/>
  <c r="BD25" i="10" s="1"/>
  <c r="BD25" i="11" s="1"/>
  <c r="BE25" i="2"/>
  <c r="BE25" i="5" s="1"/>
  <c r="BE25" i="6" s="1"/>
  <c r="BE25" i="7" s="1"/>
  <c r="BE25" i="8" s="1"/>
  <c r="BE25" i="9" s="1"/>
  <c r="BE25" i="10" s="1"/>
  <c r="BE25" i="11" s="1"/>
  <c r="BF25" i="2"/>
  <c r="BF25" i="5" s="1"/>
  <c r="BF25" i="6" s="1"/>
  <c r="BF25" i="7" s="1"/>
  <c r="BF25" i="8" s="1"/>
  <c r="BF25" i="9" s="1"/>
  <c r="BF25" i="10" s="1"/>
  <c r="BF25" i="11" s="1"/>
  <c r="BG25" i="2"/>
  <c r="BH25" i="2"/>
  <c r="BI25" i="2"/>
  <c r="BI25" i="5" s="1"/>
  <c r="BI25" i="6" s="1"/>
  <c r="BI25" i="7" s="1"/>
  <c r="BI25" i="8" s="1"/>
  <c r="BI25" i="9" s="1"/>
  <c r="BI25" i="10" s="1"/>
  <c r="BI25" i="11" s="1"/>
  <c r="BJ25" i="2"/>
  <c r="BJ25" i="5" s="1"/>
  <c r="BJ25" i="6" s="1"/>
  <c r="BJ25" i="7" s="1"/>
  <c r="BJ25" i="8" s="1"/>
  <c r="BJ25" i="9" s="1"/>
  <c r="BJ25" i="10" s="1"/>
  <c r="BJ25" i="11" s="1"/>
  <c r="BK25" i="2"/>
  <c r="BK25" i="5" s="1"/>
  <c r="BK25" i="6" s="1"/>
  <c r="BK25" i="7" s="1"/>
  <c r="BK25" i="8" s="1"/>
  <c r="BK25" i="9" s="1"/>
  <c r="BK25" i="10" s="1"/>
  <c r="BK25" i="11" s="1"/>
  <c r="BL25" i="2"/>
  <c r="BL25" i="5" s="1"/>
  <c r="BL25" i="6" s="1"/>
  <c r="BL25" i="7" s="1"/>
  <c r="BL25" i="8" s="1"/>
  <c r="BL25" i="9" s="1"/>
  <c r="BL25" i="10" s="1"/>
  <c r="BL25" i="11" s="1"/>
  <c r="BM25" i="2"/>
  <c r="BM25" i="5" s="1"/>
  <c r="BM25" i="6" s="1"/>
  <c r="BM25" i="7" s="1"/>
  <c r="BM25" i="8" s="1"/>
  <c r="BM25" i="9" s="1"/>
  <c r="BM25" i="10" s="1"/>
  <c r="BM25" i="11" s="1"/>
  <c r="BN25" i="2"/>
  <c r="BN25" i="5" s="1"/>
  <c r="BN25" i="6" s="1"/>
  <c r="BN25" i="7" s="1"/>
  <c r="BN25" i="8" s="1"/>
  <c r="BN25" i="9" s="1"/>
  <c r="BN25" i="10" s="1"/>
  <c r="BN25" i="11" s="1"/>
  <c r="BO25" i="2"/>
  <c r="BP25" i="2"/>
  <c r="BP25" i="5" s="1"/>
  <c r="BP25" i="6" s="1"/>
  <c r="BP25" i="7" s="1"/>
  <c r="BP25" i="8" s="1"/>
  <c r="BP25" i="9" s="1"/>
  <c r="BP25" i="10" s="1"/>
  <c r="BP25" i="11" s="1"/>
  <c r="BC26" i="2"/>
  <c r="BC26" i="5" s="1"/>
  <c r="BC26" i="6" s="1"/>
  <c r="BC26" i="7" s="1"/>
  <c r="BC26" i="8" s="1"/>
  <c r="BC26" i="9" s="1"/>
  <c r="BC26" i="10" s="1"/>
  <c r="BC26" i="11" s="1"/>
  <c r="BD26" i="2"/>
  <c r="BD26" i="5" s="1"/>
  <c r="BD26" i="6" s="1"/>
  <c r="BD26" i="7" s="1"/>
  <c r="BD26" i="8" s="1"/>
  <c r="BD26" i="9" s="1"/>
  <c r="BD26" i="10" s="1"/>
  <c r="BD26" i="11" s="1"/>
  <c r="BE26" i="2"/>
  <c r="BE26" i="5" s="1"/>
  <c r="BE26" i="6" s="1"/>
  <c r="BE26" i="7" s="1"/>
  <c r="BE26" i="8" s="1"/>
  <c r="BE26" i="9" s="1"/>
  <c r="BE26" i="10" s="1"/>
  <c r="BE26" i="11" s="1"/>
  <c r="BF26" i="2"/>
  <c r="BF26" i="5" s="1"/>
  <c r="BF26" i="6" s="1"/>
  <c r="BF26" i="7" s="1"/>
  <c r="BF26" i="8" s="1"/>
  <c r="BF26" i="9" s="1"/>
  <c r="BF26" i="10" s="1"/>
  <c r="BF26" i="11" s="1"/>
  <c r="BG26" i="2"/>
  <c r="BH26" i="2"/>
  <c r="BI26" i="2"/>
  <c r="BI26" i="5" s="1"/>
  <c r="BI26" i="6" s="1"/>
  <c r="BI26" i="7" s="1"/>
  <c r="BI26" i="8" s="1"/>
  <c r="BI26" i="9" s="1"/>
  <c r="BI26" i="10" s="1"/>
  <c r="BI26" i="11" s="1"/>
  <c r="BJ26" i="2"/>
  <c r="BJ26" i="5" s="1"/>
  <c r="BJ26" i="6" s="1"/>
  <c r="BJ26" i="7" s="1"/>
  <c r="BJ26" i="8" s="1"/>
  <c r="BJ26" i="9" s="1"/>
  <c r="BJ26" i="10" s="1"/>
  <c r="BJ26" i="11" s="1"/>
  <c r="BK26" i="2"/>
  <c r="BK26" i="5" s="1"/>
  <c r="BK26" i="6" s="1"/>
  <c r="BK26" i="7" s="1"/>
  <c r="BK26" i="8" s="1"/>
  <c r="BK26" i="9" s="1"/>
  <c r="BK26" i="10" s="1"/>
  <c r="BK26" i="11" s="1"/>
  <c r="BL26" i="2"/>
  <c r="BL26" i="5" s="1"/>
  <c r="BL26" i="6" s="1"/>
  <c r="BL26" i="7" s="1"/>
  <c r="BL26" i="8" s="1"/>
  <c r="BL26" i="9" s="1"/>
  <c r="BL26" i="10" s="1"/>
  <c r="BL26" i="11" s="1"/>
  <c r="BM26" i="2"/>
  <c r="BM26" i="5" s="1"/>
  <c r="BM26" i="6" s="1"/>
  <c r="BM26" i="7" s="1"/>
  <c r="BM26" i="8" s="1"/>
  <c r="BM26" i="9" s="1"/>
  <c r="BM26" i="10" s="1"/>
  <c r="BM26" i="11" s="1"/>
  <c r="BN26" i="2"/>
  <c r="BN26" i="5" s="1"/>
  <c r="BN26" i="6" s="1"/>
  <c r="BN26" i="7" s="1"/>
  <c r="BN26" i="8" s="1"/>
  <c r="BN26" i="9" s="1"/>
  <c r="BN26" i="10" s="1"/>
  <c r="BN26" i="11" s="1"/>
  <c r="BO26" i="2"/>
  <c r="BP26" i="2"/>
  <c r="BP26" i="5" s="1"/>
  <c r="BP26" i="6" s="1"/>
  <c r="BP26" i="7" s="1"/>
  <c r="BP26" i="8" s="1"/>
  <c r="BP26" i="9" s="1"/>
  <c r="BP26" i="10" s="1"/>
  <c r="BP26" i="11" s="1"/>
  <c r="BD27" i="2"/>
  <c r="BD27" i="5" s="1"/>
  <c r="BD27" i="6" s="1"/>
  <c r="BD27" i="7" s="1"/>
  <c r="BD27" i="8" s="1"/>
  <c r="BD27" i="9" s="1"/>
  <c r="BD27" i="10" s="1"/>
  <c r="BD27" i="11" s="1"/>
  <c r="BE27" i="2"/>
  <c r="BE27" i="5" s="1"/>
  <c r="BE27" i="6" s="1"/>
  <c r="BE27" i="7" s="1"/>
  <c r="BE27" i="8" s="1"/>
  <c r="BE27" i="9" s="1"/>
  <c r="BE27" i="10" s="1"/>
  <c r="BE27" i="11" s="1"/>
  <c r="BF27" i="2"/>
  <c r="BF27" i="5" s="1"/>
  <c r="BF27" i="6" s="1"/>
  <c r="BF27" i="7" s="1"/>
  <c r="BF27" i="8" s="1"/>
  <c r="BF27" i="9" s="1"/>
  <c r="BF27" i="10" s="1"/>
  <c r="BF27" i="11" s="1"/>
  <c r="BG27" i="2"/>
  <c r="BH27" i="2"/>
  <c r="BI27" i="2"/>
  <c r="BI27" i="5" s="1"/>
  <c r="BI27" i="6" s="1"/>
  <c r="BI27" i="7" s="1"/>
  <c r="BI27" i="8" s="1"/>
  <c r="BI27" i="9" s="1"/>
  <c r="BI27" i="10" s="1"/>
  <c r="BI27" i="11" s="1"/>
  <c r="BJ27" i="2"/>
  <c r="BJ27" i="5" s="1"/>
  <c r="BJ27" i="6" s="1"/>
  <c r="BJ27" i="7" s="1"/>
  <c r="BJ27" i="8" s="1"/>
  <c r="BJ27" i="9" s="1"/>
  <c r="BJ27" i="10" s="1"/>
  <c r="BJ27" i="11" s="1"/>
  <c r="BK27" i="2"/>
  <c r="BK27" i="5" s="1"/>
  <c r="BK27" i="6" s="1"/>
  <c r="BK27" i="7" s="1"/>
  <c r="BK27" i="8" s="1"/>
  <c r="BK27" i="9" s="1"/>
  <c r="BK27" i="10" s="1"/>
  <c r="BK27" i="11" s="1"/>
  <c r="BL27" i="2"/>
  <c r="BL27" i="5" s="1"/>
  <c r="BL27" i="6" s="1"/>
  <c r="BL27" i="7" s="1"/>
  <c r="BL27" i="8" s="1"/>
  <c r="BL27" i="9" s="1"/>
  <c r="BL27" i="10" s="1"/>
  <c r="BL27" i="11" s="1"/>
  <c r="BM27" i="2"/>
  <c r="BM27" i="5" s="1"/>
  <c r="BM27" i="6" s="1"/>
  <c r="BM27" i="7" s="1"/>
  <c r="BM27" i="8" s="1"/>
  <c r="BM27" i="9" s="1"/>
  <c r="BM27" i="10" s="1"/>
  <c r="BM27" i="11" s="1"/>
  <c r="BN27" i="2"/>
  <c r="BN27" i="5" s="1"/>
  <c r="BN27" i="6" s="1"/>
  <c r="BN27" i="7" s="1"/>
  <c r="BN27" i="8" s="1"/>
  <c r="BN27" i="9" s="1"/>
  <c r="BN27" i="10" s="1"/>
  <c r="BN27" i="11" s="1"/>
  <c r="BO27" i="2"/>
  <c r="BP27" i="2"/>
  <c r="BP27" i="5" s="1"/>
  <c r="BP27" i="6" s="1"/>
  <c r="BP27" i="7" s="1"/>
  <c r="BP27" i="8" s="1"/>
  <c r="BP27" i="9" s="1"/>
  <c r="BP27" i="10" s="1"/>
  <c r="BP27" i="11" s="1"/>
  <c r="BC28" i="2"/>
  <c r="BC28" i="5" s="1"/>
  <c r="BC28" i="6" s="1"/>
  <c r="BC28" i="7" s="1"/>
  <c r="BC28" i="8" s="1"/>
  <c r="BC28" i="9" s="1"/>
  <c r="BC28" i="10" s="1"/>
  <c r="BC28" i="11" s="1"/>
  <c r="BD28" i="2"/>
  <c r="BD28" i="5" s="1"/>
  <c r="BD28" i="6" s="1"/>
  <c r="BD28" i="7" s="1"/>
  <c r="BD28" i="8" s="1"/>
  <c r="BD28" i="9" s="1"/>
  <c r="BD28" i="10" s="1"/>
  <c r="BD28" i="11" s="1"/>
  <c r="BE28" i="2"/>
  <c r="BE28" i="5" s="1"/>
  <c r="BE28" i="6" s="1"/>
  <c r="BE28" i="7" s="1"/>
  <c r="BE28" i="8" s="1"/>
  <c r="BE28" i="9" s="1"/>
  <c r="BE28" i="10" s="1"/>
  <c r="BE28" i="11" s="1"/>
  <c r="BF28" i="2"/>
  <c r="BF28" i="5" s="1"/>
  <c r="BF28" i="6" s="1"/>
  <c r="BF28" i="7" s="1"/>
  <c r="BF28" i="8" s="1"/>
  <c r="BF28" i="9" s="1"/>
  <c r="BF28" i="10" s="1"/>
  <c r="BF28" i="11" s="1"/>
  <c r="BG28" i="2"/>
  <c r="BH28" i="2"/>
  <c r="BI28" i="2"/>
  <c r="BI28" i="5" s="1"/>
  <c r="BI28" i="6" s="1"/>
  <c r="BI28" i="7" s="1"/>
  <c r="BI28" i="8" s="1"/>
  <c r="BI28" i="9" s="1"/>
  <c r="BI28" i="10" s="1"/>
  <c r="BI28" i="11" s="1"/>
  <c r="BJ28" i="2"/>
  <c r="BJ28" i="5" s="1"/>
  <c r="BJ28" i="6" s="1"/>
  <c r="BJ28" i="7" s="1"/>
  <c r="BJ28" i="8" s="1"/>
  <c r="BJ28" i="9" s="1"/>
  <c r="BJ28" i="10" s="1"/>
  <c r="BJ28" i="11" s="1"/>
  <c r="BK28" i="2"/>
  <c r="BK28" i="5" s="1"/>
  <c r="BK28" i="6" s="1"/>
  <c r="BK28" i="7" s="1"/>
  <c r="BK28" i="8" s="1"/>
  <c r="BK28" i="9" s="1"/>
  <c r="BK28" i="10" s="1"/>
  <c r="BK28" i="11" s="1"/>
  <c r="BL28" i="2"/>
  <c r="BL28" i="5" s="1"/>
  <c r="BL28" i="6" s="1"/>
  <c r="BL28" i="7" s="1"/>
  <c r="BL28" i="8" s="1"/>
  <c r="BL28" i="9" s="1"/>
  <c r="BL28" i="10" s="1"/>
  <c r="BL28" i="11" s="1"/>
  <c r="BM28" i="2"/>
  <c r="BM28" i="5" s="1"/>
  <c r="BM28" i="6" s="1"/>
  <c r="BM28" i="7" s="1"/>
  <c r="BM28" i="8" s="1"/>
  <c r="BM28" i="9" s="1"/>
  <c r="BM28" i="10" s="1"/>
  <c r="BM28" i="11" s="1"/>
  <c r="BN28" i="2"/>
  <c r="BN28" i="5" s="1"/>
  <c r="BN28" i="6" s="1"/>
  <c r="BN28" i="7" s="1"/>
  <c r="BN28" i="8" s="1"/>
  <c r="BN28" i="9" s="1"/>
  <c r="BN28" i="10" s="1"/>
  <c r="BN28" i="11" s="1"/>
  <c r="BO28" i="2"/>
  <c r="BP28" i="2"/>
  <c r="BP28" i="5" s="1"/>
  <c r="BP28" i="6" s="1"/>
  <c r="BP28" i="7" s="1"/>
  <c r="BP28" i="8" s="1"/>
  <c r="BP28" i="9" s="1"/>
  <c r="BP28" i="10" s="1"/>
  <c r="BP28" i="11" s="1"/>
  <c r="BC29" i="2"/>
  <c r="BC29" i="5" s="1"/>
  <c r="BC29" i="6" s="1"/>
  <c r="BC29" i="7" s="1"/>
  <c r="BC29" i="8" s="1"/>
  <c r="BC29" i="9" s="1"/>
  <c r="BC29" i="10" s="1"/>
  <c r="BC29" i="11" s="1"/>
  <c r="BD29" i="2"/>
  <c r="BD29" i="5" s="1"/>
  <c r="BD29" i="6" s="1"/>
  <c r="BD29" i="7" s="1"/>
  <c r="BD29" i="8" s="1"/>
  <c r="BD29" i="9" s="1"/>
  <c r="BD29" i="10" s="1"/>
  <c r="BD29" i="11" s="1"/>
  <c r="BE29" i="2"/>
  <c r="BE29" i="5" s="1"/>
  <c r="BE29" i="6" s="1"/>
  <c r="BE29" i="7" s="1"/>
  <c r="BE29" i="8" s="1"/>
  <c r="BE29" i="9" s="1"/>
  <c r="BE29" i="10" s="1"/>
  <c r="BE29" i="11" s="1"/>
  <c r="BF29" i="2"/>
  <c r="BF29" i="5" s="1"/>
  <c r="BF29" i="6" s="1"/>
  <c r="BF29" i="7" s="1"/>
  <c r="BF29" i="8" s="1"/>
  <c r="BF29" i="9" s="1"/>
  <c r="BF29" i="10" s="1"/>
  <c r="BF29" i="11" s="1"/>
  <c r="BG29" i="2"/>
  <c r="BH29" i="2"/>
  <c r="BI29" i="2"/>
  <c r="BI29" i="5" s="1"/>
  <c r="BI29" i="6" s="1"/>
  <c r="BI29" i="7" s="1"/>
  <c r="BI29" i="8" s="1"/>
  <c r="BI29" i="9" s="1"/>
  <c r="BI29" i="10" s="1"/>
  <c r="BI29" i="11" s="1"/>
  <c r="BJ29" i="2"/>
  <c r="BJ29" i="5" s="1"/>
  <c r="BJ29" i="6" s="1"/>
  <c r="BJ29" i="7" s="1"/>
  <c r="BJ29" i="8" s="1"/>
  <c r="BJ29" i="9" s="1"/>
  <c r="BJ29" i="10" s="1"/>
  <c r="BJ29" i="11" s="1"/>
  <c r="BK29" i="2"/>
  <c r="BK29" i="5" s="1"/>
  <c r="BK29" i="6" s="1"/>
  <c r="BK29" i="7" s="1"/>
  <c r="BK29" i="8" s="1"/>
  <c r="BK29" i="9" s="1"/>
  <c r="BK29" i="10" s="1"/>
  <c r="BK29" i="11" s="1"/>
  <c r="BL29" i="2"/>
  <c r="BL29" i="5" s="1"/>
  <c r="BL29" i="6" s="1"/>
  <c r="BL29" i="7" s="1"/>
  <c r="BL29" i="8" s="1"/>
  <c r="BL29" i="9" s="1"/>
  <c r="BL29" i="10" s="1"/>
  <c r="BL29" i="11" s="1"/>
  <c r="BM29" i="2"/>
  <c r="BM29" i="5" s="1"/>
  <c r="BM29" i="6" s="1"/>
  <c r="BM29" i="7" s="1"/>
  <c r="BM29" i="8" s="1"/>
  <c r="BM29" i="9" s="1"/>
  <c r="BM29" i="10" s="1"/>
  <c r="BM29" i="11" s="1"/>
  <c r="BN29" i="2"/>
  <c r="BN29" i="5" s="1"/>
  <c r="BN29" i="6" s="1"/>
  <c r="BN29" i="7" s="1"/>
  <c r="BN29" i="8" s="1"/>
  <c r="BN29" i="9" s="1"/>
  <c r="BN29" i="10" s="1"/>
  <c r="BN29" i="11" s="1"/>
  <c r="BO29" i="2"/>
  <c r="BP29" i="2"/>
  <c r="BP29" i="5" s="1"/>
  <c r="BP29" i="6" s="1"/>
  <c r="BP29" i="7" s="1"/>
  <c r="BP29" i="8" s="1"/>
  <c r="BP29" i="9" s="1"/>
  <c r="BP29" i="10" s="1"/>
  <c r="BP29" i="11" s="1"/>
  <c r="BP11" i="2"/>
  <c r="BP11" i="5" s="1"/>
  <c r="BP11" i="6" s="1"/>
  <c r="BP11" i="7" s="1"/>
  <c r="BP11" i="8" s="1"/>
  <c r="BP11" i="9" s="1"/>
  <c r="BP11" i="10" s="1"/>
  <c r="BP11" i="11" s="1"/>
  <c r="BO11" i="2"/>
  <c r="BN11" i="2"/>
  <c r="BN11" i="5" s="1"/>
  <c r="BN11" i="6" s="1"/>
  <c r="BN11" i="7" s="1"/>
  <c r="BN11" i="8" s="1"/>
  <c r="BN11" i="9" s="1"/>
  <c r="BN11" i="10" s="1"/>
  <c r="BN11" i="11" s="1"/>
  <c r="BM11" i="2"/>
  <c r="BM11" i="5" s="1"/>
  <c r="BM11" i="6" s="1"/>
  <c r="BM11" i="7" s="1"/>
  <c r="BM11" i="8" s="1"/>
  <c r="BM11" i="9" s="1"/>
  <c r="BM11" i="10" s="1"/>
  <c r="BM11" i="11" s="1"/>
  <c r="BL11" i="2"/>
  <c r="BL11" i="5" s="1"/>
  <c r="BL11" i="6" s="1"/>
  <c r="BL11" i="7" s="1"/>
  <c r="BL11" i="8" s="1"/>
  <c r="BL11" i="9" s="1"/>
  <c r="BL11" i="10" s="1"/>
  <c r="BL11" i="11" s="1"/>
  <c r="BK11" i="2"/>
  <c r="BK11" i="5" s="1"/>
  <c r="BK11" i="6" s="1"/>
  <c r="BK11" i="7" s="1"/>
  <c r="BK11" i="8" s="1"/>
  <c r="BK11" i="9" s="1"/>
  <c r="BK11" i="10" s="1"/>
  <c r="BK11" i="11" s="1"/>
  <c r="BJ11" i="2"/>
  <c r="BJ11" i="5" s="1"/>
  <c r="BJ11" i="6" s="1"/>
  <c r="BJ11" i="7" s="1"/>
  <c r="BJ11" i="8" s="1"/>
  <c r="BJ11" i="9" s="1"/>
  <c r="BJ11" i="10" s="1"/>
  <c r="BJ11" i="11" s="1"/>
  <c r="BI11" i="2"/>
  <c r="BI11" i="5" s="1"/>
  <c r="BI11" i="6" s="1"/>
  <c r="BI11" i="7" s="1"/>
  <c r="BI11" i="8" s="1"/>
  <c r="BI11" i="9" s="1"/>
  <c r="BI11" i="10" s="1"/>
  <c r="BI11" i="11" s="1"/>
  <c r="BH11" i="2"/>
  <c r="BG11" i="2"/>
  <c r="CB11" i="2" s="1"/>
  <c r="BF11" i="2"/>
  <c r="BF11" i="5" s="1"/>
  <c r="BF11" i="6" s="1"/>
  <c r="BF11" i="7" s="1"/>
  <c r="BF11" i="8" s="1"/>
  <c r="BF11" i="9" s="1"/>
  <c r="BF11" i="10" s="1"/>
  <c r="BF11" i="11" s="1"/>
  <c r="BE11" i="2"/>
  <c r="BE11" i="5" s="1"/>
  <c r="BE11" i="6" s="1"/>
  <c r="BE11" i="7" s="1"/>
  <c r="BE11" i="8" s="1"/>
  <c r="BE11" i="9" s="1"/>
  <c r="BE11" i="10" s="1"/>
  <c r="BE11" i="11" s="1"/>
  <c r="BD11" i="2"/>
  <c r="BD11" i="5" s="1"/>
  <c r="BD11" i="6" s="1"/>
  <c r="BD11" i="7" s="1"/>
  <c r="BD11" i="8" s="1"/>
  <c r="BD11" i="9" s="1"/>
  <c r="BD11" i="10" s="1"/>
  <c r="BD11" i="11" s="1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F34" i="2"/>
  <c r="F33" i="2"/>
  <c r="F32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D35" i="2" s="1"/>
  <c r="AE31" i="2"/>
  <c r="AF31" i="2"/>
  <c r="AG31" i="2"/>
  <c r="AH31" i="2"/>
  <c r="AI31" i="2"/>
  <c r="AJ31" i="2"/>
  <c r="E24" i="2"/>
  <c r="Z35" i="2" l="1"/>
  <c r="V35" i="2"/>
  <c r="J35" i="2"/>
  <c r="R35" i="2"/>
  <c r="AI35" i="2"/>
  <c r="AA35" i="2"/>
  <c r="S35" i="2"/>
  <c r="K35" i="2"/>
  <c r="BX27" i="2"/>
  <c r="BO27" i="5"/>
  <c r="CB27" i="2"/>
  <c r="CC27" i="2" s="1"/>
  <c r="BG27" i="5"/>
  <c r="CB27" i="5" s="1"/>
  <c r="BT24" i="2"/>
  <c r="BH24" i="5"/>
  <c r="BT20" i="2"/>
  <c r="BH20" i="5"/>
  <c r="CC11" i="2"/>
  <c r="BG11" i="5"/>
  <c r="CB11" i="5" s="1"/>
  <c r="BX11" i="2"/>
  <c r="BO11" i="5"/>
  <c r="BT28" i="2"/>
  <c r="BH28" i="5"/>
  <c r="BX24" i="2"/>
  <c r="BO24" i="5"/>
  <c r="CB24" i="2"/>
  <c r="CC24" i="2" s="1"/>
  <c r="BG24" i="5"/>
  <c r="CB24" i="5" s="1"/>
  <c r="BX20" i="2"/>
  <c r="BO20" i="5"/>
  <c r="CB20" i="2"/>
  <c r="CC20" i="2" s="1"/>
  <c r="BG20" i="5"/>
  <c r="CB20" i="5" s="1"/>
  <c r="BT17" i="2"/>
  <c r="BH17" i="5"/>
  <c r="BX16" i="2"/>
  <c r="BO16" i="5"/>
  <c r="CB16" i="2"/>
  <c r="CC16" i="2" s="1"/>
  <c r="BG16" i="5"/>
  <c r="CB16" i="5" s="1"/>
  <c r="BT11" i="2"/>
  <c r="BH11" i="5"/>
  <c r="BX28" i="2"/>
  <c r="BO28" i="5"/>
  <c r="CB28" i="2"/>
  <c r="CC28" i="2" s="1"/>
  <c r="BG28" i="5"/>
  <c r="CB28" i="5" s="1"/>
  <c r="BT25" i="2"/>
  <c r="BH25" i="5"/>
  <c r="BT22" i="2"/>
  <c r="BH22" i="5"/>
  <c r="BX17" i="2"/>
  <c r="BO17" i="5"/>
  <c r="CB17" i="2"/>
  <c r="CC17" i="2" s="1"/>
  <c r="BG17" i="5"/>
  <c r="CB17" i="5" s="1"/>
  <c r="BT14" i="2"/>
  <c r="BH14" i="5"/>
  <c r="BT29" i="2"/>
  <c r="BH29" i="5"/>
  <c r="BX25" i="2"/>
  <c r="BO25" i="5"/>
  <c r="CB25" i="2"/>
  <c r="CC25" i="2" s="1"/>
  <c r="BG25" i="5"/>
  <c r="CB25" i="5" s="1"/>
  <c r="BX22" i="2"/>
  <c r="BO22" i="5"/>
  <c r="CB22" i="2"/>
  <c r="CC22" i="2" s="1"/>
  <c r="BG22" i="5"/>
  <c r="CB22" i="5" s="1"/>
  <c r="BX14" i="2"/>
  <c r="BO14" i="5"/>
  <c r="CB14" i="2"/>
  <c r="CC14" i="2" s="1"/>
  <c r="BG14" i="5"/>
  <c r="CB14" i="5" s="1"/>
  <c r="BX29" i="2"/>
  <c r="BO29" i="5"/>
  <c r="BT18" i="2"/>
  <c r="BH18" i="5"/>
  <c r="BX26" i="2"/>
  <c r="BO26" i="5"/>
  <c r="CB26" i="2"/>
  <c r="CC26" i="2" s="1"/>
  <c r="BG26" i="5"/>
  <c r="CB26" i="5" s="1"/>
  <c r="BT23" i="2"/>
  <c r="BH23" i="5"/>
  <c r="BX18" i="2"/>
  <c r="BO18" i="5"/>
  <c r="CB18" i="2"/>
  <c r="CC18" i="2" s="1"/>
  <c r="BG18" i="5"/>
  <c r="CB18" i="5" s="1"/>
  <c r="BT15" i="2"/>
  <c r="BH15" i="5"/>
  <c r="BT12" i="2"/>
  <c r="BH12" i="5"/>
  <c r="BX23" i="2"/>
  <c r="BO23" i="5"/>
  <c r="CB23" i="2"/>
  <c r="CC23" i="2" s="1"/>
  <c r="BG23" i="5"/>
  <c r="CB23" i="5" s="1"/>
  <c r="BT19" i="2"/>
  <c r="BH19" i="5"/>
  <c r="BX15" i="2"/>
  <c r="BO15" i="5"/>
  <c r="CB15" i="2"/>
  <c r="CC15" i="2" s="1"/>
  <c r="BG15" i="5"/>
  <c r="CB15" i="5" s="1"/>
  <c r="BX12" i="2"/>
  <c r="BO12" i="5"/>
  <c r="CB12" i="2"/>
  <c r="CC12" i="2" s="1"/>
  <c r="BG12" i="5"/>
  <c r="CB12" i="5" s="1"/>
  <c r="CB29" i="2"/>
  <c r="CC29" i="2" s="1"/>
  <c r="BG29" i="5"/>
  <c r="CB29" i="5" s="1"/>
  <c r="BT26" i="2"/>
  <c r="BH26" i="5"/>
  <c r="AE35" i="2"/>
  <c r="BT27" i="2"/>
  <c r="BH27" i="5"/>
  <c r="BX19" i="2"/>
  <c r="BO19" i="5"/>
  <c r="CB19" i="2"/>
  <c r="CC19" i="2" s="1"/>
  <c r="BG19" i="5"/>
  <c r="CB19" i="5" s="1"/>
  <c r="BT16" i="2"/>
  <c r="BH16" i="5"/>
  <c r="BG13" i="5"/>
  <c r="CB13" i="5" s="1"/>
  <c r="CB13" i="2"/>
  <c r="CC13" i="2" s="1"/>
  <c r="BH13" i="5"/>
  <c r="BT13" i="5" s="1"/>
  <c r="BT13" i="2"/>
  <c r="BO13" i="5"/>
  <c r="BX13" i="5" s="1"/>
  <c r="BX13" i="2"/>
  <c r="G8" i="1"/>
  <c r="G11" i="1"/>
  <c r="G35" i="2"/>
  <c r="BA25" i="2"/>
  <c r="BQ25" i="2" s="1"/>
  <c r="BQ25" i="5" s="1"/>
  <c r="BQ25" i="6" s="1"/>
  <c r="BQ25" i="7" s="1"/>
  <c r="BQ25" i="8" s="1"/>
  <c r="BQ25" i="9" s="1"/>
  <c r="BQ25" i="10" s="1"/>
  <c r="BQ25" i="11" s="1"/>
  <c r="AC35" i="2"/>
  <c r="U35" i="2"/>
  <c r="M35" i="2"/>
  <c r="N35" i="2"/>
  <c r="BA16" i="2"/>
  <c r="BQ16" i="2" s="1"/>
  <c r="BQ16" i="5" s="1"/>
  <c r="BQ16" i="6" s="1"/>
  <c r="BQ16" i="7" s="1"/>
  <c r="BQ16" i="8" s="1"/>
  <c r="BQ16" i="9" s="1"/>
  <c r="BQ16" i="10" s="1"/>
  <c r="BQ16" i="11" s="1"/>
  <c r="T35" i="2"/>
  <c r="L35" i="2"/>
  <c r="BA27" i="2"/>
  <c r="BQ27" i="2" s="1"/>
  <c r="BQ27" i="5" s="1"/>
  <c r="BQ27" i="6" s="1"/>
  <c r="BQ27" i="7" s="1"/>
  <c r="BQ27" i="8" s="1"/>
  <c r="BQ27" i="9" s="1"/>
  <c r="BQ27" i="10" s="1"/>
  <c r="BQ27" i="11" s="1"/>
  <c r="BA23" i="2"/>
  <c r="BQ23" i="2" s="1"/>
  <c r="BQ23" i="5" s="1"/>
  <c r="BQ23" i="6" s="1"/>
  <c r="BQ23" i="7" s="1"/>
  <c r="BQ23" i="8" s="1"/>
  <c r="BQ23" i="9" s="1"/>
  <c r="BQ23" i="10" s="1"/>
  <c r="BQ23" i="11" s="1"/>
  <c r="BA18" i="2"/>
  <c r="BQ18" i="2" s="1"/>
  <c r="BQ18" i="5" s="1"/>
  <c r="BQ18" i="6" s="1"/>
  <c r="BQ18" i="7" s="1"/>
  <c r="BQ18" i="8" s="1"/>
  <c r="BQ18" i="9" s="1"/>
  <c r="BQ18" i="10" s="1"/>
  <c r="BQ18" i="11" s="1"/>
  <c r="BA14" i="2"/>
  <c r="BQ14" i="2" s="1"/>
  <c r="BQ14" i="5" s="1"/>
  <c r="BQ14" i="6" s="1"/>
  <c r="BQ14" i="7" s="1"/>
  <c r="BQ14" i="8" s="1"/>
  <c r="BQ14" i="9" s="1"/>
  <c r="BQ14" i="10" s="1"/>
  <c r="BQ14" i="11" s="1"/>
  <c r="BA11" i="2"/>
  <c r="BQ11" i="2" s="1"/>
  <c r="BQ11" i="5" s="1"/>
  <c r="BQ11" i="6" s="1"/>
  <c r="BQ11" i="7" s="1"/>
  <c r="BQ11" i="8" s="1"/>
  <c r="BQ11" i="9" s="1"/>
  <c r="BQ11" i="10" s="1"/>
  <c r="BQ11" i="11" s="1"/>
  <c r="W35" i="2"/>
  <c r="BA24" i="2"/>
  <c r="BQ24" i="2" s="1"/>
  <c r="BQ24" i="5" s="1"/>
  <c r="BQ24" i="6" s="1"/>
  <c r="BQ24" i="7" s="1"/>
  <c r="BQ24" i="8" s="1"/>
  <c r="BQ24" i="9" s="1"/>
  <c r="BQ24" i="10" s="1"/>
  <c r="BQ24" i="11" s="1"/>
  <c r="BA15" i="2"/>
  <c r="BQ15" i="2" s="1"/>
  <c r="BQ15" i="5" s="1"/>
  <c r="BQ15" i="6" s="1"/>
  <c r="BQ15" i="7" s="1"/>
  <c r="BQ15" i="8" s="1"/>
  <c r="BQ15" i="9" s="1"/>
  <c r="BQ15" i="10" s="1"/>
  <c r="BQ15" i="11" s="1"/>
  <c r="AG35" i="2"/>
  <c r="Y35" i="2"/>
  <c r="Q35" i="2"/>
  <c r="I35" i="2"/>
  <c r="O35" i="2"/>
  <c r="AF35" i="2"/>
  <c r="X35" i="2"/>
  <c r="P35" i="2"/>
  <c r="H35" i="2"/>
  <c r="BA22" i="2"/>
  <c r="BQ22" i="2" s="1"/>
  <c r="BQ22" i="5" s="1"/>
  <c r="BQ22" i="6" s="1"/>
  <c r="BQ22" i="7" s="1"/>
  <c r="BQ22" i="8" s="1"/>
  <c r="BQ22" i="9" s="1"/>
  <c r="BQ22" i="10" s="1"/>
  <c r="BQ22" i="11" s="1"/>
  <c r="BA13" i="2"/>
  <c r="BQ13" i="2" s="1"/>
  <c r="BQ13" i="5" s="1"/>
  <c r="BQ13" i="6" s="1"/>
  <c r="BQ13" i="7" s="1"/>
  <c r="BQ13" i="8" s="1"/>
  <c r="BQ13" i="9" s="1"/>
  <c r="BQ13" i="10" s="1"/>
  <c r="BQ13" i="11" s="1"/>
  <c r="BC18" i="2"/>
  <c r="BC18" i="5" s="1"/>
  <c r="BC18" i="6" s="1"/>
  <c r="BC18" i="7" s="1"/>
  <c r="BC18" i="8" s="1"/>
  <c r="BC18" i="9" s="1"/>
  <c r="BC18" i="10" s="1"/>
  <c r="BC18" i="11" s="1"/>
  <c r="F35" i="2"/>
  <c r="BA20" i="2"/>
  <c r="BQ20" i="2" s="1"/>
  <c r="BQ20" i="5" s="1"/>
  <c r="BQ20" i="6" s="1"/>
  <c r="BQ20" i="7" s="1"/>
  <c r="BQ20" i="8" s="1"/>
  <c r="BQ20" i="9" s="1"/>
  <c r="BQ20" i="10" s="1"/>
  <c r="BQ20" i="11" s="1"/>
  <c r="BC23" i="2"/>
  <c r="BC23" i="5" s="1"/>
  <c r="BC23" i="6" s="1"/>
  <c r="BC23" i="7" s="1"/>
  <c r="BC23" i="8" s="1"/>
  <c r="BC23" i="9" s="1"/>
  <c r="BC23" i="10" s="1"/>
  <c r="BC23" i="11" s="1"/>
  <c r="BC14" i="2"/>
  <c r="BC14" i="5" s="1"/>
  <c r="BC14" i="6" s="1"/>
  <c r="BC14" i="7" s="1"/>
  <c r="BC14" i="8" s="1"/>
  <c r="BC14" i="9" s="1"/>
  <c r="BC14" i="10" s="1"/>
  <c r="BC14" i="11" s="1"/>
  <c r="BA12" i="2"/>
  <c r="BQ12" i="2" s="1"/>
  <c r="BQ12" i="5" s="1"/>
  <c r="BQ12" i="6" s="1"/>
  <c r="BQ12" i="7" s="1"/>
  <c r="BQ12" i="8" s="1"/>
  <c r="BQ12" i="9" s="1"/>
  <c r="BQ12" i="10" s="1"/>
  <c r="BQ12" i="11" s="1"/>
  <c r="BA19" i="2"/>
  <c r="BQ19" i="2" s="1"/>
  <c r="BQ19" i="5" s="1"/>
  <c r="BQ19" i="6" s="1"/>
  <c r="BQ19" i="7" s="1"/>
  <c r="BQ19" i="8" s="1"/>
  <c r="BQ19" i="9" s="1"/>
  <c r="BQ19" i="10" s="1"/>
  <c r="BQ19" i="11" s="1"/>
  <c r="BC24" i="2"/>
  <c r="BC24" i="5" s="1"/>
  <c r="BC24" i="6" s="1"/>
  <c r="BC24" i="7" s="1"/>
  <c r="BC24" i="8" s="1"/>
  <c r="BC24" i="9" s="1"/>
  <c r="BC24" i="10" s="1"/>
  <c r="BC24" i="11" s="1"/>
  <c r="BC15" i="2"/>
  <c r="BC15" i="5" s="1"/>
  <c r="BC15" i="6" s="1"/>
  <c r="BC15" i="7" s="1"/>
  <c r="BC15" i="8" s="1"/>
  <c r="BC15" i="9" s="1"/>
  <c r="BC15" i="10" s="1"/>
  <c r="BC15" i="11" s="1"/>
  <c r="AJ35" i="2"/>
  <c r="AB35" i="2"/>
  <c r="BA29" i="2"/>
  <c r="BQ29" i="2" s="1"/>
  <c r="BQ29" i="5" s="1"/>
  <c r="BQ29" i="6" s="1"/>
  <c r="BQ29" i="7" s="1"/>
  <c r="BQ29" i="8" s="1"/>
  <c r="BQ29" i="9" s="1"/>
  <c r="BQ29" i="10" s="1"/>
  <c r="BQ29" i="11" s="1"/>
  <c r="BA28" i="2"/>
  <c r="BQ28" i="2" s="1"/>
  <c r="BQ28" i="5" s="1"/>
  <c r="BQ28" i="6" s="1"/>
  <c r="BQ28" i="7" s="1"/>
  <c r="BQ28" i="8" s="1"/>
  <c r="BQ28" i="9" s="1"/>
  <c r="BQ28" i="10" s="1"/>
  <c r="BQ28" i="11" s="1"/>
  <c r="BA26" i="2"/>
  <c r="BQ26" i="2" s="1"/>
  <c r="BQ26" i="5" s="1"/>
  <c r="BQ26" i="6" s="1"/>
  <c r="BQ26" i="7" s="1"/>
  <c r="BQ26" i="8" s="1"/>
  <c r="BQ26" i="9" s="1"/>
  <c r="BQ26" i="10" s="1"/>
  <c r="BQ26" i="11" s="1"/>
  <c r="BA17" i="2"/>
  <c r="BQ17" i="2" s="1"/>
  <c r="BQ17" i="5" s="1"/>
  <c r="BQ17" i="6" s="1"/>
  <c r="BQ17" i="7" s="1"/>
  <c r="BQ17" i="8" s="1"/>
  <c r="BQ17" i="9" s="1"/>
  <c r="BQ17" i="10" s="1"/>
  <c r="BQ17" i="11" s="1"/>
  <c r="BC27" i="2"/>
  <c r="BC27" i="5" s="1"/>
  <c r="BC27" i="6" s="1"/>
  <c r="BC27" i="7" s="1"/>
  <c r="BC27" i="8" s="1"/>
  <c r="BC27" i="9" s="1"/>
  <c r="BC27" i="10" s="1"/>
  <c r="BC27" i="11" s="1"/>
  <c r="AH35" i="2"/>
  <c r="E18" i="2"/>
  <c r="E17" i="2"/>
  <c r="E16" i="2"/>
  <c r="E22" i="2"/>
  <c r="E23" i="2"/>
  <c r="E25" i="2"/>
  <c r="E26" i="2"/>
  <c r="E27" i="2"/>
  <c r="E28" i="2"/>
  <c r="E29" i="2"/>
  <c r="BH26" i="6" l="1"/>
  <c r="BT26" i="6" s="1"/>
  <c r="BT26" i="5"/>
  <c r="BU26" i="5" s="1"/>
  <c r="BO23" i="6"/>
  <c r="BX23" i="6" s="1"/>
  <c r="BX23" i="5"/>
  <c r="BY23" i="5" s="1"/>
  <c r="BO18" i="6"/>
  <c r="BX18" i="6" s="1"/>
  <c r="BX18" i="5"/>
  <c r="BY18" i="5" s="1"/>
  <c r="BH18" i="6"/>
  <c r="BT18" i="6" s="1"/>
  <c r="BT18" i="5"/>
  <c r="BU18" i="5" s="1"/>
  <c r="BH29" i="6"/>
  <c r="BT29" i="6" s="1"/>
  <c r="BT29" i="5"/>
  <c r="BU29" i="5" s="1"/>
  <c r="BH22" i="6"/>
  <c r="BT22" i="6" s="1"/>
  <c r="BT22" i="5"/>
  <c r="BU22" i="5" s="1"/>
  <c r="BH11" i="6"/>
  <c r="BT11" i="6" s="1"/>
  <c r="BT11" i="5"/>
  <c r="BU11" i="5" s="1"/>
  <c r="BH28" i="6"/>
  <c r="BT28" i="6" s="1"/>
  <c r="BT28" i="5"/>
  <c r="BU28" i="5" s="1"/>
  <c r="BH24" i="6"/>
  <c r="BT24" i="6" s="1"/>
  <c r="BT24" i="5"/>
  <c r="BU24" i="5" s="1"/>
  <c r="BH16" i="6"/>
  <c r="BT16" i="6" s="1"/>
  <c r="BT16" i="5"/>
  <c r="BO15" i="6"/>
  <c r="BX15" i="6" s="1"/>
  <c r="BX15" i="5"/>
  <c r="BY15" i="5" s="1"/>
  <c r="BH12" i="6"/>
  <c r="BT12" i="6" s="1"/>
  <c r="BT12" i="5"/>
  <c r="BU12" i="5" s="1"/>
  <c r="BH23" i="6"/>
  <c r="BT23" i="6" s="1"/>
  <c r="BT23" i="5"/>
  <c r="BU23" i="5" s="1"/>
  <c r="BO29" i="6"/>
  <c r="BX29" i="6" s="1"/>
  <c r="BX29" i="5"/>
  <c r="BY29" i="5" s="1"/>
  <c r="BO22" i="6"/>
  <c r="BX22" i="6" s="1"/>
  <c r="BX22" i="5"/>
  <c r="BY22" i="5" s="1"/>
  <c r="BH14" i="6"/>
  <c r="BT14" i="6" s="1"/>
  <c r="BT14" i="5"/>
  <c r="BU14" i="5" s="1"/>
  <c r="BH25" i="6"/>
  <c r="BT25" i="6" s="1"/>
  <c r="BT25" i="5"/>
  <c r="BU25" i="5" s="1"/>
  <c r="BO20" i="6"/>
  <c r="BX20" i="6" s="1"/>
  <c r="BX20" i="5"/>
  <c r="BY20" i="5" s="1"/>
  <c r="BO11" i="6"/>
  <c r="BX11" i="6" s="1"/>
  <c r="BX11" i="5"/>
  <c r="BY11" i="5" s="1"/>
  <c r="BO19" i="6"/>
  <c r="BX19" i="6" s="1"/>
  <c r="BX19" i="5"/>
  <c r="BY19" i="5" s="1"/>
  <c r="BH19" i="6"/>
  <c r="BT19" i="6" s="1"/>
  <c r="BT19" i="5"/>
  <c r="BU19" i="5" s="1"/>
  <c r="BH15" i="6"/>
  <c r="BT15" i="6" s="1"/>
  <c r="BT15" i="5"/>
  <c r="BU15" i="5" s="1"/>
  <c r="BO16" i="6"/>
  <c r="BX16" i="6" s="1"/>
  <c r="BX16" i="5"/>
  <c r="BY16" i="5" s="1"/>
  <c r="BO27" i="6"/>
  <c r="BX27" i="6" s="1"/>
  <c r="BX27" i="5"/>
  <c r="BY27" i="5" s="1"/>
  <c r="BH27" i="6"/>
  <c r="BT27" i="6" s="1"/>
  <c r="BT27" i="5"/>
  <c r="BU27" i="5" s="1"/>
  <c r="BO12" i="6"/>
  <c r="BX12" i="6" s="1"/>
  <c r="BX12" i="5"/>
  <c r="BY12" i="5" s="1"/>
  <c r="BO26" i="6"/>
  <c r="BX26" i="6" s="1"/>
  <c r="BX26" i="5"/>
  <c r="BY26" i="5" s="1"/>
  <c r="BO14" i="6"/>
  <c r="BX14" i="6" s="1"/>
  <c r="BX14" i="5"/>
  <c r="BY14" i="5" s="1"/>
  <c r="BO25" i="6"/>
  <c r="BX25" i="6" s="1"/>
  <c r="BX25" i="5"/>
  <c r="BY25" i="5" s="1"/>
  <c r="BO17" i="6"/>
  <c r="BX17" i="6" s="1"/>
  <c r="BX17" i="5"/>
  <c r="BY17" i="5" s="1"/>
  <c r="BO28" i="6"/>
  <c r="BX28" i="6" s="1"/>
  <c r="BX28" i="5"/>
  <c r="BY28" i="5" s="1"/>
  <c r="BH17" i="6"/>
  <c r="BT17" i="6" s="1"/>
  <c r="BT17" i="5"/>
  <c r="BU17" i="5" s="1"/>
  <c r="BO24" i="6"/>
  <c r="BX24" i="6" s="1"/>
  <c r="BX24" i="5"/>
  <c r="BY24" i="5" s="1"/>
  <c r="BH20" i="6"/>
  <c r="BT20" i="6" s="1"/>
  <c r="BT20" i="5"/>
  <c r="BU20" i="5" s="1"/>
  <c r="BH16" i="7"/>
  <c r="BY12" i="2"/>
  <c r="BY26" i="2"/>
  <c r="BY14" i="2"/>
  <c r="BY25" i="2"/>
  <c r="BY17" i="2"/>
  <c r="BY28" i="2"/>
  <c r="BU17" i="2"/>
  <c r="BY24" i="2"/>
  <c r="BU20" i="2"/>
  <c r="BU16" i="2"/>
  <c r="BU16" i="5"/>
  <c r="CC15" i="5"/>
  <c r="BG15" i="6"/>
  <c r="CB15" i="6" s="1"/>
  <c r="CC22" i="5"/>
  <c r="BG22" i="6"/>
  <c r="CB22" i="6" s="1"/>
  <c r="CC20" i="5"/>
  <c r="BG20" i="6"/>
  <c r="CB20" i="6" s="1"/>
  <c r="BU27" i="2"/>
  <c r="BY13" i="2"/>
  <c r="CC19" i="5"/>
  <c r="BG19" i="6"/>
  <c r="CB19" i="6" s="1"/>
  <c r="BU26" i="2"/>
  <c r="BY23" i="2"/>
  <c r="BY18" i="2"/>
  <c r="BU18" i="2"/>
  <c r="BU29" i="2"/>
  <c r="BU22" i="2"/>
  <c r="BU11" i="2"/>
  <c r="BU28" i="2"/>
  <c r="BU24" i="2"/>
  <c r="BY13" i="5"/>
  <c r="BO13" i="6"/>
  <c r="BX13" i="6" s="1"/>
  <c r="CC29" i="5"/>
  <c r="BG29" i="6"/>
  <c r="CB29" i="6" s="1"/>
  <c r="BO29" i="7"/>
  <c r="CC16" i="5"/>
  <c r="BG16" i="6"/>
  <c r="CB16" i="6" s="1"/>
  <c r="CC27" i="5"/>
  <c r="BG27" i="6"/>
  <c r="CB27" i="6" s="1"/>
  <c r="CC13" i="5"/>
  <c r="BG13" i="6"/>
  <c r="CB13" i="6" s="1"/>
  <c r="CC18" i="5"/>
  <c r="BG18" i="6"/>
  <c r="CB18" i="6" s="1"/>
  <c r="BU13" i="2"/>
  <c r="BY15" i="2"/>
  <c r="BU12" i="2"/>
  <c r="BU23" i="2"/>
  <c r="BY29" i="2"/>
  <c r="BY22" i="2"/>
  <c r="BU14" i="2"/>
  <c r="BU25" i="2"/>
  <c r="BY20" i="2"/>
  <c r="BY11" i="2"/>
  <c r="BU13" i="5"/>
  <c r="BH13" i="6"/>
  <c r="BT13" i="6" s="1"/>
  <c r="BY19" i="2"/>
  <c r="CC12" i="5"/>
  <c r="BG12" i="6"/>
  <c r="CB12" i="6" s="1"/>
  <c r="BH15" i="7"/>
  <c r="CC26" i="5"/>
  <c r="BG26" i="6"/>
  <c r="CB26" i="6" s="1"/>
  <c r="CC14" i="5"/>
  <c r="BG14" i="6"/>
  <c r="CB14" i="6" s="1"/>
  <c r="CC25" i="5"/>
  <c r="BG25" i="6"/>
  <c r="CB25" i="6" s="1"/>
  <c r="CC17" i="5"/>
  <c r="BG17" i="6"/>
  <c r="CB17" i="6" s="1"/>
  <c r="CC28" i="5"/>
  <c r="BG28" i="6"/>
  <c r="CB28" i="6" s="1"/>
  <c r="CC24" i="5"/>
  <c r="BG24" i="6"/>
  <c r="CB24" i="6" s="1"/>
  <c r="CC11" i="5"/>
  <c r="BG11" i="6"/>
  <c r="CB11" i="6" s="1"/>
  <c r="CC23" i="5"/>
  <c r="BG23" i="6"/>
  <c r="CB23" i="6" s="1"/>
  <c r="BU19" i="2"/>
  <c r="BU15" i="2"/>
  <c r="BY16" i="2"/>
  <c r="BY27" i="2"/>
  <c r="E20" i="2"/>
  <c r="E19" i="2"/>
  <c r="E12" i="2"/>
  <c r="E13" i="2"/>
  <c r="E14" i="2"/>
  <c r="E15" i="2"/>
  <c r="E11" i="2"/>
  <c r="BO27" i="7" l="1"/>
  <c r="BO28" i="7"/>
  <c r="BX28" i="7" s="1"/>
  <c r="BH25" i="7"/>
  <c r="BH25" i="8" s="1"/>
  <c r="BH26" i="7"/>
  <c r="BT26" i="7" s="1"/>
  <c r="BH29" i="7"/>
  <c r="BH29" i="8" s="1"/>
  <c r="BH28" i="7"/>
  <c r="BT28" i="7" s="1"/>
  <c r="BH27" i="7"/>
  <c r="BH27" i="8" s="1"/>
  <c r="BO25" i="7"/>
  <c r="BO25" i="8" s="1"/>
  <c r="BH24" i="7"/>
  <c r="BH24" i="8" s="1"/>
  <c r="BO24" i="7"/>
  <c r="BO24" i="8" s="1"/>
  <c r="BH18" i="7"/>
  <c r="BT18" i="7" s="1"/>
  <c r="BO20" i="7"/>
  <c r="BO20" i="8" s="1"/>
  <c r="BH22" i="7"/>
  <c r="BT22" i="7" s="1"/>
  <c r="BO17" i="7"/>
  <c r="BO17" i="8" s="1"/>
  <c r="BH20" i="7"/>
  <c r="BT20" i="7" s="1"/>
  <c r="BH17" i="7"/>
  <c r="BH17" i="8" s="1"/>
  <c r="BO22" i="7"/>
  <c r="BX22" i="7" s="1"/>
  <c r="BH19" i="7"/>
  <c r="BH19" i="8" s="1"/>
  <c r="BO18" i="7"/>
  <c r="BX18" i="7" s="1"/>
  <c r="BO23" i="7"/>
  <c r="BO23" i="8" s="1"/>
  <c r="BH23" i="7"/>
  <c r="BH23" i="8" s="1"/>
  <c r="BO19" i="7"/>
  <c r="BX19" i="7" s="1"/>
  <c r="BO16" i="7"/>
  <c r="BO16" i="8" s="1"/>
  <c r="BO15" i="7"/>
  <c r="BX15" i="7" s="1"/>
  <c r="BH14" i="7"/>
  <c r="BT14" i="7" s="1"/>
  <c r="BO12" i="7"/>
  <c r="BX12" i="7" s="1"/>
  <c r="BO14" i="7"/>
  <c r="BO14" i="8" s="1"/>
  <c r="BH12" i="7"/>
  <c r="BH12" i="8" s="1"/>
  <c r="BH11" i="7"/>
  <c r="BH11" i="8" s="1"/>
  <c r="BO11" i="7"/>
  <c r="BX11" i="7" s="1"/>
  <c r="BO27" i="8"/>
  <c r="BX27" i="7"/>
  <c r="BH15" i="8"/>
  <c r="BT15" i="7"/>
  <c r="BH16" i="8"/>
  <c r="BT16" i="7"/>
  <c r="BH22" i="8"/>
  <c r="BO29" i="8"/>
  <c r="BX29" i="7"/>
  <c r="BO26" i="7"/>
  <c r="BO12" i="8"/>
  <c r="BY22" i="6"/>
  <c r="BY28" i="6"/>
  <c r="BG22" i="7"/>
  <c r="BU19" i="6"/>
  <c r="BU17" i="6"/>
  <c r="BG27" i="7"/>
  <c r="BY29" i="6"/>
  <c r="BU15" i="6"/>
  <c r="BY20" i="6"/>
  <c r="BG15" i="7"/>
  <c r="BG25" i="7"/>
  <c r="BG23" i="7"/>
  <c r="BG14" i="7"/>
  <c r="BG12" i="7"/>
  <c r="BO13" i="7"/>
  <c r="BG19" i="7"/>
  <c r="BU11" i="6"/>
  <c r="BY12" i="6"/>
  <c r="BG24" i="7"/>
  <c r="BY25" i="6"/>
  <c r="BY19" i="6"/>
  <c r="BG28" i="7"/>
  <c r="BG26" i="7"/>
  <c r="BG18" i="7"/>
  <c r="BY15" i="6"/>
  <c r="BG16" i="7"/>
  <c r="BG29" i="7"/>
  <c r="BG11" i="7"/>
  <c r="BG17" i="7"/>
  <c r="BH13" i="7"/>
  <c r="BG13" i="7"/>
  <c r="BG20" i="7"/>
  <c r="E6" i="1"/>
  <c r="A2" i="2" s="1"/>
  <c r="D7" i="1"/>
  <c r="BO28" i="8" l="1"/>
  <c r="BO28" i="9" s="1"/>
  <c r="BO28" i="10" s="1"/>
  <c r="BH28" i="8"/>
  <c r="BT28" i="8" s="1"/>
  <c r="BH26" i="8"/>
  <c r="BH26" i="9" s="1"/>
  <c r="BT25" i="7"/>
  <c r="BT24" i="7"/>
  <c r="BT29" i="7"/>
  <c r="BT27" i="7"/>
  <c r="BX25" i="7"/>
  <c r="BY25" i="7" s="1"/>
  <c r="BX24" i="7"/>
  <c r="BH18" i="8"/>
  <c r="BO18" i="8"/>
  <c r="BO18" i="9" s="1"/>
  <c r="BO18" i="10" s="1"/>
  <c r="BX20" i="7"/>
  <c r="BX23" i="7"/>
  <c r="BX17" i="7"/>
  <c r="BT17" i="7"/>
  <c r="BU17" i="7" s="1"/>
  <c r="BO19" i="8"/>
  <c r="BH20" i="8"/>
  <c r="BH20" i="9" s="1"/>
  <c r="BT23" i="7"/>
  <c r="BO22" i="8"/>
  <c r="BO22" i="9" s="1"/>
  <c r="BO22" i="10" s="1"/>
  <c r="BT19" i="7"/>
  <c r="BU19" i="7" s="1"/>
  <c r="BX14" i="7"/>
  <c r="BH14" i="8"/>
  <c r="BH14" i="9" s="1"/>
  <c r="BX16" i="7"/>
  <c r="BO15" i="8"/>
  <c r="BO15" i="9" s="1"/>
  <c r="BO15" i="10" s="1"/>
  <c r="BT11" i="7"/>
  <c r="BU11" i="7" s="1"/>
  <c r="BT12" i="7"/>
  <c r="BO11" i="8"/>
  <c r="BX11" i="8" s="1"/>
  <c r="BH23" i="9"/>
  <c r="BT23" i="8"/>
  <c r="BG26" i="8"/>
  <c r="CB26" i="7"/>
  <c r="BO29" i="9"/>
  <c r="BO29" i="10" s="1"/>
  <c r="BX29" i="8"/>
  <c r="BH22" i="9"/>
  <c r="BT22" i="8"/>
  <c r="BH16" i="9"/>
  <c r="BT16" i="8"/>
  <c r="BO20" i="9"/>
  <c r="BO20" i="10" s="1"/>
  <c r="BX20" i="8"/>
  <c r="BH17" i="9"/>
  <c r="BT17" i="8"/>
  <c r="BH18" i="9"/>
  <c r="BT18" i="8"/>
  <c r="BG13" i="8"/>
  <c r="CB13" i="7"/>
  <c r="BG12" i="8"/>
  <c r="CB12" i="7"/>
  <c r="BG27" i="8"/>
  <c r="CB27" i="7"/>
  <c r="BH12" i="9"/>
  <c r="BT12" i="8"/>
  <c r="BG14" i="8"/>
  <c r="CB14" i="7"/>
  <c r="BO19" i="9"/>
  <c r="BO19" i="10" s="1"/>
  <c r="BX19" i="8"/>
  <c r="BX28" i="8"/>
  <c r="BH11" i="9"/>
  <c r="BT11" i="8"/>
  <c r="BO23" i="9"/>
  <c r="BO23" i="10" s="1"/>
  <c r="BX23" i="8"/>
  <c r="BH15" i="9"/>
  <c r="BT15" i="8"/>
  <c r="BG18" i="8"/>
  <c r="CB18" i="7"/>
  <c r="BO26" i="8"/>
  <c r="BX26" i="7"/>
  <c r="BG11" i="8"/>
  <c r="CB11" i="7"/>
  <c r="BG23" i="8"/>
  <c r="CB23" i="7"/>
  <c r="BO16" i="9"/>
  <c r="BO16" i="10" s="1"/>
  <c r="BX16" i="8"/>
  <c r="BG19" i="8"/>
  <c r="CB19" i="7"/>
  <c r="BO13" i="8"/>
  <c r="BX13" i="7"/>
  <c r="BH13" i="8"/>
  <c r="BT13" i="7"/>
  <c r="BG17" i="8"/>
  <c r="CB17" i="7"/>
  <c r="BG29" i="8"/>
  <c r="CB29" i="7"/>
  <c r="BG24" i="8"/>
  <c r="CB24" i="7"/>
  <c r="BG25" i="8"/>
  <c r="CB25" i="7"/>
  <c r="BG22" i="8"/>
  <c r="CB22" i="7"/>
  <c r="BH29" i="9"/>
  <c r="BT29" i="8"/>
  <c r="BH24" i="9"/>
  <c r="BT24" i="8"/>
  <c r="BH25" i="9"/>
  <c r="BT25" i="8"/>
  <c r="BO27" i="9"/>
  <c r="BO27" i="10" s="1"/>
  <c r="BX27" i="8"/>
  <c r="BG28" i="8"/>
  <c r="CB28" i="7"/>
  <c r="BG16" i="8"/>
  <c r="CB16" i="7"/>
  <c r="BG15" i="8"/>
  <c r="CB15" i="7"/>
  <c r="BO12" i="9"/>
  <c r="BO12" i="10" s="1"/>
  <c r="BX12" i="8"/>
  <c r="BH27" i="9"/>
  <c r="BT27" i="8"/>
  <c r="BG20" i="8"/>
  <c r="CB20" i="7"/>
  <c r="BO17" i="9"/>
  <c r="BO17" i="10" s="1"/>
  <c r="BX17" i="8"/>
  <c r="BO24" i="9"/>
  <c r="BO24" i="10" s="1"/>
  <c r="BX24" i="8"/>
  <c r="BH19" i="9"/>
  <c r="BT19" i="8"/>
  <c r="BO25" i="9"/>
  <c r="BO25" i="10" s="1"/>
  <c r="BX25" i="8"/>
  <c r="BO14" i="9"/>
  <c r="BO14" i="10" s="1"/>
  <c r="BX14" i="8"/>
  <c r="CC19" i="6"/>
  <c r="BY14" i="6"/>
  <c r="BU27" i="6"/>
  <c r="BY12" i="7"/>
  <c r="CC14" i="6"/>
  <c r="BY20" i="7"/>
  <c r="BY29" i="7"/>
  <c r="CC24" i="6"/>
  <c r="BY23" i="6"/>
  <c r="BY11" i="6"/>
  <c r="BU20" i="6"/>
  <c r="BU16" i="6"/>
  <c r="BY13" i="6"/>
  <c r="CC22" i="6"/>
  <c r="BY27" i="6"/>
  <c r="CC16" i="6"/>
  <c r="BU29" i="6"/>
  <c r="BU28" i="6"/>
  <c r="BY15" i="7"/>
  <c r="BU26" i="6"/>
  <c r="CC23" i="6"/>
  <c r="BU15" i="7"/>
  <c r="CC27" i="6"/>
  <c r="BU23" i="6"/>
  <c r="CC15" i="6"/>
  <c r="BY26" i="6"/>
  <c r="CC28" i="6"/>
  <c r="CC17" i="6"/>
  <c r="BY17" i="6"/>
  <c r="BY24" i="6"/>
  <c r="CC18" i="6"/>
  <c r="BY19" i="7"/>
  <c r="BU18" i="6"/>
  <c r="BY28" i="7"/>
  <c r="CC29" i="6"/>
  <c r="BU25" i="6"/>
  <c r="BU13" i="6"/>
  <c r="CC20" i="6"/>
  <c r="BU12" i="6"/>
  <c r="BY18" i="6"/>
  <c r="BY16" i="6"/>
  <c r="CC25" i="6"/>
  <c r="CC13" i="6"/>
  <c r="CC12" i="6"/>
  <c r="CC11" i="6"/>
  <c r="BU14" i="6"/>
  <c r="BU22" i="6"/>
  <c r="CC26" i="6"/>
  <c r="BU24" i="6"/>
  <c r="BY22" i="7"/>
  <c r="E7" i="1"/>
  <c r="A2" i="5" s="1"/>
  <c r="A1" i="5"/>
  <c r="D8" i="1"/>
  <c r="F3" i="2"/>
  <c r="G3" i="2" s="1"/>
  <c r="G10" i="2" s="1"/>
  <c r="BH28" i="9" l="1"/>
  <c r="BT26" i="8"/>
  <c r="BX18" i="8"/>
  <c r="BT20" i="8"/>
  <c r="BX22" i="8"/>
  <c r="BT14" i="8"/>
  <c r="BX15" i="8"/>
  <c r="BX15" i="9" s="1"/>
  <c r="BY15" i="9" s="1"/>
  <c r="BO11" i="9"/>
  <c r="BO11" i="10" s="1"/>
  <c r="BO11" i="11" s="1"/>
  <c r="BX11" i="11" s="1"/>
  <c r="BY11" i="11" s="1"/>
  <c r="BO18" i="11"/>
  <c r="BX18" i="11" s="1"/>
  <c r="BY18" i="11" s="1"/>
  <c r="BX18" i="10"/>
  <c r="BY18" i="10" s="1"/>
  <c r="BO17" i="11"/>
  <c r="BX17" i="11" s="1"/>
  <c r="BY17" i="11" s="1"/>
  <c r="BX17" i="10"/>
  <c r="BY17" i="10" s="1"/>
  <c r="BG15" i="9"/>
  <c r="CB15" i="8"/>
  <c r="BO27" i="11"/>
  <c r="BX27" i="11" s="1"/>
  <c r="BY27" i="11" s="1"/>
  <c r="BX27" i="10"/>
  <c r="BY27" i="10" s="1"/>
  <c r="BH24" i="10"/>
  <c r="BT24" i="9"/>
  <c r="BG24" i="9"/>
  <c r="CB24" i="8"/>
  <c r="BO13" i="9"/>
  <c r="BO13" i="10" s="1"/>
  <c r="BX13" i="8"/>
  <c r="BG11" i="9"/>
  <c r="CB11" i="8"/>
  <c r="BH15" i="10"/>
  <c r="BT15" i="9"/>
  <c r="BO19" i="11"/>
  <c r="BX19" i="11" s="1"/>
  <c r="BY19" i="11" s="1"/>
  <c r="BX19" i="10"/>
  <c r="BY19" i="10" s="1"/>
  <c r="BH18" i="10"/>
  <c r="BT18" i="9"/>
  <c r="BH22" i="10"/>
  <c r="BT22" i="9"/>
  <c r="BO25" i="11"/>
  <c r="BX25" i="11" s="1"/>
  <c r="BY25" i="11" s="1"/>
  <c r="BX25" i="10"/>
  <c r="BY25" i="10" s="1"/>
  <c r="BG20" i="9"/>
  <c r="CB20" i="8"/>
  <c r="BG16" i="9"/>
  <c r="CB16" i="8"/>
  <c r="BH25" i="10"/>
  <c r="BT25" i="9"/>
  <c r="BT29" i="9"/>
  <c r="BH29" i="10"/>
  <c r="BG29" i="9"/>
  <c r="CB29" i="8"/>
  <c r="BG19" i="9"/>
  <c r="CB19" i="8"/>
  <c r="BO26" i="9"/>
  <c r="BO26" i="10" s="1"/>
  <c r="BX26" i="8"/>
  <c r="BO23" i="11"/>
  <c r="BX23" i="11" s="1"/>
  <c r="BY23" i="11" s="1"/>
  <c r="BX23" i="10"/>
  <c r="BY23" i="10" s="1"/>
  <c r="BH26" i="10"/>
  <c r="BT26" i="9"/>
  <c r="BG27" i="9"/>
  <c r="CB27" i="8"/>
  <c r="BH17" i="10"/>
  <c r="BT17" i="9"/>
  <c r="BU17" i="9" s="1"/>
  <c r="BO29" i="11"/>
  <c r="BX29" i="11" s="1"/>
  <c r="BY29" i="11" s="1"/>
  <c r="BX29" i="10"/>
  <c r="BY29" i="10" s="1"/>
  <c r="BH20" i="10"/>
  <c r="BT20" i="9"/>
  <c r="BH19" i="10"/>
  <c r="BT19" i="9"/>
  <c r="BU19" i="9" s="1"/>
  <c r="BH27" i="10"/>
  <c r="BT27" i="9"/>
  <c r="BG28" i="9"/>
  <c r="CB28" i="8"/>
  <c r="BH14" i="10"/>
  <c r="BT14" i="9"/>
  <c r="BG22" i="9"/>
  <c r="CB22" i="8"/>
  <c r="BG17" i="9"/>
  <c r="CB17" i="8"/>
  <c r="BO16" i="11"/>
  <c r="BX16" i="11" s="1"/>
  <c r="BY16" i="11" s="1"/>
  <c r="BX16" i="10"/>
  <c r="BY16" i="10" s="1"/>
  <c r="BG18" i="9"/>
  <c r="CB18" i="8"/>
  <c r="BH11" i="10"/>
  <c r="BT11" i="9"/>
  <c r="BU11" i="9" s="1"/>
  <c r="BG14" i="9"/>
  <c r="CB14" i="8"/>
  <c r="BG12" i="9"/>
  <c r="CB12" i="8"/>
  <c r="BO20" i="11"/>
  <c r="BX20" i="11" s="1"/>
  <c r="BY20" i="11" s="1"/>
  <c r="BX20" i="10"/>
  <c r="BY20" i="10" s="1"/>
  <c r="BG26" i="9"/>
  <c r="CB26" i="8"/>
  <c r="BO14" i="11"/>
  <c r="BX14" i="11" s="1"/>
  <c r="BY14" i="11" s="1"/>
  <c r="BX14" i="10"/>
  <c r="BY14" i="10" s="1"/>
  <c r="BO24" i="11"/>
  <c r="BX24" i="11" s="1"/>
  <c r="BY24" i="11" s="1"/>
  <c r="BX24" i="10"/>
  <c r="BY24" i="10" s="1"/>
  <c r="BO12" i="11"/>
  <c r="BX12" i="11" s="1"/>
  <c r="BY12" i="11" s="1"/>
  <c r="BX12" i="10"/>
  <c r="BY12" i="10" s="1"/>
  <c r="BO15" i="11"/>
  <c r="BX15" i="11" s="1"/>
  <c r="BY15" i="11" s="1"/>
  <c r="BX15" i="10"/>
  <c r="BY15" i="10" s="1"/>
  <c r="BO22" i="11"/>
  <c r="BX22" i="11" s="1"/>
  <c r="BY22" i="11" s="1"/>
  <c r="BX22" i="10"/>
  <c r="BY22" i="10" s="1"/>
  <c r="BG25" i="9"/>
  <c r="CB25" i="8"/>
  <c r="BH13" i="9"/>
  <c r="BT13" i="8"/>
  <c r="BG23" i="9"/>
  <c r="CB23" i="8"/>
  <c r="BH28" i="10"/>
  <c r="BT28" i="9"/>
  <c r="BO28" i="11"/>
  <c r="BX28" i="11" s="1"/>
  <c r="BY28" i="11" s="1"/>
  <c r="BX28" i="10"/>
  <c r="BY28" i="10" s="1"/>
  <c r="BH12" i="10"/>
  <c r="BT12" i="9"/>
  <c r="BG13" i="9"/>
  <c r="CB13" i="8"/>
  <c r="BH16" i="10"/>
  <c r="BT16" i="9"/>
  <c r="BH23" i="10"/>
  <c r="BT23" i="9"/>
  <c r="CC13" i="7"/>
  <c r="BY27" i="7"/>
  <c r="BU18" i="7"/>
  <c r="BY24" i="7"/>
  <c r="BY26" i="7"/>
  <c r="BU15" i="8"/>
  <c r="BU15" i="9"/>
  <c r="BU28" i="7"/>
  <c r="BX12" i="9"/>
  <c r="BY12" i="9" s="1"/>
  <c r="BY12" i="8"/>
  <c r="BU20" i="7"/>
  <c r="BU14" i="7"/>
  <c r="BU17" i="8"/>
  <c r="BU12" i="7"/>
  <c r="CC22" i="7"/>
  <c r="BY11" i="7"/>
  <c r="BX29" i="9"/>
  <c r="BY29" i="9" s="1"/>
  <c r="BY29" i="8"/>
  <c r="BU22" i="7"/>
  <c r="CC29" i="7"/>
  <c r="BX25" i="9"/>
  <c r="BY25" i="9" s="1"/>
  <c r="BY25" i="8"/>
  <c r="BY17" i="7"/>
  <c r="CC15" i="7"/>
  <c r="CC23" i="7"/>
  <c r="BU29" i="7"/>
  <c r="BU27" i="7"/>
  <c r="CC24" i="7"/>
  <c r="BX22" i="9"/>
  <c r="BY22" i="9" s="1"/>
  <c r="BY22" i="8"/>
  <c r="BU24" i="7"/>
  <c r="CC11" i="7"/>
  <c r="CC25" i="7"/>
  <c r="BY13" i="7"/>
  <c r="BY23" i="7"/>
  <c r="BX20" i="9"/>
  <c r="BY20" i="9" s="1"/>
  <c r="BY20" i="8"/>
  <c r="CC20" i="7"/>
  <c r="BU11" i="8"/>
  <c r="BX19" i="9"/>
  <c r="BY19" i="9" s="1"/>
  <c r="BY19" i="8"/>
  <c r="CC17" i="7"/>
  <c r="BU23" i="7"/>
  <c r="BU26" i="7"/>
  <c r="CC16" i="7"/>
  <c r="BY14" i="7"/>
  <c r="CC26" i="7"/>
  <c r="CC12" i="7"/>
  <c r="BY16" i="7"/>
  <c r="BU16" i="7"/>
  <c r="BU19" i="8"/>
  <c r="CC14" i="7"/>
  <c r="BY18" i="7"/>
  <c r="BU25" i="7"/>
  <c r="BU13" i="7"/>
  <c r="BX28" i="9"/>
  <c r="BY28" i="9" s="1"/>
  <c r="BY28" i="8"/>
  <c r="CC18" i="7"/>
  <c r="CC28" i="7"/>
  <c r="CC27" i="7"/>
  <c r="CC19" i="7"/>
  <c r="D9" i="1"/>
  <c r="A1" i="7" s="1"/>
  <c r="A1" i="6"/>
  <c r="E7" i="5"/>
  <c r="F3" i="5"/>
  <c r="E8" i="1"/>
  <c r="A2" i="6" s="1"/>
  <c r="F9" i="2"/>
  <c r="F10" i="2"/>
  <c r="G9" i="2"/>
  <c r="H3" i="2"/>
  <c r="H10" i="2" s="1"/>
  <c r="BY15" i="8" l="1"/>
  <c r="BX11" i="10"/>
  <c r="BY11" i="10" s="1"/>
  <c r="CB13" i="9"/>
  <c r="BG13" i="10"/>
  <c r="BG23" i="10"/>
  <c r="CB23" i="9"/>
  <c r="CC23" i="9" s="1"/>
  <c r="CB26" i="9"/>
  <c r="CC26" i="9" s="1"/>
  <c r="BG26" i="10"/>
  <c r="BH11" i="11"/>
  <c r="BT11" i="11" s="1"/>
  <c r="BU11" i="11" s="1"/>
  <c r="BT11" i="10"/>
  <c r="BU11" i="10" s="1"/>
  <c r="BG22" i="10"/>
  <c r="CB22" i="9"/>
  <c r="CC22" i="9" s="1"/>
  <c r="BH19" i="11"/>
  <c r="BT19" i="11" s="1"/>
  <c r="BU19" i="11" s="1"/>
  <c r="BT19" i="10"/>
  <c r="BU19" i="10" s="1"/>
  <c r="BG27" i="10"/>
  <c r="CB27" i="9"/>
  <c r="CC27" i="9" s="1"/>
  <c r="BG19" i="10"/>
  <c r="CB19" i="9"/>
  <c r="CC19" i="9" s="1"/>
  <c r="BG16" i="10"/>
  <c r="CB16" i="9"/>
  <c r="BT18" i="10"/>
  <c r="BU18" i="10" s="1"/>
  <c r="BH18" i="11"/>
  <c r="BT18" i="11" s="1"/>
  <c r="BU18" i="11" s="1"/>
  <c r="CB11" i="9"/>
  <c r="CC11" i="9" s="1"/>
  <c r="BG11" i="10"/>
  <c r="BH12" i="11"/>
  <c r="BT12" i="11" s="1"/>
  <c r="BU12" i="11" s="1"/>
  <c r="BT12" i="10"/>
  <c r="BU12" i="10" s="1"/>
  <c r="BT13" i="9"/>
  <c r="BU13" i="9" s="1"/>
  <c r="BH13" i="10"/>
  <c r="CB18" i="9"/>
  <c r="CC18" i="9" s="1"/>
  <c r="BG18" i="10"/>
  <c r="BT14" i="10"/>
  <c r="BU14" i="10" s="1"/>
  <c r="BH14" i="11"/>
  <c r="BT14" i="11" s="1"/>
  <c r="BU14" i="11" s="1"/>
  <c r="BH20" i="11"/>
  <c r="BT20" i="11" s="1"/>
  <c r="BU20" i="11" s="1"/>
  <c r="BT20" i="10"/>
  <c r="BU20" i="10" s="1"/>
  <c r="BT26" i="10"/>
  <c r="BU26" i="10" s="1"/>
  <c r="BH26" i="11"/>
  <c r="BT26" i="11" s="1"/>
  <c r="BU26" i="11" s="1"/>
  <c r="CB29" i="9"/>
  <c r="CC29" i="9" s="1"/>
  <c r="BG29" i="10"/>
  <c r="BG20" i="10"/>
  <c r="CB20" i="9"/>
  <c r="CC20" i="9" s="1"/>
  <c r="BO13" i="11"/>
  <c r="BX13" i="11" s="1"/>
  <c r="BY13" i="11" s="1"/>
  <c r="BX13" i="10"/>
  <c r="BY13" i="10" s="1"/>
  <c r="BG15" i="10"/>
  <c r="CB15" i="9"/>
  <c r="BT29" i="10"/>
  <c r="BU29" i="10" s="1"/>
  <c r="BH29" i="11"/>
  <c r="BT29" i="11" s="1"/>
  <c r="BU29" i="11" s="1"/>
  <c r="BT23" i="10"/>
  <c r="BU23" i="10" s="1"/>
  <c r="BH23" i="11"/>
  <c r="BT23" i="11" s="1"/>
  <c r="BU23" i="11" s="1"/>
  <c r="CB25" i="9"/>
  <c r="CC25" i="9" s="1"/>
  <c r="BG25" i="10"/>
  <c r="BG12" i="10"/>
  <c r="CB12" i="9"/>
  <c r="CC12" i="9" s="1"/>
  <c r="BG28" i="10"/>
  <c r="CB28" i="9"/>
  <c r="CC28" i="9" s="1"/>
  <c r="BG24" i="10"/>
  <c r="CB24" i="9"/>
  <c r="CC24" i="9" s="1"/>
  <c r="BT16" i="10"/>
  <c r="BU16" i="10" s="1"/>
  <c r="BH16" i="11"/>
  <c r="BT16" i="11" s="1"/>
  <c r="BU16" i="11" s="1"/>
  <c r="BH28" i="11"/>
  <c r="BT28" i="11" s="1"/>
  <c r="BU28" i="11" s="1"/>
  <c r="BT28" i="10"/>
  <c r="BU28" i="10" s="1"/>
  <c r="BG14" i="10"/>
  <c r="CB14" i="9"/>
  <c r="CC14" i="9" s="1"/>
  <c r="CB17" i="9"/>
  <c r="CC17" i="9" s="1"/>
  <c r="BG17" i="10"/>
  <c r="BH27" i="11"/>
  <c r="BT27" i="11" s="1"/>
  <c r="BU27" i="11" s="1"/>
  <c r="BT27" i="10"/>
  <c r="BU27" i="10" s="1"/>
  <c r="BT17" i="10"/>
  <c r="BU17" i="10" s="1"/>
  <c r="BH17" i="11"/>
  <c r="BT17" i="11" s="1"/>
  <c r="BU17" i="11" s="1"/>
  <c r="BO26" i="11"/>
  <c r="BX26" i="11" s="1"/>
  <c r="BY26" i="11" s="1"/>
  <c r="BX26" i="10"/>
  <c r="BY26" i="10" s="1"/>
  <c r="BT25" i="10"/>
  <c r="BU25" i="10" s="1"/>
  <c r="BH25" i="11"/>
  <c r="BT25" i="11" s="1"/>
  <c r="BU25" i="11" s="1"/>
  <c r="BT22" i="10"/>
  <c r="BU22" i="10" s="1"/>
  <c r="BH22" i="11"/>
  <c r="BT22" i="11" s="1"/>
  <c r="BU22" i="11" s="1"/>
  <c r="BT15" i="10"/>
  <c r="BU15" i="10" s="1"/>
  <c r="BH15" i="11"/>
  <c r="BT15" i="11" s="1"/>
  <c r="BU15" i="11" s="1"/>
  <c r="BH24" i="11"/>
  <c r="BT24" i="11" s="1"/>
  <c r="BU24" i="11" s="1"/>
  <c r="BT24" i="10"/>
  <c r="BU24" i="10" s="1"/>
  <c r="CC27" i="8"/>
  <c r="BU13" i="8"/>
  <c r="CC26" i="8"/>
  <c r="BU23" i="8"/>
  <c r="BU23" i="9"/>
  <c r="CC20" i="8"/>
  <c r="CC25" i="8"/>
  <c r="CC24" i="8"/>
  <c r="CC15" i="9"/>
  <c r="CC15" i="8"/>
  <c r="BU22" i="8"/>
  <c r="BU22" i="9"/>
  <c r="BU12" i="8"/>
  <c r="BU12" i="9"/>
  <c r="BX24" i="9"/>
  <c r="BY24" i="9" s="1"/>
  <c r="BY24" i="8"/>
  <c r="CC28" i="8"/>
  <c r="BU16" i="8"/>
  <c r="BU16" i="9"/>
  <c r="BX14" i="9"/>
  <c r="BY14" i="9" s="1"/>
  <c r="BY14" i="8"/>
  <c r="CC17" i="8"/>
  <c r="CC11" i="8"/>
  <c r="BU27" i="8"/>
  <c r="BU27" i="9"/>
  <c r="BX17" i="9"/>
  <c r="BY17" i="9" s="1"/>
  <c r="BY17" i="8"/>
  <c r="BU28" i="8"/>
  <c r="BU28" i="9"/>
  <c r="BU18" i="8"/>
  <c r="BU18" i="9"/>
  <c r="CC19" i="8"/>
  <c r="BX18" i="9"/>
  <c r="BY18" i="9" s="1"/>
  <c r="BY18" i="8"/>
  <c r="BX16" i="9"/>
  <c r="BY16" i="9" s="1"/>
  <c r="BY16" i="8"/>
  <c r="CC16" i="9"/>
  <c r="CC16" i="8"/>
  <c r="BX23" i="9"/>
  <c r="BY23" i="9" s="1"/>
  <c r="BY23" i="8"/>
  <c r="BU24" i="8"/>
  <c r="BU24" i="9"/>
  <c r="BU29" i="8"/>
  <c r="BU29" i="9"/>
  <c r="BY11" i="8"/>
  <c r="BX11" i="9"/>
  <c r="BY11" i="9" s="1"/>
  <c r="BU14" i="8"/>
  <c r="BU14" i="9"/>
  <c r="BX27" i="9"/>
  <c r="BY27" i="9" s="1"/>
  <c r="BY27" i="8"/>
  <c r="BU25" i="8"/>
  <c r="BU25" i="9"/>
  <c r="CC18" i="8"/>
  <c r="D10" i="1"/>
  <c r="A1" i="8" s="1"/>
  <c r="E7" i="8" s="1"/>
  <c r="CC14" i="8"/>
  <c r="CC12" i="8"/>
  <c r="BU26" i="8"/>
  <c r="BU26" i="9"/>
  <c r="BY13" i="8"/>
  <c r="BX13" i="9"/>
  <c r="BY13" i="9" s="1"/>
  <c r="CC23" i="8"/>
  <c r="CC29" i="8"/>
  <c r="CC22" i="8"/>
  <c r="BU20" i="8"/>
  <c r="BU20" i="9"/>
  <c r="BX26" i="9"/>
  <c r="BY26" i="9" s="1"/>
  <c r="BY26" i="8"/>
  <c r="CC13" i="9"/>
  <c r="CC13" i="8"/>
  <c r="E9" i="1"/>
  <c r="A2" i="7" s="1"/>
  <c r="F9" i="5"/>
  <c r="G3" i="5"/>
  <c r="F10" i="5"/>
  <c r="E7" i="6"/>
  <c r="F3" i="6"/>
  <c r="E7" i="7"/>
  <c r="F3" i="7"/>
  <c r="H9" i="2"/>
  <c r="I3" i="2"/>
  <c r="I10" i="2" s="1"/>
  <c r="F3" i="8" l="1"/>
  <c r="E10" i="1"/>
  <c r="A2" i="8" s="1"/>
  <c r="D11" i="1"/>
  <c r="A1" i="9" s="1"/>
  <c r="E7" i="9" s="1"/>
  <c r="BG19" i="11"/>
  <c r="CB19" i="11" s="1"/>
  <c r="CC19" i="11" s="1"/>
  <c r="CB19" i="10"/>
  <c r="CC19" i="10" s="1"/>
  <c r="BG17" i="11"/>
  <c r="CB17" i="11" s="1"/>
  <c r="CC17" i="11" s="1"/>
  <c r="CB17" i="10"/>
  <c r="CC17" i="10" s="1"/>
  <c r="BG11" i="11"/>
  <c r="CB11" i="11" s="1"/>
  <c r="CC11" i="11" s="1"/>
  <c r="CB11" i="10"/>
  <c r="CC11" i="10" s="1"/>
  <c r="BG26" i="11"/>
  <c r="CB26" i="11" s="1"/>
  <c r="CC26" i="11" s="1"/>
  <c r="CB26" i="10"/>
  <c r="CC26" i="10" s="1"/>
  <c r="BG24" i="11"/>
  <c r="CB24" i="11" s="1"/>
  <c r="CC24" i="11" s="1"/>
  <c r="CB24" i="10"/>
  <c r="CC24" i="10" s="1"/>
  <c r="BG20" i="11"/>
  <c r="CB20" i="11" s="1"/>
  <c r="CC20" i="11" s="1"/>
  <c r="CB20" i="10"/>
  <c r="CC20" i="10" s="1"/>
  <c r="BG27" i="11"/>
  <c r="CB27" i="11" s="1"/>
  <c r="CC27" i="11" s="1"/>
  <c r="CB27" i="10"/>
  <c r="CC27" i="10" s="1"/>
  <c r="BG25" i="11"/>
  <c r="CB25" i="11" s="1"/>
  <c r="CC25" i="11" s="1"/>
  <c r="CB25" i="10"/>
  <c r="CC25" i="10" s="1"/>
  <c r="BG29" i="11"/>
  <c r="CB29" i="11" s="1"/>
  <c r="CC29" i="11" s="1"/>
  <c r="CB29" i="10"/>
  <c r="CC29" i="10" s="1"/>
  <c r="BG18" i="11"/>
  <c r="CB18" i="11" s="1"/>
  <c r="CC18" i="11" s="1"/>
  <c r="CB18" i="10"/>
  <c r="CC18" i="10" s="1"/>
  <c r="BG14" i="11"/>
  <c r="CB14" i="11" s="1"/>
  <c r="CC14" i="11" s="1"/>
  <c r="CB14" i="10"/>
  <c r="CC14" i="10" s="1"/>
  <c r="BG28" i="11"/>
  <c r="CB28" i="11" s="1"/>
  <c r="CC28" i="11" s="1"/>
  <c r="CB28" i="10"/>
  <c r="CC28" i="10" s="1"/>
  <c r="BG23" i="11"/>
  <c r="CB23" i="11" s="1"/>
  <c r="CC23" i="11" s="1"/>
  <c r="CB23" i="10"/>
  <c r="CC23" i="10" s="1"/>
  <c r="BH13" i="11"/>
  <c r="BT13" i="11" s="1"/>
  <c r="BU13" i="11" s="1"/>
  <c r="BT13" i="10"/>
  <c r="BU13" i="10" s="1"/>
  <c r="BG13" i="11"/>
  <c r="CB13" i="11" s="1"/>
  <c r="CC13" i="11" s="1"/>
  <c r="CB13" i="10"/>
  <c r="CC13" i="10" s="1"/>
  <c r="BG12" i="11"/>
  <c r="CB12" i="11" s="1"/>
  <c r="CC12" i="11" s="1"/>
  <c r="CB12" i="10"/>
  <c r="CC12" i="10" s="1"/>
  <c r="BG15" i="11"/>
  <c r="CB15" i="11" s="1"/>
  <c r="CC15" i="11" s="1"/>
  <c r="CB15" i="10"/>
  <c r="CC15" i="10" s="1"/>
  <c r="BG16" i="11"/>
  <c r="CB16" i="11" s="1"/>
  <c r="CC16" i="11" s="1"/>
  <c r="CB16" i="10"/>
  <c r="CC16" i="10" s="1"/>
  <c r="BG22" i="11"/>
  <c r="CB22" i="11" s="1"/>
  <c r="CC22" i="11" s="1"/>
  <c r="CB22" i="10"/>
  <c r="CC22" i="10" s="1"/>
  <c r="G9" i="5"/>
  <c r="G10" i="5"/>
  <c r="H3" i="5"/>
  <c r="G3" i="7"/>
  <c r="F9" i="7"/>
  <c r="F10" i="7"/>
  <c r="F9" i="6"/>
  <c r="F10" i="6"/>
  <c r="G3" i="6"/>
  <c r="G3" i="8"/>
  <c r="F9" i="8"/>
  <c r="F10" i="8"/>
  <c r="E11" i="1"/>
  <c r="A2" i="9" s="1"/>
  <c r="J3" i="2"/>
  <c r="J10" i="2" s="1"/>
  <c r="I9" i="2"/>
  <c r="D12" i="1" l="1"/>
  <c r="A1" i="10" s="1"/>
  <c r="F3" i="10" s="1"/>
  <c r="F3" i="9"/>
  <c r="G9" i="8"/>
  <c r="G10" i="8"/>
  <c r="H3" i="8"/>
  <c r="E7" i="10"/>
  <c r="H3" i="7"/>
  <c r="G9" i="7"/>
  <c r="G10" i="7"/>
  <c r="G9" i="6"/>
  <c r="G10" i="6"/>
  <c r="H3" i="6"/>
  <c r="F9" i="9"/>
  <c r="G3" i="9"/>
  <c r="F10" i="9"/>
  <c r="H9" i="5"/>
  <c r="H10" i="5"/>
  <c r="I3" i="5"/>
  <c r="D13" i="1"/>
  <c r="A1" i="11" s="1"/>
  <c r="E12" i="1"/>
  <c r="A2" i="10" s="1"/>
  <c r="K3" i="2"/>
  <c r="K10" i="2" s="1"/>
  <c r="J9" i="2"/>
  <c r="H10" i="7" l="1"/>
  <c r="I3" i="7"/>
  <c r="H9" i="7"/>
  <c r="E7" i="11"/>
  <c r="F3" i="11"/>
  <c r="I10" i="5"/>
  <c r="J3" i="5"/>
  <c r="I9" i="5"/>
  <c r="G10" i="9"/>
  <c r="G9" i="9"/>
  <c r="H3" i="9"/>
  <c r="I3" i="6"/>
  <c r="H9" i="6"/>
  <c r="H10" i="6"/>
  <c r="F10" i="10"/>
  <c r="F9" i="10"/>
  <c r="G3" i="10"/>
  <c r="I3" i="8"/>
  <c r="H9" i="8"/>
  <c r="H10" i="8"/>
  <c r="D14" i="1"/>
  <c r="A1" i="12" s="1"/>
  <c r="E13" i="1"/>
  <c r="A2" i="11" s="1"/>
  <c r="K9" i="2"/>
  <c r="L3" i="2"/>
  <c r="L10" i="2" s="1"/>
  <c r="E7" i="12" l="1"/>
  <c r="F3" i="12"/>
  <c r="I9" i="6"/>
  <c r="I10" i="6"/>
  <c r="J3" i="6"/>
  <c r="I9" i="7"/>
  <c r="I10" i="7"/>
  <c r="J3" i="7"/>
  <c r="I9" i="8"/>
  <c r="I10" i="8"/>
  <c r="J3" i="8"/>
  <c r="G9" i="10"/>
  <c r="H3" i="10"/>
  <c r="G10" i="10"/>
  <c r="H9" i="9"/>
  <c r="H10" i="9"/>
  <c r="I3" i="9"/>
  <c r="J9" i="5"/>
  <c r="K3" i="5"/>
  <c r="J10" i="5"/>
  <c r="F10" i="11"/>
  <c r="G3" i="11"/>
  <c r="F9" i="11"/>
  <c r="D15" i="1"/>
  <c r="A1" i="15" s="1"/>
  <c r="E14" i="1"/>
  <c r="A2" i="12" s="1"/>
  <c r="L9" i="2"/>
  <c r="M3" i="2"/>
  <c r="M10" i="2" s="1"/>
  <c r="E7" i="15" l="1"/>
  <c r="F3" i="15"/>
  <c r="K10" i="5"/>
  <c r="L3" i="5"/>
  <c r="K9" i="5"/>
  <c r="I10" i="9"/>
  <c r="J3" i="9"/>
  <c r="I9" i="9"/>
  <c r="H9" i="10"/>
  <c r="H10" i="10"/>
  <c r="I3" i="10"/>
  <c r="J9" i="8"/>
  <c r="J10" i="8"/>
  <c r="K3" i="8"/>
  <c r="J9" i="6"/>
  <c r="J10" i="6"/>
  <c r="K3" i="6"/>
  <c r="G9" i="11"/>
  <c r="H3" i="11"/>
  <c r="G10" i="11"/>
  <c r="K3" i="7"/>
  <c r="J9" i="7"/>
  <c r="J10" i="7"/>
  <c r="G3" i="12"/>
  <c r="F9" i="12"/>
  <c r="F10" i="12"/>
  <c r="D16" i="1"/>
  <c r="A1" i="13" s="1"/>
  <c r="E15" i="1"/>
  <c r="A2" i="15" s="1"/>
  <c r="N3" i="2"/>
  <c r="N10" i="2" s="1"/>
  <c r="M9" i="2"/>
  <c r="K9" i="7" l="1"/>
  <c r="K10" i="7"/>
  <c r="L3" i="7"/>
  <c r="H10" i="11"/>
  <c r="I3" i="11"/>
  <c r="H9" i="11"/>
  <c r="K9" i="6"/>
  <c r="L3" i="6"/>
  <c r="K10" i="6"/>
  <c r="I10" i="10"/>
  <c r="I9" i="10"/>
  <c r="J3" i="10"/>
  <c r="J10" i="9"/>
  <c r="K3" i="9"/>
  <c r="J9" i="9"/>
  <c r="F3" i="13"/>
  <c r="E7" i="13"/>
  <c r="G10" i="12"/>
  <c r="H3" i="12"/>
  <c r="G9" i="12"/>
  <c r="K9" i="8"/>
  <c r="L3" i="8"/>
  <c r="K10" i="8"/>
  <c r="M3" i="5"/>
  <c r="L9" i="5"/>
  <c r="L10" i="5"/>
  <c r="F9" i="15"/>
  <c r="F10" i="15"/>
  <c r="G3" i="15"/>
  <c r="D17" i="1"/>
  <c r="E16" i="1"/>
  <c r="A2" i="13" s="1"/>
  <c r="O3" i="2"/>
  <c r="O10" i="2" s="1"/>
  <c r="N9" i="2"/>
  <c r="E17" i="1" l="1"/>
  <c r="A2" i="14" s="1"/>
  <c r="A1" i="14"/>
  <c r="G9" i="15"/>
  <c r="G10" i="15"/>
  <c r="H3" i="15"/>
  <c r="I3" i="12"/>
  <c r="H9" i="12"/>
  <c r="H10" i="12"/>
  <c r="M9" i="5"/>
  <c r="M10" i="5"/>
  <c r="N3" i="5"/>
  <c r="L9" i="8"/>
  <c r="L10" i="8"/>
  <c r="M3" i="8"/>
  <c r="G3" i="13"/>
  <c r="F9" i="13"/>
  <c r="F10" i="13"/>
  <c r="K10" i="9"/>
  <c r="L3" i="9"/>
  <c r="K9" i="9"/>
  <c r="K3" i="10"/>
  <c r="J10" i="10"/>
  <c r="J9" i="10"/>
  <c r="L9" i="6"/>
  <c r="L10" i="6"/>
  <c r="M3" i="6"/>
  <c r="I9" i="11"/>
  <c r="I10" i="11"/>
  <c r="J3" i="11"/>
  <c r="L10" i="7"/>
  <c r="L9" i="7"/>
  <c r="M3" i="7"/>
  <c r="O9" i="2"/>
  <c r="P3" i="2"/>
  <c r="P10" i="2" s="1"/>
  <c r="K10" i="10" l="1"/>
  <c r="K9" i="10"/>
  <c r="L3" i="10"/>
  <c r="M3" i="9"/>
  <c r="L9" i="9"/>
  <c r="L10" i="9"/>
  <c r="N3" i="7"/>
  <c r="M9" i="7"/>
  <c r="M10" i="7"/>
  <c r="M9" i="6"/>
  <c r="M10" i="6"/>
  <c r="N3" i="6"/>
  <c r="M10" i="8"/>
  <c r="N3" i="8"/>
  <c r="M9" i="8"/>
  <c r="I9" i="12"/>
  <c r="I10" i="12"/>
  <c r="J3" i="12"/>
  <c r="E7" i="14"/>
  <c r="F3" i="14"/>
  <c r="J10" i="11"/>
  <c r="J9" i="11"/>
  <c r="K3" i="11"/>
  <c r="G10" i="13"/>
  <c r="H3" i="13"/>
  <c r="G9" i="13"/>
  <c r="N10" i="5"/>
  <c r="O3" i="5"/>
  <c r="N9" i="5"/>
  <c r="H9" i="15"/>
  <c r="H10" i="15"/>
  <c r="I3" i="15"/>
  <c r="Q3" i="2"/>
  <c r="Q10" i="2" s="1"/>
  <c r="P9" i="2"/>
  <c r="I3" i="13" l="1"/>
  <c r="H9" i="13"/>
  <c r="H10" i="13"/>
  <c r="K9" i="11"/>
  <c r="K10" i="11"/>
  <c r="L3" i="11"/>
  <c r="I10" i="15"/>
  <c r="J3" i="15"/>
  <c r="I9" i="15"/>
  <c r="O10" i="5"/>
  <c r="P3" i="5"/>
  <c r="O9" i="5"/>
  <c r="G3" i="14"/>
  <c r="F9" i="14"/>
  <c r="F10" i="14"/>
  <c r="K3" i="12"/>
  <c r="J9" i="12"/>
  <c r="J10" i="12"/>
  <c r="N9" i="8"/>
  <c r="N10" i="8"/>
  <c r="O3" i="8"/>
  <c r="N9" i="6"/>
  <c r="N10" i="6"/>
  <c r="O3" i="6"/>
  <c r="M9" i="9"/>
  <c r="M10" i="9"/>
  <c r="N3" i="9"/>
  <c r="N9" i="7"/>
  <c r="N10" i="7"/>
  <c r="O3" i="7"/>
  <c r="L10" i="10"/>
  <c r="M3" i="10"/>
  <c r="L9" i="10"/>
  <c r="R3" i="2"/>
  <c r="R10" i="2" s="1"/>
  <c r="Q9" i="2"/>
  <c r="N10" i="9" l="1"/>
  <c r="O3" i="9"/>
  <c r="N9" i="9"/>
  <c r="M9" i="10"/>
  <c r="M10" i="10"/>
  <c r="N3" i="10"/>
  <c r="O9" i="7"/>
  <c r="O10" i="7"/>
  <c r="P3" i="7"/>
  <c r="O9" i="6"/>
  <c r="O10" i="6"/>
  <c r="P3" i="6"/>
  <c r="K9" i="12"/>
  <c r="L3" i="12"/>
  <c r="K10" i="12"/>
  <c r="J9" i="15"/>
  <c r="J10" i="15"/>
  <c r="K3" i="15"/>
  <c r="L9" i="11"/>
  <c r="L10" i="11"/>
  <c r="M3" i="11"/>
  <c r="O9" i="8"/>
  <c r="O10" i="8"/>
  <c r="P3" i="8"/>
  <c r="G9" i="14"/>
  <c r="G10" i="14"/>
  <c r="H3" i="14"/>
  <c r="P9" i="5"/>
  <c r="Q3" i="5"/>
  <c r="P10" i="5"/>
  <c r="I10" i="13"/>
  <c r="I9" i="13"/>
  <c r="J3" i="13"/>
  <c r="R9" i="2"/>
  <c r="S3" i="2"/>
  <c r="S10" i="2" s="1"/>
  <c r="I3" i="14" l="1"/>
  <c r="H9" i="14"/>
  <c r="H10" i="14"/>
  <c r="N3" i="11"/>
  <c r="M9" i="11"/>
  <c r="M10" i="11"/>
  <c r="P9" i="8"/>
  <c r="P10" i="8"/>
  <c r="Q3" i="8"/>
  <c r="K10" i="15"/>
  <c r="L3" i="15"/>
  <c r="K9" i="15"/>
  <c r="L9" i="12"/>
  <c r="L10" i="12"/>
  <c r="M3" i="12"/>
  <c r="P9" i="6"/>
  <c r="P10" i="6"/>
  <c r="Q3" i="6"/>
  <c r="N10" i="10"/>
  <c r="O3" i="10"/>
  <c r="N9" i="10"/>
  <c r="O10" i="9"/>
  <c r="P3" i="9"/>
  <c r="O9" i="9"/>
  <c r="J9" i="13"/>
  <c r="J10" i="13"/>
  <c r="K3" i="13"/>
  <c r="Q10" i="5"/>
  <c r="Q9" i="5"/>
  <c r="R3" i="5"/>
  <c r="P10" i="7"/>
  <c r="P9" i="7"/>
  <c r="Q3" i="7"/>
  <c r="S9" i="2"/>
  <c r="T3" i="2"/>
  <c r="T10" i="2" s="1"/>
  <c r="K10" i="13" l="1"/>
  <c r="L3" i="13"/>
  <c r="K9" i="13"/>
  <c r="R9" i="5"/>
  <c r="R10" i="5"/>
  <c r="S3" i="5"/>
  <c r="P3" i="10"/>
  <c r="O9" i="10"/>
  <c r="O10" i="10"/>
  <c r="Q10" i="6"/>
  <c r="R3" i="6"/>
  <c r="Q9" i="6"/>
  <c r="N9" i="11"/>
  <c r="N10" i="11"/>
  <c r="O3" i="11"/>
  <c r="R3" i="7"/>
  <c r="Q9" i="7"/>
  <c r="Q10" i="7"/>
  <c r="P9" i="9"/>
  <c r="Q3" i="9"/>
  <c r="P10" i="9"/>
  <c r="M10" i="12"/>
  <c r="N3" i="12"/>
  <c r="M9" i="12"/>
  <c r="M3" i="15"/>
  <c r="L9" i="15"/>
  <c r="L10" i="15"/>
  <c r="Q10" i="8"/>
  <c r="R3" i="8"/>
  <c r="Q9" i="8"/>
  <c r="I9" i="14"/>
  <c r="I10" i="14"/>
  <c r="J3" i="14"/>
  <c r="U3" i="2"/>
  <c r="U10" i="2" s="1"/>
  <c r="T9" i="2"/>
  <c r="K3" i="14" l="1"/>
  <c r="J9" i="14"/>
  <c r="J10" i="14"/>
  <c r="Q9" i="9"/>
  <c r="Q10" i="9"/>
  <c r="R3" i="9"/>
  <c r="R10" i="7"/>
  <c r="S3" i="7"/>
  <c r="R9" i="7"/>
  <c r="S9" i="5"/>
  <c r="S10" i="5"/>
  <c r="T3" i="5"/>
  <c r="L9" i="13"/>
  <c r="L10" i="13"/>
  <c r="M3" i="13"/>
  <c r="S3" i="8"/>
  <c r="R9" i="8"/>
  <c r="R10" i="8"/>
  <c r="M9" i="15"/>
  <c r="M10" i="15"/>
  <c r="N3" i="15"/>
  <c r="N9" i="12"/>
  <c r="N10" i="12"/>
  <c r="O3" i="12"/>
  <c r="O9" i="11"/>
  <c r="O10" i="11"/>
  <c r="P3" i="11"/>
  <c r="S3" i="6"/>
  <c r="R9" i="6"/>
  <c r="R10" i="6"/>
  <c r="P10" i="10"/>
  <c r="Q3" i="10"/>
  <c r="P9" i="10"/>
  <c r="V3" i="2"/>
  <c r="V10" i="2" s="1"/>
  <c r="U9" i="2"/>
  <c r="O3" i="15" l="1"/>
  <c r="N9" i="15"/>
  <c r="N10" i="15"/>
  <c r="Q9" i="10"/>
  <c r="Q10" i="10"/>
  <c r="R3" i="10"/>
  <c r="S10" i="6"/>
  <c r="T3" i="6"/>
  <c r="S9" i="6"/>
  <c r="O9" i="12"/>
  <c r="O10" i="12"/>
  <c r="P3" i="12"/>
  <c r="S10" i="8"/>
  <c r="T3" i="8"/>
  <c r="S9" i="8"/>
  <c r="U3" i="5"/>
  <c r="T9" i="5"/>
  <c r="T10" i="5"/>
  <c r="T3" i="7"/>
  <c r="S9" i="7"/>
  <c r="S10" i="7"/>
  <c r="R9" i="9"/>
  <c r="R10" i="9"/>
  <c r="S3" i="9"/>
  <c r="P9" i="11"/>
  <c r="P10" i="11"/>
  <c r="Q3" i="11"/>
  <c r="N3" i="13"/>
  <c r="M10" i="13"/>
  <c r="M9" i="13"/>
  <c r="K9" i="14"/>
  <c r="K10" i="14"/>
  <c r="L3" i="14"/>
  <c r="V9" i="2"/>
  <c r="W3" i="2"/>
  <c r="W10" i="2" s="1"/>
  <c r="L9" i="14" l="1"/>
  <c r="L10" i="14"/>
  <c r="M3" i="14"/>
  <c r="R3" i="11"/>
  <c r="Q9" i="11"/>
  <c r="Q10" i="11"/>
  <c r="O3" i="13"/>
  <c r="N9" i="13"/>
  <c r="N10" i="13"/>
  <c r="S9" i="9"/>
  <c r="S10" i="9"/>
  <c r="T3" i="9"/>
  <c r="U9" i="5"/>
  <c r="U10" i="5"/>
  <c r="V3" i="5"/>
  <c r="T9" i="8"/>
  <c r="T10" i="8"/>
  <c r="U3" i="8"/>
  <c r="P9" i="12"/>
  <c r="P10" i="12"/>
  <c r="Q3" i="12"/>
  <c r="T9" i="6"/>
  <c r="T10" i="6"/>
  <c r="U3" i="6"/>
  <c r="R9" i="10"/>
  <c r="R10" i="10"/>
  <c r="S3" i="10"/>
  <c r="T9" i="7"/>
  <c r="T10" i="7"/>
  <c r="U3" i="7"/>
  <c r="O10" i="15"/>
  <c r="P3" i="15"/>
  <c r="O9" i="15"/>
  <c r="X3" i="2"/>
  <c r="X10" i="2" s="1"/>
  <c r="W9" i="2"/>
  <c r="S9" i="10" l="1"/>
  <c r="S10" i="10"/>
  <c r="T3" i="10"/>
  <c r="Q3" i="15"/>
  <c r="P9" i="15"/>
  <c r="P10" i="15"/>
  <c r="V3" i="7"/>
  <c r="U9" i="7"/>
  <c r="U10" i="7"/>
  <c r="U10" i="6"/>
  <c r="V3" i="6"/>
  <c r="U9" i="6"/>
  <c r="U10" i="8"/>
  <c r="V3" i="8"/>
  <c r="U9" i="8"/>
  <c r="U3" i="9"/>
  <c r="T9" i="9"/>
  <c r="T10" i="9"/>
  <c r="R10" i="11"/>
  <c r="S3" i="11"/>
  <c r="R9" i="11"/>
  <c r="Q10" i="12"/>
  <c r="R3" i="12"/>
  <c r="Q9" i="12"/>
  <c r="V9" i="5"/>
  <c r="V10" i="5"/>
  <c r="W3" i="5"/>
  <c r="O9" i="13"/>
  <c r="O10" i="13"/>
  <c r="P3" i="13"/>
  <c r="M10" i="14"/>
  <c r="N3" i="14"/>
  <c r="M9" i="14"/>
  <c r="Y3" i="2"/>
  <c r="Y10" i="2" s="1"/>
  <c r="X9" i="2"/>
  <c r="V10" i="7" l="1"/>
  <c r="W3" i="7"/>
  <c r="V9" i="7"/>
  <c r="N9" i="14"/>
  <c r="N10" i="14"/>
  <c r="O3" i="14"/>
  <c r="P9" i="13"/>
  <c r="P10" i="13"/>
  <c r="Q3" i="13"/>
  <c r="T3" i="11"/>
  <c r="S9" i="11"/>
  <c r="S10" i="11"/>
  <c r="U9" i="9"/>
  <c r="U10" i="9"/>
  <c r="V3" i="9"/>
  <c r="W3" i="8"/>
  <c r="V9" i="8"/>
  <c r="V10" i="8"/>
  <c r="Q9" i="15"/>
  <c r="Q10" i="15"/>
  <c r="R3" i="15"/>
  <c r="W9" i="5"/>
  <c r="W10" i="5"/>
  <c r="X3" i="5"/>
  <c r="S3" i="12"/>
  <c r="R9" i="12"/>
  <c r="R10" i="12"/>
  <c r="W3" i="6"/>
  <c r="V9" i="6"/>
  <c r="V10" i="6"/>
  <c r="T10" i="10"/>
  <c r="U3" i="10"/>
  <c r="T9" i="10"/>
  <c r="Y9" i="2"/>
  <c r="Z3" i="2"/>
  <c r="Z10" i="2" s="1"/>
  <c r="R9" i="15" l="1"/>
  <c r="R10" i="15"/>
  <c r="S3" i="15"/>
  <c r="V9" i="9"/>
  <c r="V10" i="9"/>
  <c r="W3" i="9"/>
  <c r="U9" i="10"/>
  <c r="U10" i="10"/>
  <c r="V3" i="10"/>
  <c r="W10" i="6"/>
  <c r="X3" i="6"/>
  <c r="W9" i="6"/>
  <c r="X9" i="5"/>
  <c r="X10" i="5"/>
  <c r="Y3" i="5"/>
  <c r="W10" i="8"/>
  <c r="X3" i="8"/>
  <c r="W9" i="8"/>
  <c r="T9" i="11"/>
  <c r="T10" i="11"/>
  <c r="U3" i="11"/>
  <c r="O9" i="14"/>
  <c r="O10" i="14"/>
  <c r="P3" i="14"/>
  <c r="X3" i="7"/>
  <c r="W9" i="7"/>
  <c r="W10" i="7"/>
  <c r="S10" i="12"/>
  <c r="T3" i="12"/>
  <c r="S9" i="12"/>
  <c r="Q10" i="13"/>
  <c r="R3" i="13"/>
  <c r="Q9" i="13"/>
  <c r="Z9" i="2"/>
  <c r="AA3" i="2"/>
  <c r="AA10" i="2" s="1"/>
  <c r="X10" i="7" l="1"/>
  <c r="Y3" i="7"/>
  <c r="X9" i="7"/>
  <c r="Y10" i="5"/>
  <c r="Z3" i="5"/>
  <c r="Y9" i="5"/>
  <c r="S3" i="13"/>
  <c r="R9" i="13"/>
  <c r="R10" i="13"/>
  <c r="P9" i="14"/>
  <c r="P10" i="14"/>
  <c r="Q3" i="14"/>
  <c r="W9" i="9"/>
  <c r="W10" i="9"/>
  <c r="X3" i="9"/>
  <c r="T9" i="12"/>
  <c r="T10" i="12"/>
  <c r="U3" i="12"/>
  <c r="V3" i="11"/>
  <c r="U9" i="11"/>
  <c r="U10" i="11"/>
  <c r="Y3" i="8"/>
  <c r="X10" i="8"/>
  <c r="X9" i="8"/>
  <c r="Y3" i="6"/>
  <c r="X9" i="6"/>
  <c r="X10" i="6"/>
  <c r="V9" i="10"/>
  <c r="W3" i="10"/>
  <c r="V10" i="10"/>
  <c r="S9" i="15"/>
  <c r="S10" i="15"/>
  <c r="T3" i="15"/>
  <c r="AB3" i="2"/>
  <c r="AB10" i="2" s="1"/>
  <c r="AA9" i="2"/>
  <c r="Y9" i="8" l="1"/>
  <c r="Y10" i="8"/>
  <c r="Z3" i="8"/>
  <c r="U10" i="12"/>
  <c r="V3" i="12"/>
  <c r="U9" i="12"/>
  <c r="Q10" i="14"/>
  <c r="R3" i="14"/>
  <c r="Q9" i="14"/>
  <c r="Y9" i="7"/>
  <c r="Y10" i="7"/>
  <c r="Z3" i="7"/>
  <c r="U3" i="15"/>
  <c r="T9" i="15"/>
  <c r="T10" i="15"/>
  <c r="W9" i="10"/>
  <c r="W10" i="10"/>
  <c r="X3" i="10"/>
  <c r="Y9" i="6"/>
  <c r="Y10" i="6"/>
  <c r="Z3" i="6"/>
  <c r="V10" i="11"/>
  <c r="W3" i="11"/>
  <c r="V9" i="11"/>
  <c r="X9" i="9"/>
  <c r="X10" i="9"/>
  <c r="Y3" i="9"/>
  <c r="S10" i="13"/>
  <c r="T3" i="13"/>
  <c r="S9" i="13"/>
  <c r="AA3" i="5"/>
  <c r="Z9" i="5"/>
  <c r="Z10" i="5"/>
  <c r="AC3" i="2"/>
  <c r="AC10" i="2" s="1"/>
  <c r="AB9" i="2"/>
  <c r="U3" i="13" l="1"/>
  <c r="T9" i="13"/>
  <c r="T10" i="13"/>
  <c r="U9" i="15"/>
  <c r="U10" i="15"/>
  <c r="V3" i="15"/>
  <c r="X9" i="10"/>
  <c r="Y3" i="10"/>
  <c r="X10" i="10"/>
  <c r="Z9" i="7"/>
  <c r="Z10" i="7"/>
  <c r="AA3" i="7"/>
  <c r="S3" i="14"/>
  <c r="R9" i="14"/>
  <c r="R10" i="14"/>
  <c r="AA10" i="5"/>
  <c r="AB3" i="5"/>
  <c r="AA9" i="5"/>
  <c r="Y10" i="9"/>
  <c r="Z3" i="9"/>
  <c r="Y9" i="9"/>
  <c r="X3" i="11"/>
  <c r="W10" i="11"/>
  <c r="W9" i="11"/>
  <c r="Z9" i="6"/>
  <c r="Z10" i="6"/>
  <c r="AA3" i="6"/>
  <c r="W3" i="12"/>
  <c r="V9" i="12"/>
  <c r="V10" i="12"/>
  <c r="Z9" i="8"/>
  <c r="Z10" i="8"/>
  <c r="AA3" i="8"/>
  <c r="AC9" i="2"/>
  <c r="AD3" i="2"/>
  <c r="AD10" i="2" s="1"/>
  <c r="AA9" i="8" l="1"/>
  <c r="AA10" i="8"/>
  <c r="AB3" i="8"/>
  <c r="AA9" i="6"/>
  <c r="AA10" i="6"/>
  <c r="AB3" i="6"/>
  <c r="S10" i="14"/>
  <c r="T3" i="14"/>
  <c r="S9" i="14"/>
  <c r="W10" i="12"/>
  <c r="X3" i="12"/>
  <c r="W9" i="12"/>
  <c r="X10" i="11"/>
  <c r="Y3" i="11"/>
  <c r="X9" i="11"/>
  <c r="AA3" i="9"/>
  <c r="Z9" i="9"/>
  <c r="Z10" i="9"/>
  <c r="AA9" i="7"/>
  <c r="AA10" i="7"/>
  <c r="AB3" i="7"/>
  <c r="Z3" i="10"/>
  <c r="Y9" i="10"/>
  <c r="Y10" i="10"/>
  <c r="V9" i="15"/>
  <c r="V10" i="15"/>
  <c r="W3" i="15"/>
  <c r="AB9" i="5"/>
  <c r="AC3" i="5"/>
  <c r="AB10" i="5"/>
  <c r="V3" i="13"/>
  <c r="U10" i="13"/>
  <c r="U9" i="13"/>
  <c r="AD9" i="2"/>
  <c r="AE3" i="2"/>
  <c r="AE10" i="2" s="1"/>
  <c r="W3" i="13" l="1"/>
  <c r="V9" i="13"/>
  <c r="V10" i="13"/>
  <c r="AC9" i="5"/>
  <c r="AC10" i="5"/>
  <c r="AD3" i="5"/>
  <c r="Y3" i="12"/>
  <c r="X9" i="12"/>
  <c r="X10" i="12"/>
  <c r="Z10" i="10"/>
  <c r="AA3" i="10"/>
  <c r="Z9" i="10"/>
  <c r="AA10" i="9"/>
  <c r="AB3" i="9"/>
  <c r="AA9" i="9"/>
  <c r="Y9" i="11"/>
  <c r="Y10" i="11"/>
  <c r="Z3" i="11"/>
  <c r="T9" i="14"/>
  <c r="T10" i="14"/>
  <c r="U3" i="14"/>
  <c r="AB9" i="6"/>
  <c r="AB10" i="6"/>
  <c r="AC3" i="6"/>
  <c r="W9" i="15"/>
  <c r="X3" i="15"/>
  <c r="W10" i="15"/>
  <c r="AB10" i="7"/>
  <c r="AB9" i="7"/>
  <c r="AC3" i="7"/>
  <c r="AB9" i="8"/>
  <c r="AB10" i="8"/>
  <c r="AC3" i="8"/>
  <c r="AF3" i="2"/>
  <c r="AG3" i="2" s="1"/>
  <c r="AH3" i="2" s="1"/>
  <c r="AI3" i="2" s="1"/>
  <c r="AJ3" i="2" s="1"/>
  <c r="AE9" i="2"/>
  <c r="AC10" i="8" l="1"/>
  <c r="AD3" i="8"/>
  <c r="AC9" i="8"/>
  <c r="AD3" i="7"/>
  <c r="AC9" i="7"/>
  <c r="AC10" i="7"/>
  <c r="X9" i="15"/>
  <c r="X10" i="15"/>
  <c r="Y3" i="15"/>
  <c r="AC10" i="6"/>
  <c r="AD3" i="6"/>
  <c r="AC9" i="6"/>
  <c r="Z9" i="11"/>
  <c r="Z10" i="11"/>
  <c r="AA3" i="11"/>
  <c r="AB10" i="9"/>
  <c r="AC3" i="9"/>
  <c r="AB9" i="9"/>
  <c r="AE3" i="5"/>
  <c r="AD9" i="5"/>
  <c r="AD10" i="5"/>
  <c r="U10" i="14"/>
  <c r="V3" i="14"/>
  <c r="U9" i="14"/>
  <c r="AB3" i="10"/>
  <c r="AA9" i="10"/>
  <c r="AA10" i="10"/>
  <c r="Y9" i="12"/>
  <c r="Y10" i="12"/>
  <c r="Z3" i="12"/>
  <c r="W10" i="13"/>
  <c r="X3" i="13"/>
  <c r="W9" i="13"/>
  <c r="AG9" i="2"/>
  <c r="AF10" i="2"/>
  <c r="AF9" i="2"/>
  <c r="AB9" i="10" l="1"/>
  <c r="AB10" i="10"/>
  <c r="AC3" i="10"/>
  <c r="AE10" i="5"/>
  <c r="AF3" i="5"/>
  <c r="AE9" i="5"/>
  <c r="AC9" i="9"/>
  <c r="AC10" i="9"/>
  <c r="AD3" i="9"/>
  <c r="AA9" i="11"/>
  <c r="AA10" i="11"/>
  <c r="AB3" i="11"/>
  <c r="AD9" i="6"/>
  <c r="AE3" i="6"/>
  <c r="AD10" i="6"/>
  <c r="Y10" i="15"/>
  <c r="Z3" i="15"/>
  <c r="Y9" i="15"/>
  <c r="Y3" i="13"/>
  <c r="X10" i="13"/>
  <c r="X9" i="13"/>
  <c r="Z9" i="12"/>
  <c r="Z10" i="12"/>
  <c r="AA3" i="12"/>
  <c r="AD10" i="7"/>
  <c r="AE3" i="7"/>
  <c r="AD9" i="7"/>
  <c r="AD10" i="8"/>
  <c r="AE3" i="8"/>
  <c r="AD9" i="8"/>
  <c r="W3" i="14"/>
  <c r="V9" i="14"/>
  <c r="V10" i="14"/>
  <c r="AG10" i="2"/>
  <c r="W10" i="14" l="1"/>
  <c r="X3" i="14"/>
  <c r="W9" i="14"/>
  <c r="AE9" i="8"/>
  <c r="AE10" i="8"/>
  <c r="AF3" i="8"/>
  <c r="Y10" i="13"/>
  <c r="Y9" i="13"/>
  <c r="Z3" i="13"/>
  <c r="AA3" i="15"/>
  <c r="Z9" i="15"/>
  <c r="Z10" i="15"/>
  <c r="AE9" i="7"/>
  <c r="AE10" i="7"/>
  <c r="AF3" i="7"/>
  <c r="AA9" i="12"/>
  <c r="AA10" i="12"/>
  <c r="AB3" i="12"/>
  <c r="AE10" i="6"/>
  <c r="AE9" i="6"/>
  <c r="AF3" i="6"/>
  <c r="AB10" i="11"/>
  <c r="AB9" i="11"/>
  <c r="AC3" i="11"/>
  <c r="AD9" i="9"/>
  <c r="AD10" i="9"/>
  <c r="AE3" i="9"/>
  <c r="AG3" i="5"/>
  <c r="AF9" i="5"/>
  <c r="AF10" i="5"/>
  <c r="AC10" i="10"/>
  <c r="AD3" i="10"/>
  <c r="AC9" i="10"/>
  <c r="AH10" i="2"/>
  <c r="AH9" i="2"/>
  <c r="AE9" i="9" l="1"/>
  <c r="AE10" i="9"/>
  <c r="AF3" i="9"/>
  <c r="AF9" i="6"/>
  <c r="AG3" i="6"/>
  <c r="AF10" i="6"/>
  <c r="AF10" i="7"/>
  <c r="AG3" i="7"/>
  <c r="AF9" i="7"/>
  <c r="Z9" i="13"/>
  <c r="Z10" i="13"/>
  <c r="AA3" i="13"/>
  <c r="AE3" i="10"/>
  <c r="AD9" i="10"/>
  <c r="AD10" i="10"/>
  <c r="AG10" i="5"/>
  <c r="AH3" i="5"/>
  <c r="AG9" i="5"/>
  <c r="AD3" i="11"/>
  <c r="AC9" i="11"/>
  <c r="AC10" i="11"/>
  <c r="AB9" i="12"/>
  <c r="AB10" i="12"/>
  <c r="AC3" i="12"/>
  <c r="AA10" i="15"/>
  <c r="AB3" i="15"/>
  <c r="AA9" i="15"/>
  <c r="AF10" i="8"/>
  <c r="AG3" i="8"/>
  <c r="AF9" i="8"/>
  <c r="Y3" i="14"/>
  <c r="X9" i="14"/>
  <c r="X10" i="14"/>
  <c r="AI10" i="2"/>
  <c r="AI9" i="2"/>
  <c r="AG10" i="8" l="1"/>
  <c r="AG9" i="8"/>
  <c r="AH3" i="8"/>
  <c r="AD9" i="11"/>
  <c r="AD10" i="11"/>
  <c r="AE3" i="11"/>
  <c r="AE9" i="10"/>
  <c r="AE10" i="10"/>
  <c r="AF3" i="10"/>
  <c r="AB9" i="15"/>
  <c r="AB10" i="15"/>
  <c r="AC3" i="15"/>
  <c r="AC10" i="12"/>
  <c r="AD3" i="12"/>
  <c r="AC9" i="12"/>
  <c r="AA9" i="13"/>
  <c r="AA10" i="13"/>
  <c r="AB3" i="13"/>
  <c r="AH3" i="7"/>
  <c r="AG9" i="7"/>
  <c r="AG10" i="7"/>
  <c r="Y9" i="14"/>
  <c r="Y10" i="14"/>
  <c r="Z3" i="14"/>
  <c r="AI3" i="5"/>
  <c r="AH9" i="5"/>
  <c r="AH10" i="5"/>
  <c r="AH3" i="6"/>
  <c r="AG9" i="6"/>
  <c r="AG10" i="6"/>
  <c r="AF9" i="9"/>
  <c r="AF10" i="9"/>
  <c r="AG3" i="9"/>
  <c r="AJ9" i="2"/>
  <c r="AJ10" i="2"/>
  <c r="AG10" i="9" l="1"/>
  <c r="AH3" i="9"/>
  <c r="AG9" i="9"/>
  <c r="AH9" i="6"/>
  <c r="AI3" i="6"/>
  <c r="AH10" i="6"/>
  <c r="Z9" i="14"/>
  <c r="Z10" i="14"/>
  <c r="AA3" i="14"/>
  <c r="AB9" i="13"/>
  <c r="AB10" i="13"/>
  <c r="AC3" i="13"/>
  <c r="AD9" i="12"/>
  <c r="AE3" i="12"/>
  <c r="AD10" i="12"/>
  <c r="AC9" i="15"/>
  <c r="AC10" i="15"/>
  <c r="AD3" i="15"/>
  <c r="AF3" i="11"/>
  <c r="AE9" i="11"/>
  <c r="AE10" i="11"/>
  <c r="AI9" i="5"/>
  <c r="AI10" i="5"/>
  <c r="AJ3" i="5"/>
  <c r="AH10" i="7"/>
  <c r="AI3" i="7"/>
  <c r="AH9" i="7"/>
  <c r="AG3" i="10"/>
  <c r="AF9" i="10"/>
  <c r="AF10" i="10"/>
  <c r="AH9" i="8"/>
  <c r="AI3" i="8"/>
  <c r="AH10" i="8"/>
  <c r="AF10" i="11" l="1"/>
  <c r="AG3" i="11"/>
  <c r="AF9" i="11"/>
  <c r="AI10" i="8"/>
  <c r="AJ3" i="8"/>
  <c r="AI9" i="8"/>
  <c r="AG9" i="10"/>
  <c r="AG10" i="10"/>
  <c r="AH3" i="10"/>
  <c r="AJ3" i="7"/>
  <c r="AI9" i="7"/>
  <c r="AI10" i="7"/>
  <c r="AJ9" i="5"/>
  <c r="AJ10" i="5"/>
  <c r="AE3" i="15"/>
  <c r="AD9" i="15"/>
  <c r="AD10" i="15"/>
  <c r="AE9" i="12"/>
  <c r="AE10" i="12"/>
  <c r="AF3" i="12"/>
  <c r="AC10" i="13"/>
  <c r="AD3" i="13"/>
  <c r="AC9" i="13"/>
  <c r="AH9" i="9"/>
  <c r="AH10" i="9"/>
  <c r="AI3" i="9"/>
  <c r="AA9" i="14"/>
  <c r="AA10" i="14"/>
  <c r="AB3" i="14"/>
  <c r="AI9" i="6"/>
  <c r="AI10" i="6"/>
  <c r="AJ3" i="6"/>
  <c r="AB9" i="14" l="1"/>
  <c r="AB10" i="14"/>
  <c r="AC3" i="14"/>
  <c r="AE9" i="15"/>
  <c r="AE10" i="15"/>
  <c r="AF3" i="15"/>
  <c r="AJ10" i="6"/>
  <c r="AJ9" i="6"/>
  <c r="AJ3" i="9"/>
  <c r="AI9" i="9"/>
  <c r="AI10" i="9"/>
  <c r="AE3" i="13"/>
  <c r="AD9" i="13"/>
  <c r="AD10" i="13"/>
  <c r="AG3" i="12"/>
  <c r="AF9" i="12"/>
  <c r="AF10" i="12"/>
  <c r="AJ10" i="7"/>
  <c r="AJ9" i="7"/>
  <c r="AH3" i="11"/>
  <c r="AG9" i="11"/>
  <c r="AG10" i="11"/>
  <c r="AI3" i="10"/>
  <c r="AH9" i="10"/>
  <c r="AH10" i="10"/>
  <c r="AJ9" i="8"/>
  <c r="AJ10" i="8"/>
  <c r="AG9" i="12" l="1"/>
  <c r="AG10" i="12"/>
  <c r="AH3" i="12"/>
  <c r="AH9" i="11"/>
  <c r="AH10" i="11"/>
  <c r="AI3" i="11"/>
  <c r="AE10" i="13"/>
  <c r="AF3" i="13"/>
  <c r="AE9" i="13"/>
  <c r="AF9" i="15"/>
  <c r="AF10" i="15"/>
  <c r="AG3" i="15"/>
  <c r="AI9" i="10"/>
  <c r="AI10" i="10"/>
  <c r="AJ3" i="10"/>
  <c r="AJ9" i="9"/>
  <c r="AJ10" i="9"/>
  <c r="AC10" i="14"/>
  <c r="AD3" i="14"/>
  <c r="AC9" i="14"/>
  <c r="AG9" i="15" l="1"/>
  <c r="AG10" i="15"/>
  <c r="AH3" i="15"/>
  <c r="AG3" i="13"/>
  <c r="AF9" i="13"/>
  <c r="AF10" i="13"/>
  <c r="AI9" i="11"/>
  <c r="AJ3" i="11"/>
  <c r="AI10" i="11"/>
  <c r="AD10" i="14"/>
  <c r="AE3" i="14"/>
  <c r="AD9" i="14"/>
  <c r="AJ9" i="10"/>
  <c r="AJ10" i="10"/>
  <c r="AI3" i="12"/>
  <c r="AH9" i="12"/>
  <c r="AH10" i="12"/>
  <c r="AE9" i="14" l="1"/>
  <c r="AE10" i="14"/>
  <c r="AF3" i="14"/>
  <c r="AI3" i="15"/>
  <c r="AH9" i="15"/>
  <c r="AH10" i="15"/>
  <c r="AJ10" i="11"/>
  <c r="AJ9" i="11"/>
  <c r="AH3" i="13"/>
  <c r="AG10" i="13"/>
  <c r="AG9" i="13"/>
  <c r="AI10" i="12"/>
  <c r="AJ3" i="12"/>
  <c r="AI9" i="12"/>
  <c r="AI9" i="15" l="1"/>
  <c r="AI10" i="15"/>
  <c r="AJ3" i="15"/>
  <c r="AJ9" i="12"/>
  <c r="AJ10" i="12"/>
  <c r="AI3" i="13"/>
  <c r="AH9" i="13"/>
  <c r="AH10" i="13"/>
  <c r="AF9" i="14"/>
  <c r="AG3" i="14"/>
  <c r="AF10" i="14"/>
  <c r="AG9" i="14" l="1"/>
  <c r="AG10" i="14"/>
  <c r="AH3" i="14"/>
  <c r="AI9" i="13"/>
  <c r="AI10" i="13"/>
  <c r="AJ3" i="13"/>
  <c r="AJ9" i="15"/>
  <c r="AJ10" i="15"/>
  <c r="AI3" i="14" l="1"/>
  <c r="AH9" i="14"/>
  <c r="AH10" i="14"/>
  <c r="AJ10" i="13"/>
  <c r="AJ9" i="13"/>
  <c r="AI9" i="14" l="1"/>
  <c r="AI10" i="14"/>
  <c r="AJ3" i="14"/>
  <c r="AJ9" i="14" l="1"/>
  <c r="AJ10" i="14"/>
</calcChain>
</file>

<file path=xl/sharedStrings.xml><?xml version="1.0" encoding="utf-8"?>
<sst xmlns="http://schemas.openxmlformats.org/spreadsheetml/2006/main" count="1175" uniqueCount="91">
  <si>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</si>
  <si>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</si>
  <si>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</si>
  <si>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</si>
  <si>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</si>
  <si>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</si>
  <si>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</si>
  <si>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</si>
  <si>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</si>
  <si>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</si>
  <si>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</si>
  <si>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</si>
  <si>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</si>
  <si>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</si>
  <si>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 xml:space="preserve"> </t>
  </si>
  <si>
    <t>Maladie</t>
  </si>
  <si>
    <t>congé</t>
  </si>
  <si>
    <t>R</t>
  </si>
  <si>
    <t>M</t>
  </si>
  <si>
    <t>AGENTS</t>
  </si>
  <si>
    <t>L2</t>
  </si>
  <si>
    <t>P2</t>
  </si>
  <si>
    <t>FOR</t>
  </si>
  <si>
    <t>Formation</t>
  </si>
  <si>
    <t>Repos</t>
  </si>
  <si>
    <t>Absence à qualifier</t>
  </si>
  <si>
    <t>RT</t>
  </si>
  <si>
    <t>AAQ</t>
  </si>
  <si>
    <t>CA</t>
  </si>
  <si>
    <t>l2</t>
  </si>
  <si>
    <t>r</t>
  </si>
  <si>
    <t>T1</t>
  </si>
  <si>
    <t xml:space="preserve">BILAN MENSUEL   </t>
  </si>
  <si>
    <t>Total jours</t>
  </si>
  <si>
    <t>BILAN CONGES ANNUEL</t>
  </si>
  <si>
    <t>FR</t>
  </si>
  <si>
    <t>for</t>
  </si>
  <si>
    <t>ENF</t>
  </si>
  <si>
    <t>CP</t>
  </si>
  <si>
    <t>capital</t>
  </si>
  <si>
    <t>pris</t>
  </si>
  <si>
    <t>restant</t>
  </si>
  <si>
    <t>TOUR 1</t>
  </si>
  <si>
    <t>TOUR L2</t>
  </si>
  <si>
    <t>TOUR P2</t>
  </si>
  <si>
    <t>TOUR 3</t>
  </si>
  <si>
    <t>TOTAL AAS</t>
  </si>
  <si>
    <t xml:space="preserve">BILAN ANNUEL   </t>
  </si>
  <si>
    <t>cp</t>
  </si>
  <si>
    <t>Les jours fériés</t>
  </si>
  <si>
    <t>Nouvel An</t>
  </si>
  <si>
    <t>Dimanche de Pâques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</si>
  <si>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</si>
  <si>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</si>
  <si>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</si>
  <si>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</si>
  <si>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</si>
  <si>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</si>
  <si>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</si>
  <si>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</si>
  <si>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Victoire 1918</t>
  </si>
  <si>
    <t>Noël</t>
  </si>
  <si>
    <t>date d'entrée</t>
  </si>
  <si>
    <t>rt</t>
  </si>
  <si>
    <t xml:space="preserve">BERGES DE SEINE </t>
  </si>
  <si>
    <t>MALRAUX</t>
  </si>
  <si>
    <t>SCEAUX</t>
  </si>
  <si>
    <t>CHANTERAINES</t>
  </si>
  <si>
    <t>ILE SAINT-GERMAIN</t>
  </si>
  <si>
    <t>CAS</t>
  </si>
  <si>
    <t>BILAN CAS</t>
  </si>
  <si>
    <t>BILAN JNT</t>
  </si>
  <si>
    <t>JNT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</si>
  <si>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</si>
  <si>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</si>
  <si>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</si>
  <si>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</si>
  <si>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</si>
  <si>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</si>
  <si>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</si>
  <si>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</si>
  <si>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</si>
  <si>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</si>
  <si>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</si>
  <si>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</si>
  <si>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</si>
  <si>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</si>
  <si>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AGENT15</t>
  </si>
  <si>
    <t>AGENT16</t>
  </si>
  <si>
    <t>AGENT17</t>
  </si>
  <si>
    <t>AGENT18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</si>
</sst>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d\ mmmm"/>
  </numFmts>
  <fonts count="39" x14ac:knownFonts="1">
    <font>
      <sz val="11"/>
      <color theme="1"/>
      <name val="Constantia"/>
      <family val="2"/>
      <scheme val="minor"/>
    </font>
    <font>
      <sz val="11"/>
      <color theme="0"/>
      <name val="Constantia"/>
      <family val="2"/>
      <scheme val="minor"/>
    </font>
    <font>
      <b/>
      <sz val="26"/>
      <color theme="1"/>
      <name val="Arial Black"/>
      <family val="2"/>
    </font>
    <font>
      <b/>
      <sz val="11"/>
      <color theme="1"/>
      <name val="Constantia"/>
      <family val="2"/>
      <scheme val="minor"/>
    </font>
    <font>
      <sz val="11"/>
      <name val="Constantia"/>
      <family val="2"/>
      <scheme val="minor"/>
    </font>
    <font>
      <b/>
      <sz val="11"/>
      <color theme="0"/>
      <name val="Constantia"/>
      <family val="2"/>
      <scheme val="minor"/>
    </font>
    <font>
      <b/>
      <sz val="12"/>
      <color rgb="FF000080"/>
      <name val="Arial"/>
      <family val="2"/>
    </font>
    <font>
      <b/>
      <sz val="10"/>
      <color rgb="FF000080"/>
      <name val="Arial"/>
      <family val="2"/>
    </font>
    <font>
      <sz val="10"/>
      <color rgb="FF002060"/>
      <name val="Arial"/>
      <family val="2"/>
    </font>
    <font>
      <sz val="14"/>
      <color theme="1"/>
      <name val="Constantia"/>
      <family val="2"/>
      <scheme val="minor"/>
    </font>
    <font>
      <b/>
      <sz val="36"/>
      <color theme="1"/>
      <name val="Calibri"/>
      <family val="2"/>
      <scheme val="major"/>
    </font>
    <font>
      <b/>
      <sz val="11"/>
      <color theme="1"/>
      <name val="Arial Black"/>
      <family val="2"/>
    </font>
    <font>
      <b/>
      <sz val="16"/>
      <color theme="1"/>
      <name val="Arial Black"/>
      <family val="2"/>
    </font>
    <font>
      <sz val="16"/>
      <color theme="1"/>
      <name val="Constantia"/>
      <family val="2"/>
      <scheme val="minor"/>
    </font>
    <font>
      <sz val="18"/>
      <color theme="1"/>
      <name val="Constantia"/>
      <family val="2"/>
      <scheme val="minor"/>
    </font>
    <font>
      <b/>
      <sz val="20"/>
      <color theme="1"/>
      <name val="Calibri"/>
      <family val="2"/>
      <scheme val="major"/>
    </font>
    <font>
      <b/>
      <sz val="26"/>
      <color theme="1"/>
      <name val="Calibri"/>
      <family val="2"/>
      <scheme val="major"/>
    </font>
    <font>
      <sz val="26"/>
      <color theme="1"/>
      <name val="Constantia"/>
      <family val="2"/>
      <scheme val="minor"/>
    </font>
    <font>
      <sz val="12"/>
      <color theme="1"/>
      <name val="Constantia"/>
      <family val="2"/>
      <scheme val="minor"/>
    </font>
    <font>
      <sz val="16"/>
      <name val="Constantia"/>
      <family val="2"/>
      <scheme val="minor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16"/>
      <color rgb="FFFF0000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Constantia"/>
      <family val="2"/>
      <scheme val="minor"/>
    </font>
    <font>
      <b/>
      <sz val="12"/>
      <color theme="0"/>
      <name val="Arial"/>
      <family val="2"/>
    </font>
    <font>
      <b/>
      <sz val="12"/>
      <color theme="1"/>
      <name val="Constantia"/>
      <family val="2"/>
      <scheme val="minor"/>
    </font>
    <font>
      <b/>
      <sz val="14"/>
      <name val="Constantia"/>
      <family val="2"/>
      <scheme val="minor"/>
    </font>
    <font>
      <b/>
      <sz val="18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8"/>
      <color theme="1"/>
      <name val="Constantia"/>
      <family val="1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</patternFill>
    </fill>
    <fill>
      <patternFill patternType="solid">
        <fgColor theme="0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/>
        <bgColor rgb="FF000000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C0C0C0"/>
      </bottom>
      <diagonal/>
    </border>
    <border>
      <left style="thin">
        <color indexed="64"/>
      </left>
      <right/>
      <top/>
      <bottom style="thin">
        <color rgb="FFC0C0C0"/>
      </bottom>
      <diagonal/>
    </border>
    <border>
      <left style="thin">
        <color indexed="64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</borders>
  <cellStyleXfs count="2">
    <xf numFmtId="0" fontId="0" fillId="0" borderId="0"/>
    <xf numFmtId="0" fontId="1" fillId="8" borderId="0" applyNumberFormat="0" applyBorder="0" applyAlignment="0" applyProtection="0"/>
  </cellStyleXfs>
  <cellXfs count="117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0" xfId="0" applyNumberFormat="1" applyAlignment="1">
      <alignment textRotation="90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0" borderId="0" xfId="0" applyFont="1"/>
    <xf numFmtId="0" fontId="5" fillId="6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3" borderId="0" xfId="0" applyFont="1" applyFill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7" fillId="14" borderId="37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9" fillId="4" borderId="5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0" fillId="3" borderId="25" xfId="0" applyFont="1" applyFill="1" applyBorder="1" applyAlignment="1">
      <alignment horizontal="center"/>
    </xf>
    <xf numFmtId="0" fontId="20" fillId="3" borderId="26" xfId="0" applyFont="1" applyFill="1" applyBorder="1" applyAlignment="1">
      <alignment horizontal="center"/>
    </xf>
    <xf numFmtId="0" fontId="20" fillId="9" borderId="31" xfId="0" applyFont="1" applyFill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13" fillId="0" borderId="0" xfId="0" applyFont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13" fillId="3" borderId="0" xfId="0" applyFont="1" applyFill="1" applyBorder="1"/>
    <xf numFmtId="0" fontId="26" fillId="3" borderId="0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23" xfId="0" applyFont="1" applyFill="1" applyBorder="1" applyAlignment="1">
      <alignment horizontal="center" vertical="center"/>
    </xf>
    <xf numFmtId="0" fontId="27" fillId="9" borderId="24" xfId="0" applyFont="1" applyFill="1" applyBorder="1" applyAlignment="1">
      <alignment horizontal="center" vertical="center"/>
    </xf>
    <xf numFmtId="0" fontId="27" fillId="9" borderId="0" xfId="0" applyFont="1" applyFill="1" applyBorder="1" applyAlignment="1">
      <alignment horizontal="center" vertical="center"/>
    </xf>
    <xf numFmtId="0" fontId="27" fillId="9" borderId="21" xfId="0" applyFont="1" applyFill="1" applyBorder="1" applyAlignment="1">
      <alignment horizontal="center" vertical="center"/>
    </xf>
    <xf numFmtId="0" fontId="28" fillId="14" borderId="28" xfId="0" applyFont="1" applyFill="1" applyBorder="1" applyAlignment="1">
      <alignment horizontal="center" vertical="center"/>
    </xf>
    <xf numFmtId="0" fontId="28" fillId="14" borderId="4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/>
    </xf>
    <xf numFmtId="0" fontId="29" fillId="7" borderId="27" xfId="0" applyFont="1" applyFill="1" applyBorder="1" applyAlignment="1">
      <alignment horizontal="center" vertical="center"/>
    </xf>
    <xf numFmtId="0" fontId="30" fillId="6" borderId="18" xfId="0" applyFont="1" applyFill="1" applyBorder="1" applyAlignment="1">
      <alignment horizontal="center" vertical="center"/>
    </xf>
    <xf numFmtId="0" fontId="18" fillId="3" borderId="0" xfId="0" applyFont="1" applyFill="1"/>
    <xf numFmtId="0" fontId="29" fillId="2" borderId="34" xfId="0" applyFont="1" applyFill="1" applyBorder="1" applyAlignment="1">
      <alignment horizontal="center"/>
    </xf>
    <xf numFmtId="0" fontId="29" fillId="7" borderId="34" xfId="0" applyFont="1" applyFill="1" applyBorder="1" applyAlignment="1">
      <alignment horizontal="center" vertical="center"/>
    </xf>
    <xf numFmtId="0" fontId="28" fillId="18" borderId="28" xfId="0" applyFont="1" applyFill="1" applyBorder="1" applyAlignment="1" applyProtection="1">
      <alignment horizontal="center"/>
      <protection hidden="1"/>
    </xf>
    <xf numFmtId="0" fontId="28" fillId="18" borderId="4" xfId="0" applyFont="1" applyFill="1" applyBorder="1" applyAlignment="1" applyProtection="1">
      <alignment horizontal="center"/>
      <protection hidden="1"/>
    </xf>
    <xf numFmtId="0" fontId="28" fillId="11" borderId="18" xfId="0" applyFont="1" applyFill="1" applyBorder="1" applyAlignment="1" applyProtection="1">
      <alignment horizontal="center"/>
      <protection hidden="1"/>
    </xf>
    <xf numFmtId="0" fontId="9" fillId="0" borderId="0" xfId="0" applyFont="1"/>
    <xf numFmtId="164" fontId="9" fillId="0" borderId="21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1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16" borderId="6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33" fillId="17" borderId="1" xfId="0" applyFont="1" applyFill="1" applyBorder="1" applyAlignment="1">
      <alignment horizontal="center" vertical="center"/>
    </xf>
    <xf numFmtId="0" fontId="14" fillId="3" borderId="0" xfId="0" applyFont="1" applyFill="1"/>
    <xf numFmtId="0" fontId="14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1" fillId="16" borderId="1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21" fillId="15" borderId="1" xfId="0" applyFont="1" applyFill="1" applyBorder="1" applyAlignment="1">
      <alignment horizontal="center" vertical="center"/>
    </xf>
    <xf numFmtId="0" fontId="21" fillId="15" borderId="6" xfId="0" applyFont="1" applyFill="1" applyBorder="1" applyAlignment="1">
      <alignment horizontal="center" vertical="center"/>
    </xf>
    <xf numFmtId="0" fontId="36" fillId="17" borderId="6" xfId="0" applyFont="1" applyFill="1" applyBorder="1" applyAlignment="1">
      <alignment horizontal="center" vertical="center"/>
    </xf>
    <xf numFmtId="0" fontId="36" fillId="17" borderId="1" xfId="0" applyFont="1" applyFill="1" applyBorder="1" applyAlignment="1">
      <alignment horizontal="center" vertical="center"/>
    </xf>
    <xf numFmtId="0" fontId="37" fillId="15" borderId="6" xfId="0" applyFont="1" applyFill="1" applyBorder="1" applyAlignment="1">
      <alignment horizontal="center" vertical="center"/>
    </xf>
    <xf numFmtId="0" fontId="28" fillId="19" borderId="0" xfId="0" applyFont="1" applyFill="1" applyBorder="1" applyAlignment="1" applyProtection="1">
      <alignment horizontal="center"/>
      <protection hidden="1"/>
    </xf>
    <xf numFmtId="0" fontId="35" fillId="3" borderId="0" xfId="0" applyFont="1" applyFill="1" applyBorder="1" applyAlignment="1">
      <alignment horizontal="center" vertical="center"/>
    </xf>
    <xf numFmtId="0" fontId="34" fillId="3" borderId="0" xfId="0" applyFont="1" applyFill="1" applyBorder="1" applyAlignment="1">
      <alignment horizontal="center" vertical="center"/>
    </xf>
    <xf numFmtId="0" fontId="37" fillId="15" borderId="1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0" xfId="0" applyAlignment="1"/>
    <xf numFmtId="14" fontId="8" fillId="18" borderId="39" xfId="0" applyNumberFormat="1" applyFont="1" applyFill="1" applyBorder="1" applyAlignment="1" applyProtection="1">
      <alignment horizontal="left"/>
      <protection hidden="1"/>
    </xf>
    <xf numFmtId="14" fontId="8" fillId="18" borderId="40" xfId="0" applyNumberFormat="1" applyFont="1" applyFill="1" applyBorder="1" applyAlignment="1" applyProtection="1">
      <alignment horizontal="left"/>
      <protection hidden="1"/>
    </xf>
    <xf numFmtId="0" fontId="6" fillId="12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4" fontId="8" fillId="18" borderId="38" xfId="0" applyNumberFormat="1" applyFont="1" applyFill="1" applyBorder="1" applyProtection="1">
      <protection hidden="1"/>
    </xf>
    <xf numFmtId="14" fontId="8" fillId="18" borderId="37" xfId="0" applyNumberFormat="1" applyFont="1" applyFill="1" applyBorder="1" applyProtection="1">
      <protection hidden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8" fillId="19" borderId="0" xfId="0" applyFont="1" applyFill="1" applyBorder="1" applyAlignment="1" applyProtection="1">
      <alignment horizontal="center"/>
      <protection hidden="1"/>
    </xf>
    <xf numFmtId="0" fontId="28" fillId="13" borderId="29" xfId="0" applyFont="1" applyFill="1" applyBorder="1" applyAlignment="1" applyProtection="1">
      <alignment horizontal="center" vertical="center"/>
      <protection hidden="1"/>
    </xf>
    <xf numFmtId="0" fontId="31" fillId="10" borderId="36" xfId="0" applyFont="1" applyFill="1" applyBorder="1" applyAlignment="1">
      <alignment horizontal="center" vertical="center"/>
    </xf>
    <xf numFmtId="0" fontId="31" fillId="10" borderId="32" xfId="0" applyFont="1" applyFill="1" applyBorder="1" applyAlignment="1">
      <alignment horizontal="center" vertical="center"/>
    </xf>
    <xf numFmtId="0" fontId="32" fillId="10" borderId="33" xfId="1" applyFont="1" applyFill="1" applyBorder="1" applyAlignment="1">
      <alignment horizontal="center"/>
    </xf>
    <xf numFmtId="0" fontId="32" fillId="10" borderId="34" xfId="1" applyFont="1" applyFill="1" applyBorder="1" applyAlignment="1">
      <alignment horizontal="center"/>
    </xf>
    <xf numFmtId="0" fontId="32" fillId="10" borderId="35" xfId="1" applyFont="1" applyFill="1" applyBorder="1" applyAlignment="1">
      <alignment horizontal="center"/>
    </xf>
    <xf numFmtId="0" fontId="28" fillId="11" borderId="33" xfId="0" applyFont="1" applyFill="1" applyBorder="1" applyAlignment="1" applyProtection="1">
      <alignment horizontal="center"/>
      <protection hidden="1"/>
    </xf>
    <xf numFmtId="0" fontId="28" fillId="11" borderId="34" xfId="0" applyFont="1" applyFill="1" applyBorder="1" applyAlignment="1" applyProtection="1">
      <alignment horizontal="center"/>
      <protection hidden="1"/>
    </xf>
    <xf numFmtId="0" fontId="28" fillId="11" borderId="35" xfId="0" applyFont="1" applyFill="1" applyBorder="1" applyAlignment="1" applyProtection="1">
      <alignment horizontal="center"/>
      <protection hidden="1"/>
    </xf>
    <xf numFmtId="0" fontId="10" fillId="0" borderId="0" xfId="0" applyFont="1" applyAlignment="1">
      <alignment horizontal="center"/>
    </xf>
    <xf numFmtId="0" fontId="38" fillId="0" borderId="3" xfId="0" applyFont="1" applyBorder="1" applyAlignment="1">
      <alignment horizontal="center" vertical="center"/>
    </xf>
  </cellXfs>
  <cellStyles count="2">
    <cellStyle name="Accent4" xfId="1" builtinId="41"/>
    <cellStyle name="Normal" xfId="0" builtinId="0"/>
  </cellStyles>
  <dxfs count="136">
    <dxf>
      <font>
        <color theme="0"/>
      </font>
      <fill>
        <patternFill>
          <bgColor theme="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theme="4" tint="0.39994506668294322"/>
        </patternFill>
      </fill>
    </dxf>
    <dxf>
      <font>
        <color theme="2"/>
      </font>
      <fill>
        <patternFill patternType="solid">
          <fgColor auto="1"/>
          <bgColor rgb="FF0070C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CC00"/>
      <color rgb="FF73F5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tables/table1.xml><?xml version="1.0" encoding="utf-8"?>
<table xmlns="http://schemas.openxmlformats.org/spreadsheetml/2006/main" id="1" name="Tableau1" displayName="Tableau1" ref="A3:A21" totalsRowShown="0" headerRowDxfId="134" dataDxfId="133">
  <autoFilter ref="A3:A21"/>
  <tableColumns count="1">
    <tableColumn id="1" name="AGENTS" dataDxfId="132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ébit">
  <a:themeElements>
    <a:clrScheme name="Vert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Débit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Débit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21"/>
  <sheetViews>
    <sheetView workbookViewId="0">
      <selection activeCell="F25" sqref="F25"/>
    </sheetView>
  </sheetViews>
  <sheetFormatPr baseColWidth="10" defaultRowHeight="14.4" x14ac:dyDescent="0.3"/>
  <cols>
    <col min="1" max="1" width="16.8984375" customWidth="1"/>
    <col min="3" max="3" width="18.69921875" customWidth="1"/>
    <col min="7" max="7" width="13.59765625" customWidth="1"/>
    <col min="16" max="16" width="28.5" customWidth="1"/>
  </cols>
  <sheetData>
    <row r="3" spans="1:16" x14ac:dyDescent="0.3">
      <c r="A3" s="13" t="s">
        <v>19</v>
      </c>
      <c r="C3" t="s">
        <v>62</v>
      </c>
      <c r="D3" s="14">
        <v>2017</v>
      </c>
    </row>
    <row r="4" spans="1:16" x14ac:dyDescent="0.3">
      <c r="A4" s="13" t="s">
        <v>73</v>
      </c>
      <c r="K4" s="96"/>
      <c r="L4" s="96"/>
      <c r="P4" t="s">
        <v>64</v>
      </c>
    </row>
    <row r="5" spans="1:16" ht="15.6" x14ac:dyDescent="0.3">
      <c r="A5" s="17" t="s">
        <v>74</v>
      </c>
      <c r="D5" t="s">
        <v>12</v>
      </c>
      <c r="E5" t="s">
        <v>13</v>
      </c>
      <c r="G5" s="99" t="s">
        <v>49</v>
      </c>
      <c r="H5" s="100"/>
      <c r="I5" s="100"/>
      <c r="P5" t="s">
        <v>65</v>
      </c>
    </row>
    <row r="6" spans="1:16" x14ac:dyDescent="0.3">
      <c r="A6" s="17" t="s">
        <v>75</v>
      </c>
      <c r="C6" s="2" t="s">
        <v>0</v>
      </c>
      <c r="D6" s="1">
        <f>DATE(D3,1,1)</f>
        <v>42736</v>
      </c>
      <c r="E6" s="1">
        <f>EOMONTH(D6,0)</f>
        <v>42766</v>
      </c>
      <c r="G6" s="15">
        <f>DATE(Config!D3,1,1)</f>
        <v>42736</v>
      </c>
      <c r="H6" s="101" t="s">
        <v>50</v>
      </c>
      <c r="I6" s="102"/>
      <c r="P6" t="s">
        <v>66</v>
      </c>
    </row>
    <row r="7" spans="1:16" x14ac:dyDescent="0.3">
      <c r="A7" s="17" t="s">
        <v>76</v>
      </c>
      <c r="C7" t="s">
        <v>1</v>
      </c>
      <c r="D7" s="1">
        <f>EDATE(D6,1)</f>
        <v>42767</v>
      </c>
      <c r="E7" s="1">
        <f t="shared" ref="E7:E17" si="0">EOMONTH(D7,0)</f>
        <v>42794</v>
      </c>
      <c r="G7" s="15">
        <f>ROUND(DATE(D3,4,MOD(234-11*MOD(D3,19),30))/7,)*7-6</f>
        <v>42841</v>
      </c>
      <c r="H7" s="97" t="s">
        <v>51</v>
      </c>
      <c r="I7" s="98"/>
      <c r="P7" t="s">
        <v>67</v>
      </c>
    </row>
    <row r="8" spans="1:16" x14ac:dyDescent="0.3">
      <c r="A8" s="17" t="s">
        <v>77</v>
      </c>
      <c r="C8" t="s">
        <v>2</v>
      </c>
      <c r="D8" s="1">
        <f t="shared" ref="D8:D17" si="1">EDATE(D7,1)</f>
        <v>42795</v>
      </c>
      <c r="E8" s="1">
        <f t="shared" si="0"/>
        <v>42825</v>
      </c>
      <c r="G8" s="15">
        <f>G7+1</f>
        <v>42842</v>
      </c>
      <c r="H8" s="97" t="s">
        <v>52</v>
      </c>
      <c r="I8" s="98"/>
      <c r="P8" t="s">
        <v>68</v>
      </c>
    </row>
    <row r="9" spans="1:16" x14ac:dyDescent="0.3">
      <c r="A9" s="17" t="s">
        <v>78</v>
      </c>
      <c r="C9" t="s">
        <v>3</v>
      </c>
      <c r="D9" s="1">
        <f t="shared" si="1"/>
        <v>42826</v>
      </c>
      <c r="E9" s="1">
        <f t="shared" si="0"/>
        <v>42855</v>
      </c>
      <c r="G9" s="15">
        <f>DATE(D3,5,1)</f>
        <v>42856</v>
      </c>
      <c r="H9" s="97" t="s">
        <v>53</v>
      </c>
      <c r="I9" s="98"/>
      <c r="K9" s="95"/>
      <c r="L9" s="95"/>
      <c r="M9" s="95"/>
    </row>
    <row r="10" spans="1:16" x14ac:dyDescent="0.3">
      <c r="A10" s="17" t="s">
        <v>79</v>
      </c>
      <c r="C10" t="s">
        <v>4</v>
      </c>
      <c r="D10" s="1">
        <f t="shared" si="1"/>
        <v>42856</v>
      </c>
      <c r="E10" s="1">
        <f t="shared" si="0"/>
        <v>42886</v>
      </c>
      <c r="G10" s="15">
        <f>DATE(D3,5,8)</f>
        <v>42863</v>
      </c>
      <c r="H10" s="97" t="s">
        <v>54</v>
      </c>
      <c r="I10" s="98"/>
    </row>
    <row r="11" spans="1:16" x14ac:dyDescent="0.3">
      <c r="A11" s="17" t="s">
        <v>80</v>
      </c>
      <c r="C11" t="s">
        <v>5</v>
      </c>
      <c r="D11" s="1">
        <f t="shared" si="1"/>
        <v>42887</v>
      </c>
      <c r="E11" s="1">
        <f t="shared" si="0"/>
        <v>42916</v>
      </c>
      <c r="G11" s="15">
        <f>G7+39</f>
        <v>42880</v>
      </c>
      <c r="H11" s="97" t="s">
        <v>55</v>
      </c>
      <c r="I11" s="98"/>
    </row>
    <row r="12" spans="1:16" x14ac:dyDescent="0.3">
      <c r="A12" s="17" t="s">
        <v>81</v>
      </c>
      <c r="C12" t="s">
        <v>6</v>
      </c>
      <c r="D12" s="1">
        <f t="shared" si="1"/>
        <v>42917</v>
      </c>
      <c r="E12" s="1">
        <f t="shared" si="0"/>
        <v>42947</v>
      </c>
      <c r="G12" s="15">
        <f>G7+50</f>
        <v>42891</v>
      </c>
      <c r="H12" s="97" t="s">
        <v>56</v>
      </c>
      <c r="I12" s="98"/>
    </row>
    <row r="13" spans="1:16" x14ac:dyDescent="0.3">
      <c r="A13" s="17" t="s">
        <v>82</v>
      </c>
      <c r="C13" t="s">
        <v>7</v>
      </c>
      <c r="D13" s="1">
        <f t="shared" si="1"/>
        <v>42948</v>
      </c>
      <c r="E13" s="1">
        <f t="shared" si="0"/>
        <v>42978</v>
      </c>
      <c r="G13" s="15">
        <f>DATE(D3,7,14)</f>
        <v>42930</v>
      </c>
      <c r="H13" s="97" t="s">
        <v>57</v>
      </c>
      <c r="I13" s="98"/>
    </row>
    <row r="14" spans="1:16" x14ac:dyDescent="0.3">
      <c r="A14" s="17" t="s">
        <v>83</v>
      </c>
      <c r="C14" t="s">
        <v>8</v>
      </c>
      <c r="D14" s="1">
        <f t="shared" si="1"/>
        <v>42979</v>
      </c>
      <c r="E14" s="1">
        <f t="shared" si="0"/>
        <v>43008</v>
      </c>
      <c r="G14" s="15">
        <f>DATE(D3,8,15)</f>
        <v>42962</v>
      </c>
      <c r="H14" s="97" t="s">
        <v>58</v>
      </c>
      <c r="I14" s="98"/>
    </row>
    <row r="15" spans="1:16" x14ac:dyDescent="0.3">
      <c r="A15" s="17" t="s">
        <v>84</v>
      </c>
      <c r="C15" t="s">
        <v>9</v>
      </c>
      <c r="D15" s="1">
        <f t="shared" si="1"/>
        <v>43009</v>
      </c>
      <c r="E15" s="1">
        <f t="shared" si="0"/>
        <v>43039</v>
      </c>
      <c r="G15" s="15">
        <f>DATE(D3,11,1)</f>
        <v>43040</v>
      </c>
      <c r="H15" s="97" t="s">
        <v>59</v>
      </c>
      <c r="I15" s="98"/>
    </row>
    <row r="16" spans="1:16" x14ac:dyDescent="0.3">
      <c r="A16" s="17" t="s">
        <v>85</v>
      </c>
      <c r="C16" t="s">
        <v>10</v>
      </c>
      <c r="D16" s="1">
        <f t="shared" si="1"/>
        <v>43040</v>
      </c>
      <c r="E16" s="1">
        <f t="shared" si="0"/>
        <v>43069</v>
      </c>
      <c r="G16" s="15">
        <f>DATE(D3,11,11)</f>
        <v>43050</v>
      </c>
      <c r="H16" s="97" t="s">
        <v>60</v>
      </c>
      <c r="I16" s="98"/>
    </row>
    <row r="17" spans="1:9" x14ac:dyDescent="0.3">
      <c r="A17" s="17" t="s">
        <v>86</v>
      </c>
      <c r="C17" t="s">
        <v>11</v>
      </c>
      <c r="D17" s="1">
        <f t="shared" si="1"/>
        <v>43070</v>
      </c>
      <c r="E17" s="1">
        <f t="shared" si="0"/>
        <v>43100</v>
      </c>
      <c r="G17" s="15">
        <f>DATE(D3,12,25)</f>
        <v>43094</v>
      </c>
      <c r="H17" s="97" t="s">
        <v>61</v>
      </c>
      <c r="I17" s="98"/>
    </row>
    <row r="18" spans="1:9" x14ac:dyDescent="0.3">
      <c r="A18" s="17" t="s">
        <v>87</v>
      </c>
    </row>
    <row r="19" spans="1:9" x14ac:dyDescent="0.3">
      <c r="A19" s="17" t="s">
        <v>88</v>
      </c>
    </row>
    <row r="20" spans="1:9" x14ac:dyDescent="0.3">
      <c r="A20" s="17" t="s">
        <v>89</v>
      </c>
    </row>
    <row r="21" spans="1:9" x14ac:dyDescent="0.3">
      <c r="A21" s="17" t="s">
        <v>90</v>
      </c>
    </row>
  </sheetData>
  <mergeCells count="15">
    <mergeCell ref="H17:I17"/>
    <mergeCell ref="H9:I9"/>
    <mergeCell ref="H10:I10"/>
    <mergeCell ref="H11:I11"/>
    <mergeCell ref="H12:I12"/>
    <mergeCell ref="H13:I13"/>
    <mergeCell ref="H14:I14"/>
    <mergeCell ref="K9:M9"/>
    <mergeCell ref="K4:L4"/>
    <mergeCell ref="H15:I15"/>
    <mergeCell ref="G5:I5"/>
    <mergeCell ref="H16:I16"/>
    <mergeCell ref="H6:I6"/>
    <mergeCell ref="H7:I7"/>
    <mergeCell ref="H8:I8"/>
  </mergeCells>
  <conditionalFormatting sqref="G6:G17">
    <cfRule type="expression" dxfId="135" priority="1" stopIfTrue="1">
      <formula>COUNTIF(Feries,G6)&gt;0</formula>
    </cfRule>
  </conditionalFormatting>
  <dataValidations count="1">
    <dataValidation type="list" allowBlank="1" showInputMessage="1" showErrorMessage="1" sqref="K9">
      <formula1>$P:$P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CG52"/>
  <sheetViews>
    <sheetView showGridLines="0" tabSelected="1" showWhiteSpace="0" zoomScale="60" zoomScaleNormal="60" workbookViewId="0">
      <pane xSplit="5" ySplit="10" topLeftCell="F11" activePane="bottomRight" state="frozen"/>
      <selection activeCell="CB18" sqref="CB18"/>
      <selection pane="topRight" activeCell="CB18" sqref="CB18"/>
      <selection pane="bottomLeft" activeCell="CB18" sqref="CB18"/>
      <selection pane="bottomRight" activeCell="AL27" sqref="AL27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customHeight="1" x14ac:dyDescent="0.4">
      <c r="A1" s="1">
        <f>Config!D6</f>
        <v>42736</v>
      </c>
    </row>
    <row r="2" spans="1:85" x14ac:dyDescent="0.4">
      <c r="A2" s="1">
        <f>Config!E6</f>
        <v>42766</v>
      </c>
    </row>
    <row r="3" spans="1:85" ht="78" customHeight="1" x14ac:dyDescent="0.4">
      <c r="F3" s="3">
        <f>A1</f>
        <v>42736</v>
      </c>
      <c r="G3" s="3">
        <f>F3+1</f>
        <v>42737</v>
      </c>
      <c r="H3" s="3">
        <f t="shared" ref="H3:AF3" si="0">G3+1</f>
        <v>42738</v>
      </c>
      <c r="I3" s="3">
        <f t="shared" si="0"/>
        <v>42739</v>
      </c>
      <c r="J3" s="3">
        <f t="shared" si="0"/>
        <v>42740</v>
      </c>
      <c r="K3" s="3">
        <f t="shared" si="0"/>
        <v>42741</v>
      </c>
      <c r="L3" s="3">
        <f t="shared" si="0"/>
        <v>42742</v>
      </c>
      <c r="M3" s="3">
        <f t="shared" si="0"/>
        <v>42743</v>
      </c>
      <c r="N3" s="3">
        <f t="shared" si="0"/>
        <v>42744</v>
      </c>
      <c r="O3" s="3">
        <f t="shared" si="0"/>
        <v>42745</v>
      </c>
      <c r="P3" s="3">
        <f t="shared" si="0"/>
        <v>42746</v>
      </c>
      <c r="Q3" s="3">
        <f t="shared" si="0"/>
        <v>42747</v>
      </c>
      <c r="R3" s="3">
        <f t="shared" si="0"/>
        <v>42748</v>
      </c>
      <c r="S3" s="3">
        <f t="shared" si="0"/>
        <v>42749</v>
      </c>
      <c r="T3" s="3">
        <f t="shared" si="0"/>
        <v>42750</v>
      </c>
      <c r="U3" s="3">
        <f t="shared" si="0"/>
        <v>42751</v>
      </c>
      <c r="V3" s="3">
        <f t="shared" si="0"/>
        <v>42752</v>
      </c>
      <c r="W3" s="3">
        <f t="shared" si="0"/>
        <v>42753</v>
      </c>
      <c r="X3" s="3">
        <f t="shared" si="0"/>
        <v>42754</v>
      </c>
      <c r="Y3" s="3">
        <f t="shared" si="0"/>
        <v>42755</v>
      </c>
      <c r="Z3" s="3">
        <f t="shared" si="0"/>
        <v>42756</v>
      </c>
      <c r="AA3" s="3">
        <f t="shared" si="0"/>
        <v>42757</v>
      </c>
      <c r="AB3" s="3">
        <f t="shared" si="0"/>
        <v>42758</v>
      </c>
      <c r="AC3" s="3">
        <f t="shared" si="0"/>
        <v>42759</v>
      </c>
      <c r="AD3" s="3">
        <f t="shared" si="0"/>
        <v>42760</v>
      </c>
      <c r="AE3" s="3">
        <f t="shared" si="0"/>
        <v>42761</v>
      </c>
      <c r="AF3" s="3">
        <f t="shared" si="0"/>
        <v>42762</v>
      </c>
      <c r="AG3" s="3">
        <f>IFERROR(IF(AF3+1&gt;$A$2,"",AF3+1),"")</f>
        <v>42763</v>
      </c>
      <c r="AH3" s="3">
        <f t="shared" ref="AH3:AI3" si="1">IFERROR(IF(AG3+1&gt;$A$2,"",AG3+1),"")</f>
        <v>42764</v>
      </c>
      <c r="AI3" s="3">
        <f t="shared" si="1"/>
        <v>42765</v>
      </c>
      <c r="AJ3" s="3">
        <f>IFERROR(IF(AI3+1&gt;$A$2,"",AI3+1),"")</f>
        <v>42766</v>
      </c>
      <c r="AK3" s="3"/>
      <c r="AL3" s="1"/>
      <c r="AM3" s="1"/>
      <c r="AN3" s="1"/>
    </row>
    <row r="4" spans="1:85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x14ac:dyDescent="0.9">
      <c r="B5" s="4"/>
      <c r="C5" s="4"/>
      <c r="D5" s="4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4"/>
      <c r="C6" s="4"/>
      <c r="D6" s="4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4"/>
      <c r="C7" s="4"/>
      <c r="D7" s="4"/>
      <c r="E7" s="115" t="str">
        <f>TEXT(A1,"Mmmmmmmmmmm")</f>
        <v>janvier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1</v>
      </c>
      <c r="G10" s="61">
        <f t="shared" si="3"/>
        <v>2</v>
      </c>
      <c r="H10" s="61">
        <f t="shared" si="3"/>
        <v>3</v>
      </c>
      <c r="I10" s="61">
        <f t="shared" si="3"/>
        <v>4</v>
      </c>
      <c r="J10" s="61">
        <f t="shared" si="3"/>
        <v>5</v>
      </c>
      <c r="K10" s="61">
        <f t="shared" si="3"/>
        <v>6</v>
      </c>
      <c r="L10" s="61">
        <f t="shared" si="3"/>
        <v>7</v>
      </c>
      <c r="M10" s="61">
        <f t="shared" si="3"/>
        <v>1</v>
      </c>
      <c r="N10" s="61">
        <f t="shared" si="3"/>
        <v>2</v>
      </c>
      <c r="O10" s="61">
        <f t="shared" si="3"/>
        <v>3</v>
      </c>
      <c r="P10" s="61">
        <f t="shared" si="3"/>
        <v>4</v>
      </c>
      <c r="Q10" s="61">
        <f t="shared" si="3"/>
        <v>5</v>
      </c>
      <c r="R10" s="61">
        <f t="shared" si="3"/>
        <v>6</v>
      </c>
      <c r="S10" s="61">
        <f t="shared" si="3"/>
        <v>7</v>
      </c>
      <c r="T10" s="61">
        <f t="shared" si="3"/>
        <v>1</v>
      </c>
      <c r="U10" s="61">
        <f t="shared" si="3"/>
        <v>2</v>
      </c>
      <c r="V10" s="61">
        <f t="shared" si="3"/>
        <v>3</v>
      </c>
      <c r="W10" s="61">
        <f t="shared" si="3"/>
        <v>4</v>
      </c>
      <c r="X10" s="61">
        <f t="shared" si="3"/>
        <v>5</v>
      </c>
      <c r="Y10" s="61">
        <f t="shared" si="3"/>
        <v>6</v>
      </c>
      <c r="Z10" s="61">
        <f t="shared" si="3"/>
        <v>7</v>
      </c>
      <c r="AA10" s="61">
        <f t="shared" si="3"/>
        <v>1</v>
      </c>
      <c r="AB10" s="61">
        <f t="shared" si="3"/>
        <v>2</v>
      </c>
      <c r="AC10" s="61">
        <f t="shared" si="3"/>
        <v>3</v>
      </c>
      <c r="AD10" s="61">
        <f t="shared" si="3"/>
        <v>4</v>
      </c>
      <c r="AE10" s="61">
        <f t="shared" si="3"/>
        <v>5</v>
      </c>
      <c r="AF10" s="61">
        <f t="shared" si="3"/>
        <v>6</v>
      </c>
      <c r="AG10" s="61">
        <f t="shared" si="3"/>
        <v>7</v>
      </c>
      <c r="AH10" s="61">
        <f t="shared" si="3"/>
        <v>1</v>
      </c>
      <c r="AI10" s="61">
        <f t="shared" si="3"/>
        <v>2</v>
      </c>
      <c r="AJ10" s="62">
        <f t="shared" si="3"/>
        <v>3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 t="s">
        <v>17</v>
      </c>
      <c r="H11" s="66" t="s">
        <v>17</v>
      </c>
      <c r="I11" s="66"/>
      <c r="J11" s="66"/>
      <c r="K11" s="66"/>
      <c r="L11" s="66" t="s">
        <v>17</v>
      </c>
      <c r="M11" s="66" t="s">
        <v>17</v>
      </c>
      <c r="N11" s="66"/>
      <c r="O11" s="66"/>
      <c r="P11" s="66"/>
      <c r="Q11" s="66" t="s">
        <v>17</v>
      </c>
      <c r="R11" s="66" t="s">
        <v>17</v>
      </c>
      <c r="S11" s="66"/>
      <c r="T11" s="66"/>
      <c r="U11" s="66"/>
      <c r="V11" s="66"/>
      <c r="W11" s="66" t="s">
        <v>17</v>
      </c>
      <c r="X11" s="66"/>
      <c r="Y11" s="66"/>
      <c r="Z11" s="66"/>
      <c r="AA11" s="66"/>
      <c r="AB11" s="66" t="s">
        <v>17</v>
      </c>
      <c r="AC11" s="66" t="s">
        <v>17</v>
      </c>
      <c r="AD11" s="66"/>
      <c r="AE11" s="66"/>
      <c r="AF11" s="66"/>
      <c r="AG11" s="66" t="s">
        <v>17</v>
      </c>
      <c r="AH11" s="66" t="s">
        <v>17</v>
      </c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11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</f>
        <v>0</v>
      </c>
      <c r="BD11" s="68">
        <f t="shared" ref="BD11:BP11" si="4">AN11</f>
        <v>0</v>
      </c>
      <c r="BE11" s="68">
        <f t="shared" si="4"/>
        <v>0</v>
      </c>
      <c r="BF11" s="68">
        <f t="shared" si="4"/>
        <v>0</v>
      </c>
      <c r="BG11" s="68">
        <f t="shared" si="4"/>
        <v>0</v>
      </c>
      <c r="BH11" s="68">
        <f t="shared" si="4"/>
        <v>0</v>
      </c>
      <c r="BI11" s="68">
        <f t="shared" si="4"/>
        <v>0</v>
      </c>
      <c r="BJ11" s="68">
        <f t="shared" si="4"/>
        <v>0</v>
      </c>
      <c r="BK11" s="68">
        <f t="shared" si="4"/>
        <v>0</v>
      </c>
      <c r="BL11" s="68">
        <f t="shared" si="4"/>
        <v>0</v>
      </c>
      <c r="BM11" s="68">
        <f t="shared" si="4"/>
        <v>0</v>
      </c>
      <c r="BN11" s="68">
        <f t="shared" si="4"/>
        <v>11</v>
      </c>
      <c r="BO11" s="68">
        <f t="shared" si="4"/>
        <v>0</v>
      </c>
      <c r="BP11" s="68">
        <f t="shared" si="4"/>
        <v>0</v>
      </c>
      <c r="BQ11" s="70">
        <f>BA11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 t="s">
        <v>17</v>
      </c>
      <c r="H12" s="73" t="s">
        <v>17</v>
      </c>
      <c r="I12" s="73"/>
      <c r="J12" s="73"/>
      <c r="K12" s="73"/>
      <c r="L12" s="73" t="s">
        <v>17</v>
      </c>
      <c r="M12" s="73" t="s">
        <v>17</v>
      </c>
      <c r="N12" s="73"/>
      <c r="O12" s="73"/>
      <c r="P12" s="73"/>
      <c r="Q12" s="73" t="s">
        <v>17</v>
      </c>
      <c r="R12" s="73" t="s">
        <v>17</v>
      </c>
      <c r="S12" s="73"/>
      <c r="T12" s="73"/>
      <c r="U12" s="73"/>
      <c r="V12" s="73"/>
      <c r="W12" s="73" t="s">
        <v>17</v>
      </c>
      <c r="X12" s="73"/>
      <c r="Y12" s="73"/>
      <c r="Z12" s="73"/>
      <c r="AA12" s="73"/>
      <c r="AB12" s="73" t="s">
        <v>17</v>
      </c>
      <c r="AC12" s="73" t="s">
        <v>17</v>
      </c>
      <c r="AD12" s="73"/>
      <c r="AE12" s="73"/>
      <c r="AF12" s="73"/>
      <c r="AG12" s="73" t="s">
        <v>17</v>
      </c>
      <c r="AH12" s="73" t="s">
        <v>17</v>
      </c>
      <c r="AI12" s="73"/>
      <c r="AJ12" s="73"/>
      <c r="AK12" s="67"/>
      <c r="AM12" s="68">
        <f t="shared" ref="AM12:AM29" si="5">COUNTIF(F12:AJ12,"1")</f>
        <v>0</v>
      </c>
      <c r="AN12" s="68">
        <f t="shared" ref="AN12:AN29" si="6">COUNTIF(F12:AJ12,"L2")</f>
        <v>0</v>
      </c>
      <c r="AO12" s="68">
        <f t="shared" ref="AO12:AO29" si="7">COUNTIF(F12:AJ12,"P2")</f>
        <v>0</v>
      </c>
      <c r="AP12" s="68">
        <f t="shared" ref="AP12:AP29" si="8">COUNTIF(F12:AJ12,"3")</f>
        <v>0</v>
      </c>
      <c r="AQ12" s="69">
        <f t="shared" ref="AQ12:AQ29" si="9">COUNTIF(F12:AJ12,"JNT")</f>
        <v>0</v>
      </c>
      <c r="AR12" s="69">
        <f t="shared" ref="AR12:AR29" si="10">COUNTIF(F12:AJ12,"CA")</f>
        <v>0</v>
      </c>
      <c r="AS12" s="68">
        <f t="shared" ref="AS12:AS29" si="11">COUNTIF(F12:AJ12,"CP")</f>
        <v>0</v>
      </c>
      <c r="AT12" s="69">
        <f t="shared" ref="AT12:AT29" si="12">COUNTIF(F12:AJ12,"M")</f>
        <v>0</v>
      </c>
      <c r="AU12" s="68">
        <f t="shared" ref="AU12:AU29" si="13">COUNTIF(F12:AJ12,"FR")</f>
        <v>0</v>
      </c>
      <c r="AV12" s="68">
        <f t="shared" ref="AV12:AV29" si="14">COUNTIF(F12:AJ12,"FOR")</f>
        <v>0</v>
      </c>
      <c r="AW12" s="68">
        <f t="shared" ref="AW12:AW29" si="15">COUNTIF(F12:AJ12,"ENF")</f>
        <v>0</v>
      </c>
      <c r="AX12" s="69">
        <f t="shared" ref="AX12:AX29" si="16">COUNTIF(F12:AJ12,"R")</f>
        <v>11</v>
      </c>
      <c r="AY12" s="68">
        <f t="shared" ref="AY12:AY29" si="17">COUNTIF(F12:AJ12,"CAS")</f>
        <v>0</v>
      </c>
      <c r="AZ12" s="69">
        <f t="shared" ref="AZ12:AZ29" si="18">COUNTIF(F12:AJ12,"AAQ")</f>
        <v>0</v>
      </c>
      <c r="BA12" s="70">
        <f>SUM(AM12:AP12,AV12)</f>
        <v>0</v>
      </c>
      <c r="BB12" s="71"/>
      <c r="BC12" s="74">
        <f t="shared" ref="BC12:BC29" si="19">AM12</f>
        <v>0</v>
      </c>
      <c r="BD12" s="74">
        <f t="shared" ref="BD12:BD29" si="20">AN12</f>
        <v>0</v>
      </c>
      <c r="BE12" s="74">
        <f t="shared" ref="BE12:BE29" si="21">AO12</f>
        <v>0</v>
      </c>
      <c r="BF12" s="74">
        <f t="shared" ref="BF12:BF29" si="22">AP12</f>
        <v>0</v>
      </c>
      <c r="BG12" s="74">
        <f t="shared" ref="BG12:BG29" si="23">AQ12</f>
        <v>0</v>
      </c>
      <c r="BH12" s="74">
        <f t="shared" ref="BH12:BH29" si="24">AR12</f>
        <v>0</v>
      </c>
      <c r="BI12" s="74">
        <f t="shared" ref="BI12:BI29" si="25">AS12</f>
        <v>0</v>
      </c>
      <c r="BJ12" s="74">
        <f t="shared" ref="BJ12:BJ29" si="26">AT12</f>
        <v>0</v>
      </c>
      <c r="BK12" s="74">
        <f t="shared" ref="BK12:BK29" si="27">AU12</f>
        <v>0</v>
      </c>
      <c r="BL12" s="74">
        <f t="shared" ref="BL12:BL29" si="28">AV12</f>
        <v>0</v>
      </c>
      <c r="BM12" s="74">
        <f t="shared" ref="BM12:BM29" si="29">AW12</f>
        <v>0</v>
      </c>
      <c r="BN12" s="74">
        <f t="shared" ref="BN12:BN29" si="30">AX12</f>
        <v>11</v>
      </c>
      <c r="BO12" s="74">
        <f t="shared" ref="BO12:BO29" si="31">AY12</f>
        <v>0</v>
      </c>
      <c r="BP12" s="74">
        <f t="shared" ref="BP12:BP29" si="32">AZ12</f>
        <v>0</v>
      </c>
      <c r="BQ12" s="70">
        <f t="shared" ref="BQ12:BQ29" si="33">BA12</f>
        <v>0</v>
      </c>
      <c r="BR12" s="71"/>
      <c r="BS12" s="86">
        <v>25</v>
      </c>
      <c r="BT12" s="94">
        <f t="shared" ref="BT12:BT29" si="34">BH12</f>
        <v>0</v>
      </c>
      <c r="BU12" s="89">
        <f t="shared" ref="BU12:BU29" si="35">BS12-BT12</f>
        <v>25</v>
      </c>
      <c r="BV12" s="71"/>
      <c r="BW12" s="94">
        <v>5</v>
      </c>
      <c r="BX12" s="94">
        <f t="shared" ref="BX12:BX29" si="36">BO12</f>
        <v>0</v>
      </c>
      <c r="BY12" s="89">
        <f t="shared" ref="BY12:BY29" si="37">BW12-BX12</f>
        <v>5</v>
      </c>
      <c r="BZ12" s="71"/>
      <c r="CA12" s="94">
        <v>5</v>
      </c>
      <c r="CB12" s="94">
        <f t="shared" ref="CB12:CB29" si="38">BG12</f>
        <v>0</v>
      </c>
      <c r="CC12" s="89">
        <f t="shared" ref="CC12:CC29" si="39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 t="s">
        <v>17</v>
      </c>
      <c r="H13" s="73" t="s">
        <v>17</v>
      </c>
      <c r="I13" s="73"/>
      <c r="J13" s="73"/>
      <c r="K13" s="73"/>
      <c r="L13" s="73" t="s">
        <v>17</v>
      </c>
      <c r="M13" s="73" t="s">
        <v>17</v>
      </c>
      <c r="N13" s="73"/>
      <c r="O13" s="73"/>
      <c r="P13" s="73"/>
      <c r="Q13" s="73" t="s">
        <v>17</v>
      </c>
      <c r="R13" s="73" t="s">
        <v>17</v>
      </c>
      <c r="S13" s="73"/>
      <c r="T13" s="73"/>
      <c r="U13" s="73"/>
      <c r="V13" s="73"/>
      <c r="W13" s="73" t="s">
        <v>17</v>
      </c>
      <c r="X13" s="73"/>
      <c r="Y13" s="73"/>
      <c r="Z13" s="73"/>
      <c r="AA13" s="73"/>
      <c r="AB13" s="73" t="s">
        <v>17</v>
      </c>
      <c r="AC13" s="73" t="s">
        <v>17</v>
      </c>
      <c r="AD13" s="73"/>
      <c r="AE13" s="73"/>
      <c r="AF13" s="73"/>
      <c r="AG13" s="73" t="s">
        <v>17</v>
      </c>
      <c r="AH13" s="73" t="s">
        <v>17</v>
      </c>
      <c r="AI13" s="73"/>
      <c r="AJ13" s="73"/>
      <c r="AK13" s="67"/>
      <c r="AM13" s="68">
        <f t="shared" si="5"/>
        <v>0</v>
      </c>
      <c r="AN13" s="68">
        <f t="shared" si="6"/>
        <v>0</v>
      </c>
      <c r="AO13" s="68">
        <f t="shared" si="7"/>
        <v>0</v>
      </c>
      <c r="AP13" s="68">
        <f t="shared" si="8"/>
        <v>0</v>
      </c>
      <c r="AQ13" s="69">
        <f t="shared" si="9"/>
        <v>0</v>
      </c>
      <c r="AR13" s="69">
        <f t="shared" si="10"/>
        <v>0</v>
      </c>
      <c r="AS13" s="68">
        <f t="shared" si="11"/>
        <v>0</v>
      </c>
      <c r="AT13" s="69">
        <f t="shared" si="12"/>
        <v>0</v>
      </c>
      <c r="AU13" s="68">
        <f t="shared" si="13"/>
        <v>0</v>
      </c>
      <c r="AV13" s="68">
        <f t="shared" si="14"/>
        <v>0</v>
      </c>
      <c r="AW13" s="68">
        <f t="shared" si="15"/>
        <v>0</v>
      </c>
      <c r="AX13" s="69">
        <f t="shared" si="16"/>
        <v>11</v>
      </c>
      <c r="AY13" s="68">
        <f t="shared" si="17"/>
        <v>0</v>
      </c>
      <c r="AZ13" s="69">
        <f t="shared" si="18"/>
        <v>0</v>
      </c>
      <c r="BA13" s="70">
        <f t="shared" ref="BA13:BA29" si="40">SUM(AM13:AP13,AV13)</f>
        <v>0</v>
      </c>
      <c r="BB13" s="71"/>
      <c r="BC13" s="74">
        <f t="shared" si="19"/>
        <v>0</v>
      </c>
      <c r="BD13" s="74">
        <f t="shared" si="20"/>
        <v>0</v>
      </c>
      <c r="BE13" s="74">
        <f t="shared" si="21"/>
        <v>0</v>
      </c>
      <c r="BF13" s="74">
        <f t="shared" si="22"/>
        <v>0</v>
      </c>
      <c r="BG13" s="74">
        <f t="shared" si="23"/>
        <v>0</v>
      </c>
      <c r="BH13" s="74">
        <f t="shared" si="24"/>
        <v>0</v>
      </c>
      <c r="BI13" s="74">
        <f t="shared" si="25"/>
        <v>0</v>
      </c>
      <c r="BJ13" s="74">
        <f t="shared" si="26"/>
        <v>0</v>
      </c>
      <c r="BK13" s="74">
        <f t="shared" si="27"/>
        <v>0</v>
      </c>
      <c r="BL13" s="74">
        <f t="shared" si="28"/>
        <v>0</v>
      </c>
      <c r="BM13" s="74">
        <f t="shared" si="29"/>
        <v>0</v>
      </c>
      <c r="BN13" s="74">
        <f t="shared" si="30"/>
        <v>11</v>
      </c>
      <c r="BO13" s="74">
        <f t="shared" si="31"/>
        <v>0</v>
      </c>
      <c r="BP13" s="74">
        <f t="shared" si="32"/>
        <v>0</v>
      </c>
      <c r="BQ13" s="70">
        <f t="shared" si="33"/>
        <v>0</v>
      </c>
      <c r="BR13" s="71"/>
      <c r="BS13" s="86">
        <v>25</v>
      </c>
      <c r="BT13" s="94">
        <f t="shared" si="34"/>
        <v>0</v>
      </c>
      <c r="BU13" s="89">
        <f t="shared" si="35"/>
        <v>25</v>
      </c>
      <c r="BV13" s="71"/>
      <c r="BW13" s="94">
        <v>5</v>
      </c>
      <c r="BX13" s="94">
        <f t="shared" si="36"/>
        <v>0</v>
      </c>
      <c r="BY13" s="89">
        <f t="shared" si="37"/>
        <v>5</v>
      </c>
      <c r="BZ13" s="71"/>
      <c r="CA13" s="94">
        <v>5</v>
      </c>
      <c r="CB13" s="94">
        <f t="shared" si="38"/>
        <v>0</v>
      </c>
      <c r="CC13" s="89">
        <f t="shared" si="39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 t="s">
        <v>17</v>
      </c>
      <c r="H14" s="73" t="s">
        <v>17</v>
      </c>
      <c r="I14" s="73"/>
      <c r="J14" s="73"/>
      <c r="K14" s="73"/>
      <c r="L14" s="73" t="s">
        <v>17</v>
      </c>
      <c r="M14" s="73" t="s">
        <v>17</v>
      </c>
      <c r="N14" s="73"/>
      <c r="O14" s="73"/>
      <c r="P14" s="73"/>
      <c r="Q14" s="73" t="s">
        <v>17</v>
      </c>
      <c r="R14" s="73" t="s">
        <v>17</v>
      </c>
      <c r="S14" s="73"/>
      <c r="T14" s="73"/>
      <c r="U14" s="73"/>
      <c r="V14" s="73"/>
      <c r="W14" s="73" t="s">
        <v>17</v>
      </c>
      <c r="X14" s="73"/>
      <c r="Y14" s="73"/>
      <c r="Z14" s="73"/>
      <c r="AA14" s="73"/>
      <c r="AB14" s="73" t="s">
        <v>17</v>
      </c>
      <c r="AC14" s="73" t="s">
        <v>17</v>
      </c>
      <c r="AD14" s="73"/>
      <c r="AE14" s="73"/>
      <c r="AF14" s="73"/>
      <c r="AG14" s="73" t="s">
        <v>17</v>
      </c>
      <c r="AH14" s="73" t="s">
        <v>17</v>
      </c>
      <c r="AI14" s="73"/>
      <c r="AJ14" s="73"/>
      <c r="AK14" s="67"/>
      <c r="AM14" s="68">
        <f t="shared" si="5"/>
        <v>0</v>
      </c>
      <c r="AN14" s="68">
        <f t="shared" si="6"/>
        <v>0</v>
      </c>
      <c r="AO14" s="68">
        <f t="shared" si="7"/>
        <v>0</v>
      </c>
      <c r="AP14" s="68">
        <f t="shared" si="8"/>
        <v>0</v>
      </c>
      <c r="AQ14" s="69">
        <f t="shared" si="9"/>
        <v>0</v>
      </c>
      <c r="AR14" s="69">
        <f t="shared" si="10"/>
        <v>0</v>
      </c>
      <c r="AS14" s="68">
        <f t="shared" si="11"/>
        <v>0</v>
      </c>
      <c r="AT14" s="69">
        <f t="shared" si="12"/>
        <v>0</v>
      </c>
      <c r="AU14" s="68">
        <f t="shared" si="13"/>
        <v>0</v>
      </c>
      <c r="AV14" s="68">
        <f t="shared" si="14"/>
        <v>0</v>
      </c>
      <c r="AW14" s="68">
        <f t="shared" si="15"/>
        <v>0</v>
      </c>
      <c r="AX14" s="69">
        <f t="shared" si="16"/>
        <v>11</v>
      </c>
      <c r="AY14" s="68">
        <f t="shared" si="17"/>
        <v>0</v>
      </c>
      <c r="AZ14" s="69">
        <f t="shared" si="18"/>
        <v>0</v>
      </c>
      <c r="BA14" s="70">
        <f t="shared" si="40"/>
        <v>0</v>
      </c>
      <c r="BB14" s="71"/>
      <c r="BC14" s="74">
        <f t="shared" si="19"/>
        <v>0</v>
      </c>
      <c r="BD14" s="74">
        <f t="shared" si="20"/>
        <v>0</v>
      </c>
      <c r="BE14" s="74">
        <f t="shared" si="21"/>
        <v>0</v>
      </c>
      <c r="BF14" s="74">
        <f t="shared" si="22"/>
        <v>0</v>
      </c>
      <c r="BG14" s="74">
        <f t="shared" si="23"/>
        <v>0</v>
      </c>
      <c r="BH14" s="74">
        <f t="shared" si="24"/>
        <v>0</v>
      </c>
      <c r="BI14" s="74">
        <f t="shared" si="25"/>
        <v>0</v>
      </c>
      <c r="BJ14" s="74">
        <f t="shared" si="26"/>
        <v>0</v>
      </c>
      <c r="BK14" s="74">
        <f t="shared" si="27"/>
        <v>0</v>
      </c>
      <c r="BL14" s="74">
        <f t="shared" si="28"/>
        <v>0</v>
      </c>
      <c r="BM14" s="74">
        <f t="shared" si="29"/>
        <v>0</v>
      </c>
      <c r="BN14" s="74">
        <f t="shared" si="30"/>
        <v>11</v>
      </c>
      <c r="BO14" s="74">
        <f t="shared" si="31"/>
        <v>0</v>
      </c>
      <c r="BP14" s="74">
        <f t="shared" si="32"/>
        <v>0</v>
      </c>
      <c r="BQ14" s="70">
        <f t="shared" si="33"/>
        <v>0</v>
      </c>
      <c r="BR14" s="71"/>
      <c r="BS14" s="86">
        <v>25</v>
      </c>
      <c r="BT14" s="94">
        <f t="shared" si="34"/>
        <v>0</v>
      </c>
      <c r="BU14" s="89">
        <f t="shared" si="35"/>
        <v>25</v>
      </c>
      <c r="BV14" s="71"/>
      <c r="BW14" s="94">
        <v>5</v>
      </c>
      <c r="BX14" s="94">
        <f t="shared" si="36"/>
        <v>0</v>
      </c>
      <c r="BY14" s="89">
        <f t="shared" si="37"/>
        <v>5</v>
      </c>
      <c r="BZ14" s="71"/>
      <c r="CA14" s="94">
        <v>5</v>
      </c>
      <c r="CB14" s="94">
        <f t="shared" si="38"/>
        <v>0</v>
      </c>
      <c r="CC14" s="89">
        <f t="shared" si="39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 t="s">
        <v>17</v>
      </c>
      <c r="H15" s="76" t="s">
        <v>17</v>
      </c>
      <c r="I15" s="76"/>
      <c r="J15" s="76"/>
      <c r="K15" s="76"/>
      <c r="L15" s="76" t="s">
        <v>17</v>
      </c>
      <c r="M15" s="76" t="s">
        <v>17</v>
      </c>
      <c r="N15" s="76"/>
      <c r="O15" s="76"/>
      <c r="P15" s="76"/>
      <c r="Q15" s="76" t="s">
        <v>17</v>
      </c>
      <c r="R15" s="76" t="s">
        <v>17</v>
      </c>
      <c r="S15" s="76"/>
      <c r="T15" s="76"/>
      <c r="U15" s="76"/>
      <c r="V15" s="76"/>
      <c r="W15" s="76" t="s">
        <v>17</v>
      </c>
      <c r="X15" s="76"/>
      <c r="Y15" s="76"/>
      <c r="Z15" s="76"/>
      <c r="AA15" s="76"/>
      <c r="AB15" s="76" t="s">
        <v>17</v>
      </c>
      <c r="AC15" s="76" t="s">
        <v>17</v>
      </c>
      <c r="AD15" s="76"/>
      <c r="AE15" s="76"/>
      <c r="AF15" s="76"/>
      <c r="AG15" s="76" t="s">
        <v>17</v>
      </c>
      <c r="AH15" s="76" t="s">
        <v>17</v>
      </c>
      <c r="AI15" s="76"/>
      <c r="AJ15" s="76"/>
      <c r="AK15" s="67"/>
      <c r="AM15" s="68">
        <f t="shared" si="5"/>
        <v>0</v>
      </c>
      <c r="AN15" s="68">
        <f t="shared" si="6"/>
        <v>0</v>
      </c>
      <c r="AO15" s="68">
        <f t="shared" si="7"/>
        <v>0</v>
      </c>
      <c r="AP15" s="68">
        <f t="shared" si="8"/>
        <v>0</v>
      </c>
      <c r="AQ15" s="69">
        <f t="shared" si="9"/>
        <v>0</v>
      </c>
      <c r="AR15" s="69">
        <f t="shared" si="10"/>
        <v>0</v>
      </c>
      <c r="AS15" s="68">
        <f t="shared" si="11"/>
        <v>0</v>
      </c>
      <c r="AT15" s="69">
        <f t="shared" si="12"/>
        <v>0</v>
      </c>
      <c r="AU15" s="68">
        <f t="shared" si="13"/>
        <v>0</v>
      </c>
      <c r="AV15" s="68">
        <f t="shared" si="14"/>
        <v>0</v>
      </c>
      <c r="AW15" s="68">
        <f t="shared" si="15"/>
        <v>0</v>
      </c>
      <c r="AX15" s="69">
        <f t="shared" si="16"/>
        <v>11</v>
      </c>
      <c r="AY15" s="68">
        <f t="shared" si="17"/>
        <v>0</v>
      </c>
      <c r="AZ15" s="69">
        <f t="shared" si="18"/>
        <v>0</v>
      </c>
      <c r="BA15" s="70">
        <f t="shared" si="40"/>
        <v>0</v>
      </c>
      <c r="BB15" s="71"/>
      <c r="BC15" s="74">
        <f t="shared" si="19"/>
        <v>0</v>
      </c>
      <c r="BD15" s="74">
        <f t="shared" si="20"/>
        <v>0</v>
      </c>
      <c r="BE15" s="74">
        <f t="shared" si="21"/>
        <v>0</v>
      </c>
      <c r="BF15" s="74">
        <f t="shared" si="22"/>
        <v>0</v>
      </c>
      <c r="BG15" s="74">
        <f t="shared" si="23"/>
        <v>0</v>
      </c>
      <c r="BH15" s="74">
        <f t="shared" si="24"/>
        <v>0</v>
      </c>
      <c r="BI15" s="74">
        <f t="shared" si="25"/>
        <v>0</v>
      </c>
      <c r="BJ15" s="74">
        <f t="shared" si="26"/>
        <v>0</v>
      </c>
      <c r="BK15" s="74">
        <f t="shared" si="27"/>
        <v>0</v>
      </c>
      <c r="BL15" s="74">
        <f t="shared" si="28"/>
        <v>0</v>
      </c>
      <c r="BM15" s="74">
        <f t="shared" si="29"/>
        <v>0</v>
      </c>
      <c r="BN15" s="74">
        <f t="shared" si="30"/>
        <v>11</v>
      </c>
      <c r="BO15" s="74">
        <f t="shared" si="31"/>
        <v>0</v>
      </c>
      <c r="BP15" s="74">
        <f t="shared" si="32"/>
        <v>0</v>
      </c>
      <c r="BQ15" s="70">
        <f t="shared" si="33"/>
        <v>0</v>
      </c>
      <c r="BR15" s="71"/>
      <c r="BS15" s="86">
        <v>25</v>
      </c>
      <c r="BT15" s="94">
        <f t="shared" si="34"/>
        <v>0</v>
      </c>
      <c r="BU15" s="89">
        <f t="shared" si="35"/>
        <v>25</v>
      </c>
      <c r="BV15" s="71"/>
      <c r="BW15" s="94">
        <v>5</v>
      </c>
      <c r="BX15" s="94">
        <f t="shared" si="36"/>
        <v>0</v>
      </c>
      <c r="BY15" s="89">
        <f t="shared" si="37"/>
        <v>5</v>
      </c>
      <c r="BZ15" s="71"/>
      <c r="CA15" s="94">
        <v>5</v>
      </c>
      <c r="CB15" s="94">
        <f t="shared" si="38"/>
        <v>0</v>
      </c>
      <c r="CC15" s="89">
        <f t="shared" si="39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 t="s">
        <v>17</v>
      </c>
      <c r="H16" s="78" t="s">
        <v>17</v>
      </c>
      <c r="I16" s="78"/>
      <c r="J16" s="78"/>
      <c r="K16" s="78"/>
      <c r="L16" s="78" t="s">
        <v>17</v>
      </c>
      <c r="M16" s="78" t="s">
        <v>17</v>
      </c>
      <c r="N16" s="78"/>
      <c r="O16" s="78"/>
      <c r="P16" s="78"/>
      <c r="Q16" s="78" t="s">
        <v>17</v>
      </c>
      <c r="R16" s="78" t="s">
        <v>17</v>
      </c>
      <c r="S16" s="78"/>
      <c r="T16" s="78"/>
      <c r="U16" s="78"/>
      <c r="V16" s="78"/>
      <c r="W16" s="78" t="s">
        <v>17</v>
      </c>
      <c r="X16" s="78"/>
      <c r="Y16" s="78"/>
      <c r="Z16" s="78"/>
      <c r="AA16" s="78"/>
      <c r="AB16" s="78" t="s">
        <v>17</v>
      </c>
      <c r="AC16" s="78" t="s">
        <v>17</v>
      </c>
      <c r="AD16" s="78"/>
      <c r="AE16" s="78"/>
      <c r="AF16" s="78"/>
      <c r="AG16" s="78" t="s">
        <v>17</v>
      </c>
      <c r="AH16" s="78" t="s">
        <v>17</v>
      </c>
      <c r="AI16" s="78"/>
      <c r="AJ16" s="78"/>
      <c r="AK16" s="67"/>
      <c r="AM16" s="68">
        <f t="shared" si="5"/>
        <v>0</v>
      </c>
      <c r="AN16" s="68">
        <f t="shared" si="6"/>
        <v>0</v>
      </c>
      <c r="AO16" s="68">
        <f t="shared" si="7"/>
        <v>0</v>
      </c>
      <c r="AP16" s="68">
        <f t="shared" si="8"/>
        <v>0</v>
      </c>
      <c r="AQ16" s="69">
        <f t="shared" si="9"/>
        <v>0</v>
      </c>
      <c r="AR16" s="69">
        <f t="shared" si="10"/>
        <v>0</v>
      </c>
      <c r="AS16" s="68">
        <f t="shared" si="11"/>
        <v>0</v>
      </c>
      <c r="AT16" s="69">
        <f t="shared" si="12"/>
        <v>0</v>
      </c>
      <c r="AU16" s="68">
        <f t="shared" si="13"/>
        <v>0</v>
      </c>
      <c r="AV16" s="68">
        <f t="shared" si="14"/>
        <v>0</v>
      </c>
      <c r="AW16" s="68">
        <f t="shared" si="15"/>
        <v>0</v>
      </c>
      <c r="AX16" s="69">
        <f t="shared" si="16"/>
        <v>11</v>
      </c>
      <c r="AY16" s="68">
        <f t="shared" si="17"/>
        <v>0</v>
      </c>
      <c r="AZ16" s="69">
        <f t="shared" si="18"/>
        <v>0</v>
      </c>
      <c r="BA16" s="70">
        <f t="shared" si="40"/>
        <v>0</v>
      </c>
      <c r="BB16" s="71"/>
      <c r="BC16" s="74">
        <f t="shared" si="19"/>
        <v>0</v>
      </c>
      <c r="BD16" s="74">
        <f t="shared" si="20"/>
        <v>0</v>
      </c>
      <c r="BE16" s="74">
        <f t="shared" si="21"/>
        <v>0</v>
      </c>
      <c r="BF16" s="74">
        <f t="shared" si="22"/>
        <v>0</v>
      </c>
      <c r="BG16" s="74">
        <f t="shared" si="23"/>
        <v>0</v>
      </c>
      <c r="BH16" s="74">
        <f t="shared" si="24"/>
        <v>0</v>
      </c>
      <c r="BI16" s="74">
        <f t="shared" si="25"/>
        <v>0</v>
      </c>
      <c r="BJ16" s="74">
        <f t="shared" si="26"/>
        <v>0</v>
      </c>
      <c r="BK16" s="74">
        <f t="shared" si="27"/>
        <v>0</v>
      </c>
      <c r="BL16" s="74">
        <f t="shared" si="28"/>
        <v>0</v>
      </c>
      <c r="BM16" s="74">
        <f t="shared" si="29"/>
        <v>0</v>
      </c>
      <c r="BN16" s="74">
        <f t="shared" si="30"/>
        <v>11</v>
      </c>
      <c r="BO16" s="74">
        <f t="shared" si="31"/>
        <v>0</v>
      </c>
      <c r="BP16" s="74">
        <f t="shared" si="32"/>
        <v>0</v>
      </c>
      <c r="BQ16" s="70">
        <f t="shared" si="33"/>
        <v>0</v>
      </c>
      <c r="BR16" s="71"/>
      <c r="BS16" s="86">
        <v>25</v>
      </c>
      <c r="BT16" s="94">
        <f t="shared" si="34"/>
        <v>0</v>
      </c>
      <c r="BU16" s="89">
        <f t="shared" si="35"/>
        <v>25</v>
      </c>
      <c r="BV16" s="71"/>
      <c r="BW16" s="94">
        <v>5</v>
      </c>
      <c r="BX16" s="94">
        <f t="shared" si="36"/>
        <v>0</v>
      </c>
      <c r="BY16" s="89">
        <f t="shared" si="37"/>
        <v>5</v>
      </c>
      <c r="BZ16" s="71"/>
      <c r="CA16" s="94">
        <v>5</v>
      </c>
      <c r="CB16" s="94">
        <f t="shared" si="38"/>
        <v>0</v>
      </c>
      <c r="CC16" s="89">
        <f t="shared" si="39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 t="s">
        <v>17</v>
      </c>
      <c r="J17" s="80"/>
      <c r="K17" s="80"/>
      <c r="L17" s="80"/>
      <c r="M17" s="80"/>
      <c r="N17" s="80" t="s">
        <v>17</v>
      </c>
      <c r="O17" s="116" t="s">
        <v>17</v>
      </c>
      <c r="P17" s="80"/>
      <c r="Q17" s="80"/>
      <c r="R17" s="80"/>
      <c r="S17" s="80" t="s">
        <v>17</v>
      </c>
      <c r="T17" s="80" t="s">
        <v>17</v>
      </c>
      <c r="U17" s="80"/>
      <c r="V17" s="80"/>
      <c r="W17" s="80"/>
      <c r="X17" s="80" t="s">
        <v>17</v>
      </c>
      <c r="Y17" s="80" t="s">
        <v>17</v>
      </c>
      <c r="Z17" s="80"/>
      <c r="AA17" s="80"/>
      <c r="AB17" s="80"/>
      <c r="AC17" s="80"/>
      <c r="AD17" s="80" t="s">
        <v>17</v>
      </c>
      <c r="AE17" s="80"/>
      <c r="AF17" s="80"/>
      <c r="AG17" s="80"/>
      <c r="AH17" s="80"/>
      <c r="AI17" s="80" t="s">
        <v>17</v>
      </c>
      <c r="AJ17" s="80" t="s">
        <v>17</v>
      </c>
      <c r="AK17" s="67"/>
      <c r="AM17" s="68">
        <f t="shared" si="5"/>
        <v>0</v>
      </c>
      <c r="AN17" s="68">
        <f t="shared" si="6"/>
        <v>0</v>
      </c>
      <c r="AO17" s="68">
        <f t="shared" si="7"/>
        <v>0</v>
      </c>
      <c r="AP17" s="68">
        <f t="shared" si="8"/>
        <v>0</v>
      </c>
      <c r="AQ17" s="69">
        <f t="shared" si="9"/>
        <v>0</v>
      </c>
      <c r="AR17" s="69">
        <f t="shared" si="10"/>
        <v>0</v>
      </c>
      <c r="AS17" s="68">
        <f t="shared" si="11"/>
        <v>0</v>
      </c>
      <c r="AT17" s="69">
        <f t="shared" si="12"/>
        <v>0</v>
      </c>
      <c r="AU17" s="68">
        <f t="shared" si="13"/>
        <v>0</v>
      </c>
      <c r="AV17" s="68">
        <f t="shared" si="14"/>
        <v>0</v>
      </c>
      <c r="AW17" s="68">
        <f t="shared" si="15"/>
        <v>0</v>
      </c>
      <c r="AX17" s="69">
        <f t="shared" si="16"/>
        <v>10</v>
      </c>
      <c r="AY17" s="68">
        <f t="shared" si="17"/>
        <v>0</v>
      </c>
      <c r="AZ17" s="69">
        <f t="shared" si="18"/>
        <v>0</v>
      </c>
      <c r="BA17" s="70">
        <f t="shared" si="40"/>
        <v>0</v>
      </c>
      <c r="BB17" s="71"/>
      <c r="BC17" s="74">
        <f t="shared" si="19"/>
        <v>0</v>
      </c>
      <c r="BD17" s="74">
        <f t="shared" si="20"/>
        <v>0</v>
      </c>
      <c r="BE17" s="74">
        <f t="shared" si="21"/>
        <v>0</v>
      </c>
      <c r="BF17" s="74">
        <f t="shared" si="22"/>
        <v>0</v>
      </c>
      <c r="BG17" s="74">
        <f t="shared" si="23"/>
        <v>0</v>
      </c>
      <c r="BH17" s="74">
        <f t="shared" si="24"/>
        <v>0</v>
      </c>
      <c r="BI17" s="74">
        <f t="shared" si="25"/>
        <v>0</v>
      </c>
      <c r="BJ17" s="74">
        <f t="shared" si="26"/>
        <v>0</v>
      </c>
      <c r="BK17" s="74">
        <f t="shared" si="27"/>
        <v>0</v>
      </c>
      <c r="BL17" s="74">
        <f t="shared" si="28"/>
        <v>0</v>
      </c>
      <c r="BM17" s="74">
        <f t="shared" si="29"/>
        <v>0</v>
      </c>
      <c r="BN17" s="74">
        <f t="shared" si="30"/>
        <v>10</v>
      </c>
      <c r="BO17" s="74">
        <f t="shared" si="31"/>
        <v>0</v>
      </c>
      <c r="BP17" s="74">
        <f t="shared" si="32"/>
        <v>0</v>
      </c>
      <c r="BQ17" s="70">
        <f t="shared" si="33"/>
        <v>0</v>
      </c>
      <c r="BR17" s="71"/>
      <c r="BS17" s="86">
        <v>25</v>
      </c>
      <c r="BT17" s="94">
        <f t="shared" si="34"/>
        <v>0</v>
      </c>
      <c r="BU17" s="89">
        <f t="shared" si="35"/>
        <v>25</v>
      </c>
      <c r="BV17" s="71"/>
      <c r="BW17" s="94">
        <v>5</v>
      </c>
      <c r="BX17" s="94">
        <f t="shared" si="36"/>
        <v>0</v>
      </c>
      <c r="BY17" s="89">
        <f t="shared" si="37"/>
        <v>5</v>
      </c>
      <c r="BZ17" s="71"/>
      <c r="CA17" s="94">
        <v>5</v>
      </c>
      <c r="CB17" s="94">
        <f t="shared" si="38"/>
        <v>0</v>
      </c>
      <c r="CC17" s="89">
        <f t="shared" si="39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 t="s">
        <v>17</v>
      </c>
      <c r="J18" s="76"/>
      <c r="K18" s="76"/>
      <c r="L18" s="76"/>
      <c r="M18" s="76"/>
      <c r="N18" s="76" t="s">
        <v>17</v>
      </c>
      <c r="O18" s="76" t="s">
        <v>17</v>
      </c>
      <c r="P18" s="76"/>
      <c r="Q18" s="76"/>
      <c r="R18" s="76"/>
      <c r="S18" s="76" t="s">
        <v>17</v>
      </c>
      <c r="T18" s="76" t="s">
        <v>17</v>
      </c>
      <c r="U18" s="76"/>
      <c r="V18" s="76"/>
      <c r="W18" s="76"/>
      <c r="X18" s="76" t="s">
        <v>17</v>
      </c>
      <c r="Y18" s="76" t="s">
        <v>17</v>
      </c>
      <c r="Z18" s="76"/>
      <c r="AA18" s="76"/>
      <c r="AB18" s="76"/>
      <c r="AC18" s="76"/>
      <c r="AD18" s="76" t="s">
        <v>17</v>
      </c>
      <c r="AE18" s="76"/>
      <c r="AF18" s="76"/>
      <c r="AG18" s="76"/>
      <c r="AH18" s="76"/>
      <c r="AI18" s="76" t="s">
        <v>17</v>
      </c>
      <c r="AJ18" s="76" t="s">
        <v>17</v>
      </c>
      <c r="AK18" s="67"/>
      <c r="AM18" s="68">
        <f t="shared" si="5"/>
        <v>0</v>
      </c>
      <c r="AN18" s="68">
        <f t="shared" si="6"/>
        <v>0</v>
      </c>
      <c r="AO18" s="68">
        <f t="shared" si="7"/>
        <v>0</v>
      </c>
      <c r="AP18" s="68">
        <f t="shared" si="8"/>
        <v>0</v>
      </c>
      <c r="AQ18" s="69">
        <f t="shared" si="9"/>
        <v>0</v>
      </c>
      <c r="AR18" s="69">
        <f t="shared" si="10"/>
        <v>0</v>
      </c>
      <c r="AS18" s="68">
        <f t="shared" si="11"/>
        <v>0</v>
      </c>
      <c r="AT18" s="69">
        <f t="shared" si="12"/>
        <v>0</v>
      </c>
      <c r="AU18" s="68">
        <f t="shared" si="13"/>
        <v>0</v>
      </c>
      <c r="AV18" s="68">
        <f t="shared" si="14"/>
        <v>0</v>
      </c>
      <c r="AW18" s="68">
        <f t="shared" si="15"/>
        <v>0</v>
      </c>
      <c r="AX18" s="69">
        <f t="shared" si="16"/>
        <v>10</v>
      </c>
      <c r="AY18" s="68">
        <f t="shared" si="17"/>
        <v>0</v>
      </c>
      <c r="AZ18" s="69">
        <f t="shared" si="18"/>
        <v>0</v>
      </c>
      <c r="BA18" s="70">
        <f t="shared" si="40"/>
        <v>0</v>
      </c>
      <c r="BB18" s="71"/>
      <c r="BC18" s="74">
        <f t="shared" si="19"/>
        <v>0</v>
      </c>
      <c r="BD18" s="74">
        <f t="shared" si="20"/>
        <v>0</v>
      </c>
      <c r="BE18" s="74">
        <f t="shared" si="21"/>
        <v>0</v>
      </c>
      <c r="BF18" s="74">
        <f t="shared" si="22"/>
        <v>0</v>
      </c>
      <c r="BG18" s="74">
        <f t="shared" si="23"/>
        <v>0</v>
      </c>
      <c r="BH18" s="74">
        <f t="shared" si="24"/>
        <v>0</v>
      </c>
      <c r="BI18" s="74">
        <f t="shared" si="25"/>
        <v>0</v>
      </c>
      <c r="BJ18" s="74">
        <f t="shared" si="26"/>
        <v>0</v>
      </c>
      <c r="BK18" s="74">
        <f t="shared" si="27"/>
        <v>0</v>
      </c>
      <c r="BL18" s="74">
        <f t="shared" si="28"/>
        <v>0</v>
      </c>
      <c r="BM18" s="74">
        <f t="shared" si="29"/>
        <v>0</v>
      </c>
      <c r="BN18" s="74">
        <f t="shared" si="30"/>
        <v>10</v>
      </c>
      <c r="BO18" s="74">
        <f t="shared" si="31"/>
        <v>0</v>
      </c>
      <c r="BP18" s="74">
        <f t="shared" si="32"/>
        <v>0</v>
      </c>
      <c r="BQ18" s="70">
        <f t="shared" si="33"/>
        <v>0</v>
      </c>
      <c r="BR18" s="71"/>
      <c r="BS18" s="86">
        <v>25</v>
      </c>
      <c r="BT18" s="94">
        <f t="shared" si="34"/>
        <v>0</v>
      </c>
      <c r="BU18" s="89">
        <f t="shared" si="35"/>
        <v>25</v>
      </c>
      <c r="BV18" s="71"/>
      <c r="BW18" s="94">
        <v>5</v>
      </c>
      <c r="BX18" s="94">
        <f t="shared" si="36"/>
        <v>0</v>
      </c>
      <c r="BY18" s="89">
        <f t="shared" si="37"/>
        <v>5</v>
      </c>
      <c r="BZ18" s="71"/>
      <c r="CA18" s="94">
        <v>5</v>
      </c>
      <c r="CB18" s="94">
        <f t="shared" si="38"/>
        <v>0</v>
      </c>
      <c r="CC18" s="89">
        <f t="shared" si="39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 t="s">
        <v>17</v>
      </c>
      <c r="J19" s="73"/>
      <c r="K19" s="73"/>
      <c r="L19" s="73"/>
      <c r="M19" s="73"/>
      <c r="N19" s="73" t="s">
        <v>17</v>
      </c>
      <c r="O19" s="73" t="s">
        <v>17</v>
      </c>
      <c r="P19" s="73"/>
      <c r="Q19" s="73"/>
      <c r="R19" s="73"/>
      <c r="S19" s="73" t="s">
        <v>17</v>
      </c>
      <c r="T19" s="73" t="s">
        <v>17</v>
      </c>
      <c r="U19" s="73"/>
      <c r="V19" s="73"/>
      <c r="W19" s="73"/>
      <c r="X19" s="73" t="s">
        <v>17</v>
      </c>
      <c r="Y19" s="73" t="s">
        <v>17</v>
      </c>
      <c r="Z19" s="73"/>
      <c r="AA19" s="73"/>
      <c r="AB19" s="73"/>
      <c r="AC19" s="73"/>
      <c r="AD19" s="73" t="s">
        <v>17</v>
      </c>
      <c r="AE19" s="73"/>
      <c r="AF19" s="73"/>
      <c r="AG19" s="73"/>
      <c r="AH19" s="73"/>
      <c r="AI19" s="73" t="s">
        <v>17</v>
      </c>
      <c r="AJ19" s="73" t="s">
        <v>17</v>
      </c>
      <c r="AK19" s="67"/>
      <c r="AM19" s="68">
        <f t="shared" si="5"/>
        <v>0</v>
      </c>
      <c r="AN19" s="68">
        <f t="shared" si="6"/>
        <v>0</v>
      </c>
      <c r="AO19" s="68">
        <f t="shared" si="7"/>
        <v>0</v>
      </c>
      <c r="AP19" s="68">
        <f t="shared" si="8"/>
        <v>0</v>
      </c>
      <c r="AQ19" s="69">
        <f t="shared" si="9"/>
        <v>0</v>
      </c>
      <c r="AR19" s="69">
        <f t="shared" si="10"/>
        <v>0</v>
      </c>
      <c r="AS19" s="68">
        <f t="shared" si="11"/>
        <v>0</v>
      </c>
      <c r="AT19" s="69">
        <f t="shared" si="12"/>
        <v>0</v>
      </c>
      <c r="AU19" s="68">
        <f t="shared" si="13"/>
        <v>0</v>
      </c>
      <c r="AV19" s="68">
        <f t="shared" si="14"/>
        <v>0</v>
      </c>
      <c r="AW19" s="68">
        <f t="shared" si="15"/>
        <v>0</v>
      </c>
      <c r="AX19" s="69">
        <f t="shared" si="16"/>
        <v>10</v>
      </c>
      <c r="AY19" s="68">
        <f t="shared" si="17"/>
        <v>0</v>
      </c>
      <c r="AZ19" s="69">
        <f t="shared" si="18"/>
        <v>0</v>
      </c>
      <c r="BA19" s="70">
        <f t="shared" si="40"/>
        <v>0</v>
      </c>
      <c r="BB19" s="71"/>
      <c r="BC19" s="74">
        <f t="shared" si="19"/>
        <v>0</v>
      </c>
      <c r="BD19" s="74">
        <f t="shared" si="20"/>
        <v>0</v>
      </c>
      <c r="BE19" s="74">
        <f t="shared" si="21"/>
        <v>0</v>
      </c>
      <c r="BF19" s="74">
        <f t="shared" si="22"/>
        <v>0</v>
      </c>
      <c r="BG19" s="74">
        <f t="shared" si="23"/>
        <v>0</v>
      </c>
      <c r="BH19" s="74">
        <f t="shared" si="24"/>
        <v>0</v>
      </c>
      <c r="BI19" s="74">
        <f t="shared" si="25"/>
        <v>0</v>
      </c>
      <c r="BJ19" s="74">
        <f t="shared" si="26"/>
        <v>0</v>
      </c>
      <c r="BK19" s="74">
        <f t="shared" si="27"/>
        <v>0</v>
      </c>
      <c r="BL19" s="74">
        <f t="shared" si="28"/>
        <v>0</v>
      </c>
      <c r="BM19" s="74">
        <f t="shared" si="29"/>
        <v>0</v>
      </c>
      <c r="BN19" s="74">
        <f t="shared" si="30"/>
        <v>10</v>
      </c>
      <c r="BO19" s="74">
        <f t="shared" si="31"/>
        <v>0</v>
      </c>
      <c r="BP19" s="74">
        <f t="shared" si="32"/>
        <v>0</v>
      </c>
      <c r="BQ19" s="70">
        <f t="shared" si="33"/>
        <v>0</v>
      </c>
      <c r="BR19" s="71"/>
      <c r="BS19" s="86">
        <v>25</v>
      </c>
      <c r="BT19" s="94">
        <f t="shared" si="34"/>
        <v>0</v>
      </c>
      <c r="BU19" s="89">
        <f t="shared" si="35"/>
        <v>25</v>
      </c>
      <c r="BV19" s="71"/>
      <c r="BW19" s="94">
        <v>5</v>
      </c>
      <c r="BX19" s="94">
        <f t="shared" si="36"/>
        <v>0</v>
      </c>
      <c r="BY19" s="89">
        <f t="shared" si="37"/>
        <v>5</v>
      </c>
      <c r="BZ19" s="71"/>
      <c r="CA19" s="94">
        <v>5</v>
      </c>
      <c r="CB19" s="94">
        <f t="shared" si="38"/>
        <v>0</v>
      </c>
      <c r="CC19" s="89">
        <f t="shared" si="39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 t="s">
        <v>17</v>
      </c>
      <c r="J20" s="73"/>
      <c r="K20" s="73"/>
      <c r="L20" s="73"/>
      <c r="M20" s="73"/>
      <c r="N20" s="73" t="s">
        <v>17</v>
      </c>
      <c r="O20" s="73" t="s">
        <v>17</v>
      </c>
      <c r="P20" s="73"/>
      <c r="Q20" s="73"/>
      <c r="R20" s="73"/>
      <c r="S20" s="73" t="s">
        <v>17</v>
      </c>
      <c r="T20" s="73" t="s">
        <v>17</v>
      </c>
      <c r="U20" s="73"/>
      <c r="V20" s="73"/>
      <c r="W20" s="73"/>
      <c r="X20" s="73" t="s">
        <v>17</v>
      </c>
      <c r="Y20" s="73" t="s">
        <v>17</v>
      </c>
      <c r="Z20" s="73"/>
      <c r="AA20" s="73"/>
      <c r="AB20" s="73"/>
      <c r="AC20" s="73"/>
      <c r="AD20" s="73" t="s">
        <v>17</v>
      </c>
      <c r="AE20" s="73"/>
      <c r="AF20" s="73"/>
      <c r="AG20" s="73"/>
      <c r="AH20" s="73"/>
      <c r="AI20" s="73" t="s">
        <v>17</v>
      </c>
      <c r="AJ20" s="73" t="s">
        <v>17</v>
      </c>
      <c r="AK20" s="67"/>
      <c r="AM20" s="68">
        <f t="shared" si="5"/>
        <v>0</v>
      </c>
      <c r="AN20" s="68">
        <f t="shared" si="6"/>
        <v>0</v>
      </c>
      <c r="AO20" s="68">
        <f t="shared" si="7"/>
        <v>0</v>
      </c>
      <c r="AP20" s="68">
        <f t="shared" si="8"/>
        <v>0</v>
      </c>
      <c r="AQ20" s="69">
        <f t="shared" si="9"/>
        <v>0</v>
      </c>
      <c r="AR20" s="69">
        <f t="shared" si="10"/>
        <v>0</v>
      </c>
      <c r="AS20" s="68">
        <f t="shared" si="11"/>
        <v>0</v>
      </c>
      <c r="AT20" s="69">
        <f t="shared" si="12"/>
        <v>0</v>
      </c>
      <c r="AU20" s="68">
        <f t="shared" si="13"/>
        <v>0</v>
      </c>
      <c r="AV20" s="68">
        <f t="shared" si="14"/>
        <v>0</v>
      </c>
      <c r="AW20" s="68">
        <f t="shared" si="15"/>
        <v>0</v>
      </c>
      <c r="AX20" s="69">
        <f t="shared" si="16"/>
        <v>10</v>
      </c>
      <c r="AY20" s="68">
        <f t="shared" si="17"/>
        <v>0</v>
      </c>
      <c r="AZ20" s="69">
        <f t="shared" si="18"/>
        <v>0</v>
      </c>
      <c r="BA20" s="70">
        <f t="shared" si="40"/>
        <v>0</v>
      </c>
      <c r="BB20" s="71"/>
      <c r="BC20" s="74">
        <f t="shared" si="19"/>
        <v>0</v>
      </c>
      <c r="BD20" s="74">
        <f t="shared" si="20"/>
        <v>0</v>
      </c>
      <c r="BE20" s="74">
        <f t="shared" si="21"/>
        <v>0</v>
      </c>
      <c r="BF20" s="74">
        <f t="shared" si="22"/>
        <v>0</v>
      </c>
      <c r="BG20" s="74">
        <f t="shared" si="23"/>
        <v>0</v>
      </c>
      <c r="BH20" s="74">
        <f t="shared" si="24"/>
        <v>0</v>
      </c>
      <c r="BI20" s="74">
        <f t="shared" si="25"/>
        <v>0</v>
      </c>
      <c r="BJ20" s="74">
        <f t="shared" si="26"/>
        <v>0</v>
      </c>
      <c r="BK20" s="74">
        <f t="shared" si="27"/>
        <v>0</v>
      </c>
      <c r="BL20" s="74">
        <f t="shared" si="28"/>
        <v>0</v>
      </c>
      <c r="BM20" s="74">
        <f t="shared" si="29"/>
        <v>0</v>
      </c>
      <c r="BN20" s="74">
        <f t="shared" si="30"/>
        <v>10</v>
      </c>
      <c r="BO20" s="74">
        <f t="shared" si="31"/>
        <v>0</v>
      </c>
      <c r="BP20" s="74">
        <f t="shared" si="32"/>
        <v>0</v>
      </c>
      <c r="BQ20" s="70">
        <f t="shared" si="33"/>
        <v>0</v>
      </c>
      <c r="BR20" s="71"/>
      <c r="BS20" s="86">
        <v>25</v>
      </c>
      <c r="BT20" s="94">
        <f t="shared" si="34"/>
        <v>0</v>
      </c>
      <c r="BU20" s="89">
        <f t="shared" si="35"/>
        <v>25</v>
      </c>
      <c r="BV20" s="71"/>
      <c r="BW20" s="94">
        <v>5</v>
      </c>
      <c r="BX20" s="94">
        <f t="shared" si="36"/>
        <v>0</v>
      </c>
      <c r="BY20" s="89">
        <f t="shared" si="37"/>
        <v>5</v>
      </c>
      <c r="BZ20" s="71"/>
      <c r="CA20" s="94">
        <v>5</v>
      </c>
      <c r="CB20" s="94">
        <f t="shared" si="38"/>
        <v>0</v>
      </c>
      <c r="CC20" s="89">
        <f t="shared" si="39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 t="s">
        <v>17</v>
      </c>
      <c r="J21" s="73"/>
      <c r="K21" s="73"/>
      <c r="L21" s="73"/>
      <c r="M21" s="73"/>
      <c r="N21" s="73" t="s">
        <v>17</v>
      </c>
      <c r="O21" s="73" t="s">
        <v>17</v>
      </c>
      <c r="P21" s="73"/>
      <c r="Q21" s="73"/>
      <c r="R21" s="73"/>
      <c r="S21" s="73" t="s">
        <v>17</v>
      </c>
      <c r="T21" s="73" t="s">
        <v>17</v>
      </c>
      <c r="U21" s="73"/>
      <c r="V21" s="73"/>
      <c r="W21" s="73"/>
      <c r="X21" s="73" t="s">
        <v>17</v>
      </c>
      <c r="Y21" s="73" t="s">
        <v>17</v>
      </c>
      <c r="Z21" s="73"/>
      <c r="AA21" s="73"/>
      <c r="AB21" s="73"/>
      <c r="AC21" s="73"/>
      <c r="AD21" s="73" t="s">
        <v>17</v>
      </c>
      <c r="AE21" s="73"/>
      <c r="AF21" s="73"/>
      <c r="AG21" s="73"/>
      <c r="AH21" s="73"/>
      <c r="AI21" s="73" t="s">
        <v>17</v>
      </c>
      <c r="AJ21" s="73" t="s">
        <v>17</v>
      </c>
      <c r="AK21" s="67"/>
      <c r="AM21" s="68">
        <f t="shared" si="5"/>
        <v>0</v>
      </c>
      <c r="AN21" s="68">
        <f t="shared" si="6"/>
        <v>0</v>
      </c>
      <c r="AO21" s="68">
        <f t="shared" si="7"/>
        <v>0</v>
      </c>
      <c r="AP21" s="68">
        <f t="shared" si="8"/>
        <v>0</v>
      </c>
      <c r="AQ21" s="69">
        <f t="shared" si="9"/>
        <v>0</v>
      </c>
      <c r="AR21" s="69">
        <f t="shared" si="10"/>
        <v>0</v>
      </c>
      <c r="AS21" s="68">
        <f t="shared" si="11"/>
        <v>0</v>
      </c>
      <c r="AT21" s="69">
        <f t="shared" si="12"/>
        <v>0</v>
      </c>
      <c r="AU21" s="68">
        <f t="shared" si="13"/>
        <v>0</v>
      </c>
      <c r="AV21" s="68">
        <f t="shared" si="14"/>
        <v>0</v>
      </c>
      <c r="AW21" s="68">
        <f t="shared" si="15"/>
        <v>0</v>
      </c>
      <c r="AX21" s="69">
        <f t="shared" si="16"/>
        <v>10</v>
      </c>
      <c r="AY21" s="68">
        <f t="shared" si="17"/>
        <v>0</v>
      </c>
      <c r="AZ21" s="69">
        <f t="shared" si="18"/>
        <v>0</v>
      </c>
      <c r="BA21" s="70"/>
      <c r="BB21" s="71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0"/>
      <c r="BR21" s="71"/>
      <c r="BS21" s="86">
        <v>25</v>
      </c>
      <c r="BT21" s="94">
        <f t="shared" si="34"/>
        <v>0</v>
      </c>
      <c r="BU21" s="89">
        <f t="shared" si="35"/>
        <v>25</v>
      </c>
      <c r="BV21" s="71"/>
      <c r="BW21" s="94">
        <v>5</v>
      </c>
      <c r="BX21" s="94">
        <f t="shared" si="36"/>
        <v>0</v>
      </c>
      <c r="BY21" s="89">
        <f t="shared" si="37"/>
        <v>5</v>
      </c>
      <c r="BZ21" s="71"/>
      <c r="CA21" s="94">
        <v>5</v>
      </c>
      <c r="CB21" s="94">
        <f t="shared" si="38"/>
        <v>0</v>
      </c>
      <c r="CC21" s="89">
        <f t="shared" si="39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 t="s">
        <v>17</v>
      </c>
      <c r="J22" s="73"/>
      <c r="K22" s="73"/>
      <c r="L22" s="73"/>
      <c r="M22" s="73"/>
      <c r="N22" s="73" t="s">
        <v>17</v>
      </c>
      <c r="O22" s="73" t="s">
        <v>17</v>
      </c>
      <c r="P22" s="73"/>
      <c r="Q22" s="73"/>
      <c r="R22" s="73"/>
      <c r="S22" s="73" t="s">
        <v>17</v>
      </c>
      <c r="T22" s="73" t="s">
        <v>17</v>
      </c>
      <c r="U22" s="73"/>
      <c r="V22" s="73"/>
      <c r="W22" s="73"/>
      <c r="X22" s="73" t="s">
        <v>17</v>
      </c>
      <c r="Y22" s="73" t="s">
        <v>17</v>
      </c>
      <c r="Z22" s="73"/>
      <c r="AA22" s="73"/>
      <c r="AB22" s="73"/>
      <c r="AC22" s="73"/>
      <c r="AD22" s="73" t="s">
        <v>17</v>
      </c>
      <c r="AE22" s="73"/>
      <c r="AF22" s="73"/>
      <c r="AG22" s="73"/>
      <c r="AH22" s="73"/>
      <c r="AI22" s="73" t="s">
        <v>17</v>
      </c>
      <c r="AJ22" s="73" t="s">
        <v>17</v>
      </c>
      <c r="AK22" s="67"/>
      <c r="AM22" s="68">
        <f t="shared" si="5"/>
        <v>0</v>
      </c>
      <c r="AN22" s="68">
        <f t="shared" si="6"/>
        <v>0</v>
      </c>
      <c r="AO22" s="68">
        <f t="shared" si="7"/>
        <v>0</v>
      </c>
      <c r="AP22" s="68">
        <f t="shared" si="8"/>
        <v>0</v>
      </c>
      <c r="AQ22" s="69">
        <f t="shared" si="9"/>
        <v>0</v>
      </c>
      <c r="AR22" s="69">
        <f t="shared" si="10"/>
        <v>0</v>
      </c>
      <c r="AS22" s="68">
        <f t="shared" si="11"/>
        <v>0</v>
      </c>
      <c r="AT22" s="69">
        <f t="shared" si="12"/>
        <v>0</v>
      </c>
      <c r="AU22" s="68">
        <f t="shared" si="13"/>
        <v>0</v>
      </c>
      <c r="AV22" s="68">
        <f t="shared" si="14"/>
        <v>0</v>
      </c>
      <c r="AW22" s="68">
        <f t="shared" si="15"/>
        <v>0</v>
      </c>
      <c r="AX22" s="69">
        <f t="shared" si="16"/>
        <v>10</v>
      </c>
      <c r="AY22" s="68">
        <f t="shared" si="17"/>
        <v>0</v>
      </c>
      <c r="AZ22" s="69">
        <f t="shared" si="18"/>
        <v>0</v>
      </c>
      <c r="BA22" s="70">
        <f t="shared" si="40"/>
        <v>0</v>
      </c>
      <c r="BB22" s="71"/>
      <c r="BC22" s="74">
        <f t="shared" si="19"/>
        <v>0</v>
      </c>
      <c r="BD22" s="74">
        <f t="shared" si="20"/>
        <v>0</v>
      </c>
      <c r="BE22" s="74">
        <f t="shared" si="21"/>
        <v>0</v>
      </c>
      <c r="BF22" s="74">
        <f t="shared" si="22"/>
        <v>0</v>
      </c>
      <c r="BG22" s="74">
        <f t="shared" si="23"/>
        <v>0</v>
      </c>
      <c r="BH22" s="74">
        <f t="shared" si="24"/>
        <v>0</v>
      </c>
      <c r="BI22" s="74">
        <f t="shared" si="25"/>
        <v>0</v>
      </c>
      <c r="BJ22" s="74">
        <f t="shared" si="26"/>
        <v>0</v>
      </c>
      <c r="BK22" s="74">
        <f t="shared" si="27"/>
        <v>0</v>
      </c>
      <c r="BL22" s="74">
        <f t="shared" si="28"/>
        <v>0</v>
      </c>
      <c r="BM22" s="74">
        <f t="shared" si="29"/>
        <v>0</v>
      </c>
      <c r="BN22" s="74">
        <f t="shared" si="30"/>
        <v>10</v>
      </c>
      <c r="BO22" s="74">
        <f t="shared" si="31"/>
        <v>0</v>
      </c>
      <c r="BP22" s="74">
        <f t="shared" si="32"/>
        <v>0</v>
      </c>
      <c r="BQ22" s="70">
        <f t="shared" si="33"/>
        <v>0</v>
      </c>
      <c r="BR22" s="71"/>
      <c r="BS22" s="86">
        <v>25</v>
      </c>
      <c r="BT22" s="94">
        <f t="shared" si="34"/>
        <v>0</v>
      </c>
      <c r="BU22" s="89">
        <f t="shared" si="35"/>
        <v>25</v>
      </c>
      <c r="BV22" s="71"/>
      <c r="BW22" s="94">
        <v>5</v>
      </c>
      <c r="BX22" s="94">
        <f t="shared" si="36"/>
        <v>0</v>
      </c>
      <c r="BY22" s="89">
        <f t="shared" si="37"/>
        <v>5</v>
      </c>
      <c r="BZ22" s="71"/>
      <c r="CA22" s="94">
        <v>5</v>
      </c>
      <c r="CB22" s="94">
        <f t="shared" si="38"/>
        <v>0</v>
      </c>
      <c r="CC22" s="89">
        <f t="shared" si="39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 t="s">
        <v>17</v>
      </c>
      <c r="J23" s="82"/>
      <c r="K23" s="82"/>
      <c r="L23" s="82"/>
      <c r="M23" s="82"/>
      <c r="N23" s="82" t="s">
        <v>17</v>
      </c>
      <c r="O23" s="82" t="s">
        <v>17</v>
      </c>
      <c r="P23" s="82"/>
      <c r="Q23" s="82"/>
      <c r="R23" s="82"/>
      <c r="S23" s="82" t="s">
        <v>17</v>
      </c>
      <c r="T23" s="82" t="s">
        <v>17</v>
      </c>
      <c r="U23" s="82"/>
      <c r="V23" s="82"/>
      <c r="W23" s="82"/>
      <c r="X23" s="82" t="s">
        <v>17</v>
      </c>
      <c r="Y23" s="82" t="s">
        <v>17</v>
      </c>
      <c r="Z23" s="82"/>
      <c r="AA23" s="82"/>
      <c r="AB23" s="82"/>
      <c r="AC23" s="82"/>
      <c r="AD23" s="82" t="s">
        <v>17</v>
      </c>
      <c r="AE23" s="82"/>
      <c r="AF23" s="82"/>
      <c r="AG23" s="82"/>
      <c r="AH23" s="82"/>
      <c r="AI23" s="82" t="s">
        <v>17</v>
      </c>
      <c r="AJ23" s="83" t="s">
        <v>17</v>
      </c>
      <c r="AK23" s="67"/>
      <c r="AM23" s="68">
        <f t="shared" si="5"/>
        <v>0</v>
      </c>
      <c r="AN23" s="68">
        <f t="shared" si="6"/>
        <v>0</v>
      </c>
      <c r="AO23" s="68">
        <f t="shared" si="7"/>
        <v>0</v>
      </c>
      <c r="AP23" s="68">
        <f t="shared" si="8"/>
        <v>0</v>
      </c>
      <c r="AQ23" s="69">
        <f t="shared" si="9"/>
        <v>0</v>
      </c>
      <c r="AR23" s="69">
        <f t="shared" si="10"/>
        <v>0</v>
      </c>
      <c r="AS23" s="68">
        <f t="shared" si="11"/>
        <v>0</v>
      </c>
      <c r="AT23" s="69">
        <f t="shared" si="12"/>
        <v>0</v>
      </c>
      <c r="AU23" s="68">
        <f t="shared" si="13"/>
        <v>0</v>
      </c>
      <c r="AV23" s="68">
        <f t="shared" si="14"/>
        <v>0</v>
      </c>
      <c r="AW23" s="68">
        <f t="shared" si="15"/>
        <v>0</v>
      </c>
      <c r="AX23" s="69">
        <f t="shared" si="16"/>
        <v>10</v>
      </c>
      <c r="AY23" s="68">
        <f t="shared" si="17"/>
        <v>0</v>
      </c>
      <c r="AZ23" s="69">
        <f t="shared" si="18"/>
        <v>0</v>
      </c>
      <c r="BA23" s="70">
        <f t="shared" si="40"/>
        <v>0</v>
      </c>
      <c r="BB23" s="71"/>
      <c r="BC23" s="74">
        <f t="shared" si="19"/>
        <v>0</v>
      </c>
      <c r="BD23" s="74">
        <f t="shared" si="20"/>
        <v>0</v>
      </c>
      <c r="BE23" s="74">
        <f t="shared" si="21"/>
        <v>0</v>
      </c>
      <c r="BF23" s="74">
        <f t="shared" si="22"/>
        <v>0</v>
      </c>
      <c r="BG23" s="74">
        <f t="shared" si="23"/>
        <v>0</v>
      </c>
      <c r="BH23" s="74">
        <f t="shared" si="24"/>
        <v>0</v>
      </c>
      <c r="BI23" s="74">
        <f t="shared" si="25"/>
        <v>0</v>
      </c>
      <c r="BJ23" s="74">
        <f t="shared" si="26"/>
        <v>0</v>
      </c>
      <c r="BK23" s="74">
        <f t="shared" si="27"/>
        <v>0</v>
      </c>
      <c r="BL23" s="74">
        <f t="shared" si="28"/>
        <v>0</v>
      </c>
      <c r="BM23" s="74">
        <f t="shared" si="29"/>
        <v>0</v>
      </c>
      <c r="BN23" s="74">
        <f t="shared" si="30"/>
        <v>10</v>
      </c>
      <c r="BO23" s="74">
        <f t="shared" si="31"/>
        <v>0</v>
      </c>
      <c r="BP23" s="74">
        <f t="shared" si="32"/>
        <v>0</v>
      </c>
      <c r="BQ23" s="70">
        <f t="shared" si="33"/>
        <v>0</v>
      </c>
      <c r="BR23" s="71"/>
      <c r="BS23" s="86">
        <v>25</v>
      </c>
      <c r="BT23" s="94">
        <f t="shared" si="34"/>
        <v>0</v>
      </c>
      <c r="BU23" s="89">
        <f t="shared" si="35"/>
        <v>25</v>
      </c>
      <c r="BV23" s="71"/>
      <c r="BW23" s="94">
        <v>5</v>
      </c>
      <c r="BX23" s="94">
        <f t="shared" si="36"/>
        <v>0</v>
      </c>
      <c r="BY23" s="89">
        <f t="shared" si="37"/>
        <v>5</v>
      </c>
      <c r="BZ23" s="71"/>
      <c r="CA23" s="94">
        <v>5</v>
      </c>
      <c r="CB23" s="94">
        <f t="shared" si="38"/>
        <v>0</v>
      </c>
      <c r="CC23" s="89">
        <f t="shared" si="39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 t="s">
        <v>17</v>
      </c>
      <c r="G24" s="66"/>
      <c r="H24" s="66"/>
      <c r="I24" s="66"/>
      <c r="J24" s="66" t="s">
        <v>17</v>
      </c>
      <c r="K24" s="66" t="s">
        <v>17</v>
      </c>
      <c r="L24" s="66"/>
      <c r="M24" s="66"/>
      <c r="N24" s="66"/>
      <c r="O24" s="66"/>
      <c r="P24" s="66" t="s">
        <v>17</v>
      </c>
      <c r="Q24" s="66"/>
      <c r="R24" s="66"/>
      <c r="S24" s="66"/>
      <c r="T24" s="66"/>
      <c r="U24" s="66" t="s">
        <v>17</v>
      </c>
      <c r="V24" s="66" t="s">
        <v>17</v>
      </c>
      <c r="W24" s="66"/>
      <c r="X24" s="66"/>
      <c r="Y24" s="66"/>
      <c r="Z24" s="66" t="s">
        <v>17</v>
      </c>
      <c r="AA24" s="66" t="s">
        <v>17</v>
      </c>
      <c r="AB24" s="66"/>
      <c r="AC24" s="66"/>
      <c r="AD24" s="66"/>
      <c r="AE24" s="66" t="s">
        <v>17</v>
      </c>
      <c r="AF24" s="66" t="s">
        <v>17</v>
      </c>
      <c r="AG24" s="66"/>
      <c r="AH24" s="66"/>
      <c r="AI24" s="66"/>
      <c r="AJ24" s="84"/>
      <c r="AK24" s="67"/>
      <c r="AM24" s="68">
        <f t="shared" si="5"/>
        <v>0</v>
      </c>
      <c r="AN24" s="68">
        <f t="shared" si="6"/>
        <v>0</v>
      </c>
      <c r="AO24" s="68">
        <f t="shared" si="7"/>
        <v>0</v>
      </c>
      <c r="AP24" s="68">
        <f t="shared" si="8"/>
        <v>0</v>
      </c>
      <c r="AQ24" s="69">
        <f t="shared" si="9"/>
        <v>0</v>
      </c>
      <c r="AR24" s="69">
        <f t="shared" si="10"/>
        <v>0</v>
      </c>
      <c r="AS24" s="68">
        <f t="shared" si="11"/>
        <v>0</v>
      </c>
      <c r="AT24" s="69">
        <f t="shared" si="12"/>
        <v>0</v>
      </c>
      <c r="AU24" s="68">
        <f t="shared" si="13"/>
        <v>0</v>
      </c>
      <c r="AV24" s="68">
        <f t="shared" si="14"/>
        <v>0</v>
      </c>
      <c r="AW24" s="68">
        <f t="shared" si="15"/>
        <v>0</v>
      </c>
      <c r="AX24" s="69">
        <f t="shared" si="16"/>
        <v>10</v>
      </c>
      <c r="AY24" s="68">
        <f t="shared" si="17"/>
        <v>0</v>
      </c>
      <c r="AZ24" s="69">
        <f t="shared" si="18"/>
        <v>0</v>
      </c>
      <c r="BA24" s="70">
        <f t="shared" si="40"/>
        <v>0</v>
      </c>
      <c r="BB24" s="71"/>
      <c r="BC24" s="74">
        <f t="shared" si="19"/>
        <v>0</v>
      </c>
      <c r="BD24" s="74">
        <f t="shared" si="20"/>
        <v>0</v>
      </c>
      <c r="BE24" s="74">
        <f t="shared" si="21"/>
        <v>0</v>
      </c>
      <c r="BF24" s="74">
        <f t="shared" si="22"/>
        <v>0</v>
      </c>
      <c r="BG24" s="74">
        <f t="shared" si="23"/>
        <v>0</v>
      </c>
      <c r="BH24" s="74">
        <f t="shared" si="24"/>
        <v>0</v>
      </c>
      <c r="BI24" s="74">
        <f t="shared" si="25"/>
        <v>0</v>
      </c>
      <c r="BJ24" s="74">
        <f t="shared" si="26"/>
        <v>0</v>
      </c>
      <c r="BK24" s="74">
        <f t="shared" si="27"/>
        <v>0</v>
      </c>
      <c r="BL24" s="74">
        <f t="shared" si="28"/>
        <v>0</v>
      </c>
      <c r="BM24" s="74">
        <f t="shared" si="29"/>
        <v>0</v>
      </c>
      <c r="BN24" s="74">
        <f t="shared" si="30"/>
        <v>10</v>
      </c>
      <c r="BO24" s="74">
        <f t="shared" si="31"/>
        <v>0</v>
      </c>
      <c r="BP24" s="74">
        <f t="shared" si="32"/>
        <v>0</v>
      </c>
      <c r="BQ24" s="70">
        <f t="shared" si="33"/>
        <v>0</v>
      </c>
      <c r="BR24" s="71"/>
      <c r="BS24" s="86">
        <v>25</v>
      </c>
      <c r="BT24" s="94">
        <f t="shared" si="34"/>
        <v>0</v>
      </c>
      <c r="BU24" s="89">
        <f t="shared" si="35"/>
        <v>25</v>
      </c>
      <c r="BV24" s="71"/>
      <c r="BW24" s="94">
        <v>5</v>
      </c>
      <c r="BX24" s="94">
        <f t="shared" si="36"/>
        <v>0</v>
      </c>
      <c r="BY24" s="89">
        <f t="shared" si="37"/>
        <v>5</v>
      </c>
      <c r="BZ24" s="71"/>
      <c r="CA24" s="94">
        <v>5</v>
      </c>
      <c r="CB24" s="94">
        <f t="shared" si="38"/>
        <v>0</v>
      </c>
      <c r="CC24" s="89">
        <f t="shared" si="39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 t="s">
        <v>17</v>
      </c>
      <c r="G25" s="73"/>
      <c r="H25" s="73"/>
      <c r="I25" s="73"/>
      <c r="J25" s="73" t="s">
        <v>17</v>
      </c>
      <c r="K25" s="73" t="s">
        <v>17</v>
      </c>
      <c r="L25" s="73"/>
      <c r="M25" s="73"/>
      <c r="N25" s="73"/>
      <c r="O25" s="73"/>
      <c r="P25" s="73" t="s">
        <v>17</v>
      </c>
      <c r="Q25" s="73"/>
      <c r="R25" s="73"/>
      <c r="S25" s="73"/>
      <c r="T25" s="73"/>
      <c r="U25" s="73" t="s">
        <v>17</v>
      </c>
      <c r="V25" s="73" t="s">
        <v>17</v>
      </c>
      <c r="W25" s="73"/>
      <c r="X25" s="73"/>
      <c r="Y25" s="73"/>
      <c r="Z25" s="73" t="s">
        <v>17</v>
      </c>
      <c r="AA25" s="73" t="s">
        <v>17</v>
      </c>
      <c r="AB25" s="73"/>
      <c r="AC25" s="73"/>
      <c r="AD25" s="73"/>
      <c r="AE25" s="73" t="s">
        <v>17</v>
      </c>
      <c r="AF25" s="73" t="s">
        <v>17</v>
      </c>
      <c r="AG25" s="73"/>
      <c r="AH25" s="73"/>
      <c r="AI25" s="73"/>
      <c r="AJ25" s="73"/>
      <c r="AK25" s="67"/>
      <c r="AM25" s="68">
        <f t="shared" si="5"/>
        <v>0</v>
      </c>
      <c r="AN25" s="68">
        <f t="shared" si="6"/>
        <v>0</v>
      </c>
      <c r="AO25" s="68">
        <f t="shared" si="7"/>
        <v>0</v>
      </c>
      <c r="AP25" s="68">
        <f t="shared" si="8"/>
        <v>0</v>
      </c>
      <c r="AQ25" s="69">
        <f t="shared" si="9"/>
        <v>0</v>
      </c>
      <c r="AR25" s="69">
        <f t="shared" si="10"/>
        <v>0</v>
      </c>
      <c r="AS25" s="68">
        <f t="shared" si="11"/>
        <v>0</v>
      </c>
      <c r="AT25" s="69">
        <f t="shared" si="12"/>
        <v>0</v>
      </c>
      <c r="AU25" s="68">
        <f t="shared" si="13"/>
        <v>0</v>
      </c>
      <c r="AV25" s="68">
        <f t="shared" si="14"/>
        <v>0</v>
      </c>
      <c r="AW25" s="68">
        <f t="shared" si="15"/>
        <v>0</v>
      </c>
      <c r="AX25" s="69">
        <f t="shared" si="16"/>
        <v>10</v>
      </c>
      <c r="AY25" s="68">
        <f t="shared" si="17"/>
        <v>0</v>
      </c>
      <c r="AZ25" s="69">
        <f t="shared" si="18"/>
        <v>0</v>
      </c>
      <c r="BA25" s="70">
        <f t="shared" si="40"/>
        <v>0</v>
      </c>
      <c r="BB25" s="71"/>
      <c r="BC25" s="74">
        <f t="shared" si="19"/>
        <v>0</v>
      </c>
      <c r="BD25" s="74">
        <f t="shared" si="20"/>
        <v>0</v>
      </c>
      <c r="BE25" s="74">
        <f t="shared" si="21"/>
        <v>0</v>
      </c>
      <c r="BF25" s="74">
        <f t="shared" si="22"/>
        <v>0</v>
      </c>
      <c r="BG25" s="74">
        <f t="shared" si="23"/>
        <v>0</v>
      </c>
      <c r="BH25" s="74">
        <f t="shared" si="24"/>
        <v>0</v>
      </c>
      <c r="BI25" s="74">
        <f t="shared" si="25"/>
        <v>0</v>
      </c>
      <c r="BJ25" s="74">
        <f t="shared" si="26"/>
        <v>0</v>
      </c>
      <c r="BK25" s="74">
        <f t="shared" si="27"/>
        <v>0</v>
      </c>
      <c r="BL25" s="74">
        <f t="shared" si="28"/>
        <v>0</v>
      </c>
      <c r="BM25" s="74">
        <f t="shared" si="29"/>
        <v>0</v>
      </c>
      <c r="BN25" s="74">
        <f t="shared" si="30"/>
        <v>10</v>
      </c>
      <c r="BO25" s="74">
        <f t="shared" si="31"/>
        <v>0</v>
      </c>
      <c r="BP25" s="74">
        <f t="shared" si="32"/>
        <v>0</v>
      </c>
      <c r="BQ25" s="70">
        <f t="shared" si="33"/>
        <v>0</v>
      </c>
      <c r="BR25" s="71"/>
      <c r="BS25" s="86">
        <v>25</v>
      </c>
      <c r="BT25" s="94">
        <f t="shared" si="34"/>
        <v>0</v>
      </c>
      <c r="BU25" s="89">
        <f t="shared" si="35"/>
        <v>25</v>
      </c>
      <c r="BV25" s="71"/>
      <c r="BW25" s="94">
        <v>5</v>
      </c>
      <c r="BX25" s="94">
        <f t="shared" si="36"/>
        <v>0</v>
      </c>
      <c r="BY25" s="89">
        <f t="shared" si="37"/>
        <v>5</v>
      </c>
      <c r="BZ25" s="71"/>
      <c r="CA25" s="94">
        <v>5</v>
      </c>
      <c r="CB25" s="94">
        <f t="shared" si="38"/>
        <v>0</v>
      </c>
      <c r="CC25" s="89">
        <f t="shared" si="39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 t="s">
        <v>17</v>
      </c>
      <c r="G26" s="73"/>
      <c r="H26" s="73"/>
      <c r="I26" s="73"/>
      <c r="J26" s="73" t="s">
        <v>17</v>
      </c>
      <c r="K26" s="73" t="s">
        <v>17</v>
      </c>
      <c r="L26" s="73"/>
      <c r="M26" s="73"/>
      <c r="N26" s="73"/>
      <c r="O26" s="73"/>
      <c r="P26" s="73" t="s">
        <v>17</v>
      </c>
      <c r="Q26" s="73"/>
      <c r="R26" s="73"/>
      <c r="S26" s="73"/>
      <c r="T26" s="73"/>
      <c r="U26" s="73" t="s">
        <v>17</v>
      </c>
      <c r="V26" s="73" t="s">
        <v>17</v>
      </c>
      <c r="W26" s="73"/>
      <c r="X26" s="73"/>
      <c r="Y26" s="73"/>
      <c r="Z26" s="73" t="s">
        <v>17</v>
      </c>
      <c r="AA26" s="73" t="s">
        <v>17</v>
      </c>
      <c r="AB26" s="73"/>
      <c r="AC26" s="73"/>
      <c r="AD26" s="73"/>
      <c r="AE26" s="73" t="s">
        <v>17</v>
      </c>
      <c r="AF26" s="73" t="s">
        <v>17</v>
      </c>
      <c r="AG26" s="73"/>
      <c r="AH26" s="73"/>
      <c r="AI26" s="73"/>
      <c r="AJ26" s="73"/>
      <c r="AK26" s="67"/>
      <c r="AM26" s="68">
        <f t="shared" si="5"/>
        <v>0</v>
      </c>
      <c r="AN26" s="68">
        <f t="shared" si="6"/>
        <v>0</v>
      </c>
      <c r="AO26" s="68">
        <f t="shared" si="7"/>
        <v>0</v>
      </c>
      <c r="AP26" s="68">
        <f t="shared" si="8"/>
        <v>0</v>
      </c>
      <c r="AQ26" s="69">
        <f t="shared" si="9"/>
        <v>0</v>
      </c>
      <c r="AR26" s="69">
        <f t="shared" si="10"/>
        <v>0</v>
      </c>
      <c r="AS26" s="68">
        <f t="shared" si="11"/>
        <v>0</v>
      </c>
      <c r="AT26" s="69">
        <f t="shared" si="12"/>
        <v>0</v>
      </c>
      <c r="AU26" s="68">
        <f t="shared" si="13"/>
        <v>0</v>
      </c>
      <c r="AV26" s="68">
        <f t="shared" si="14"/>
        <v>0</v>
      </c>
      <c r="AW26" s="68">
        <f t="shared" si="15"/>
        <v>0</v>
      </c>
      <c r="AX26" s="69">
        <f t="shared" si="16"/>
        <v>10</v>
      </c>
      <c r="AY26" s="68">
        <f t="shared" si="17"/>
        <v>0</v>
      </c>
      <c r="AZ26" s="69">
        <f t="shared" si="18"/>
        <v>0</v>
      </c>
      <c r="BA26" s="70">
        <f t="shared" si="40"/>
        <v>0</v>
      </c>
      <c r="BB26" s="71"/>
      <c r="BC26" s="74">
        <f t="shared" si="19"/>
        <v>0</v>
      </c>
      <c r="BD26" s="74">
        <f t="shared" si="20"/>
        <v>0</v>
      </c>
      <c r="BE26" s="74">
        <f t="shared" si="21"/>
        <v>0</v>
      </c>
      <c r="BF26" s="74">
        <f t="shared" si="22"/>
        <v>0</v>
      </c>
      <c r="BG26" s="74">
        <f t="shared" si="23"/>
        <v>0</v>
      </c>
      <c r="BH26" s="74">
        <f t="shared" si="24"/>
        <v>0</v>
      </c>
      <c r="BI26" s="74">
        <f t="shared" si="25"/>
        <v>0</v>
      </c>
      <c r="BJ26" s="74">
        <f t="shared" si="26"/>
        <v>0</v>
      </c>
      <c r="BK26" s="74">
        <f t="shared" si="27"/>
        <v>0</v>
      </c>
      <c r="BL26" s="74">
        <f t="shared" si="28"/>
        <v>0</v>
      </c>
      <c r="BM26" s="74">
        <f t="shared" si="29"/>
        <v>0</v>
      </c>
      <c r="BN26" s="74">
        <f t="shared" si="30"/>
        <v>10</v>
      </c>
      <c r="BO26" s="74">
        <f t="shared" si="31"/>
        <v>0</v>
      </c>
      <c r="BP26" s="74">
        <f t="shared" si="32"/>
        <v>0</v>
      </c>
      <c r="BQ26" s="70">
        <f t="shared" si="33"/>
        <v>0</v>
      </c>
      <c r="BR26" s="71"/>
      <c r="BS26" s="86">
        <v>25</v>
      </c>
      <c r="BT26" s="94">
        <f t="shared" si="34"/>
        <v>0</v>
      </c>
      <c r="BU26" s="89">
        <f t="shared" si="35"/>
        <v>25</v>
      </c>
      <c r="BV26" s="71"/>
      <c r="BW26" s="94">
        <v>5</v>
      </c>
      <c r="BX26" s="94">
        <f t="shared" si="36"/>
        <v>0</v>
      </c>
      <c r="BY26" s="89">
        <f t="shared" si="37"/>
        <v>5</v>
      </c>
      <c r="BZ26" s="71"/>
      <c r="CA26" s="94">
        <v>5</v>
      </c>
      <c r="CB26" s="94">
        <f t="shared" si="38"/>
        <v>0</v>
      </c>
      <c r="CC26" s="89">
        <f t="shared" si="39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 t="s">
        <v>17</v>
      </c>
      <c r="G27" s="73"/>
      <c r="H27" s="73"/>
      <c r="I27" s="73"/>
      <c r="J27" s="73" t="s">
        <v>17</v>
      </c>
      <c r="K27" s="73" t="s">
        <v>17</v>
      </c>
      <c r="L27" s="73"/>
      <c r="M27" s="73"/>
      <c r="N27" s="73"/>
      <c r="O27" s="73"/>
      <c r="P27" s="73" t="s">
        <v>17</v>
      </c>
      <c r="Q27" s="73"/>
      <c r="R27" s="73"/>
      <c r="S27" s="73"/>
      <c r="T27" s="73"/>
      <c r="U27" s="73" t="s">
        <v>17</v>
      </c>
      <c r="V27" s="73" t="s">
        <v>17</v>
      </c>
      <c r="W27" s="73"/>
      <c r="X27" s="73"/>
      <c r="Y27" s="73"/>
      <c r="Z27" s="73" t="s">
        <v>17</v>
      </c>
      <c r="AA27" s="73" t="s">
        <v>17</v>
      </c>
      <c r="AB27" s="73"/>
      <c r="AC27" s="73"/>
      <c r="AD27" s="73"/>
      <c r="AE27" s="73" t="s">
        <v>17</v>
      </c>
      <c r="AF27" s="73" t="s">
        <v>17</v>
      </c>
      <c r="AG27" s="73"/>
      <c r="AH27" s="73"/>
      <c r="AI27" s="73"/>
      <c r="AJ27" s="73"/>
      <c r="AK27" s="67"/>
      <c r="AM27" s="68">
        <f t="shared" si="5"/>
        <v>0</v>
      </c>
      <c r="AN27" s="68">
        <f t="shared" si="6"/>
        <v>0</v>
      </c>
      <c r="AO27" s="68">
        <f t="shared" si="7"/>
        <v>0</v>
      </c>
      <c r="AP27" s="68">
        <f t="shared" si="8"/>
        <v>0</v>
      </c>
      <c r="AQ27" s="69">
        <f t="shared" si="9"/>
        <v>0</v>
      </c>
      <c r="AR27" s="69">
        <f t="shared" si="10"/>
        <v>0</v>
      </c>
      <c r="AS27" s="68">
        <f t="shared" si="11"/>
        <v>0</v>
      </c>
      <c r="AT27" s="69">
        <f t="shared" si="12"/>
        <v>0</v>
      </c>
      <c r="AU27" s="68">
        <f t="shared" si="13"/>
        <v>0</v>
      </c>
      <c r="AV27" s="68">
        <f t="shared" si="14"/>
        <v>0</v>
      </c>
      <c r="AW27" s="68">
        <f t="shared" si="15"/>
        <v>0</v>
      </c>
      <c r="AX27" s="69">
        <f t="shared" si="16"/>
        <v>10</v>
      </c>
      <c r="AY27" s="68">
        <f t="shared" si="17"/>
        <v>0</v>
      </c>
      <c r="AZ27" s="69">
        <f t="shared" si="18"/>
        <v>0</v>
      </c>
      <c r="BA27" s="70">
        <f t="shared" si="40"/>
        <v>0</v>
      </c>
      <c r="BB27" s="71"/>
      <c r="BC27" s="74">
        <f t="shared" si="19"/>
        <v>0</v>
      </c>
      <c r="BD27" s="74">
        <f t="shared" si="20"/>
        <v>0</v>
      </c>
      <c r="BE27" s="74">
        <f t="shared" si="21"/>
        <v>0</v>
      </c>
      <c r="BF27" s="74">
        <f t="shared" si="22"/>
        <v>0</v>
      </c>
      <c r="BG27" s="74">
        <f t="shared" si="23"/>
        <v>0</v>
      </c>
      <c r="BH27" s="74">
        <f t="shared" si="24"/>
        <v>0</v>
      </c>
      <c r="BI27" s="74">
        <f t="shared" si="25"/>
        <v>0</v>
      </c>
      <c r="BJ27" s="74">
        <f t="shared" si="26"/>
        <v>0</v>
      </c>
      <c r="BK27" s="74">
        <f t="shared" si="27"/>
        <v>0</v>
      </c>
      <c r="BL27" s="74">
        <f t="shared" si="28"/>
        <v>0</v>
      </c>
      <c r="BM27" s="74">
        <f t="shared" si="29"/>
        <v>0</v>
      </c>
      <c r="BN27" s="74">
        <f t="shared" si="30"/>
        <v>10</v>
      </c>
      <c r="BO27" s="74">
        <f t="shared" si="31"/>
        <v>0</v>
      </c>
      <c r="BP27" s="74">
        <f t="shared" si="32"/>
        <v>0</v>
      </c>
      <c r="BQ27" s="70">
        <f t="shared" si="33"/>
        <v>0</v>
      </c>
      <c r="BR27" s="71"/>
      <c r="BS27" s="86">
        <v>25</v>
      </c>
      <c r="BT27" s="94">
        <f t="shared" si="34"/>
        <v>0</v>
      </c>
      <c r="BU27" s="89">
        <f t="shared" si="35"/>
        <v>25</v>
      </c>
      <c r="BV27" s="71"/>
      <c r="BW27" s="94">
        <v>5</v>
      </c>
      <c r="BX27" s="94">
        <f t="shared" si="36"/>
        <v>0</v>
      </c>
      <c r="BY27" s="89">
        <f t="shared" si="37"/>
        <v>5</v>
      </c>
      <c r="BZ27" s="71"/>
      <c r="CA27" s="94">
        <v>5</v>
      </c>
      <c r="CB27" s="94">
        <f t="shared" si="38"/>
        <v>0</v>
      </c>
      <c r="CC27" s="89">
        <f t="shared" si="39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 t="s">
        <v>17</v>
      </c>
      <c r="G28" s="73"/>
      <c r="H28" s="73"/>
      <c r="I28" s="73"/>
      <c r="J28" s="73" t="s">
        <v>17</v>
      </c>
      <c r="K28" s="73" t="s">
        <v>17</v>
      </c>
      <c r="L28" s="73"/>
      <c r="M28" s="73"/>
      <c r="N28" s="73"/>
      <c r="O28" s="73"/>
      <c r="P28" s="73" t="s">
        <v>17</v>
      </c>
      <c r="Q28" s="73"/>
      <c r="R28" s="73"/>
      <c r="S28" s="73"/>
      <c r="T28" s="73"/>
      <c r="U28" s="73" t="s">
        <v>17</v>
      </c>
      <c r="V28" s="73" t="s">
        <v>17</v>
      </c>
      <c r="W28" s="73"/>
      <c r="X28" s="73"/>
      <c r="Y28" s="73"/>
      <c r="Z28" s="73" t="s">
        <v>17</v>
      </c>
      <c r="AA28" s="73" t="s">
        <v>17</v>
      </c>
      <c r="AB28" s="73"/>
      <c r="AC28" s="73"/>
      <c r="AD28" s="73"/>
      <c r="AE28" s="73" t="s">
        <v>17</v>
      </c>
      <c r="AF28" s="73" t="s">
        <v>17</v>
      </c>
      <c r="AG28" s="73"/>
      <c r="AH28" s="73"/>
      <c r="AI28" s="73"/>
      <c r="AJ28" s="73"/>
      <c r="AK28" s="67"/>
      <c r="AM28" s="68">
        <f t="shared" si="5"/>
        <v>0</v>
      </c>
      <c r="AN28" s="68">
        <f t="shared" si="6"/>
        <v>0</v>
      </c>
      <c r="AO28" s="68">
        <f t="shared" si="7"/>
        <v>0</v>
      </c>
      <c r="AP28" s="68">
        <f t="shared" si="8"/>
        <v>0</v>
      </c>
      <c r="AQ28" s="69">
        <f t="shared" si="9"/>
        <v>0</v>
      </c>
      <c r="AR28" s="69">
        <f t="shared" si="10"/>
        <v>0</v>
      </c>
      <c r="AS28" s="68">
        <f t="shared" si="11"/>
        <v>0</v>
      </c>
      <c r="AT28" s="69">
        <f t="shared" si="12"/>
        <v>0</v>
      </c>
      <c r="AU28" s="68">
        <f t="shared" si="13"/>
        <v>0</v>
      </c>
      <c r="AV28" s="68">
        <f t="shared" si="14"/>
        <v>0</v>
      </c>
      <c r="AW28" s="68">
        <f t="shared" si="15"/>
        <v>0</v>
      </c>
      <c r="AX28" s="69">
        <f t="shared" si="16"/>
        <v>10</v>
      </c>
      <c r="AY28" s="68">
        <f t="shared" si="17"/>
        <v>0</v>
      </c>
      <c r="AZ28" s="69">
        <f t="shared" si="18"/>
        <v>0</v>
      </c>
      <c r="BA28" s="70">
        <f t="shared" si="40"/>
        <v>0</v>
      </c>
      <c r="BB28" s="71"/>
      <c r="BC28" s="74">
        <f t="shared" si="19"/>
        <v>0</v>
      </c>
      <c r="BD28" s="74">
        <f t="shared" si="20"/>
        <v>0</v>
      </c>
      <c r="BE28" s="74">
        <f t="shared" si="21"/>
        <v>0</v>
      </c>
      <c r="BF28" s="74">
        <f t="shared" si="22"/>
        <v>0</v>
      </c>
      <c r="BG28" s="74">
        <f t="shared" si="23"/>
        <v>0</v>
      </c>
      <c r="BH28" s="74">
        <f t="shared" si="24"/>
        <v>0</v>
      </c>
      <c r="BI28" s="74">
        <f t="shared" si="25"/>
        <v>0</v>
      </c>
      <c r="BJ28" s="74">
        <f t="shared" si="26"/>
        <v>0</v>
      </c>
      <c r="BK28" s="74">
        <f t="shared" si="27"/>
        <v>0</v>
      </c>
      <c r="BL28" s="74">
        <f t="shared" si="28"/>
        <v>0</v>
      </c>
      <c r="BM28" s="74">
        <f t="shared" si="29"/>
        <v>0</v>
      </c>
      <c r="BN28" s="74">
        <f t="shared" si="30"/>
        <v>10</v>
      </c>
      <c r="BO28" s="74">
        <f t="shared" si="31"/>
        <v>0</v>
      </c>
      <c r="BP28" s="74">
        <f t="shared" si="32"/>
        <v>0</v>
      </c>
      <c r="BQ28" s="70">
        <f t="shared" si="33"/>
        <v>0</v>
      </c>
      <c r="BR28" s="71"/>
      <c r="BS28" s="86">
        <v>25</v>
      </c>
      <c r="BT28" s="94">
        <f t="shared" si="34"/>
        <v>0</v>
      </c>
      <c r="BU28" s="89">
        <f t="shared" si="35"/>
        <v>25</v>
      </c>
      <c r="BV28" s="71"/>
      <c r="BW28" s="94">
        <v>5</v>
      </c>
      <c r="BX28" s="94">
        <f t="shared" si="36"/>
        <v>0</v>
      </c>
      <c r="BY28" s="89">
        <f t="shared" si="37"/>
        <v>5</v>
      </c>
      <c r="BZ28" s="71"/>
      <c r="CA28" s="94">
        <v>5</v>
      </c>
      <c r="CB28" s="94">
        <f t="shared" si="38"/>
        <v>0</v>
      </c>
      <c r="CC28" s="89">
        <f t="shared" si="39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 t="s">
        <v>17</v>
      </c>
      <c r="G29" s="73"/>
      <c r="H29" s="73"/>
      <c r="I29" s="73"/>
      <c r="J29" s="73" t="s">
        <v>17</v>
      </c>
      <c r="K29" s="73" t="s">
        <v>17</v>
      </c>
      <c r="L29" s="73"/>
      <c r="M29" s="73"/>
      <c r="N29" s="73"/>
      <c r="O29" s="73"/>
      <c r="P29" s="73" t="s">
        <v>17</v>
      </c>
      <c r="Q29" s="73"/>
      <c r="R29" s="73"/>
      <c r="S29" s="73"/>
      <c r="T29" s="73"/>
      <c r="U29" s="73" t="s">
        <v>17</v>
      </c>
      <c r="V29" s="73" t="s">
        <v>17</v>
      </c>
      <c r="W29" s="73"/>
      <c r="X29" s="73"/>
      <c r="Y29" s="73"/>
      <c r="Z29" s="73" t="s">
        <v>17</v>
      </c>
      <c r="AA29" s="73" t="s">
        <v>17</v>
      </c>
      <c r="AB29" s="73"/>
      <c r="AC29" s="73"/>
      <c r="AD29" s="73"/>
      <c r="AE29" s="73" t="s">
        <v>17</v>
      </c>
      <c r="AF29" s="73" t="s">
        <v>17</v>
      </c>
      <c r="AG29" s="73"/>
      <c r="AH29" s="73"/>
      <c r="AI29" s="73"/>
      <c r="AJ29" s="73"/>
      <c r="AK29" s="67"/>
      <c r="AM29" s="68">
        <f t="shared" si="5"/>
        <v>0</v>
      </c>
      <c r="AN29" s="68">
        <f t="shared" si="6"/>
        <v>0</v>
      </c>
      <c r="AO29" s="68">
        <f t="shared" si="7"/>
        <v>0</v>
      </c>
      <c r="AP29" s="68">
        <f t="shared" si="8"/>
        <v>0</v>
      </c>
      <c r="AQ29" s="69">
        <f t="shared" si="9"/>
        <v>0</v>
      </c>
      <c r="AR29" s="69">
        <f t="shared" si="10"/>
        <v>0</v>
      </c>
      <c r="AS29" s="68">
        <f t="shared" si="11"/>
        <v>0</v>
      </c>
      <c r="AT29" s="69">
        <f t="shared" si="12"/>
        <v>0</v>
      </c>
      <c r="AU29" s="68">
        <f t="shared" si="13"/>
        <v>0</v>
      </c>
      <c r="AV29" s="68">
        <f t="shared" si="14"/>
        <v>0</v>
      </c>
      <c r="AW29" s="68">
        <f t="shared" si="15"/>
        <v>0</v>
      </c>
      <c r="AX29" s="69">
        <f t="shared" si="16"/>
        <v>10</v>
      </c>
      <c r="AY29" s="68">
        <f t="shared" si="17"/>
        <v>0</v>
      </c>
      <c r="AZ29" s="69">
        <f t="shared" si="18"/>
        <v>0</v>
      </c>
      <c r="BA29" s="70">
        <f t="shared" si="40"/>
        <v>0</v>
      </c>
      <c r="BB29" s="71"/>
      <c r="BC29" s="74">
        <f t="shared" si="19"/>
        <v>0</v>
      </c>
      <c r="BD29" s="74">
        <f t="shared" si="20"/>
        <v>0</v>
      </c>
      <c r="BE29" s="74">
        <f t="shared" si="21"/>
        <v>0</v>
      </c>
      <c r="BF29" s="74">
        <f t="shared" si="22"/>
        <v>0</v>
      </c>
      <c r="BG29" s="74">
        <f t="shared" si="23"/>
        <v>0</v>
      </c>
      <c r="BH29" s="74">
        <f t="shared" si="24"/>
        <v>0</v>
      </c>
      <c r="BI29" s="74">
        <f t="shared" si="25"/>
        <v>0</v>
      </c>
      <c r="BJ29" s="74">
        <f t="shared" si="26"/>
        <v>0</v>
      </c>
      <c r="BK29" s="74">
        <f t="shared" si="27"/>
        <v>0</v>
      </c>
      <c r="BL29" s="74">
        <f t="shared" si="28"/>
        <v>0</v>
      </c>
      <c r="BM29" s="74">
        <f t="shared" si="29"/>
        <v>0</v>
      </c>
      <c r="BN29" s="74">
        <f t="shared" si="30"/>
        <v>10</v>
      </c>
      <c r="BO29" s="74">
        <f t="shared" si="31"/>
        <v>0</v>
      </c>
      <c r="BP29" s="74">
        <f t="shared" si="32"/>
        <v>0</v>
      </c>
      <c r="BQ29" s="70">
        <f t="shared" si="33"/>
        <v>0</v>
      </c>
      <c r="BR29" s="71"/>
      <c r="BS29" s="86">
        <v>25</v>
      </c>
      <c r="BT29" s="94">
        <f t="shared" si="34"/>
        <v>0</v>
      </c>
      <c r="BU29" s="89">
        <f t="shared" si="35"/>
        <v>25</v>
      </c>
      <c r="BV29" s="71"/>
      <c r="BW29" s="94">
        <v>5</v>
      </c>
      <c r="BX29" s="94">
        <f t="shared" si="36"/>
        <v>0</v>
      </c>
      <c r="BY29" s="89">
        <f t="shared" si="37"/>
        <v>5</v>
      </c>
      <c r="BZ29" s="71"/>
      <c r="CA29" s="94">
        <v>5</v>
      </c>
      <c r="CB29" s="94">
        <f t="shared" si="38"/>
        <v>0</v>
      </c>
      <c r="CC29" s="89">
        <f t="shared" si="39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41">COUNTIF(F11:F29,"1")</f>
        <v>0</v>
      </c>
      <c r="G31" s="41">
        <f t="shared" si="41"/>
        <v>0</v>
      </c>
      <c r="H31" s="41">
        <f t="shared" si="41"/>
        <v>0</v>
      </c>
      <c r="I31" s="41">
        <f t="shared" si="41"/>
        <v>0</v>
      </c>
      <c r="J31" s="41">
        <f t="shared" si="41"/>
        <v>0</v>
      </c>
      <c r="K31" s="41">
        <f t="shared" si="41"/>
        <v>0</v>
      </c>
      <c r="L31" s="41">
        <f t="shared" si="41"/>
        <v>0</v>
      </c>
      <c r="M31" s="41">
        <f t="shared" si="41"/>
        <v>0</v>
      </c>
      <c r="N31" s="41">
        <f t="shared" si="41"/>
        <v>0</v>
      </c>
      <c r="O31" s="41">
        <f t="shared" si="41"/>
        <v>0</v>
      </c>
      <c r="P31" s="41">
        <f t="shared" si="41"/>
        <v>0</v>
      </c>
      <c r="Q31" s="41">
        <f t="shared" si="41"/>
        <v>0</v>
      </c>
      <c r="R31" s="41">
        <f t="shared" si="41"/>
        <v>0</v>
      </c>
      <c r="S31" s="41">
        <f t="shared" si="41"/>
        <v>0</v>
      </c>
      <c r="T31" s="41">
        <f t="shared" si="41"/>
        <v>0</v>
      </c>
      <c r="U31" s="41">
        <f t="shared" si="41"/>
        <v>0</v>
      </c>
      <c r="V31" s="41">
        <f t="shared" si="41"/>
        <v>0</v>
      </c>
      <c r="W31" s="41">
        <f t="shared" si="41"/>
        <v>0</v>
      </c>
      <c r="X31" s="41">
        <f t="shared" si="41"/>
        <v>0</v>
      </c>
      <c r="Y31" s="41">
        <f t="shared" si="41"/>
        <v>0</v>
      </c>
      <c r="Z31" s="41">
        <f t="shared" si="41"/>
        <v>0</v>
      </c>
      <c r="AA31" s="41">
        <f t="shared" si="41"/>
        <v>0</v>
      </c>
      <c r="AB31" s="41">
        <f t="shared" si="41"/>
        <v>0</v>
      </c>
      <c r="AC31" s="41">
        <f t="shared" si="41"/>
        <v>0</v>
      </c>
      <c r="AD31" s="41">
        <f t="shared" si="41"/>
        <v>0</v>
      </c>
      <c r="AE31" s="41">
        <f t="shared" si="41"/>
        <v>0</v>
      </c>
      <c r="AF31" s="41">
        <f t="shared" si="41"/>
        <v>0</v>
      </c>
      <c r="AG31" s="41">
        <f t="shared" si="41"/>
        <v>0</v>
      </c>
      <c r="AH31" s="41">
        <f t="shared" si="41"/>
        <v>0</v>
      </c>
      <c r="AI31" s="41">
        <f t="shared" si="41"/>
        <v>0</v>
      </c>
      <c r="AJ31" s="41">
        <f t="shared" si="41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42">COUNTIF(F11:F29,"L2")</f>
        <v>0</v>
      </c>
      <c r="G32" s="43">
        <f t="shared" si="42"/>
        <v>0</v>
      </c>
      <c r="H32" s="43">
        <f t="shared" si="42"/>
        <v>0</v>
      </c>
      <c r="I32" s="43">
        <f t="shared" si="42"/>
        <v>0</v>
      </c>
      <c r="J32" s="43">
        <f t="shared" si="42"/>
        <v>0</v>
      </c>
      <c r="K32" s="43">
        <f t="shared" si="42"/>
        <v>0</v>
      </c>
      <c r="L32" s="43">
        <f t="shared" si="42"/>
        <v>0</v>
      </c>
      <c r="M32" s="43">
        <f t="shared" si="42"/>
        <v>0</v>
      </c>
      <c r="N32" s="43">
        <f t="shared" si="42"/>
        <v>0</v>
      </c>
      <c r="O32" s="43">
        <f t="shared" si="42"/>
        <v>0</v>
      </c>
      <c r="P32" s="43">
        <f t="shared" si="42"/>
        <v>0</v>
      </c>
      <c r="Q32" s="43">
        <f t="shared" si="42"/>
        <v>0</v>
      </c>
      <c r="R32" s="43">
        <f t="shared" si="42"/>
        <v>0</v>
      </c>
      <c r="S32" s="43">
        <f t="shared" si="42"/>
        <v>0</v>
      </c>
      <c r="T32" s="43">
        <f t="shared" si="42"/>
        <v>0</v>
      </c>
      <c r="U32" s="43">
        <f t="shared" si="42"/>
        <v>0</v>
      </c>
      <c r="V32" s="43">
        <f t="shared" si="42"/>
        <v>0</v>
      </c>
      <c r="W32" s="43">
        <f t="shared" si="42"/>
        <v>0</v>
      </c>
      <c r="X32" s="43">
        <f t="shared" si="42"/>
        <v>0</v>
      </c>
      <c r="Y32" s="43">
        <f t="shared" si="42"/>
        <v>0</v>
      </c>
      <c r="Z32" s="43">
        <f t="shared" si="42"/>
        <v>0</v>
      </c>
      <c r="AA32" s="43">
        <f t="shared" si="42"/>
        <v>0</v>
      </c>
      <c r="AB32" s="43">
        <f t="shared" si="42"/>
        <v>0</v>
      </c>
      <c r="AC32" s="43">
        <f t="shared" si="42"/>
        <v>0</v>
      </c>
      <c r="AD32" s="43">
        <f t="shared" si="42"/>
        <v>0</v>
      </c>
      <c r="AE32" s="43">
        <f t="shared" si="42"/>
        <v>0</v>
      </c>
      <c r="AF32" s="43">
        <f t="shared" si="42"/>
        <v>0</v>
      </c>
      <c r="AG32" s="43">
        <f t="shared" si="42"/>
        <v>0</v>
      </c>
      <c r="AH32" s="43">
        <f t="shared" si="42"/>
        <v>0</v>
      </c>
      <c r="AI32" s="43">
        <f t="shared" si="42"/>
        <v>0</v>
      </c>
      <c r="AJ32" s="43">
        <f t="shared" si="42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43">COUNTIF(F11:F29,"P2")</f>
        <v>0</v>
      </c>
      <c r="G33" s="43">
        <f t="shared" si="43"/>
        <v>0</v>
      </c>
      <c r="H33" s="43">
        <f t="shared" si="43"/>
        <v>0</v>
      </c>
      <c r="I33" s="43">
        <f t="shared" si="43"/>
        <v>0</v>
      </c>
      <c r="J33" s="43">
        <f t="shared" si="43"/>
        <v>0</v>
      </c>
      <c r="K33" s="43">
        <f t="shared" si="43"/>
        <v>0</v>
      </c>
      <c r="L33" s="43">
        <f t="shared" si="43"/>
        <v>0</v>
      </c>
      <c r="M33" s="43">
        <f t="shared" si="43"/>
        <v>0</v>
      </c>
      <c r="N33" s="43">
        <f t="shared" si="43"/>
        <v>0</v>
      </c>
      <c r="O33" s="43">
        <f t="shared" si="43"/>
        <v>0</v>
      </c>
      <c r="P33" s="43">
        <f t="shared" si="43"/>
        <v>0</v>
      </c>
      <c r="Q33" s="43">
        <f t="shared" si="43"/>
        <v>0</v>
      </c>
      <c r="R33" s="43">
        <f t="shared" si="43"/>
        <v>0</v>
      </c>
      <c r="S33" s="43">
        <f t="shared" si="43"/>
        <v>0</v>
      </c>
      <c r="T33" s="43">
        <f t="shared" si="43"/>
        <v>0</v>
      </c>
      <c r="U33" s="43">
        <f t="shared" si="43"/>
        <v>0</v>
      </c>
      <c r="V33" s="43">
        <f t="shared" si="43"/>
        <v>0</v>
      </c>
      <c r="W33" s="43">
        <f t="shared" si="43"/>
        <v>0</v>
      </c>
      <c r="X33" s="43">
        <f t="shared" si="43"/>
        <v>0</v>
      </c>
      <c r="Y33" s="43">
        <f t="shared" si="43"/>
        <v>0</v>
      </c>
      <c r="Z33" s="43">
        <f t="shared" si="43"/>
        <v>0</v>
      </c>
      <c r="AA33" s="43">
        <f t="shared" si="43"/>
        <v>0</v>
      </c>
      <c r="AB33" s="43">
        <f t="shared" si="43"/>
        <v>0</v>
      </c>
      <c r="AC33" s="43">
        <f t="shared" si="43"/>
        <v>0</v>
      </c>
      <c r="AD33" s="43">
        <f t="shared" si="43"/>
        <v>0</v>
      </c>
      <c r="AE33" s="43">
        <f t="shared" si="43"/>
        <v>0</v>
      </c>
      <c r="AF33" s="43">
        <f t="shared" si="43"/>
        <v>0</v>
      </c>
      <c r="AG33" s="43">
        <f t="shared" si="43"/>
        <v>0</v>
      </c>
      <c r="AH33" s="43">
        <f t="shared" si="43"/>
        <v>0</v>
      </c>
      <c r="AI33" s="43">
        <f t="shared" si="43"/>
        <v>0</v>
      </c>
      <c r="AJ33" s="43">
        <f t="shared" si="43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44">COUNTIF(G11:G29,"3")</f>
        <v>0</v>
      </c>
      <c r="H34" s="44">
        <f t="shared" si="44"/>
        <v>0</v>
      </c>
      <c r="I34" s="44">
        <f t="shared" si="44"/>
        <v>0</v>
      </c>
      <c r="J34" s="44">
        <f t="shared" si="44"/>
        <v>0</v>
      </c>
      <c r="K34" s="44">
        <f t="shared" si="44"/>
        <v>0</v>
      </c>
      <c r="L34" s="44">
        <f t="shared" si="44"/>
        <v>0</v>
      </c>
      <c r="M34" s="44">
        <f t="shared" si="44"/>
        <v>0</v>
      </c>
      <c r="N34" s="44">
        <f t="shared" si="44"/>
        <v>0</v>
      </c>
      <c r="O34" s="44">
        <f t="shared" si="44"/>
        <v>0</v>
      </c>
      <c r="P34" s="44">
        <f t="shared" si="44"/>
        <v>0</v>
      </c>
      <c r="Q34" s="44">
        <f t="shared" si="44"/>
        <v>0</v>
      </c>
      <c r="R34" s="44">
        <f t="shared" si="44"/>
        <v>0</v>
      </c>
      <c r="S34" s="44">
        <f t="shared" si="44"/>
        <v>0</v>
      </c>
      <c r="T34" s="44">
        <f t="shared" si="44"/>
        <v>0</v>
      </c>
      <c r="U34" s="44">
        <f t="shared" si="44"/>
        <v>0</v>
      </c>
      <c r="V34" s="44">
        <f t="shared" si="44"/>
        <v>0</v>
      </c>
      <c r="W34" s="44">
        <f t="shared" si="44"/>
        <v>0</v>
      </c>
      <c r="X34" s="44">
        <f t="shared" si="44"/>
        <v>0</v>
      </c>
      <c r="Y34" s="44">
        <f t="shared" si="44"/>
        <v>0</v>
      </c>
      <c r="Z34" s="44">
        <f t="shared" si="44"/>
        <v>0</v>
      </c>
      <c r="AA34" s="44">
        <f t="shared" si="44"/>
        <v>0</v>
      </c>
      <c r="AB34" s="44">
        <f t="shared" si="44"/>
        <v>0</v>
      </c>
      <c r="AC34" s="44">
        <f t="shared" si="44"/>
        <v>0</v>
      </c>
      <c r="AD34" s="44">
        <f t="shared" si="44"/>
        <v>0</v>
      </c>
      <c r="AE34" s="44">
        <f t="shared" si="44"/>
        <v>0</v>
      </c>
      <c r="AF34" s="44">
        <f t="shared" si="44"/>
        <v>0</v>
      </c>
      <c r="AG34" s="44">
        <f t="shared" si="44"/>
        <v>0</v>
      </c>
      <c r="AH34" s="44">
        <f t="shared" si="44"/>
        <v>0</v>
      </c>
      <c r="AI34" s="44">
        <f t="shared" si="44"/>
        <v>0</v>
      </c>
      <c r="AJ34" s="44">
        <f t="shared" si="44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0</v>
      </c>
      <c r="AA35" s="46">
        <f>SUM(AA31:AA33:AA32)</f>
        <v>0</v>
      </c>
      <c r="AB35" s="46">
        <f>SUM(AB31:AB33:AB32)</f>
        <v>0</v>
      </c>
      <c r="AC35" s="46">
        <f>SUM(AC31:AC33:AC32)</f>
        <v>0</v>
      </c>
      <c r="AD35" s="46">
        <f>SUM(AD31:AD33:AD32)</f>
        <v>0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N6:Y6"/>
    <mergeCell ref="CE9:CG9"/>
    <mergeCell ref="BA9:BA10"/>
    <mergeCell ref="BQ9:BQ10"/>
    <mergeCell ref="AM9:AZ9"/>
    <mergeCell ref="BC9:BP9"/>
    <mergeCell ref="BS9:BU9"/>
    <mergeCell ref="BW9:BY9"/>
    <mergeCell ref="CA9:CC9"/>
    <mergeCell ref="E7:AK7"/>
  </mergeCells>
  <conditionalFormatting sqref="F10:AK10">
    <cfRule type="expression" dxfId="131" priority="15">
      <formula>OR(F$10=1,F$10=7)</formula>
    </cfRule>
  </conditionalFormatting>
  <conditionalFormatting sqref="F11:AK29">
    <cfRule type="cellIs" dxfId="130" priority="7" operator="equal">
      <formula>"M"</formula>
    </cfRule>
    <cfRule type="cellIs" dxfId="129" priority="8" operator="equal">
      <formula>"aaq"</formula>
    </cfRule>
    <cfRule type="cellIs" dxfId="128" priority="10" operator="equal">
      <formula>"FOR"</formula>
    </cfRule>
    <cfRule type="cellIs" dxfId="127" priority="11" operator="equal">
      <formula>"ca"</formula>
    </cfRule>
  </conditionalFormatting>
  <conditionalFormatting sqref="AH11:AK11">
    <cfRule type="expression" dxfId="126" priority="1">
      <formula>OR(DAY(AH11)="",DAY(AH11)="",DAY(AH11)="")</formula>
    </cfRule>
  </conditionalFormatting>
  <conditionalFormatting sqref="F31:AK35 F11:AK29">
    <cfRule type="expression" dxfId="125" priority="14">
      <formula>OR(F$3=fériés)</formula>
    </cfRule>
    <cfRule type="expression" dxfId="124" priority="16">
      <formula>OR(F$10=1,F$10=7)</formula>
    </cfRule>
  </conditionalFormatting>
  <conditionalFormatting sqref="AM11:BA29">
    <cfRule type="cellIs" dxfId="123" priority="3" operator="equal">
      <formula>0</formula>
    </cfRule>
  </conditionalFormatting>
  <conditionalFormatting sqref="BC11:BQ29">
    <cfRule type="cellIs" dxfId="122" priority="2" operator="equal">
      <formula>0</formula>
    </cfRule>
  </conditionalFormatting>
  <conditionalFormatting sqref="F10:AK29">
    <cfRule type="expression" dxfId="121" priority="12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CG52"/>
  <sheetViews>
    <sheetView showGridLines="0" showWhiteSpace="0" zoomScale="60" zoomScaleNormal="60" workbookViewId="0">
      <pane xSplit="5" ySplit="10" topLeftCell="F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Config!D7</f>
        <v>42767</v>
      </c>
    </row>
    <row r="2" spans="1:85" hidden="1" x14ac:dyDescent="0.4">
      <c r="A2" s="1">
        <f>Config!E7</f>
        <v>42794</v>
      </c>
    </row>
    <row r="3" spans="1:85" ht="78" hidden="1" customHeight="1" x14ac:dyDescent="0.4">
      <c r="F3" s="3">
        <f>A1</f>
        <v>42767</v>
      </c>
      <c r="G3" s="3">
        <f>F3+1</f>
        <v>42768</v>
      </c>
      <c r="H3" s="3">
        <f t="shared" ref="H3:AF3" si="0">G3+1</f>
        <v>42769</v>
      </c>
      <c r="I3" s="3">
        <f t="shared" si="0"/>
        <v>42770</v>
      </c>
      <c r="J3" s="3">
        <f t="shared" si="0"/>
        <v>42771</v>
      </c>
      <c r="K3" s="3">
        <f t="shared" si="0"/>
        <v>42772</v>
      </c>
      <c r="L3" s="3">
        <f t="shared" si="0"/>
        <v>42773</v>
      </c>
      <c r="M3" s="3">
        <f t="shared" si="0"/>
        <v>42774</v>
      </c>
      <c r="N3" s="3">
        <f t="shared" si="0"/>
        <v>42775</v>
      </c>
      <c r="O3" s="3">
        <f t="shared" si="0"/>
        <v>42776</v>
      </c>
      <c r="P3" s="3">
        <f t="shared" si="0"/>
        <v>42777</v>
      </c>
      <c r="Q3" s="3">
        <f t="shared" si="0"/>
        <v>42778</v>
      </c>
      <c r="R3" s="3">
        <f t="shared" si="0"/>
        <v>42779</v>
      </c>
      <c r="S3" s="3">
        <f t="shared" si="0"/>
        <v>42780</v>
      </c>
      <c r="T3" s="3">
        <f t="shared" si="0"/>
        <v>42781</v>
      </c>
      <c r="U3" s="3">
        <f t="shared" si="0"/>
        <v>42782</v>
      </c>
      <c r="V3" s="3">
        <f t="shared" si="0"/>
        <v>42783</v>
      </c>
      <c r="W3" s="3">
        <f t="shared" si="0"/>
        <v>42784</v>
      </c>
      <c r="X3" s="3">
        <f t="shared" si="0"/>
        <v>42785</v>
      </c>
      <c r="Y3" s="3">
        <f t="shared" si="0"/>
        <v>42786</v>
      </c>
      <c r="Z3" s="3">
        <f t="shared" si="0"/>
        <v>42787</v>
      </c>
      <c r="AA3" s="3">
        <f t="shared" si="0"/>
        <v>42788</v>
      </c>
      <c r="AB3" s="3">
        <f t="shared" si="0"/>
        <v>42789</v>
      </c>
      <c r="AC3" s="3">
        <f t="shared" si="0"/>
        <v>42790</v>
      </c>
      <c r="AD3" s="3">
        <f t="shared" si="0"/>
        <v>42791</v>
      </c>
      <c r="AE3" s="3">
        <f t="shared" si="0"/>
        <v>42792</v>
      </c>
      <c r="AF3" s="3">
        <f t="shared" si="0"/>
        <v>42793</v>
      </c>
      <c r="AG3" s="3">
        <f>IFERROR(IF(AF3+1&gt;$A$2,"",AF3+1),"")</f>
        <v>42794</v>
      </c>
      <c r="AH3" s="3" t="str">
        <f t="shared" ref="AH3:AI3" si="1">IFERROR(IF(AG3+1&gt;$A$2,"",AG3+1),"")</f>
        <v/>
      </c>
      <c r="AI3" s="3" t="str">
        <f t="shared" si="1"/>
        <v/>
      </c>
      <c r="AJ3" s="3" t="str">
        <f>IFERROR(IF(AI3+1&gt;$A$2,"",AI3+1),"")</f>
        <v/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février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 t="str">
        <f>IFERROR(DAY(AH3),"")</f>
        <v/>
      </c>
      <c r="AI9" s="32" t="str">
        <f>IFERROR(DAY(AI3),"")</f>
        <v/>
      </c>
      <c r="AJ9" s="32" t="str">
        <f>IFERROR(DAY(AJ3),"")</f>
        <v/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4</v>
      </c>
      <c r="G10" s="61">
        <f t="shared" si="3"/>
        <v>5</v>
      </c>
      <c r="H10" s="61">
        <f t="shared" si="3"/>
        <v>6</v>
      </c>
      <c r="I10" s="61">
        <f t="shared" si="3"/>
        <v>7</v>
      </c>
      <c r="J10" s="61">
        <f t="shared" si="3"/>
        <v>1</v>
      </c>
      <c r="K10" s="61">
        <f t="shared" si="3"/>
        <v>2</v>
      </c>
      <c r="L10" s="61">
        <f t="shared" si="3"/>
        <v>3</v>
      </c>
      <c r="M10" s="61">
        <f t="shared" si="3"/>
        <v>4</v>
      </c>
      <c r="N10" s="61">
        <f t="shared" si="3"/>
        <v>5</v>
      </c>
      <c r="O10" s="61">
        <f t="shared" si="3"/>
        <v>6</v>
      </c>
      <c r="P10" s="61">
        <f t="shared" si="3"/>
        <v>7</v>
      </c>
      <c r="Q10" s="61">
        <f t="shared" si="3"/>
        <v>1</v>
      </c>
      <c r="R10" s="61">
        <f t="shared" si="3"/>
        <v>2</v>
      </c>
      <c r="S10" s="61">
        <f t="shared" si="3"/>
        <v>3</v>
      </c>
      <c r="T10" s="61">
        <f t="shared" si="3"/>
        <v>4</v>
      </c>
      <c r="U10" s="61">
        <f t="shared" si="3"/>
        <v>5</v>
      </c>
      <c r="V10" s="61">
        <f t="shared" si="3"/>
        <v>6</v>
      </c>
      <c r="W10" s="61">
        <f t="shared" si="3"/>
        <v>7</v>
      </c>
      <c r="X10" s="61">
        <f t="shared" si="3"/>
        <v>1</v>
      </c>
      <c r="Y10" s="61">
        <f t="shared" si="3"/>
        <v>2</v>
      </c>
      <c r="Z10" s="61">
        <f t="shared" si="3"/>
        <v>3</v>
      </c>
      <c r="AA10" s="61">
        <f t="shared" si="3"/>
        <v>4</v>
      </c>
      <c r="AB10" s="61">
        <f t="shared" si="3"/>
        <v>5</v>
      </c>
      <c r="AC10" s="61">
        <f t="shared" si="3"/>
        <v>6</v>
      </c>
      <c r="AD10" s="61">
        <f t="shared" si="3"/>
        <v>7</v>
      </c>
      <c r="AE10" s="61">
        <f t="shared" si="3"/>
        <v>1</v>
      </c>
      <c r="AF10" s="61">
        <f t="shared" si="3"/>
        <v>2</v>
      </c>
      <c r="AG10" s="61">
        <f t="shared" si="3"/>
        <v>3</v>
      </c>
      <c r="AH10" s="61" t="str">
        <f t="shared" si="3"/>
        <v/>
      </c>
      <c r="AI10" s="61" t="str">
        <f t="shared" si="3"/>
        <v/>
      </c>
      <c r="AJ10" s="62" t="str">
        <f t="shared" si="3"/>
        <v/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AM11+Jan!BC11</f>
        <v>0</v>
      </c>
      <c r="BD11" s="68">
        <f>AN11+Jan!BD11</f>
        <v>0</v>
      </c>
      <c r="BE11" s="68">
        <f>AO11+Jan!BE11</f>
        <v>0</v>
      </c>
      <c r="BF11" s="68">
        <f>AP11+Jan!BF11</f>
        <v>0</v>
      </c>
      <c r="BG11" s="68">
        <f>AQ11+Jan!BG11</f>
        <v>0</v>
      </c>
      <c r="BH11" s="68">
        <f>AR11+Jan!BH11</f>
        <v>0</v>
      </c>
      <c r="BI11" s="68">
        <f>AS11+Jan!BI11</f>
        <v>0</v>
      </c>
      <c r="BJ11" s="68">
        <f>AT11+Jan!BJ11</f>
        <v>0</v>
      </c>
      <c r="BK11" s="68">
        <f>AU11+Jan!BK11</f>
        <v>0</v>
      </c>
      <c r="BL11" s="68">
        <f>AV11+Jan!BL11</f>
        <v>0</v>
      </c>
      <c r="BM11" s="68">
        <f>AW11+Jan!BM11</f>
        <v>0</v>
      </c>
      <c r="BN11" s="68">
        <f>AX11+Jan!BN11</f>
        <v>11</v>
      </c>
      <c r="BO11" s="68">
        <f>AY11+Jan!BO11</f>
        <v>0</v>
      </c>
      <c r="BP11" s="68">
        <f>AZ11+Jan!BP11</f>
        <v>0</v>
      </c>
      <c r="BQ11" s="70">
        <f>BA11+Jan!BQ11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AM12+Jan!BC12</f>
        <v>0</v>
      </c>
      <c r="BD12" s="68">
        <f>AN12+Jan!BD12</f>
        <v>0</v>
      </c>
      <c r="BE12" s="68">
        <f>AO12+Jan!BE12</f>
        <v>0</v>
      </c>
      <c r="BF12" s="68">
        <f>AP12+Jan!BF12</f>
        <v>0</v>
      </c>
      <c r="BG12" s="68">
        <f>AQ12+Jan!BG12</f>
        <v>0</v>
      </c>
      <c r="BH12" s="68">
        <f>AR12+Jan!BH12</f>
        <v>0</v>
      </c>
      <c r="BI12" s="68">
        <f>AS12+Jan!BI12</f>
        <v>0</v>
      </c>
      <c r="BJ12" s="68">
        <f>AT12+Jan!BJ12</f>
        <v>0</v>
      </c>
      <c r="BK12" s="68">
        <f>AU12+Jan!BK12</f>
        <v>0</v>
      </c>
      <c r="BL12" s="68">
        <f>AV12+Jan!BL12</f>
        <v>0</v>
      </c>
      <c r="BM12" s="68">
        <f>AW12+Jan!BM12</f>
        <v>0</v>
      </c>
      <c r="BN12" s="68">
        <f>AX12+Jan!BN12</f>
        <v>11</v>
      </c>
      <c r="BO12" s="68">
        <f>AY12+Jan!BO12</f>
        <v>0</v>
      </c>
      <c r="BP12" s="68">
        <f>AZ12+Jan!BP12</f>
        <v>0</v>
      </c>
      <c r="BQ12" s="70">
        <f>BA12+Jan!BQ12</f>
        <v>0</v>
      </c>
      <c r="BR12" s="71"/>
      <c r="BS12" s="86">
        <v>25</v>
      </c>
      <c r="BT12" s="90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0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0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AM13+Jan!BC13</f>
        <v>1</v>
      </c>
      <c r="BD13" s="68">
        <f>AN13+Jan!BD13</f>
        <v>0</v>
      </c>
      <c r="BE13" s="68">
        <f>AO13+Jan!BE13</f>
        <v>0</v>
      </c>
      <c r="BF13" s="68">
        <f>AP13+Jan!BF13</f>
        <v>0</v>
      </c>
      <c r="BG13" s="68">
        <f>AQ13+Jan!BG13</f>
        <v>0</v>
      </c>
      <c r="BH13" s="68">
        <f>AR13+Jan!BH13</f>
        <v>0</v>
      </c>
      <c r="BI13" s="68">
        <f>AS13+Jan!BI13</f>
        <v>0</v>
      </c>
      <c r="BJ13" s="68">
        <f>AT13+Jan!BJ13</f>
        <v>0</v>
      </c>
      <c r="BK13" s="68">
        <f>AU13+Jan!BK13</f>
        <v>0</v>
      </c>
      <c r="BL13" s="68">
        <f>AV13+Jan!BL13</f>
        <v>0</v>
      </c>
      <c r="BM13" s="68">
        <f>AW13+Jan!BM13</f>
        <v>0</v>
      </c>
      <c r="BN13" s="68">
        <f>AX13+Jan!BN13</f>
        <v>11</v>
      </c>
      <c r="BO13" s="68">
        <f>AY13+Jan!BO13</f>
        <v>0</v>
      </c>
      <c r="BP13" s="68">
        <f>AZ13+Jan!BP13</f>
        <v>0</v>
      </c>
      <c r="BQ13" s="70">
        <f>BA13+Jan!BQ13</f>
        <v>1</v>
      </c>
      <c r="BR13" s="71"/>
      <c r="BS13" s="86">
        <v>25</v>
      </c>
      <c r="BT13" s="90">
        <f t="shared" si="18"/>
        <v>0</v>
      </c>
      <c r="BU13" s="89">
        <f t="shared" si="19"/>
        <v>25</v>
      </c>
      <c r="BV13" s="71"/>
      <c r="BW13" s="94">
        <v>5</v>
      </c>
      <c r="BX13" s="90">
        <f t="shared" si="20"/>
        <v>0</v>
      </c>
      <c r="BY13" s="89">
        <f t="shared" si="21"/>
        <v>5</v>
      </c>
      <c r="BZ13" s="71"/>
      <c r="CA13" s="94">
        <v>5</v>
      </c>
      <c r="CB13" s="90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AM14+Jan!BC14</f>
        <v>1</v>
      </c>
      <c r="BD14" s="68">
        <f>AN14+Jan!BD14</f>
        <v>1</v>
      </c>
      <c r="BE14" s="68">
        <f>AO14+Jan!BE14</f>
        <v>0</v>
      </c>
      <c r="BF14" s="68">
        <f>AP14+Jan!BF14</f>
        <v>0</v>
      </c>
      <c r="BG14" s="68">
        <f>AQ14+Jan!BG14</f>
        <v>0</v>
      </c>
      <c r="BH14" s="68">
        <f>AR14+Jan!BH14</f>
        <v>0</v>
      </c>
      <c r="BI14" s="68">
        <f>AS14+Jan!BI14</f>
        <v>0</v>
      </c>
      <c r="BJ14" s="68">
        <f>AT14+Jan!BJ14</f>
        <v>1</v>
      </c>
      <c r="BK14" s="68">
        <f>AU14+Jan!BK14</f>
        <v>0</v>
      </c>
      <c r="BL14" s="68">
        <f>AV14+Jan!BL14</f>
        <v>0</v>
      </c>
      <c r="BM14" s="68">
        <f>AW14+Jan!BM14</f>
        <v>0</v>
      </c>
      <c r="BN14" s="68">
        <f>AX14+Jan!BN14</f>
        <v>11</v>
      </c>
      <c r="BO14" s="68">
        <f>AY14+Jan!BO14</f>
        <v>0</v>
      </c>
      <c r="BP14" s="68">
        <f>AZ14+Jan!BP14</f>
        <v>0</v>
      </c>
      <c r="BQ14" s="70">
        <f>BA14+Jan!BQ14</f>
        <v>2</v>
      </c>
      <c r="BR14" s="71"/>
      <c r="BS14" s="86">
        <v>25</v>
      </c>
      <c r="BT14" s="90">
        <f t="shared" si="18"/>
        <v>0</v>
      </c>
      <c r="BU14" s="89">
        <f t="shared" si="19"/>
        <v>25</v>
      </c>
      <c r="BV14" s="71"/>
      <c r="BW14" s="94">
        <v>5</v>
      </c>
      <c r="BX14" s="90">
        <f t="shared" si="20"/>
        <v>0</v>
      </c>
      <c r="BY14" s="89">
        <f t="shared" si="21"/>
        <v>5</v>
      </c>
      <c r="BZ14" s="71"/>
      <c r="CA14" s="94">
        <v>5</v>
      </c>
      <c r="CB14" s="90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AM15+Jan!BC15</f>
        <v>0</v>
      </c>
      <c r="BD15" s="68">
        <f>AN15+Jan!BD15</f>
        <v>1</v>
      </c>
      <c r="BE15" s="68">
        <f>AO15+Jan!BE15</f>
        <v>0</v>
      </c>
      <c r="BF15" s="68">
        <f>AP15+Jan!BF15</f>
        <v>0</v>
      </c>
      <c r="BG15" s="68">
        <f>AQ15+Jan!BG15</f>
        <v>0</v>
      </c>
      <c r="BH15" s="68">
        <f>AR15+Jan!BH15</f>
        <v>0</v>
      </c>
      <c r="BI15" s="68">
        <f>AS15+Jan!BI15</f>
        <v>0</v>
      </c>
      <c r="BJ15" s="68">
        <f>AT15+Jan!BJ15</f>
        <v>0</v>
      </c>
      <c r="BK15" s="68">
        <f>AU15+Jan!BK15</f>
        <v>0</v>
      </c>
      <c r="BL15" s="68">
        <f>AV15+Jan!BL15</f>
        <v>0</v>
      </c>
      <c r="BM15" s="68">
        <f>AW15+Jan!BM15</f>
        <v>0</v>
      </c>
      <c r="BN15" s="68">
        <f>AX15+Jan!BN15</f>
        <v>11</v>
      </c>
      <c r="BO15" s="68">
        <f>AY15+Jan!BO15</f>
        <v>0</v>
      </c>
      <c r="BP15" s="68">
        <f>AZ15+Jan!BP15</f>
        <v>1</v>
      </c>
      <c r="BQ15" s="70">
        <f>BA15+Jan!BQ15</f>
        <v>1</v>
      </c>
      <c r="BR15" s="71"/>
      <c r="BS15" s="86">
        <v>25</v>
      </c>
      <c r="BT15" s="90">
        <f t="shared" si="18"/>
        <v>0</v>
      </c>
      <c r="BU15" s="89">
        <f t="shared" si="19"/>
        <v>25</v>
      </c>
      <c r="BV15" s="71"/>
      <c r="BW15" s="94">
        <v>5</v>
      </c>
      <c r="BX15" s="90">
        <f t="shared" si="20"/>
        <v>0</v>
      </c>
      <c r="BY15" s="89">
        <f t="shared" si="21"/>
        <v>5</v>
      </c>
      <c r="BZ15" s="71"/>
      <c r="CA15" s="94">
        <v>5</v>
      </c>
      <c r="CB15" s="90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4"/>
        <v>0</v>
      </c>
      <c r="AN16" s="68">
        <f t="shared" si="5"/>
        <v>0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0</v>
      </c>
      <c r="BB16" s="71"/>
      <c r="BC16" s="68">
        <f>AM16+Jan!BC16</f>
        <v>0</v>
      </c>
      <c r="BD16" s="68">
        <f>AN16+Jan!BD16</f>
        <v>0</v>
      </c>
      <c r="BE16" s="68">
        <f>AO16+Jan!BE16</f>
        <v>0</v>
      </c>
      <c r="BF16" s="68">
        <f>AP16+Jan!BF16</f>
        <v>0</v>
      </c>
      <c r="BG16" s="68">
        <f>AQ16+Jan!BG16</f>
        <v>0</v>
      </c>
      <c r="BH16" s="68">
        <f>AR16+Jan!BH16</f>
        <v>0</v>
      </c>
      <c r="BI16" s="68">
        <f>AS16+Jan!BI16</f>
        <v>0</v>
      </c>
      <c r="BJ16" s="68">
        <f>AT16+Jan!BJ16</f>
        <v>1</v>
      </c>
      <c r="BK16" s="68">
        <f>AU16+Jan!BK16</f>
        <v>0</v>
      </c>
      <c r="BL16" s="68">
        <f>AV16+Jan!BL16</f>
        <v>0</v>
      </c>
      <c r="BM16" s="68">
        <f>AW16+Jan!BM16</f>
        <v>0</v>
      </c>
      <c r="BN16" s="68">
        <f>AX16+Jan!BN16</f>
        <v>11</v>
      </c>
      <c r="BO16" s="68">
        <f>AY16+Jan!BO16</f>
        <v>0</v>
      </c>
      <c r="BP16" s="68">
        <f>AZ16+Jan!BP16</f>
        <v>0</v>
      </c>
      <c r="BQ16" s="70">
        <f>BA16+Jan!BQ16</f>
        <v>0</v>
      </c>
      <c r="BR16" s="71"/>
      <c r="BS16" s="86">
        <v>25</v>
      </c>
      <c r="BT16" s="90">
        <f t="shared" si="18"/>
        <v>0</v>
      </c>
      <c r="BU16" s="89">
        <f t="shared" si="19"/>
        <v>25</v>
      </c>
      <c r="BV16" s="71"/>
      <c r="BW16" s="94">
        <v>5</v>
      </c>
      <c r="BX16" s="90">
        <f t="shared" si="20"/>
        <v>0</v>
      </c>
      <c r="BY16" s="89">
        <f t="shared" si="21"/>
        <v>5</v>
      </c>
      <c r="BZ16" s="71"/>
      <c r="CA16" s="94">
        <v>5</v>
      </c>
      <c r="CB16" s="90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AM17+Jan!BC17</f>
        <v>0</v>
      </c>
      <c r="BD17" s="68">
        <f>AN17+Jan!BD17</f>
        <v>0</v>
      </c>
      <c r="BE17" s="68">
        <f>AO17+Jan!BE17</f>
        <v>0</v>
      </c>
      <c r="BF17" s="68">
        <f>AP17+Jan!BF17</f>
        <v>0</v>
      </c>
      <c r="BG17" s="68">
        <f>AQ17+Jan!BG17</f>
        <v>0</v>
      </c>
      <c r="BH17" s="68">
        <f>AR17+Jan!BH17</f>
        <v>1</v>
      </c>
      <c r="BI17" s="68">
        <f>AS17+Jan!BI17</f>
        <v>0</v>
      </c>
      <c r="BJ17" s="68">
        <f>AT17+Jan!BJ17</f>
        <v>0</v>
      </c>
      <c r="BK17" s="68">
        <f>AU17+Jan!BK17</f>
        <v>0</v>
      </c>
      <c r="BL17" s="68">
        <f>AV17+Jan!BL17</f>
        <v>0</v>
      </c>
      <c r="BM17" s="68">
        <f>AW17+Jan!BM17</f>
        <v>0</v>
      </c>
      <c r="BN17" s="68">
        <f>AX17+Jan!BN17</f>
        <v>10</v>
      </c>
      <c r="BO17" s="68">
        <f>AY17+Jan!BO17</f>
        <v>0</v>
      </c>
      <c r="BP17" s="68">
        <f>AZ17+Jan!BP17</f>
        <v>0</v>
      </c>
      <c r="BQ17" s="70">
        <f>BA17+Jan!BQ17</f>
        <v>0</v>
      </c>
      <c r="BR17" s="71"/>
      <c r="BS17" s="86">
        <v>25</v>
      </c>
      <c r="BT17" s="90">
        <f t="shared" si="18"/>
        <v>1</v>
      </c>
      <c r="BU17" s="89">
        <f t="shared" si="19"/>
        <v>24</v>
      </c>
      <c r="BV17" s="71"/>
      <c r="BW17" s="94">
        <v>5</v>
      </c>
      <c r="BX17" s="90">
        <f t="shared" si="20"/>
        <v>0</v>
      </c>
      <c r="BY17" s="89">
        <f t="shared" si="21"/>
        <v>5</v>
      </c>
      <c r="BZ17" s="71"/>
      <c r="CA17" s="94">
        <v>5</v>
      </c>
      <c r="CB17" s="90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AM18+Jan!BC18</f>
        <v>0</v>
      </c>
      <c r="BD18" s="68">
        <f>AN18+Jan!BD18</f>
        <v>0</v>
      </c>
      <c r="BE18" s="68">
        <f>AO18+Jan!BE18</f>
        <v>0</v>
      </c>
      <c r="BF18" s="68">
        <f>AP18+Jan!BF18</f>
        <v>0</v>
      </c>
      <c r="BG18" s="68">
        <f>AQ18+Jan!BG18</f>
        <v>0</v>
      </c>
      <c r="BH18" s="68">
        <f>AR18+Jan!BH18</f>
        <v>0</v>
      </c>
      <c r="BI18" s="68">
        <f>AS18+Jan!BI18</f>
        <v>0</v>
      </c>
      <c r="BJ18" s="68">
        <f>AT18+Jan!BJ18</f>
        <v>0</v>
      </c>
      <c r="BK18" s="68">
        <f>AU18+Jan!BK18</f>
        <v>0</v>
      </c>
      <c r="BL18" s="68">
        <f>AV18+Jan!BL18</f>
        <v>0</v>
      </c>
      <c r="BM18" s="68">
        <f>AW18+Jan!BM18</f>
        <v>0</v>
      </c>
      <c r="BN18" s="68">
        <f>AX18+Jan!BN18</f>
        <v>10</v>
      </c>
      <c r="BO18" s="68">
        <f>AY18+Jan!BO18</f>
        <v>0</v>
      </c>
      <c r="BP18" s="68">
        <f>AZ18+Jan!BP18</f>
        <v>0</v>
      </c>
      <c r="BQ18" s="70">
        <f>BA18+Jan!BQ18</f>
        <v>0</v>
      </c>
      <c r="BR18" s="71"/>
      <c r="BS18" s="86">
        <v>25</v>
      </c>
      <c r="BT18" s="90">
        <f t="shared" si="18"/>
        <v>0</v>
      </c>
      <c r="BU18" s="89">
        <f t="shared" si="19"/>
        <v>25</v>
      </c>
      <c r="BV18" s="71"/>
      <c r="BW18" s="94">
        <v>5</v>
      </c>
      <c r="BX18" s="90">
        <f t="shared" si="20"/>
        <v>0</v>
      </c>
      <c r="BY18" s="89">
        <f t="shared" si="21"/>
        <v>5</v>
      </c>
      <c r="BZ18" s="71"/>
      <c r="CA18" s="94">
        <v>5</v>
      </c>
      <c r="CB18" s="90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AM19+Jan!BC19</f>
        <v>0</v>
      </c>
      <c r="BD19" s="68">
        <f>AN19+Jan!BD19</f>
        <v>0</v>
      </c>
      <c r="BE19" s="68">
        <f>AO19+Jan!BE19</f>
        <v>0</v>
      </c>
      <c r="BF19" s="68">
        <f>AP19+Jan!BF19</f>
        <v>0</v>
      </c>
      <c r="BG19" s="68">
        <f>AQ19+Jan!BG19</f>
        <v>0</v>
      </c>
      <c r="BH19" s="68">
        <f>AR19+Jan!BH19</f>
        <v>0</v>
      </c>
      <c r="BI19" s="68">
        <f>AS19+Jan!BI19</f>
        <v>0</v>
      </c>
      <c r="BJ19" s="68">
        <f>AT19+Jan!BJ19</f>
        <v>0</v>
      </c>
      <c r="BK19" s="68">
        <f>AU19+Jan!BK19</f>
        <v>0</v>
      </c>
      <c r="BL19" s="68">
        <f>AV19+Jan!BL19</f>
        <v>0</v>
      </c>
      <c r="BM19" s="68">
        <f>AW19+Jan!BM19</f>
        <v>0</v>
      </c>
      <c r="BN19" s="68">
        <f>AX19+Jan!BN19</f>
        <v>10</v>
      </c>
      <c r="BO19" s="68">
        <f>AY19+Jan!BO19</f>
        <v>0</v>
      </c>
      <c r="BP19" s="68">
        <f>AZ19+Jan!BP19</f>
        <v>0</v>
      </c>
      <c r="BQ19" s="70">
        <f>BA19+Jan!BQ19</f>
        <v>0</v>
      </c>
      <c r="BR19" s="71"/>
      <c r="BS19" s="86">
        <v>25</v>
      </c>
      <c r="BT19" s="90">
        <f t="shared" si="18"/>
        <v>0</v>
      </c>
      <c r="BU19" s="89">
        <f t="shared" si="19"/>
        <v>25</v>
      </c>
      <c r="BV19" s="71"/>
      <c r="BW19" s="94">
        <v>5</v>
      </c>
      <c r="BX19" s="90">
        <f t="shared" si="20"/>
        <v>0</v>
      </c>
      <c r="BY19" s="89">
        <f t="shared" si="21"/>
        <v>5</v>
      </c>
      <c r="BZ19" s="71"/>
      <c r="CA19" s="94">
        <v>5</v>
      </c>
      <c r="CB19" s="90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AM20+Jan!BC20</f>
        <v>0</v>
      </c>
      <c r="BD20" s="68">
        <f>AN20+Jan!BD20</f>
        <v>0</v>
      </c>
      <c r="BE20" s="68">
        <f>AO20+Jan!BE20</f>
        <v>0</v>
      </c>
      <c r="BF20" s="68">
        <f>AP20+Jan!BF20</f>
        <v>0</v>
      </c>
      <c r="BG20" s="68">
        <f>AQ20+Jan!BG20</f>
        <v>0</v>
      </c>
      <c r="BH20" s="68">
        <f>AR20+Jan!BH20</f>
        <v>0</v>
      </c>
      <c r="BI20" s="68">
        <f>AS20+Jan!BI20</f>
        <v>1</v>
      </c>
      <c r="BJ20" s="68">
        <f>AT20+Jan!BJ20</f>
        <v>0</v>
      </c>
      <c r="BK20" s="68">
        <f>AU20+Jan!BK20</f>
        <v>0</v>
      </c>
      <c r="BL20" s="68">
        <f>AV20+Jan!BL20</f>
        <v>1</v>
      </c>
      <c r="BM20" s="68">
        <f>AW20+Jan!BM20</f>
        <v>0</v>
      </c>
      <c r="BN20" s="68">
        <f>AX20+Jan!BN20</f>
        <v>11</v>
      </c>
      <c r="BO20" s="68">
        <f>AY20+Jan!BO20</f>
        <v>0</v>
      </c>
      <c r="BP20" s="68">
        <f>AZ20+Jan!BP20</f>
        <v>0</v>
      </c>
      <c r="BQ20" s="70">
        <f>BA20+Jan!BQ20</f>
        <v>1</v>
      </c>
      <c r="BR20" s="71"/>
      <c r="BS20" s="86">
        <v>25</v>
      </c>
      <c r="BT20" s="90">
        <f t="shared" si="18"/>
        <v>0</v>
      </c>
      <c r="BU20" s="89">
        <f t="shared" si="19"/>
        <v>25</v>
      </c>
      <c r="BV20" s="71"/>
      <c r="BW20" s="94">
        <v>5</v>
      </c>
      <c r="BX20" s="90">
        <f t="shared" si="20"/>
        <v>0</v>
      </c>
      <c r="BY20" s="89">
        <f t="shared" si="21"/>
        <v>5</v>
      </c>
      <c r="BZ20" s="71"/>
      <c r="CA20" s="94">
        <v>5</v>
      </c>
      <c r="CB20" s="90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AM21+Jan!BC21</f>
        <v>0</v>
      </c>
      <c r="BD21" s="68">
        <f>AN21+Jan!BD21</f>
        <v>0</v>
      </c>
      <c r="BE21" s="68">
        <f>AO21+Jan!BE21</f>
        <v>0</v>
      </c>
      <c r="BF21" s="68">
        <f>AP21+Jan!BF21</f>
        <v>0</v>
      </c>
      <c r="BG21" s="68">
        <f>AQ21+Jan!BG21</f>
        <v>0</v>
      </c>
      <c r="BH21" s="68">
        <f>AR21+Jan!BH21</f>
        <v>0</v>
      </c>
      <c r="BI21" s="68">
        <f>AS21+Jan!BI21</f>
        <v>1</v>
      </c>
      <c r="BJ21" s="68">
        <f>AT21+Jan!BJ21</f>
        <v>0</v>
      </c>
      <c r="BK21" s="68">
        <f>AU21+Jan!BK21</f>
        <v>0</v>
      </c>
      <c r="BL21" s="68">
        <f>AV21+Jan!BL21</f>
        <v>1</v>
      </c>
      <c r="BM21" s="68">
        <f>AW21+Jan!BM21</f>
        <v>0</v>
      </c>
      <c r="BN21" s="68">
        <f>AX21+Jan!BN21</f>
        <v>1</v>
      </c>
      <c r="BO21" s="68">
        <f>AY21+Jan!BO21</f>
        <v>0</v>
      </c>
      <c r="BP21" s="68">
        <f>AZ21+Jan!BP21</f>
        <v>0</v>
      </c>
      <c r="BQ21" s="70">
        <f>BA21+Jan!BQ21</f>
        <v>0</v>
      </c>
      <c r="BR21" s="71"/>
      <c r="BS21" s="86">
        <v>25</v>
      </c>
      <c r="BT21" s="90">
        <f t="shared" si="18"/>
        <v>0</v>
      </c>
      <c r="BU21" s="89">
        <f t="shared" si="19"/>
        <v>25</v>
      </c>
      <c r="BV21" s="71"/>
      <c r="BW21" s="94">
        <v>5</v>
      </c>
      <c r="BX21" s="90">
        <f t="shared" si="20"/>
        <v>0</v>
      </c>
      <c r="BY21" s="89">
        <f t="shared" si="21"/>
        <v>5</v>
      </c>
      <c r="BZ21" s="71"/>
      <c r="CA21" s="94">
        <v>5</v>
      </c>
      <c r="CB21" s="90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AM22+Jan!BC22</f>
        <v>0</v>
      </c>
      <c r="BD22" s="68">
        <f>AN22+Jan!BD22</f>
        <v>0</v>
      </c>
      <c r="BE22" s="68">
        <f>AO22+Jan!BE22</f>
        <v>0</v>
      </c>
      <c r="BF22" s="68">
        <f>AP22+Jan!BF22</f>
        <v>0</v>
      </c>
      <c r="BG22" s="68">
        <f>AQ22+Jan!BG22</f>
        <v>0</v>
      </c>
      <c r="BH22" s="68">
        <f>AR22+Jan!BH22</f>
        <v>0</v>
      </c>
      <c r="BI22" s="68">
        <f>AS22+Jan!BI22</f>
        <v>0</v>
      </c>
      <c r="BJ22" s="68">
        <f>AT22+Jan!BJ22</f>
        <v>0</v>
      </c>
      <c r="BK22" s="68">
        <f>AU22+Jan!BK22</f>
        <v>0</v>
      </c>
      <c r="BL22" s="68">
        <f>AV22+Jan!BL22</f>
        <v>0</v>
      </c>
      <c r="BM22" s="68">
        <f>AW22+Jan!BM22</f>
        <v>0</v>
      </c>
      <c r="BN22" s="68">
        <f>AX22+Jan!BN22</f>
        <v>10</v>
      </c>
      <c r="BO22" s="68">
        <f>AY22+Jan!BO22</f>
        <v>0</v>
      </c>
      <c r="BP22" s="68">
        <f>AZ22+Jan!BP22</f>
        <v>0</v>
      </c>
      <c r="BQ22" s="70">
        <f>BA22+Jan!BQ22</f>
        <v>0</v>
      </c>
      <c r="BR22" s="71"/>
      <c r="BS22" s="86">
        <v>25</v>
      </c>
      <c r="BT22" s="90">
        <f t="shared" si="18"/>
        <v>0</v>
      </c>
      <c r="BU22" s="89">
        <f t="shared" si="19"/>
        <v>25</v>
      </c>
      <c r="BV22" s="71"/>
      <c r="BW22" s="94">
        <v>5</v>
      </c>
      <c r="BX22" s="90">
        <f t="shared" si="20"/>
        <v>0</v>
      </c>
      <c r="BY22" s="89">
        <f t="shared" si="21"/>
        <v>5</v>
      </c>
      <c r="BZ22" s="71"/>
      <c r="CA22" s="94">
        <v>5</v>
      </c>
      <c r="CB22" s="90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AM23+Jan!BC23</f>
        <v>0</v>
      </c>
      <c r="BD23" s="68">
        <f>AN23+Jan!BD23</f>
        <v>0</v>
      </c>
      <c r="BE23" s="68">
        <f>AO23+Jan!BE23</f>
        <v>0</v>
      </c>
      <c r="BF23" s="68">
        <f>AP23+Jan!BF23</f>
        <v>0</v>
      </c>
      <c r="BG23" s="68">
        <f>AQ23+Jan!BG23</f>
        <v>0</v>
      </c>
      <c r="BH23" s="68">
        <f>AR23+Jan!BH23</f>
        <v>0</v>
      </c>
      <c r="BI23" s="68">
        <f>AS23+Jan!BI23</f>
        <v>0</v>
      </c>
      <c r="BJ23" s="68">
        <f>AT23+Jan!BJ23</f>
        <v>0</v>
      </c>
      <c r="BK23" s="68">
        <f>AU23+Jan!BK23</f>
        <v>0</v>
      </c>
      <c r="BL23" s="68">
        <f>AV23+Jan!BL23</f>
        <v>1</v>
      </c>
      <c r="BM23" s="68">
        <f>AW23+Jan!BM23</f>
        <v>0</v>
      </c>
      <c r="BN23" s="68">
        <f>AX23+Jan!BN23</f>
        <v>10</v>
      </c>
      <c r="BO23" s="68">
        <f>AY23+Jan!BO23</f>
        <v>0</v>
      </c>
      <c r="BP23" s="68">
        <f>AZ23+Jan!BP23</f>
        <v>0</v>
      </c>
      <c r="BQ23" s="70">
        <f>BA23+Jan!BQ23</f>
        <v>1</v>
      </c>
      <c r="BR23" s="71"/>
      <c r="BS23" s="86">
        <v>25</v>
      </c>
      <c r="BT23" s="90">
        <f t="shared" si="18"/>
        <v>0</v>
      </c>
      <c r="BU23" s="89">
        <f t="shared" si="19"/>
        <v>25</v>
      </c>
      <c r="BV23" s="71"/>
      <c r="BW23" s="94">
        <v>5</v>
      </c>
      <c r="BX23" s="90">
        <f t="shared" si="20"/>
        <v>0</v>
      </c>
      <c r="BY23" s="89">
        <f t="shared" si="21"/>
        <v>5</v>
      </c>
      <c r="BZ23" s="71"/>
      <c r="CA23" s="94">
        <v>5</v>
      </c>
      <c r="CB23" s="90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AM24+Jan!BC24</f>
        <v>0</v>
      </c>
      <c r="BD24" s="68">
        <f>AN24+Jan!BD24</f>
        <v>0</v>
      </c>
      <c r="BE24" s="68">
        <f>AO24+Jan!BE24</f>
        <v>0</v>
      </c>
      <c r="BF24" s="68">
        <f>AP24+Jan!BF24</f>
        <v>0</v>
      </c>
      <c r="BG24" s="68">
        <f>AQ24+Jan!BG24</f>
        <v>0</v>
      </c>
      <c r="BH24" s="68">
        <f>AR24+Jan!BH24</f>
        <v>0</v>
      </c>
      <c r="BI24" s="68">
        <f>AS24+Jan!BI24</f>
        <v>0</v>
      </c>
      <c r="BJ24" s="68">
        <f>AT24+Jan!BJ24</f>
        <v>0</v>
      </c>
      <c r="BK24" s="68">
        <f>AU24+Jan!BK24</f>
        <v>0</v>
      </c>
      <c r="BL24" s="68">
        <f>AV24+Jan!BL24</f>
        <v>0</v>
      </c>
      <c r="BM24" s="68">
        <f>AW24+Jan!BM24</f>
        <v>0</v>
      </c>
      <c r="BN24" s="68">
        <f>AX24+Jan!BN24</f>
        <v>10</v>
      </c>
      <c r="BO24" s="68">
        <f>AY24+Jan!BO24</f>
        <v>0</v>
      </c>
      <c r="BP24" s="68">
        <f>AZ24+Jan!BP24</f>
        <v>0</v>
      </c>
      <c r="BQ24" s="70">
        <f>BA24+Jan!BQ24</f>
        <v>0</v>
      </c>
      <c r="BR24" s="71"/>
      <c r="BS24" s="86">
        <v>25</v>
      </c>
      <c r="BT24" s="90">
        <f t="shared" si="18"/>
        <v>0</v>
      </c>
      <c r="BU24" s="89">
        <f t="shared" si="19"/>
        <v>25</v>
      </c>
      <c r="BV24" s="71"/>
      <c r="BW24" s="94">
        <v>5</v>
      </c>
      <c r="BX24" s="90">
        <f t="shared" si="20"/>
        <v>0</v>
      </c>
      <c r="BY24" s="89">
        <f t="shared" si="21"/>
        <v>5</v>
      </c>
      <c r="BZ24" s="71"/>
      <c r="CA24" s="94">
        <v>5</v>
      </c>
      <c r="CB24" s="90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AM25+Jan!BC25</f>
        <v>0</v>
      </c>
      <c r="BD25" s="68">
        <f>AN25+Jan!BD25</f>
        <v>0</v>
      </c>
      <c r="BE25" s="68">
        <f>AO25+Jan!BE25</f>
        <v>0</v>
      </c>
      <c r="BF25" s="68">
        <f>AP25+Jan!BF25</f>
        <v>0</v>
      </c>
      <c r="BG25" s="68">
        <f>AQ25+Jan!BG25</f>
        <v>0</v>
      </c>
      <c r="BH25" s="68">
        <f>AR25+Jan!BH25</f>
        <v>0</v>
      </c>
      <c r="BI25" s="68">
        <f>AS25+Jan!BI25</f>
        <v>0</v>
      </c>
      <c r="BJ25" s="68">
        <f>AT25+Jan!BJ25</f>
        <v>0</v>
      </c>
      <c r="BK25" s="68">
        <f>AU25+Jan!BK25</f>
        <v>0</v>
      </c>
      <c r="BL25" s="68">
        <f>AV25+Jan!BL25</f>
        <v>1</v>
      </c>
      <c r="BM25" s="68">
        <f>AW25+Jan!BM25</f>
        <v>0</v>
      </c>
      <c r="BN25" s="68">
        <f>AX25+Jan!BN25</f>
        <v>10</v>
      </c>
      <c r="BO25" s="68">
        <f>AY25+Jan!BO25</f>
        <v>0</v>
      </c>
      <c r="BP25" s="68">
        <f>AZ25+Jan!BP25</f>
        <v>0</v>
      </c>
      <c r="BQ25" s="70">
        <f>BA25+Jan!BQ25</f>
        <v>1</v>
      </c>
      <c r="BR25" s="71"/>
      <c r="BS25" s="86">
        <v>25</v>
      </c>
      <c r="BT25" s="90">
        <f t="shared" si="18"/>
        <v>0</v>
      </c>
      <c r="BU25" s="89">
        <f t="shared" si="19"/>
        <v>25</v>
      </c>
      <c r="BV25" s="71"/>
      <c r="BW25" s="94">
        <v>5</v>
      </c>
      <c r="BX25" s="90">
        <f t="shared" si="20"/>
        <v>0</v>
      </c>
      <c r="BY25" s="89">
        <f t="shared" si="21"/>
        <v>5</v>
      </c>
      <c r="BZ25" s="71"/>
      <c r="CA25" s="94">
        <v>5</v>
      </c>
      <c r="CB25" s="90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AM26+Jan!BC26</f>
        <v>0</v>
      </c>
      <c r="BD26" s="68">
        <f>AN26+Jan!BD26</f>
        <v>0</v>
      </c>
      <c r="BE26" s="68">
        <f>AO26+Jan!BE26</f>
        <v>0</v>
      </c>
      <c r="BF26" s="68">
        <f>AP26+Jan!BF26</f>
        <v>0</v>
      </c>
      <c r="BG26" s="68">
        <f>AQ26+Jan!BG26</f>
        <v>0</v>
      </c>
      <c r="BH26" s="68">
        <f>AR26+Jan!BH26</f>
        <v>0</v>
      </c>
      <c r="BI26" s="68">
        <f>AS26+Jan!BI26</f>
        <v>0</v>
      </c>
      <c r="BJ26" s="68">
        <f>AT26+Jan!BJ26</f>
        <v>0</v>
      </c>
      <c r="BK26" s="68">
        <f>AU26+Jan!BK26</f>
        <v>0</v>
      </c>
      <c r="BL26" s="68">
        <f>AV26+Jan!BL26</f>
        <v>0</v>
      </c>
      <c r="BM26" s="68">
        <f>AW26+Jan!BM26</f>
        <v>0</v>
      </c>
      <c r="BN26" s="68">
        <f>AX26+Jan!BN26</f>
        <v>10</v>
      </c>
      <c r="BO26" s="68">
        <f>AY26+Jan!BO26</f>
        <v>0</v>
      </c>
      <c r="BP26" s="68">
        <f>AZ26+Jan!BP26</f>
        <v>0</v>
      </c>
      <c r="BQ26" s="70">
        <f>BA26+Jan!BQ26</f>
        <v>0</v>
      </c>
      <c r="BR26" s="71"/>
      <c r="BS26" s="86">
        <v>25</v>
      </c>
      <c r="BT26" s="90">
        <f t="shared" si="18"/>
        <v>0</v>
      </c>
      <c r="BU26" s="89">
        <f t="shared" si="19"/>
        <v>25</v>
      </c>
      <c r="BV26" s="71"/>
      <c r="BW26" s="94">
        <v>5</v>
      </c>
      <c r="BX26" s="90">
        <f t="shared" si="20"/>
        <v>0</v>
      </c>
      <c r="BY26" s="89">
        <f t="shared" si="21"/>
        <v>5</v>
      </c>
      <c r="BZ26" s="71"/>
      <c r="CA26" s="94">
        <v>5</v>
      </c>
      <c r="CB26" s="90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AM27+Jan!BC27</f>
        <v>0</v>
      </c>
      <c r="BD27" s="68">
        <f>AN27+Jan!BD27</f>
        <v>0</v>
      </c>
      <c r="BE27" s="68">
        <f>AO27+Jan!BE27</f>
        <v>0</v>
      </c>
      <c r="BF27" s="68">
        <f>AP27+Jan!BF27</f>
        <v>0</v>
      </c>
      <c r="BG27" s="68">
        <f>AQ27+Jan!BG27</f>
        <v>0</v>
      </c>
      <c r="BH27" s="68">
        <f>AR27+Jan!BH27</f>
        <v>0</v>
      </c>
      <c r="BI27" s="68">
        <f>AS27+Jan!BI27</f>
        <v>0</v>
      </c>
      <c r="BJ27" s="68">
        <f>AT27+Jan!BJ27</f>
        <v>0</v>
      </c>
      <c r="BK27" s="68">
        <f>AU27+Jan!BK27</f>
        <v>0</v>
      </c>
      <c r="BL27" s="68">
        <f>AV27+Jan!BL27</f>
        <v>0</v>
      </c>
      <c r="BM27" s="68">
        <f>AW27+Jan!BM27</f>
        <v>0</v>
      </c>
      <c r="BN27" s="68">
        <f>AX27+Jan!BN27</f>
        <v>10</v>
      </c>
      <c r="BO27" s="68">
        <f>AY27+Jan!BO27</f>
        <v>0</v>
      </c>
      <c r="BP27" s="68">
        <f>AZ27+Jan!BP27</f>
        <v>0</v>
      </c>
      <c r="BQ27" s="70">
        <f>BA27+Jan!BQ27</f>
        <v>0</v>
      </c>
      <c r="BR27" s="71"/>
      <c r="BS27" s="86">
        <v>25</v>
      </c>
      <c r="BT27" s="90">
        <f t="shared" si="18"/>
        <v>0</v>
      </c>
      <c r="BU27" s="89">
        <f t="shared" si="19"/>
        <v>25</v>
      </c>
      <c r="BV27" s="71"/>
      <c r="BW27" s="94">
        <v>5</v>
      </c>
      <c r="BX27" s="90">
        <f t="shared" si="20"/>
        <v>0</v>
      </c>
      <c r="BY27" s="89">
        <f t="shared" si="21"/>
        <v>5</v>
      </c>
      <c r="BZ27" s="71"/>
      <c r="CA27" s="94">
        <v>5</v>
      </c>
      <c r="CB27" s="90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0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0</v>
      </c>
      <c r="BB28" s="71"/>
      <c r="BC28" s="68">
        <f>AM28+Jan!BC28</f>
        <v>0</v>
      </c>
      <c r="BD28" s="68">
        <f>AN28+Jan!BD28</f>
        <v>0</v>
      </c>
      <c r="BE28" s="68">
        <f>AO28+Jan!BE28</f>
        <v>0</v>
      </c>
      <c r="BF28" s="68">
        <f>AP28+Jan!BF28</f>
        <v>0</v>
      </c>
      <c r="BG28" s="68">
        <f>AQ28+Jan!BG28</f>
        <v>0</v>
      </c>
      <c r="BH28" s="68">
        <f>AR28+Jan!BH28</f>
        <v>0</v>
      </c>
      <c r="BI28" s="68">
        <f>AS28+Jan!BI28</f>
        <v>0</v>
      </c>
      <c r="BJ28" s="68">
        <f>AT28+Jan!BJ28</f>
        <v>0</v>
      </c>
      <c r="BK28" s="68">
        <f>AU28+Jan!BK28</f>
        <v>0</v>
      </c>
      <c r="BL28" s="68">
        <f>AV28+Jan!BL28</f>
        <v>0</v>
      </c>
      <c r="BM28" s="68">
        <f>AW28+Jan!BM28</f>
        <v>0</v>
      </c>
      <c r="BN28" s="68">
        <f>AX28+Jan!BN28</f>
        <v>10</v>
      </c>
      <c r="BO28" s="68">
        <f>AY28+Jan!BO28</f>
        <v>0</v>
      </c>
      <c r="BP28" s="68">
        <f>AZ28+Jan!BP28</f>
        <v>0</v>
      </c>
      <c r="BQ28" s="70">
        <f>BA28+Jan!BQ28</f>
        <v>0</v>
      </c>
      <c r="BR28" s="71"/>
      <c r="BS28" s="86">
        <v>25</v>
      </c>
      <c r="BT28" s="90">
        <f t="shared" si="18"/>
        <v>0</v>
      </c>
      <c r="BU28" s="89">
        <f t="shared" si="19"/>
        <v>25</v>
      </c>
      <c r="BV28" s="71"/>
      <c r="BW28" s="94">
        <v>5</v>
      </c>
      <c r="BX28" s="90">
        <f t="shared" si="20"/>
        <v>0</v>
      </c>
      <c r="BY28" s="89">
        <f t="shared" si="21"/>
        <v>5</v>
      </c>
      <c r="BZ28" s="71"/>
      <c r="CA28" s="94">
        <v>5</v>
      </c>
      <c r="CB28" s="90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AM29+Jan!BC29</f>
        <v>0</v>
      </c>
      <c r="BD29" s="68">
        <f>AN29+Jan!BD29</f>
        <v>1</v>
      </c>
      <c r="BE29" s="68">
        <f>AO29+Jan!BE29</f>
        <v>0</v>
      </c>
      <c r="BF29" s="68">
        <f>AP29+Jan!BF29</f>
        <v>0</v>
      </c>
      <c r="BG29" s="68">
        <f>AQ29+Jan!BG29</f>
        <v>0</v>
      </c>
      <c r="BH29" s="68">
        <f>AR29+Jan!BH29</f>
        <v>0</v>
      </c>
      <c r="BI29" s="68">
        <f>AS29+Jan!BI29</f>
        <v>0</v>
      </c>
      <c r="BJ29" s="68">
        <f>AT29+Jan!BJ29</f>
        <v>0</v>
      </c>
      <c r="BK29" s="68">
        <f>AU29+Jan!BK29</f>
        <v>0</v>
      </c>
      <c r="BL29" s="68">
        <f>AV29+Jan!BL29</f>
        <v>0</v>
      </c>
      <c r="BM29" s="68">
        <f>AW29+Jan!BM29</f>
        <v>0</v>
      </c>
      <c r="BN29" s="68">
        <f>AX29+Jan!BN29</f>
        <v>10</v>
      </c>
      <c r="BO29" s="68">
        <f>AY29+Jan!BO29</f>
        <v>0</v>
      </c>
      <c r="BP29" s="68">
        <f>AZ29+Jan!BP29</f>
        <v>0</v>
      </c>
      <c r="BQ29" s="70">
        <f>BA29+Jan!BQ29</f>
        <v>1</v>
      </c>
      <c r="BR29" s="71"/>
      <c r="BS29" s="86">
        <v>25</v>
      </c>
      <c r="BT29" s="90">
        <f t="shared" si="18"/>
        <v>0</v>
      </c>
      <c r="BU29" s="89">
        <f t="shared" si="19"/>
        <v>25</v>
      </c>
      <c r="BV29" s="71"/>
      <c r="BW29" s="94">
        <v>5</v>
      </c>
      <c r="BX29" s="90">
        <f t="shared" si="20"/>
        <v>0</v>
      </c>
      <c r="BY29" s="89">
        <f t="shared" si="21"/>
        <v>5</v>
      </c>
      <c r="BZ29" s="71"/>
      <c r="CA29" s="94">
        <v>5</v>
      </c>
      <c r="CB29" s="90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120" priority="10">
      <formula>OR(F$10=1,F$10=7)</formula>
    </cfRule>
  </conditionalFormatting>
  <conditionalFormatting sqref="F11:AK29">
    <cfRule type="cellIs" dxfId="119" priority="4" operator="equal">
      <formula>"M"</formula>
    </cfRule>
    <cfRule type="cellIs" dxfId="118" priority="5" operator="equal">
      <formula>"aaq"</formula>
    </cfRule>
    <cfRule type="cellIs" dxfId="117" priority="6" operator="equal">
      <formula>"FOR"</formula>
    </cfRule>
    <cfRule type="cellIs" dxfId="116" priority="7" operator="equal">
      <formula>"ca"</formula>
    </cfRule>
  </conditionalFormatting>
  <conditionalFormatting sqref="AH11:AK11">
    <cfRule type="expression" dxfId="115" priority="1">
      <formula>OR(DAY(AH11)="",DAY(AH11)="",DAY(AH11)="")</formula>
    </cfRule>
  </conditionalFormatting>
  <conditionalFormatting sqref="F31:AK35 F11:AK29">
    <cfRule type="expression" dxfId="114" priority="9">
      <formula>OR(F$3=fériés)</formula>
    </cfRule>
    <cfRule type="expression" dxfId="113" priority="11">
      <formula>OR(F$10=1,F$10=7)</formula>
    </cfRule>
  </conditionalFormatting>
  <conditionalFormatting sqref="AM11:BA29">
    <cfRule type="cellIs" dxfId="112" priority="3" operator="equal">
      <formula>0</formula>
    </cfRule>
  </conditionalFormatting>
  <conditionalFormatting sqref="BC11:BQ29">
    <cfRule type="cellIs" dxfId="111" priority="2" operator="equal">
      <formula>0</formula>
    </cfRule>
  </conditionalFormatting>
  <conditionalFormatting sqref="F10:AK29">
    <cfRule type="expression" dxfId="110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G52"/>
  <sheetViews>
    <sheetView showGridLines="0" showWhiteSpace="0" zoomScale="60" zoomScaleNormal="60" workbookViewId="0">
      <pane xSplit="5" ySplit="10" topLeftCell="BH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Config!D8</f>
        <v>42795</v>
      </c>
    </row>
    <row r="2" spans="1:85" hidden="1" x14ac:dyDescent="0.4">
      <c r="A2" s="1">
        <f>Config!E8</f>
        <v>42825</v>
      </c>
    </row>
    <row r="3" spans="1:85" ht="78" hidden="1" customHeight="1" x14ac:dyDescent="0.4">
      <c r="F3" s="3">
        <f>A1</f>
        <v>42795</v>
      </c>
      <c r="G3" s="3">
        <f>F3+1</f>
        <v>42796</v>
      </c>
      <c r="H3" s="3">
        <f t="shared" ref="H3:AF3" si="0">G3+1</f>
        <v>42797</v>
      </c>
      <c r="I3" s="3">
        <f t="shared" si="0"/>
        <v>42798</v>
      </c>
      <c r="J3" s="3">
        <f t="shared" si="0"/>
        <v>42799</v>
      </c>
      <c r="K3" s="3">
        <f t="shared" si="0"/>
        <v>42800</v>
      </c>
      <c r="L3" s="3">
        <f t="shared" si="0"/>
        <v>42801</v>
      </c>
      <c r="M3" s="3">
        <f t="shared" si="0"/>
        <v>42802</v>
      </c>
      <c r="N3" s="3">
        <f t="shared" si="0"/>
        <v>42803</v>
      </c>
      <c r="O3" s="3">
        <f t="shared" si="0"/>
        <v>42804</v>
      </c>
      <c r="P3" s="3">
        <f t="shared" si="0"/>
        <v>42805</v>
      </c>
      <c r="Q3" s="3">
        <f t="shared" si="0"/>
        <v>42806</v>
      </c>
      <c r="R3" s="3">
        <f t="shared" si="0"/>
        <v>42807</v>
      </c>
      <c r="S3" s="3">
        <f t="shared" si="0"/>
        <v>42808</v>
      </c>
      <c r="T3" s="3">
        <f t="shared" si="0"/>
        <v>42809</v>
      </c>
      <c r="U3" s="3">
        <f t="shared" si="0"/>
        <v>42810</v>
      </c>
      <c r="V3" s="3">
        <f t="shared" si="0"/>
        <v>42811</v>
      </c>
      <c r="W3" s="3">
        <f t="shared" si="0"/>
        <v>42812</v>
      </c>
      <c r="X3" s="3">
        <f t="shared" si="0"/>
        <v>42813</v>
      </c>
      <c r="Y3" s="3">
        <f t="shared" si="0"/>
        <v>42814</v>
      </c>
      <c r="Z3" s="3">
        <f t="shared" si="0"/>
        <v>42815</v>
      </c>
      <c r="AA3" s="3">
        <f t="shared" si="0"/>
        <v>42816</v>
      </c>
      <c r="AB3" s="3">
        <f t="shared" si="0"/>
        <v>42817</v>
      </c>
      <c r="AC3" s="3">
        <f t="shared" si="0"/>
        <v>42818</v>
      </c>
      <c r="AD3" s="3">
        <f t="shared" si="0"/>
        <v>42819</v>
      </c>
      <c r="AE3" s="3">
        <f t="shared" si="0"/>
        <v>42820</v>
      </c>
      <c r="AF3" s="3">
        <f t="shared" si="0"/>
        <v>42821</v>
      </c>
      <c r="AG3" s="3">
        <f>IFERROR(IF(AF3+1&gt;$A$2,"",AF3+1),"")</f>
        <v>42822</v>
      </c>
      <c r="AH3" s="3">
        <f t="shared" ref="AH3:AI3" si="1">IFERROR(IF(AG3+1&gt;$A$2,"",AG3+1),"")</f>
        <v>42823</v>
      </c>
      <c r="AI3" s="3">
        <f t="shared" si="1"/>
        <v>42824</v>
      </c>
      <c r="AJ3" s="3">
        <f>IFERROR(IF(AI3+1&gt;$A$2,"",AI3+1),"")</f>
        <v>42825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mars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4</v>
      </c>
      <c r="G10" s="61">
        <f t="shared" si="3"/>
        <v>5</v>
      </c>
      <c r="H10" s="61">
        <f t="shared" si="3"/>
        <v>6</v>
      </c>
      <c r="I10" s="61">
        <f t="shared" si="3"/>
        <v>7</v>
      </c>
      <c r="J10" s="61">
        <f t="shared" si="3"/>
        <v>1</v>
      </c>
      <c r="K10" s="61">
        <f t="shared" si="3"/>
        <v>2</v>
      </c>
      <c r="L10" s="61">
        <f t="shared" si="3"/>
        <v>3</v>
      </c>
      <c r="M10" s="61">
        <f t="shared" si="3"/>
        <v>4</v>
      </c>
      <c r="N10" s="61">
        <f t="shared" si="3"/>
        <v>5</v>
      </c>
      <c r="O10" s="61">
        <f t="shared" si="3"/>
        <v>6</v>
      </c>
      <c r="P10" s="61">
        <f t="shared" si="3"/>
        <v>7</v>
      </c>
      <c r="Q10" s="61">
        <f t="shared" si="3"/>
        <v>1</v>
      </c>
      <c r="R10" s="61">
        <f t="shared" si="3"/>
        <v>2</v>
      </c>
      <c r="S10" s="61">
        <f t="shared" si="3"/>
        <v>3</v>
      </c>
      <c r="T10" s="61">
        <f t="shared" si="3"/>
        <v>4</v>
      </c>
      <c r="U10" s="61">
        <f t="shared" si="3"/>
        <v>5</v>
      </c>
      <c r="V10" s="61">
        <f t="shared" si="3"/>
        <v>6</v>
      </c>
      <c r="W10" s="61">
        <f t="shared" si="3"/>
        <v>7</v>
      </c>
      <c r="X10" s="61">
        <f t="shared" si="3"/>
        <v>1</v>
      </c>
      <c r="Y10" s="61">
        <f t="shared" si="3"/>
        <v>2</v>
      </c>
      <c r="Z10" s="61">
        <f t="shared" si="3"/>
        <v>3</v>
      </c>
      <c r="AA10" s="61">
        <f t="shared" si="3"/>
        <v>4</v>
      </c>
      <c r="AB10" s="61">
        <f t="shared" si="3"/>
        <v>5</v>
      </c>
      <c r="AC10" s="61">
        <f t="shared" si="3"/>
        <v>6</v>
      </c>
      <c r="AD10" s="61">
        <f t="shared" si="3"/>
        <v>7</v>
      </c>
      <c r="AE10" s="61">
        <f t="shared" si="3"/>
        <v>1</v>
      </c>
      <c r="AF10" s="61">
        <f t="shared" si="3"/>
        <v>2</v>
      </c>
      <c r="AG10" s="61">
        <f t="shared" si="3"/>
        <v>3</v>
      </c>
      <c r="AH10" s="61">
        <f t="shared" si="3"/>
        <v>4</v>
      </c>
      <c r="AI10" s="61">
        <f t="shared" si="3"/>
        <v>5</v>
      </c>
      <c r="AJ10" s="62">
        <f t="shared" si="3"/>
        <v>6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AM11+Fev!BC11</f>
        <v>0</v>
      </c>
      <c r="BD11" s="68">
        <f>AN11+Fev!BD11</f>
        <v>0</v>
      </c>
      <c r="BE11" s="68">
        <f>AO11+Fev!BE11</f>
        <v>0</v>
      </c>
      <c r="BF11" s="68">
        <f>AP11+Fev!BF11</f>
        <v>0</v>
      </c>
      <c r="BG11" s="68">
        <f>AQ11+Fev!BG11</f>
        <v>0</v>
      </c>
      <c r="BH11" s="68">
        <f>AR11+Fev!BH11</f>
        <v>0</v>
      </c>
      <c r="BI11" s="68">
        <f>AS11+Fev!BI11</f>
        <v>0</v>
      </c>
      <c r="BJ11" s="68">
        <f>AT11+Fev!BJ11</f>
        <v>0</v>
      </c>
      <c r="BK11" s="68">
        <f>AU11+Fev!BK11</f>
        <v>0</v>
      </c>
      <c r="BL11" s="68">
        <f>AV11+Fev!BL11</f>
        <v>0</v>
      </c>
      <c r="BM11" s="68">
        <f>AW11+Fev!BM11</f>
        <v>0</v>
      </c>
      <c r="BN11" s="68">
        <f>AX11+Fev!BN11</f>
        <v>11</v>
      </c>
      <c r="BO11" s="68">
        <f>AY11+Fev!BO11</f>
        <v>0</v>
      </c>
      <c r="BP11" s="68">
        <f>AZ11+Fev!BP11</f>
        <v>0</v>
      </c>
      <c r="BQ11" s="70">
        <f>BA11+Fev!BQ11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AM12+Fev!BC12</f>
        <v>0</v>
      </c>
      <c r="BD12" s="68">
        <f>AN12+Fev!BD12</f>
        <v>0</v>
      </c>
      <c r="BE12" s="68">
        <f>AO12+Fev!BE12</f>
        <v>0</v>
      </c>
      <c r="BF12" s="68">
        <f>AP12+Fev!BF12</f>
        <v>0</v>
      </c>
      <c r="BG12" s="68">
        <f>AQ12+Fev!BG12</f>
        <v>0</v>
      </c>
      <c r="BH12" s="68">
        <f>AR12+Fev!BH12</f>
        <v>0</v>
      </c>
      <c r="BI12" s="68">
        <f>AS12+Fev!BI12</f>
        <v>0</v>
      </c>
      <c r="BJ12" s="68">
        <f>AT12+Fev!BJ12</f>
        <v>0</v>
      </c>
      <c r="BK12" s="68">
        <f>AU12+Fev!BK12</f>
        <v>0</v>
      </c>
      <c r="BL12" s="68">
        <f>AV12+Fev!BL12</f>
        <v>0</v>
      </c>
      <c r="BM12" s="68">
        <f>AW12+Fev!BM12</f>
        <v>0</v>
      </c>
      <c r="BN12" s="68">
        <f>AX12+Fev!BN12</f>
        <v>11</v>
      </c>
      <c r="BO12" s="68">
        <f>AY12+Fev!BO12</f>
        <v>0</v>
      </c>
      <c r="BP12" s="68">
        <f>AZ12+Fev!BP12</f>
        <v>0</v>
      </c>
      <c r="BQ12" s="70">
        <f>BA12+Fev!BQ12</f>
        <v>0</v>
      </c>
      <c r="BR12" s="71"/>
      <c r="BS12" s="86">
        <v>25</v>
      </c>
      <c r="BT12" s="90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0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0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AM13+Fev!BC13</f>
        <v>2</v>
      </c>
      <c r="BD13" s="68">
        <f>AN13+Fev!BD13</f>
        <v>0</v>
      </c>
      <c r="BE13" s="68">
        <f>AO13+Fev!BE13</f>
        <v>0</v>
      </c>
      <c r="BF13" s="68">
        <f>AP13+Fev!BF13</f>
        <v>0</v>
      </c>
      <c r="BG13" s="68">
        <f>AQ13+Fev!BG13</f>
        <v>0</v>
      </c>
      <c r="BH13" s="68">
        <f>AR13+Fev!BH13</f>
        <v>0</v>
      </c>
      <c r="BI13" s="68">
        <f>AS13+Fev!BI13</f>
        <v>0</v>
      </c>
      <c r="BJ13" s="68">
        <f>AT13+Fev!BJ13</f>
        <v>0</v>
      </c>
      <c r="BK13" s="68">
        <f>AU13+Fev!BK13</f>
        <v>0</v>
      </c>
      <c r="BL13" s="68">
        <f>AV13+Fev!BL13</f>
        <v>0</v>
      </c>
      <c r="BM13" s="68">
        <f>AW13+Fev!BM13</f>
        <v>0</v>
      </c>
      <c r="BN13" s="68">
        <f>AX13+Fev!BN13</f>
        <v>11</v>
      </c>
      <c r="BO13" s="68">
        <f>AY13+Fev!BO13</f>
        <v>0</v>
      </c>
      <c r="BP13" s="68">
        <f>AZ13+Fev!BP13</f>
        <v>0</v>
      </c>
      <c r="BQ13" s="70">
        <f>BA13+Fev!BQ13</f>
        <v>2</v>
      </c>
      <c r="BR13" s="71"/>
      <c r="BS13" s="86">
        <v>25</v>
      </c>
      <c r="BT13" s="90">
        <f t="shared" si="18"/>
        <v>0</v>
      </c>
      <c r="BU13" s="89">
        <f t="shared" si="19"/>
        <v>25</v>
      </c>
      <c r="BV13" s="71"/>
      <c r="BW13" s="94">
        <v>5</v>
      </c>
      <c r="BX13" s="90">
        <f t="shared" si="20"/>
        <v>0</v>
      </c>
      <c r="BY13" s="89">
        <f t="shared" si="21"/>
        <v>5</v>
      </c>
      <c r="BZ13" s="71"/>
      <c r="CA13" s="94">
        <v>5</v>
      </c>
      <c r="CB13" s="90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AM14+Fev!BC14</f>
        <v>2</v>
      </c>
      <c r="BD14" s="68">
        <f>AN14+Fev!BD14</f>
        <v>2</v>
      </c>
      <c r="BE14" s="68">
        <f>AO14+Fev!BE14</f>
        <v>0</v>
      </c>
      <c r="BF14" s="68">
        <f>AP14+Fev!BF14</f>
        <v>0</v>
      </c>
      <c r="BG14" s="68">
        <f>AQ14+Fev!BG14</f>
        <v>0</v>
      </c>
      <c r="BH14" s="68">
        <f>AR14+Fev!BH14</f>
        <v>0</v>
      </c>
      <c r="BI14" s="68">
        <f>AS14+Fev!BI14</f>
        <v>0</v>
      </c>
      <c r="BJ14" s="68">
        <f>AT14+Fev!BJ14</f>
        <v>2</v>
      </c>
      <c r="BK14" s="68">
        <f>AU14+Fev!BK14</f>
        <v>0</v>
      </c>
      <c r="BL14" s="68">
        <f>AV14+Fev!BL14</f>
        <v>0</v>
      </c>
      <c r="BM14" s="68">
        <f>AW14+Fev!BM14</f>
        <v>0</v>
      </c>
      <c r="BN14" s="68">
        <f>AX14+Fev!BN14</f>
        <v>11</v>
      </c>
      <c r="BO14" s="68">
        <f>AY14+Fev!BO14</f>
        <v>0</v>
      </c>
      <c r="BP14" s="68">
        <f>AZ14+Fev!BP14</f>
        <v>0</v>
      </c>
      <c r="BQ14" s="70">
        <f>BA14+Fev!BQ14</f>
        <v>4</v>
      </c>
      <c r="BR14" s="71"/>
      <c r="BS14" s="86">
        <v>25</v>
      </c>
      <c r="BT14" s="90">
        <f t="shared" si="18"/>
        <v>0</v>
      </c>
      <c r="BU14" s="89">
        <f t="shared" si="19"/>
        <v>25</v>
      </c>
      <c r="BV14" s="71"/>
      <c r="BW14" s="94">
        <v>5</v>
      </c>
      <c r="BX14" s="90">
        <f t="shared" si="20"/>
        <v>0</v>
      </c>
      <c r="BY14" s="89">
        <f t="shared" si="21"/>
        <v>5</v>
      </c>
      <c r="BZ14" s="71"/>
      <c r="CA14" s="94">
        <v>5</v>
      </c>
      <c r="CB14" s="90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AM15+Fev!BC15</f>
        <v>0</v>
      </c>
      <c r="BD15" s="68">
        <f>AN15+Fev!BD15</f>
        <v>2</v>
      </c>
      <c r="BE15" s="68">
        <f>AO15+Fev!BE15</f>
        <v>0</v>
      </c>
      <c r="BF15" s="68">
        <f>AP15+Fev!BF15</f>
        <v>0</v>
      </c>
      <c r="BG15" s="68">
        <f>AQ15+Fev!BG15</f>
        <v>0</v>
      </c>
      <c r="BH15" s="68">
        <f>AR15+Fev!BH15</f>
        <v>0</v>
      </c>
      <c r="BI15" s="68">
        <f>AS15+Fev!BI15</f>
        <v>0</v>
      </c>
      <c r="BJ15" s="68">
        <f>AT15+Fev!BJ15</f>
        <v>0</v>
      </c>
      <c r="BK15" s="68">
        <f>AU15+Fev!BK15</f>
        <v>0</v>
      </c>
      <c r="BL15" s="68">
        <f>AV15+Fev!BL15</f>
        <v>0</v>
      </c>
      <c r="BM15" s="68">
        <f>AW15+Fev!BM15</f>
        <v>0</v>
      </c>
      <c r="BN15" s="68">
        <f>AX15+Fev!BN15</f>
        <v>11</v>
      </c>
      <c r="BO15" s="68">
        <f>AY15+Fev!BO15</f>
        <v>0</v>
      </c>
      <c r="BP15" s="68">
        <f>AZ15+Fev!BP15</f>
        <v>2</v>
      </c>
      <c r="BQ15" s="70">
        <f>BA15+Fev!BQ15</f>
        <v>2</v>
      </c>
      <c r="BR15" s="71"/>
      <c r="BS15" s="86">
        <v>25</v>
      </c>
      <c r="BT15" s="90">
        <f t="shared" si="18"/>
        <v>0</v>
      </c>
      <c r="BU15" s="89">
        <f t="shared" si="19"/>
        <v>25</v>
      </c>
      <c r="BV15" s="71"/>
      <c r="BW15" s="94">
        <v>5</v>
      </c>
      <c r="BX15" s="90">
        <f t="shared" si="20"/>
        <v>0</v>
      </c>
      <c r="BY15" s="89">
        <f t="shared" si="21"/>
        <v>5</v>
      </c>
      <c r="BZ15" s="71"/>
      <c r="CA15" s="94">
        <v>5</v>
      </c>
      <c r="CB15" s="90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4"/>
        <v>0</v>
      </c>
      <c r="AN16" s="68">
        <f t="shared" si="5"/>
        <v>0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0</v>
      </c>
      <c r="BB16" s="71"/>
      <c r="BC16" s="68">
        <f>AM16+Fev!BC16</f>
        <v>0</v>
      </c>
      <c r="BD16" s="68">
        <f>AN16+Fev!BD16</f>
        <v>0</v>
      </c>
      <c r="BE16" s="68">
        <f>AO16+Fev!BE16</f>
        <v>0</v>
      </c>
      <c r="BF16" s="68">
        <f>AP16+Fev!BF16</f>
        <v>0</v>
      </c>
      <c r="BG16" s="68">
        <f>AQ16+Fev!BG16</f>
        <v>0</v>
      </c>
      <c r="BH16" s="68">
        <f>AR16+Fev!BH16</f>
        <v>0</v>
      </c>
      <c r="BI16" s="68">
        <f>AS16+Fev!BI16</f>
        <v>0</v>
      </c>
      <c r="BJ16" s="68">
        <f>AT16+Fev!BJ16</f>
        <v>2</v>
      </c>
      <c r="BK16" s="68">
        <f>AU16+Fev!BK16</f>
        <v>0</v>
      </c>
      <c r="BL16" s="68">
        <f>AV16+Fev!BL16</f>
        <v>0</v>
      </c>
      <c r="BM16" s="68">
        <f>AW16+Fev!BM16</f>
        <v>0</v>
      </c>
      <c r="BN16" s="68">
        <f>AX16+Fev!BN16</f>
        <v>11</v>
      </c>
      <c r="BO16" s="68">
        <f>AY16+Fev!BO16</f>
        <v>0</v>
      </c>
      <c r="BP16" s="68">
        <f>AZ16+Fev!BP16</f>
        <v>0</v>
      </c>
      <c r="BQ16" s="70">
        <f>BA16+Fev!BQ16</f>
        <v>0</v>
      </c>
      <c r="BR16" s="71"/>
      <c r="BS16" s="86">
        <v>25</v>
      </c>
      <c r="BT16" s="90">
        <f t="shared" si="18"/>
        <v>0</v>
      </c>
      <c r="BU16" s="89">
        <f t="shared" si="19"/>
        <v>25</v>
      </c>
      <c r="BV16" s="71"/>
      <c r="BW16" s="94">
        <v>5</v>
      </c>
      <c r="BX16" s="90">
        <f t="shared" si="20"/>
        <v>0</v>
      </c>
      <c r="BY16" s="89">
        <f t="shared" si="21"/>
        <v>5</v>
      </c>
      <c r="BZ16" s="71"/>
      <c r="CA16" s="94">
        <v>5</v>
      </c>
      <c r="CB16" s="90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AM17+Fev!BC17</f>
        <v>0</v>
      </c>
      <c r="BD17" s="68">
        <f>AN17+Fev!BD17</f>
        <v>0</v>
      </c>
      <c r="BE17" s="68">
        <f>AO17+Fev!BE17</f>
        <v>0</v>
      </c>
      <c r="BF17" s="68">
        <f>AP17+Fev!BF17</f>
        <v>0</v>
      </c>
      <c r="BG17" s="68">
        <f>AQ17+Fev!BG17</f>
        <v>0</v>
      </c>
      <c r="BH17" s="68">
        <f>AR17+Fev!BH17</f>
        <v>2</v>
      </c>
      <c r="BI17" s="68">
        <f>AS17+Fev!BI17</f>
        <v>0</v>
      </c>
      <c r="BJ17" s="68">
        <f>AT17+Fev!BJ17</f>
        <v>0</v>
      </c>
      <c r="BK17" s="68">
        <f>AU17+Fev!BK17</f>
        <v>0</v>
      </c>
      <c r="BL17" s="68">
        <f>AV17+Fev!BL17</f>
        <v>0</v>
      </c>
      <c r="BM17" s="68">
        <f>AW17+Fev!BM17</f>
        <v>0</v>
      </c>
      <c r="BN17" s="68">
        <f>AX17+Fev!BN17</f>
        <v>10</v>
      </c>
      <c r="BO17" s="68">
        <f>AY17+Fev!BO17</f>
        <v>0</v>
      </c>
      <c r="BP17" s="68">
        <f>AZ17+Fev!BP17</f>
        <v>0</v>
      </c>
      <c r="BQ17" s="70">
        <f>BA17+Fev!BQ17</f>
        <v>0</v>
      </c>
      <c r="BR17" s="71"/>
      <c r="BS17" s="86">
        <v>25</v>
      </c>
      <c r="BT17" s="90">
        <f t="shared" si="18"/>
        <v>2</v>
      </c>
      <c r="BU17" s="89">
        <f t="shared" si="19"/>
        <v>23</v>
      </c>
      <c r="BV17" s="71"/>
      <c r="BW17" s="94">
        <v>5</v>
      </c>
      <c r="BX17" s="90">
        <f t="shared" si="20"/>
        <v>0</v>
      </c>
      <c r="BY17" s="89">
        <f t="shared" si="21"/>
        <v>5</v>
      </c>
      <c r="BZ17" s="71"/>
      <c r="CA17" s="94">
        <v>5</v>
      </c>
      <c r="CB17" s="90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AM18+Fev!BC18</f>
        <v>0</v>
      </c>
      <c r="BD18" s="68">
        <f>AN18+Fev!BD18</f>
        <v>0</v>
      </c>
      <c r="BE18" s="68">
        <f>AO18+Fev!BE18</f>
        <v>0</v>
      </c>
      <c r="BF18" s="68">
        <f>AP18+Fev!BF18</f>
        <v>0</v>
      </c>
      <c r="BG18" s="68">
        <f>AQ18+Fev!BG18</f>
        <v>0</v>
      </c>
      <c r="BH18" s="68">
        <f>AR18+Fev!BH18</f>
        <v>0</v>
      </c>
      <c r="BI18" s="68">
        <f>AS18+Fev!BI18</f>
        <v>0</v>
      </c>
      <c r="BJ18" s="68">
        <f>AT18+Fev!BJ18</f>
        <v>0</v>
      </c>
      <c r="BK18" s="68">
        <f>AU18+Fev!BK18</f>
        <v>0</v>
      </c>
      <c r="BL18" s="68">
        <f>AV18+Fev!BL18</f>
        <v>0</v>
      </c>
      <c r="BM18" s="68">
        <f>AW18+Fev!BM18</f>
        <v>0</v>
      </c>
      <c r="BN18" s="68">
        <f>AX18+Fev!BN18</f>
        <v>10</v>
      </c>
      <c r="BO18" s="68">
        <f>AY18+Fev!BO18</f>
        <v>0</v>
      </c>
      <c r="BP18" s="68">
        <f>AZ18+Fev!BP18</f>
        <v>0</v>
      </c>
      <c r="BQ18" s="70">
        <f>BA18+Fev!BQ18</f>
        <v>0</v>
      </c>
      <c r="BR18" s="71"/>
      <c r="BS18" s="86">
        <v>25</v>
      </c>
      <c r="BT18" s="90">
        <f t="shared" si="18"/>
        <v>0</v>
      </c>
      <c r="BU18" s="89">
        <f t="shared" si="19"/>
        <v>25</v>
      </c>
      <c r="BV18" s="71"/>
      <c r="BW18" s="94">
        <v>5</v>
      </c>
      <c r="BX18" s="90">
        <f t="shared" si="20"/>
        <v>0</v>
      </c>
      <c r="BY18" s="89">
        <f t="shared" si="21"/>
        <v>5</v>
      </c>
      <c r="BZ18" s="71"/>
      <c r="CA18" s="94">
        <v>5</v>
      </c>
      <c r="CB18" s="90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AM19+Fev!BC19</f>
        <v>0</v>
      </c>
      <c r="BD19" s="68">
        <f>AN19+Fev!BD19</f>
        <v>0</v>
      </c>
      <c r="BE19" s="68">
        <f>AO19+Fev!BE19</f>
        <v>0</v>
      </c>
      <c r="BF19" s="68">
        <f>AP19+Fev!BF19</f>
        <v>0</v>
      </c>
      <c r="BG19" s="68">
        <f>AQ19+Fev!BG19</f>
        <v>0</v>
      </c>
      <c r="BH19" s="68">
        <f>AR19+Fev!BH19</f>
        <v>0</v>
      </c>
      <c r="BI19" s="68">
        <f>AS19+Fev!BI19</f>
        <v>0</v>
      </c>
      <c r="BJ19" s="68">
        <f>AT19+Fev!BJ19</f>
        <v>0</v>
      </c>
      <c r="BK19" s="68">
        <f>AU19+Fev!BK19</f>
        <v>0</v>
      </c>
      <c r="BL19" s="68">
        <f>AV19+Fev!BL19</f>
        <v>0</v>
      </c>
      <c r="BM19" s="68">
        <f>AW19+Fev!BM19</f>
        <v>0</v>
      </c>
      <c r="BN19" s="68">
        <f>AX19+Fev!BN19</f>
        <v>10</v>
      </c>
      <c r="BO19" s="68">
        <f>AY19+Fev!BO19</f>
        <v>0</v>
      </c>
      <c r="BP19" s="68">
        <f>AZ19+Fev!BP19</f>
        <v>0</v>
      </c>
      <c r="BQ19" s="70">
        <f>BA19+Fev!BQ19</f>
        <v>0</v>
      </c>
      <c r="BR19" s="71"/>
      <c r="BS19" s="86">
        <v>25</v>
      </c>
      <c r="BT19" s="90">
        <f t="shared" si="18"/>
        <v>0</v>
      </c>
      <c r="BU19" s="89">
        <f t="shared" si="19"/>
        <v>25</v>
      </c>
      <c r="BV19" s="71"/>
      <c r="BW19" s="94">
        <v>5</v>
      </c>
      <c r="BX19" s="90">
        <f t="shared" si="20"/>
        <v>0</v>
      </c>
      <c r="BY19" s="89">
        <f t="shared" si="21"/>
        <v>5</v>
      </c>
      <c r="BZ19" s="71"/>
      <c r="CA19" s="94">
        <v>5</v>
      </c>
      <c r="CB19" s="90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AM20+Fev!BC20</f>
        <v>0</v>
      </c>
      <c r="BD20" s="68">
        <f>AN20+Fev!BD20</f>
        <v>0</v>
      </c>
      <c r="BE20" s="68">
        <f>AO20+Fev!BE20</f>
        <v>0</v>
      </c>
      <c r="BF20" s="68">
        <f>AP20+Fev!BF20</f>
        <v>0</v>
      </c>
      <c r="BG20" s="68">
        <f>AQ20+Fev!BG20</f>
        <v>0</v>
      </c>
      <c r="BH20" s="68">
        <f>AR20+Fev!BH20</f>
        <v>0</v>
      </c>
      <c r="BI20" s="68">
        <f>AS20+Fev!BI20</f>
        <v>2</v>
      </c>
      <c r="BJ20" s="68">
        <f>AT20+Fev!BJ20</f>
        <v>0</v>
      </c>
      <c r="BK20" s="68">
        <f>AU20+Fev!BK20</f>
        <v>0</v>
      </c>
      <c r="BL20" s="68">
        <f>AV20+Fev!BL20</f>
        <v>2</v>
      </c>
      <c r="BM20" s="68">
        <f>AW20+Fev!BM20</f>
        <v>0</v>
      </c>
      <c r="BN20" s="68">
        <f>AX20+Fev!BN20</f>
        <v>12</v>
      </c>
      <c r="BO20" s="68">
        <f>AY20+Fev!BO20</f>
        <v>0</v>
      </c>
      <c r="BP20" s="68">
        <f>AZ20+Fev!BP20</f>
        <v>0</v>
      </c>
      <c r="BQ20" s="70">
        <f>BA20+Fev!BQ20</f>
        <v>2</v>
      </c>
      <c r="BR20" s="71"/>
      <c r="BS20" s="86">
        <v>25</v>
      </c>
      <c r="BT20" s="90">
        <f t="shared" si="18"/>
        <v>0</v>
      </c>
      <c r="BU20" s="89">
        <f t="shared" si="19"/>
        <v>25</v>
      </c>
      <c r="BV20" s="71"/>
      <c r="BW20" s="94">
        <v>5</v>
      </c>
      <c r="BX20" s="90">
        <f t="shared" si="20"/>
        <v>0</v>
      </c>
      <c r="BY20" s="89">
        <f t="shared" si="21"/>
        <v>5</v>
      </c>
      <c r="BZ20" s="71"/>
      <c r="CA20" s="94">
        <v>5</v>
      </c>
      <c r="CB20" s="90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AM21+Fev!BC21</f>
        <v>0</v>
      </c>
      <c r="BD21" s="68">
        <f>AN21+Fev!BD21</f>
        <v>0</v>
      </c>
      <c r="BE21" s="68">
        <f>AO21+Fev!BE21</f>
        <v>0</v>
      </c>
      <c r="BF21" s="68">
        <f>AP21+Fev!BF21</f>
        <v>0</v>
      </c>
      <c r="BG21" s="68">
        <f>AQ21+Fev!BG21</f>
        <v>0</v>
      </c>
      <c r="BH21" s="68">
        <f>AR21+Fev!BH21</f>
        <v>0</v>
      </c>
      <c r="BI21" s="68">
        <f>AS21+Fev!BI21</f>
        <v>2</v>
      </c>
      <c r="BJ21" s="68">
        <f>AT21+Fev!BJ21</f>
        <v>0</v>
      </c>
      <c r="BK21" s="68">
        <f>AU21+Fev!BK21</f>
        <v>0</v>
      </c>
      <c r="BL21" s="68">
        <f>AV21+Fev!BL21</f>
        <v>2</v>
      </c>
      <c r="BM21" s="68">
        <f>AW21+Fev!BM21</f>
        <v>0</v>
      </c>
      <c r="BN21" s="68">
        <f>AX21+Fev!BN21</f>
        <v>2</v>
      </c>
      <c r="BO21" s="68">
        <f>AY21+Fev!BO21</f>
        <v>0</v>
      </c>
      <c r="BP21" s="68">
        <f>AZ21+Fev!BP21</f>
        <v>0</v>
      </c>
      <c r="BQ21" s="70">
        <f>BA21+Fev!BQ21</f>
        <v>0</v>
      </c>
      <c r="BR21" s="71"/>
      <c r="BS21" s="86">
        <v>25</v>
      </c>
      <c r="BT21" s="90">
        <f t="shared" si="18"/>
        <v>0</v>
      </c>
      <c r="BU21" s="89">
        <f t="shared" si="19"/>
        <v>25</v>
      </c>
      <c r="BV21" s="71"/>
      <c r="BW21" s="94">
        <v>5</v>
      </c>
      <c r="BX21" s="90">
        <f t="shared" si="20"/>
        <v>0</v>
      </c>
      <c r="BY21" s="89">
        <f t="shared" si="21"/>
        <v>5</v>
      </c>
      <c r="BZ21" s="71"/>
      <c r="CA21" s="94">
        <v>5</v>
      </c>
      <c r="CB21" s="90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AM22+Fev!BC22</f>
        <v>0</v>
      </c>
      <c r="BD22" s="68">
        <f>AN22+Fev!BD22</f>
        <v>0</v>
      </c>
      <c r="BE22" s="68">
        <f>AO22+Fev!BE22</f>
        <v>0</v>
      </c>
      <c r="BF22" s="68">
        <f>AP22+Fev!BF22</f>
        <v>0</v>
      </c>
      <c r="BG22" s="68">
        <f>AQ22+Fev!BG22</f>
        <v>0</v>
      </c>
      <c r="BH22" s="68">
        <f>AR22+Fev!BH22</f>
        <v>0</v>
      </c>
      <c r="BI22" s="68">
        <f>AS22+Fev!BI22</f>
        <v>0</v>
      </c>
      <c r="BJ22" s="68">
        <f>AT22+Fev!BJ22</f>
        <v>0</v>
      </c>
      <c r="BK22" s="68">
        <f>AU22+Fev!BK22</f>
        <v>0</v>
      </c>
      <c r="BL22" s="68">
        <f>AV22+Fev!BL22</f>
        <v>0</v>
      </c>
      <c r="BM22" s="68">
        <f>AW22+Fev!BM22</f>
        <v>0</v>
      </c>
      <c r="BN22" s="68">
        <f>AX22+Fev!BN22</f>
        <v>10</v>
      </c>
      <c r="BO22" s="68">
        <f>AY22+Fev!BO22</f>
        <v>0</v>
      </c>
      <c r="BP22" s="68">
        <f>AZ22+Fev!BP22</f>
        <v>0</v>
      </c>
      <c r="BQ22" s="70">
        <f>BA22+Fev!BQ22</f>
        <v>0</v>
      </c>
      <c r="BR22" s="71"/>
      <c r="BS22" s="86">
        <v>25</v>
      </c>
      <c r="BT22" s="90">
        <f t="shared" si="18"/>
        <v>0</v>
      </c>
      <c r="BU22" s="89">
        <f t="shared" si="19"/>
        <v>25</v>
      </c>
      <c r="BV22" s="71"/>
      <c r="BW22" s="94">
        <v>5</v>
      </c>
      <c r="BX22" s="90">
        <f t="shared" si="20"/>
        <v>0</v>
      </c>
      <c r="BY22" s="89">
        <f t="shared" si="21"/>
        <v>5</v>
      </c>
      <c r="BZ22" s="71"/>
      <c r="CA22" s="94">
        <v>5</v>
      </c>
      <c r="CB22" s="90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AM23+Fev!BC23</f>
        <v>0</v>
      </c>
      <c r="BD23" s="68">
        <f>AN23+Fev!BD23</f>
        <v>0</v>
      </c>
      <c r="BE23" s="68">
        <f>AO23+Fev!BE23</f>
        <v>0</v>
      </c>
      <c r="BF23" s="68">
        <f>AP23+Fev!BF23</f>
        <v>0</v>
      </c>
      <c r="BG23" s="68">
        <f>AQ23+Fev!BG23</f>
        <v>0</v>
      </c>
      <c r="BH23" s="68">
        <f>AR23+Fev!BH23</f>
        <v>0</v>
      </c>
      <c r="BI23" s="68">
        <f>AS23+Fev!BI23</f>
        <v>0</v>
      </c>
      <c r="BJ23" s="68">
        <f>AT23+Fev!BJ23</f>
        <v>0</v>
      </c>
      <c r="BK23" s="68">
        <f>AU23+Fev!BK23</f>
        <v>0</v>
      </c>
      <c r="BL23" s="68">
        <f>AV23+Fev!BL23</f>
        <v>2</v>
      </c>
      <c r="BM23" s="68">
        <f>AW23+Fev!BM23</f>
        <v>0</v>
      </c>
      <c r="BN23" s="68">
        <f>AX23+Fev!BN23</f>
        <v>10</v>
      </c>
      <c r="BO23" s="68">
        <f>AY23+Fev!BO23</f>
        <v>0</v>
      </c>
      <c r="BP23" s="68">
        <f>AZ23+Fev!BP23</f>
        <v>0</v>
      </c>
      <c r="BQ23" s="70">
        <f>BA23+Fev!BQ23</f>
        <v>2</v>
      </c>
      <c r="BR23" s="71"/>
      <c r="BS23" s="86">
        <v>25</v>
      </c>
      <c r="BT23" s="90">
        <f t="shared" si="18"/>
        <v>0</v>
      </c>
      <c r="BU23" s="89">
        <f t="shared" si="19"/>
        <v>25</v>
      </c>
      <c r="BV23" s="71"/>
      <c r="BW23" s="94">
        <v>5</v>
      </c>
      <c r="BX23" s="90">
        <f t="shared" si="20"/>
        <v>0</v>
      </c>
      <c r="BY23" s="89">
        <f t="shared" si="21"/>
        <v>5</v>
      </c>
      <c r="BZ23" s="71"/>
      <c r="CA23" s="94">
        <v>5</v>
      </c>
      <c r="CB23" s="90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AM24+Fev!BC24</f>
        <v>0</v>
      </c>
      <c r="BD24" s="68">
        <f>AN24+Fev!BD24</f>
        <v>0</v>
      </c>
      <c r="BE24" s="68">
        <f>AO24+Fev!BE24</f>
        <v>0</v>
      </c>
      <c r="BF24" s="68">
        <f>AP24+Fev!BF24</f>
        <v>0</v>
      </c>
      <c r="BG24" s="68">
        <f>AQ24+Fev!BG24</f>
        <v>0</v>
      </c>
      <c r="BH24" s="68">
        <f>AR24+Fev!BH24</f>
        <v>0</v>
      </c>
      <c r="BI24" s="68">
        <f>AS24+Fev!BI24</f>
        <v>0</v>
      </c>
      <c r="BJ24" s="68">
        <f>AT24+Fev!BJ24</f>
        <v>0</v>
      </c>
      <c r="BK24" s="68">
        <f>AU24+Fev!BK24</f>
        <v>0</v>
      </c>
      <c r="BL24" s="68">
        <f>AV24+Fev!BL24</f>
        <v>0</v>
      </c>
      <c r="BM24" s="68">
        <f>AW24+Fev!BM24</f>
        <v>0</v>
      </c>
      <c r="BN24" s="68">
        <f>AX24+Fev!BN24</f>
        <v>10</v>
      </c>
      <c r="BO24" s="68">
        <f>AY24+Fev!BO24</f>
        <v>0</v>
      </c>
      <c r="BP24" s="68">
        <f>AZ24+Fev!BP24</f>
        <v>0</v>
      </c>
      <c r="BQ24" s="70">
        <f>BA24+Fev!BQ24</f>
        <v>0</v>
      </c>
      <c r="BR24" s="71"/>
      <c r="BS24" s="86">
        <v>25</v>
      </c>
      <c r="BT24" s="90">
        <f t="shared" si="18"/>
        <v>0</v>
      </c>
      <c r="BU24" s="89">
        <f t="shared" si="19"/>
        <v>25</v>
      </c>
      <c r="BV24" s="71"/>
      <c r="BW24" s="94">
        <v>5</v>
      </c>
      <c r="BX24" s="90">
        <f t="shared" si="20"/>
        <v>0</v>
      </c>
      <c r="BY24" s="89">
        <f t="shared" si="21"/>
        <v>5</v>
      </c>
      <c r="BZ24" s="71"/>
      <c r="CA24" s="94">
        <v>5</v>
      </c>
      <c r="CB24" s="90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AM25+Fev!BC25</f>
        <v>0</v>
      </c>
      <c r="BD25" s="68">
        <f>AN25+Fev!BD25</f>
        <v>0</v>
      </c>
      <c r="BE25" s="68">
        <f>AO25+Fev!BE25</f>
        <v>0</v>
      </c>
      <c r="BF25" s="68">
        <f>AP25+Fev!BF25</f>
        <v>0</v>
      </c>
      <c r="BG25" s="68">
        <f>AQ25+Fev!BG25</f>
        <v>0</v>
      </c>
      <c r="BH25" s="68">
        <f>AR25+Fev!BH25</f>
        <v>0</v>
      </c>
      <c r="BI25" s="68">
        <f>AS25+Fev!BI25</f>
        <v>0</v>
      </c>
      <c r="BJ25" s="68">
        <f>AT25+Fev!BJ25</f>
        <v>0</v>
      </c>
      <c r="BK25" s="68">
        <f>AU25+Fev!BK25</f>
        <v>0</v>
      </c>
      <c r="BL25" s="68">
        <f>AV25+Fev!BL25</f>
        <v>2</v>
      </c>
      <c r="BM25" s="68">
        <f>AW25+Fev!BM25</f>
        <v>0</v>
      </c>
      <c r="BN25" s="68">
        <f>AX25+Fev!BN25</f>
        <v>10</v>
      </c>
      <c r="BO25" s="68">
        <f>AY25+Fev!BO25</f>
        <v>0</v>
      </c>
      <c r="BP25" s="68">
        <f>AZ25+Fev!BP25</f>
        <v>0</v>
      </c>
      <c r="BQ25" s="70">
        <f>BA25+Fev!BQ25</f>
        <v>2</v>
      </c>
      <c r="BR25" s="71"/>
      <c r="BS25" s="86">
        <v>25</v>
      </c>
      <c r="BT25" s="90">
        <f t="shared" si="18"/>
        <v>0</v>
      </c>
      <c r="BU25" s="89">
        <f t="shared" si="19"/>
        <v>25</v>
      </c>
      <c r="BV25" s="71"/>
      <c r="BW25" s="94">
        <v>5</v>
      </c>
      <c r="BX25" s="90">
        <f t="shared" si="20"/>
        <v>0</v>
      </c>
      <c r="BY25" s="89">
        <f t="shared" si="21"/>
        <v>5</v>
      </c>
      <c r="BZ25" s="71"/>
      <c r="CA25" s="94">
        <v>5</v>
      </c>
      <c r="CB25" s="90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AM26+Fev!BC26</f>
        <v>0</v>
      </c>
      <c r="BD26" s="68">
        <f>AN26+Fev!BD26</f>
        <v>0</v>
      </c>
      <c r="BE26" s="68">
        <f>AO26+Fev!BE26</f>
        <v>0</v>
      </c>
      <c r="BF26" s="68">
        <f>AP26+Fev!BF26</f>
        <v>0</v>
      </c>
      <c r="BG26" s="68">
        <f>AQ26+Fev!BG26</f>
        <v>0</v>
      </c>
      <c r="BH26" s="68">
        <f>AR26+Fev!BH26</f>
        <v>0</v>
      </c>
      <c r="BI26" s="68">
        <f>AS26+Fev!BI26</f>
        <v>0</v>
      </c>
      <c r="BJ26" s="68">
        <f>AT26+Fev!BJ26</f>
        <v>0</v>
      </c>
      <c r="BK26" s="68">
        <f>AU26+Fev!BK26</f>
        <v>0</v>
      </c>
      <c r="BL26" s="68">
        <f>AV26+Fev!BL26</f>
        <v>0</v>
      </c>
      <c r="BM26" s="68">
        <f>AW26+Fev!BM26</f>
        <v>0</v>
      </c>
      <c r="BN26" s="68">
        <f>AX26+Fev!BN26</f>
        <v>10</v>
      </c>
      <c r="BO26" s="68">
        <f>AY26+Fev!BO26</f>
        <v>0</v>
      </c>
      <c r="BP26" s="68">
        <f>AZ26+Fev!BP26</f>
        <v>0</v>
      </c>
      <c r="BQ26" s="70">
        <f>BA26+Fev!BQ26</f>
        <v>0</v>
      </c>
      <c r="BR26" s="71"/>
      <c r="BS26" s="86">
        <v>25</v>
      </c>
      <c r="BT26" s="90">
        <f t="shared" si="18"/>
        <v>0</v>
      </c>
      <c r="BU26" s="89">
        <f t="shared" si="19"/>
        <v>25</v>
      </c>
      <c r="BV26" s="71"/>
      <c r="BW26" s="94">
        <v>5</v>
      </c>
      <c r="BX26" s="90">
        <f t="shared" si="20"/>
        <v>0</v>
      </c>
      <c r="BY26" s="89">
        <f t="shared" si="21"/>
        <v>5</v>
      </c>
      <c r="BZ26" s="71"/>
      <c r="CA26" s="94">
        <v>5</v>
      </c>
      <c r="CB26" s="90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AM27+Fev!BC27</f>
        <v>0</v>
      </c>
      <c r="BD27" s="68">
        <f>AN27+Fev!BD27</f>
        <v>0</v>
      </c>
      <c r="BE27" s="68">
        <f>AO27+Fev!BE27</f>
        <v>0</v>
      </c>
      <c r="BF27" s="68">
        <f>AP27+Fev!BF27</f>
        <v>0</v>
      </c>
      <c r="BG27" s="68">
        <f>AQ27+Fev!BG27</f>
        <v>0</v>
      </c>
      <c r="BH27" s="68">
        <f>AR27+Fev!BH27</f>
        <v>0</v>
      </c>
      <c r="BI27" s="68">
        <f>AS27+Fev!BI27</f>
        <v>0</v>
      </c>
      <c r="BJ27" s="68">
        <f>AT27+Fev!BJ27</f>
        <v>0</v>
      </c>
      <c r="BK27" s="68">
        <f>AU27+Fev!BK27</f>
        <v>0</v>
      </c>
      <c r="BL27" s="68">
        <f>AV27+Fev!BL27</f>
        <v>0</v>
      </c>
      <c r="BM27" s="68">
        <f>AW27+Fev!BM27</f>
        <v>0</v>
      </c>
      <c r="BN27" s="68">
        <f>AX27+Fev!BN27</f>
        <v>10</v>
      </c>
      <c r="BO27" s="68">
        <f>AY27+Fev!BO27</f>
        <v>0</v>
      </c>
      <c r="BP27" s="68">
        <f>AZ27+Fev!BP27</f>
        <v>0</v>
      </c>
      <c r="BQ27" s="70">
        <f>BA27+Fev!BQ27</f>
        <v>0</v>
      </c>
      <c r="BR27" s="71"/>
      <c r="BS27" s="86">
        <v>25</v>
      </c>
      <c r="BT27" s="90">
        <f t="shared" si="18"/>
        <v>0</v>
      </c>
      <c r="BU27" s="89">
        <f t="shared" si="19"/>
        <v>25</v>
      </c>
      <c r="BV27" s="71"/>
      <c r="BW27" s="94">
        <v>5</v>
      </c>
      <c r="BX27" s="90">
        <f t="shared" si="20"/>
        <v>0</v>
      </c>
      <c r="BY27" s="89">
        <f t="shared" si="21"/>
        <v>5</v>
      </c>
      <c r="BZ27" s="71"/>
      <c r="CA27" s="94">
        <v>5</v>
      </c>
      <c r="CB27" s="90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0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0</v>
      </c>
      <c r="BB28" s="71"/>
      <c r="BC28" s="68">
        <f>AM28+Fev!BC28</f>
        <v>0</v>
      </c>
      <c r="BD28" s="68">
        <f>AN28+Fev!BD28</f>
        <v>0</v>
      </c>
      <c r="BE28" s="68">
        <f>AO28+Fev!BE28</f>
        <v>0</v>
      </c>
      <c r="BF28" s="68">
        <f>AP28+Fev!BF28</f>
        <v>0</v>
      </c>
      <c r="BG28" s="68">
        <f>AQ28+Fev!BG28</f>
        <v>0</v>
      </c>
      <c r="BH28" s="68">
        <f>AR28+Fev!BH28</f>
        <v>0</v>
      </c>
      <c r="BI28" s="68">
        <f>AS28+Fev!BI28</f>
        <v>0</v>
      </c>
      <c r="BJ28" s="68">
        <f>AT28+Fev!BJ28</f>
        <v>0</v>
      </c>
      <c r="BK28" s="68">
        <f>AU28+Fev!BK28</f>
        <v>0</v>
      </c>
      <c r="BL28" s="68">
        <f>AV28+Fev!BL28</f>
        <v>0</v>
      </c>
      <c r="BM28" s="68">
        <f>AW28+Fev!BM28</f>
        <v>0</v>
      </c>
      <c r="BN28" s="68">
        <f>AX28+Fev!BN28</f>
        <v>10</v>
      </c>
      <c r="BO28" s="68">
        <f>AY28+Fev!BO28</f>
        <v>0</v>
      </c>
      <c r="BP28" s="68">
        <f>AZ28+Fev!BP28</f>
        <v>0</v>
      </c>
      <c r="BQ28" s="70">
        <f>BA28+Fev!BQ28</f>
        <v>0</v>
      </c>
      <c r="BR28" s="71"/>
      <c r="BS28" s="86">
        <v>25</v>
      </c>
      <c r="BT28" s="90">
        <f t="shared" si="18"/>
        <v>0</v>
      </c>
      <c r="BU28" s="89">
        <f t="shared" si="19"/>
        <v>25</v>
      </c>
      <c r="BV28" s="71"/>
      <c r="BW28" s="94">
        <v>5</v>
      </c>
      <c r="BX28" s="90">
        <f t="shared" si="20"/>
        <v>0</v>
      </c>
      <c r="BY28" s="89">
        <f t="shared" si="21"/>
        <v>5</v>
      </c>
      <c r="BZ28" s="71"/>
      <c r="CA28" s="94">
        <v>5</v>
      </c>
      <c r="CB28" s="90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AM29+Fev!BC29</f>
        <v>0</v>
      </c>
      <c r="BD29" s="68">
        <f>AN29+Fev!BD29</f>
        <v>2</v>
      </c>
      <c r="BE29" s="68">
        <f>AO29+Fev!BE29</f>
        <v>0</v>
      </c>
      <c r="BF29" s="68">
        <f>AP29+Fev!BF29</f>
        <v>0</v>
      </c>
      <c r="BG29" s="68">
        <f>AQ29+Fev!BG29</f>
        <v>0</v>
      </c>
      <c r="BH29" s="68">
        <f>AR29+Fev!BH29</f>
        <v>0</v>
      </c>
      <c r="BI29" s="68">
        <f>AS29+Fev!BI29</f>
        <v>0</v>
      </c>
      <c r="BJ29" s="68">
        <f>AT29+Fev!BJ29</f>
        <v>0</v>
      </c>
      <c r="BK29" s="68">
        <f>AU29+Fev!BK29</f>
        <v>0</v>
      </c>
      <c r="BL29" s="68">
        <f>AV29+Fev!BL29</f>
        <v>0</v>
      </c>
      <c r="BM29" s="68">
        <f>AW29+Fev!BM29</f>
        <v>0</v>
      </c>
      <c r="BN29" s="68">
        <f>AX29+Fev!BN29</f>
        <v>10</v>
      </c>
      <c r="BO29" s="68">
        <f>AY29+Fev!BO29</f>
        <v>0</v>
      </c>
      <c r="BP29" s="68">
        <f>AZ29+Fev!BP29</f>
        <v>0</v>
      </c>
      <c r="BQ29" s="70">
        <f>BA29+Fev!BQ29</f>
        <v>2</v>
      </c>
      <c r="BR29" s="71"/>
      <c r="BS29" s="86">
        <v>25</v>
      </c>
      <c r="BT29" s="90">
        <f t="shared" si="18"/>
        <v>0</v>
      </c>
      <c r="BU29" s="89">
        <f t="shared" si="19"/>
        <v>25</v>
      </c>
      <c r="BV29" s="71"/>
      <c r="BW29" s="94">
        <v>5</v>
      </c>
      <c r="BX29" s="90">
        <f t="shared" si="20"/>
        <v>0</v>
      </c>
      <c r="BY29" s="89">
        <f t="shared" si="21"/>
        <v>5</v>
      </c>
      <c r="BZ29" s="71"/>
      <c r="CA29" s="94">
        <v>5</v>
      </c>
      <c r="CB29" s="90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109" priority="11">
      <formula>OR(F$10=1,F$10=7)</formula>
    </cfRule>
  </conditionalFormatting>
  <conditionalFormatting sqref="F11:AK29">
    <cfRule type="cellIs" dxfId="108" priority="5" operator="equal">
      <formula>"M"</formula>
    </cfRule>
    <cfRule type="cellIs" dxfId="107" priority="6" operator="equal">
      <formula>"aaq"</formula>
    </cfRule>
    <cfRule type="cellIs" dxfId="106" priority="7" operator="equal">
      <formula>"FOR"</formula>
    </cfRule>
    <cfRule type="cellIs" dxfId="105" priority="8" operator="equal">
      <formula>"ca"</formula>
    </cfRule>
  </conditionalFormatting>
  <conditionalFormatting sqref="AH11:AK11">
    <cfRule type="expression" dxfId="104" priority="2">
      <formula>OR(DAY(AH11)="",DAY(AH11)="",DAY(AH11)="")</formula>
    </cfRule>
  </conditionalFormatting>
  <conditionalFormatting sqref="F31:AK35 F11:AK29">
    <cfRule type="expression" dxfId="103" priority="10">
      <formula>OR(F$3=fériés)</formula>
    </cfRule>
    <cfRule type="expression" dxfId="102" priority="12">
      <formula>OR(F$10=1,F$10=7)</formula>
    </cfRule>
  </conditionalFormatting>
  <conditionalFormatting sqref="AM11:BA29">
    <cfRule type="cellIs" dxfId="101" priority="4" operator="equal">
      <formula>0</formula>
    </cfRule>
  </conditionalFormatting>
  <conditionalFormatting sqref="F10:AK29">
    <cfRule type="expression" dxfId="100" priority="9">
      <formula>OR(WEEKDAY(F$9)=fériés)</formula>
    </cfRule>
  </conditionalFormatting>
  <conditionalFormatting sqref="BC11:BQ29">
    <cfRule type="cellIs" dxfId="99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CG52"/>
  <sheetViews>
    <sheetView showGridLines="0" showWhiteSpace="0" zoomScale="60" zoomScaleNormal="60" workbookViewId="0">
      <pane xSplit="5" ySplit="10" topLeftCell="AQ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Config!D9</f>
        <v>42826</v>
      </c>
    </row>
    <row r="2" spans="1:85" hidden="1" x14ac:dyDescent="0.4">
      <c r="A2" s="1">
        <f>Config!E9</f>
        <v>42855</v>
      </c>
    </row>
    <row r="3" spans="1:85" ht="78" hidden="1" customHeight="1" x14ac:dyDescent="0.4">
      <c r="F3" s="3">
        <f>A1</f>
        <v>42826</v>
      </c>
      <c r="G3" s="3">
        <f>F3+1</f>
        <v>42827</v>
      </c>
      <c r="H3" s="3">
        <f t="shared" ref="H3:AF3" si="0">G3+1</f>
        <v>42828</v>
      </c>
      <c r="I3" s="3">
        <f t="shared" si="0"/>
        <v>42829</v>
      </c>
      <c r="J3" s="3">
        <f t="shared" si="0"/>
        <v>42830</v>
      </c>
      <c r="K3" s="3">
        <f t="shared" si="0"/>
        <v>42831</v>
      </c>
      <c r="L3" s="3">
        <f t="shared" si="0"/>
        <v>42832</v>
      </c>
      <c r="M3" s="3">
        <f t="shared" si="0"/>
        <v>42833</v>
      </c>
      <c r="N3" s="3">
        <f t="shared" si="0"/>
        <v>42834</v>
      </c>
      <c r="O3" s="3">
        <f t="shared" si="0"/>
        <v>42835</v>
      </c>
      <c r="P3" s="3">
        <f t="shared" si="0"/>
        <v>42836</v>
      </c>
      <c r="Q3" s="3">
        <f t="shared" si="0"/>
        <v>42837</v>
      </c>
      <c r="R3" s="3">
        <f t="shared" si="0"/>
        <v>42838</v>
      </c>
      <c r="S3" s="3">
        <f t="shared" si="0"/>
        <v>42839</v>
      </c>
      <c r="T3" s="3">
        <f t="shared" si="0"/>
        <v>42840</v>
      </c>
      <c r="U3" s="3">
        <f t="shared" si="0"/>
        <v>42841</v>
      </c>
      <c r="V3" s="3">
        <f t="shared" si="0"/>
        <v>42842</v>
      </c>
      <c r="W3" s="3">
        <f t="shared" si="0"/>
        <v>42843</v>
      </c>
      <c r="X3" s="3">
        <f t="shared" si="0"/>
        <v>42844</v>
      </c>
      <c r="Y3" s="3">
        <f t="shared" si="0"/>
        <v>42845</v>
      </c>
      <c r="Z3" s="3">
        <f t="shared" si="0"/>
        <v>42846</v>
      </c>
      <c r="AA3" s="3">
        <f t="shared" si="0"/>
        <v>42847</v>
      </c>
      <c r="AB3" s="3">
        <f t="shared" si="0"/>
        <v>42848</v>
      </c>
      <c r="AC3" s="3">
        <f t="shared" si="0"/>
        <v>42849</v>
      </c>
      <c r="AD3" s="3">
        <f t="shared" si="0"/>
        <v>42850</v>
      </c>
      <c r="AE3" s="3">
        <f t="shared" si="0"/>
        <v>42851</v>
      </c>
      <c r="AF3" s="3">
        <f t="shared" si="0"/>
        <v>42852</v>
      </c>
      <c r="AG3" s="3">
        <f>IFERROR(IF(AF3+1&gt;$A$2,"",AF3+1),"")</f>
        <v>42853</v>
      </c>
      <c r="AH3" s="3">
        <f t="shared" ref="AH3:AI3" si="1">IFERROR(IF(AG3+1&gt;$A$2,"",AG3+1),"")</f>
        <v>42854</v>
      </c>
      <c r="AI3" s="3">
        <f t="shared" si="1"/>
        <v>42855</v>
      </c>
      <c r="AJ3" s="3" t="str">
        <f>IFERROR(IF(AI3+1&gt;$A$2,"",AI3+1),"")</f>
        <v/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avril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 t="str">
        <f>IFERROR(DAY(AJ3),"")</f>
        <v/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7</v>
      </c>
      <c r="G10" s="61">
        <f t="shared" si="3"/>
        <v>1</v>
      </c>
      <c r="H10" s="61">
        <f t="shared" si="3"/>
        <v>2</v>
      </c>
      <c r="I10" s="61">
        <f t="shared" si="3"/>
        <v>3</v>
      </c>
      <c r="J10" s="61">
        <f t="shared" si="3"/>
        <v>4</v>
      </c>
      <c r="K10" s="61">
        <f t="shared" si="3"/>
        <v>5</v>
      </c>
      <c r="L10" s="61">
        <f t="shared" si="3"/>
        <v>6</v>
      </c>
      <c r="M10" s="61">
        <f t="shared" si="3"/>
        <v>7</v>
      </c>
      <c r="N10" s="61">
        <f t="shared" si="3"/>
        <v>1</v>
      </c>
      <c r="O10" s="61">
        <f t="shared" si="3"/>
        <v>2</v>
      </c>
      <c r="P10" s="61">
        <f t="shared" si="3"/>
        <v>3</v>
      </c>
      <c r="Q10" s="61">
        <f t="shared" si="3"/>
        <v>4</v>
      </c>
      <c r="R10" s="61">
        <f t="shared" si="3"/>
        <v>5</v>
      </c>
      <c r="S10" s="61">
        <f t="shared" si="3"/>
        <v>6</v>
      </c>
      <c r="T10" s="61">
        <f t="shared" si="3"/>
        <v>7</v>
      </c>
      <c r="U10" s="61">
        <f t="shared" si="3"/>
        <v>1</v>
      </c>
      <c r="V10" s="61">
        <f t="shared" si="3"/>
        <v>2</v>
      </c>
      <c r="W10" s="61">
        <f t="shared" si="3"/>
        <v>3</v>
      </c>
      <c r="X10" s="61">
        <f t="shared" si="3"/>
        <v>4</v>
      </c>
      <c r="Y10" s="61">
        <f t="shared" si="3"/>
        <v>5</v>
      </c>
      <c r="Z10" s="61">
        <f t="shared" si="3"/>
        <v>6</v>
      </c>
      <c r="AA10" s="61">
        <f t="shared" si="3"/>
        <v>7</v>
      </c>
      <c r="AB10" s="61">
        <f t="shared" si="3"/>
        <v>1</v>
      </c>
      <c r="AC10" s="61">
        <f t="shared" si="3"/>
        <v>2</v>
      </c>
      <c r="AD10" s="61">
        <f t="shared" si="3"/>
        <v>3</v>
      </c>
      <c r="AE10" s="61">
        <f t="shared" si="3"/>
        <v>4</v>
      </c>
      <c r="AF10" s="61">
        <f t="shared" si="3"/>
        <v>5</v>
      </c>
      <c r="AG10" s="61">
        <f t="shared" si="3"/>
        <v>6</v>
      </c>
      <c r="AH10" s="61">
        <f t="shared" si="3"/>
        <v>7</v>
      </c>
      <c r="AI10" s="61">
        <f t="shared" si="3"/>
        <v>1</v>
      </c>
      <c r="AJ10" s="62" t="str">
        <f t="shared" si="3"/>
        <v/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AM11+Mar!BC11</f>
        <v>0</v>
      </c>
      <c r="BD11" s="68">
        <f>AN11+Mar!BD11</f>
        <v>0</v>
      </c>
      <c r="BE11" s="68">
        <f>AO11+Mar!BE11</f>
        <v>0</v>
      </c>
      <c r="BF11" s="68">
        <f>AP11+Mar!BF11</f>
        <v>0</v>
      </c>
      <c r="BG11" s="68">
        <f>AQ11+Mar!BG11</f>
        <v>0</v>
      </c>
      <c r="BH11" s="68">
        <f>AR11+Mar!BH11</f>
        <v>0</v>
      </c>
      <c r="BI11" s="68">
        <f>AS11+Mar!BI11</f>
        <v>0</v>
      </c>
      <c r="BJ11" s="68">
        <f>AT11+Mar!BJ11</f>
        <v>0</v>
      </c>
      <c r="BK11" s="68">
        <f>AU11+Mar!BK11</f>
        <v>0</v>
      </c>
      <c r="BL11" s="68">
        <f>AV11+Mar!BL11</f>
        <v>0</v>
      </c>
      <c r="BM11" s="68">
        <f>AW11+Mar!BM11</f>
        <v>0</v>
      </c>
      <c r="BN11" s="68">
        <f>AX11+Mar!BN11</f>
        <v>11</v>
      </c>
      <c r="BO11" s="68">
        <f>AY11+Mar!BO11</f>
        <v>0</v>
      </c>
      <c r="BP11" s="68">
        <f>AZ11+Mar!BP11</f>
        <v>0</v>
      </c>
      <c r="BQ11" s="68">
        <f>BA11+Mar!BQ11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AM12+Mar!BC12</f>
        <v>0</v>
      </c>
      <c r="BD12" s="68">
        <f>AN12+Mar!BD12</f>
        <v>0</v>
      </c>
      <c r="BE12" s="68">
        <f>AO12+Mar!BE12</f>
        <v>0</v>
      </c>
      <c r="BF12" s="68">
        <f>AP12+Mar!BF12</f>
        <v>0</v>
      </c>
      <c r="BG12" s="68">
        <f>AQ12+Mar!BG12</f>
        <v>0</v>
      </c>
      <c r="BH12" s="68">
        <f>AR12+Mar!BH12</f>
        <v>0</v>
      </c>
      <c r="BI12" s="68">
        <f>AS12+Mar!BI12</f>
        <v>0</v>
      </c>
      <c r="BJ12" s="68">
        <f>AT12+Mar!BJ12</f>
        <v>0</v>
      </c>
      <c r="BK12" s="68">
        <f>AU12+Mar!BK12</f>
        <v>0</v>
      </c>
      <c r="BL12" s="68">
        <f>AV12+Mar!BL12</f>
        <v>0</v>
      </c>
      <c r="BM12" s="68">
        <f>AW12+Mar!BM12</f>
        <v>0</v>
      </c>
      <c r="BN12" s="68">
        <f>AX12+Mar!BN12</f>
        <v>11</v>
      </c>
      <c r="BO12" s="68">
        <f>AY12+Mar!BO12</f>
        <v>0</v>
      </c>
      <c r="BP12" s="68">
        <f>AZ12+Mar!BP12</f>
        <v>0</v>
      </c>
      <c r="BQ12" s="68">
        <f>BA12+Mar!BQ12</f>
        <v>0</v>
      </c>
      <c r="BR12" s="71"/>
      <c r="BS12" s="86">
        <v>25</v>
      </c>
      <c r="BT12" s="90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0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0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AM13+Mar!BC13</f>
        <v>3</v>
      </c>
      <c r="BD13" s="68">
        <f>AN13+Mar!BD13</f>
        <v>0</v>
      </c>
      <c r="BE13" s="68">
        <f>AO13+Mar!BE13</f>
        <v>0</v>
      </c>
      <c r="BF13" s="68">
        <f>AP13+Mar!BF13</f>
        <v>0</v>
      </c>
      <c r="BG13" s="68">
        <f>AQ13+Mar!BG13</f>
        <v>0</v>
      </c>
      <c r="BH13" s="68">
        <f>AR13+Mar!BH13</f>
        <v>0</v>
      </c>
      <c r="BI13" s="68">
        <f>AS13+Mar!BI13</f>
        <v>0</v>
      </c>
      <c r="BJ13" s="68">
        <f>AT13+Mar!BJ13</f>
        <v>0</v>
      </c>
      <c r="BK13" s="68">
        <f>AU13+Mar!BK13</f>
        <v>0</v>
      </c>
      <c r="BL13" s="68">
        <f>AV13+Mar!BL13</f>
        <v>0</v>
      </c>
      <c r="BM13" s="68">
        <f>AW13+Mar!BM13</f>
        <v>0</v>
      </c>
      <c r="BN13" s="68">
        <f>AX13+Mar!BN13</f>
        <v>11</v>
      </c>
      <c r="BO13" s="68">
        <f>AY13+Mar!BO13</f>
        <v>0</v>
      </c>
      <c r="BP13" s="68">
        <f>AZ13+Mar!BP13</f>
        <v>0</v>
      </c>
      <c r="BQ13" s="68">
        <f>BA13+Mar!BQ13</f>
        <v>3</v>
      </c>
      <c r="BR13" s="71"/>
      <c r="BS13" s="86">
        <v>25</v>
      </c>
      <c r="BT13" s="90">
        <f t="shared" si="18"/>
        <v>0</v>
      </c>
      <c r="BU13" s="89">
        <f t="shared" si="19"/>
        <v>25</v>
      </c>
      <c r="BV13" s="71"/>
      <c r="BW13" s="94">
        <v>5</v>
      </c>
      <c r="BX13" s="90">
        <f t="shared" si="20"/>
        <v>0</v>
      </c>
      <c r="BY13" s="89">
        <f t="shared" si="21"/>
        <v>5</v>
      </c>
      <c r="BZ13" s="71"/>
      <c r="CA13" s="94">
        <v>5</v>
      </c>
      <c r="CB13" s="90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AM14+Mar!BC14</f>
        <v>3</v>
      </c>
      <c r="BD14" s="68">
        <f>AN14+Mar!BD14</f>
        <v>3</v>
      </c>
      <c r="BE14" s="68">
        <f>AO14+Mar!BE14</f>
        <v>0</v>
      </c>
      <c r="BF14" s="68">
        <f>AP14+Mar!BF14</f>
        <v>0</v>
      </c>
      <c r="BG14" s="68">
        <f>AQ14+Mar!BG14</f>
        <v>0</v>
      </c>
      <c r="BH14" s="68">
        <f>AR14+Mar!BH14</f>
        <v>0</v>
      </c>
      <c r="BI14" s="68">
        <f>AS14+Mar!BI14</f>
        <v>0</v>
      </c>
      <c r="BJ14" s="68">
        <f>AT14+Mar!BJ14</f>
        <v>3</v>
      </c>
      <c r="BK14" s="68">
        <f>AU14+Mar!BK14</f>
        <v>0</v>
      </c>
      <c r="BL14" s="68">
        <f>AV14+Mar!BL14</f>
        <v>0</v>
      </c>
      <c r="BM14" s="68">
        <f>AW14+Mar!BM14</f>
        <v>0</v>
      </c>
      <c r="BN14" s="68">
        <f>AX14+Mar!BN14</f>
        <v>11</v>
      </c>
      <c r="BO14" s="68">
        <f>AY14+Mar!BO14</f>
        <v>0</v>
      </c>
      <c r="BP14" s="68">
        <f>AZ14+Mar!BP14</f>
        <v>0</v>
      </c>
      <c r="BQ14" s="68">
        <f>BA14+Mar!BQ14</f>
        <v>6</v>
      </c>
      <c r="BR14" s="71"/>
      <c r="BS14" s="86">
        <v>25</v>
      </c>
      <c r="BT14" s="90">
        <f t="shared" si="18"/>
        <v>0</v>
      </c>
      <c r="BU14" s="89">
        <f t="shared" si="19"/>
        <v>25</v>
      </c>
      <c r="BV14" s="71"/>
      <c r="BW14" s="94">
        <v>5</v>
      </c>
      <c r="BX14" s="90">
        <f t="shared" si="20"/>
        <v>0</v>
      </c>
      <c r="BY14" s="89">
        <f t="shared" si="21"/>
        <v>5</v>
      </c>
      <c r="BZ14" s="71"/>
      <c r="CA14" s="94">
        <v>5</v>
      </c>
      <c r="CB14" s="90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AM15+Mar!BC15</f>
        <v>0</v>
      </c>
      <c r="BD15" s="68">
        <f>AN15+Mar!BD15</f>
        <v>3</v>
      </c>
      <c r="BE15" s="68">
        <f>AO15+Mar!BE15</f>
        <v>0</v>
      </c>
      <c r="BF15" s="68">
        <f>AP15+Mar!BF15</f>
        <v>0</v>
      </c>
      <c r="BG15" s="68">
        <f>AQ15+Mar!BG15</f>
        <v>0</v>
      </c>
      <c r="BH15" s="68">
        <f>AR15+Mar!BH15</f>
        <v>0</v>
      </c>
      <c r="BI15" s="68">
        <f>AS15+Mar!BI15</f>
        <v>0</v>
      </c>
      <c r="BJ15" s="68">
        <f>AT15+Mar!BJ15</f>
        <v>0</v>
      </c>
      <c r="BK15" s="68">
        <f>AU15+Mar!BK15</f>
        <v>0</v>
      </c>
      <c r="BL15" s="68">
        <f>AV15+Mar!BL15</f>
        <v>0</v>
      </c>
      <c r="BM15" s="68">
        <f>AW15+Mar!BM15</f>
        <v>0</v>
      </c>
      <c r="BN15" s="68">
        <f>AX15+Mar!BN15</f>
        <v>11</v>
      </c>
      <c r="BO15" s="68">
        <f>AY15+Mar!BO15</f>
        <v>0</v>
      </c>
      <c r="BP15" s="68">
        <f>AZ15+Mar!BP15</f>
        <v>3</v>
      </c>
      <c r="BQ15" s="68">
        <f>BA15+Mar!BQ15</f>
        <v>3</v>
      </c>
      <c r="BR15" s="71"/>
      <c r="BS15" s="86">
        <v>25</v>
      </c>
      <c r="BT15" s="90">
        <f t="shared" si="18"/>
        <v>0</v>
      </c>
      <c r="BU15" s="89">
        <f t="shared" si="19"/>
        <v>25</v>
      </c>
      <c r="BV15" s="71"/>
      <c r="BW15" s="94">
        <v>5</v>
      </c>
      <c r="BX15" s="90">
        <f t="shared" si="20"/>
        <v>0</v>
      </c>
      <c r="BY15" s="89">
        <f t="shared" si="21"/>
        <v>5</v>
      </c>
      <c r="BZ15" s="71"/>
      <c r="CA15" s="94">
        <v>5</v>
      </c>
      <c r="CB15" s="90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4"/>
        <v>0</v>
      </c>
      <c r="AN16" s="68">
        <f t="shared" si="5"/>
        <v>0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0</v>
      </c>
      <c r="BB16" s="71"/>
      <c r="BC16" s="68">
        <f>AM16+Mar!BC16</f>
        <v>0</v>
      </c>
      <c r="BD16" s="68">
        <f>AN16+Mar!BD16</f>
        <v>0</v>
      </c>
      <c r="BE16" s="68">
        <f>AO16+Mar!BE16</f>
        <v>0</v>
      </c>
      <c r="BF16" s="68">
        <f>AP16+Mar!BF16</f>
        <v>0</v>
      </c>
      <c r="BG16" s="68">
        <f>AQ16+Mar!BG16</f>
        <v>0</v>
      </c>
      <c r="BH16" s="68">
        <f>AR16+Mar!BH16</f>
        <v>0</v>
      </c>
      <c r="BI16" s="68">
        <f>AS16+Mar!BI16</f>
        <v>0</v>
      </c>
      <c r="BJ16" s="68">
        <f>AT16+Mar!BJ16</f>
        <v>3</v>
      </c>
      <c r="BK16" s="68">
        <f>AU16+Mar!BK16</f>
        <v>0</v>
      </c>
      <c r="BL16" s="68">
        <f>AV16+Mar!BL16</f>
        <v>0</v>
      </c>
      <c r="BM16" s="68">
        <f>AW16+Mar!BM16</f>
        <v>0</v>
      </c>
      <c r="BN16" s="68">
        <f>AX16+Mar!BN16</f>
        <v>11</v>
      </c>
      <c r="BO16" s="68">
        <f>AY16+Mar!BO16</f>
        <v>0</v>
      </c>
      <c r="BP16" s="68">
        <f>AZ16+Mar!BP16</f>
        <v>0</v>
      </c>
      <c r="BQ16" s="68">
        <f>BA16+Mar!BQ16</f>
        <v>0</v>
      </c>
      <c r="BR16" s="71"/>
      <c r="BS16" s="86">
        <v>25</v>
      </c>
      <c r="BT16" s="90">
        <f t="shared" si="18"/>
        <v>0</v>
      </c>
      <c r="BU16" s="89">
        <f t="shared" si="19"/>
        <v>25</v>
      </c>
      <c r="BV16" s="71"/>
      <c r="BW16" s="94">
        <v>5</v>
      </c>
      <c r="BX16" s="90">
        <f t="shared" si="20"/>
        <v>0</v>
      </c>
      <c r="BY16" s="89">
        <f t="shared" si="21"/>
        <v>5</v>
      </c>
      <c r="BZ16" s="71"/>
      <c r="CA16" s="94">
        <v>5</v>
      </c>
      <c r="CB16" s="90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AM17+Mar!BC17</f>
        <v>0</v>
      </c>
      <c r="BD17" s="68">
        <f>AN17+Mar!BD17</f>
        <v>0</v>
      </c>
      <c r="BE17" s="68">
        <f>AO17+Mar!BE17</f>
        <v>0</v>
      </c>
      <c r="BF17" s="68">
        <f>AP17+Mar!BF17</f>
        <v>0</v>
      </c>
      <c r="BG17" s="68">
        <f>AQ17+Mar!BG17</f>
        <v>0</v>
      </c>
      <c r="BH17" s="68">
        <f>AR17+Mar!BH17</f>
        <v>3</v>
      </c>
      <c r="BI17" s="68">
        <f>AS17+Mar!BI17</f>
        <v>0</v>
      </c>
      <c r="BJ17" s="68">
        <f>AT17+Mar!BJ17</f>
        <v>0</v>
      </c>
      <c r="BK17" s="68">
        <f>AU17+Mar!BK17</f>
        <v>0</v>
      </c>
      <c r="BL17" s="68">
        <f>AV17+Mar!BL17</f>
        <v>0</v>
      </c>
      <c r="BM17" s="68">
        <f>AW17+Mar!BM17</f>
        <v>0</v>
      </c>
      <c r="BN17" s="68">
        <f>AX17+Mar!BN17</f>
        <v>10</v>
      </c>
      <c r="BO17" s="68">
        <f>AY17+Mar!BO17</f>
        <v>0</v>
      </c>
      <c r="BP17" s="68">
        <f>AZ17+Mar!BP17</f>
        <v>0</v>
      </c>
      <c r="BQ17" s="68">
        <f>BA17+Mar!BQ17</f>
        <v>0</v>
      </c>
      <c r="BR17" s="71"/>
      <c r="BS17" s="86">
        <v>25</v>
      </c>
      <c r="BT17" s="90">
        <f t="shared" si="18"/>
        <v>3</v>
      </c>
      <c r="BU17" s="89">
        <f t="shared" si="19"/>
        <v>22</v>
      </c>
      <c r="BV17" s="71"/>
      <c r="BW17" s="94">
        <v>5</v>
      </c>
      <c r="BX17" s="90">
        <f t="shared" si="20"/>
        <v>0</v>
      </c>
      <c r="BY17" s="89">
        <f t="shared" si="21"/>
        <v>5</v>
      </c>
      <c r="BZ17" s="71"/>
      <c r="CA17" s="94">
        <v>5</v>
      </c>
      <c r="CB17" s="90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AM18+Mar!BC18</f>
        <v>0</v>
      </c>
      <c r="BD18" s="68">
        <f>AN18+Mar!BD18</f>
        <v>0</v>
      </c>
      <c r="BE18" s="68">
        <f>AO18+Mar!BE18</f>
        <v>0</v>
      </c>
      <c r="BF18" s="68">
        <f>AP18+Mar!BF18</f>
        <v>0</v>
      </c>
      <c r="BG18" s="68">
        <f>AQ18+Mar!BG18</f>
        <v>0</v>
      </c>
      <c r="BH18" s="68">
        <f>AR18+Mar!BH18</f>
        <v>0</v>
      </c>
      <c r="BI18" s="68">
        <f>AS18+Mar!BI18</f>
        <v>0</v>
      </c>
      <c r="BJ18" s="68">
        <f>AT18+Mar!BJ18</f>
        <v>0</v>
      </c>
      <c r="BK18" s="68">
        <f>AU18+Mar!BK18</f>
        <v>0</v>
      </c>
      <c r="BL18" s="68">
        <f>AV18+Mar!BL18</f>
        <v>0</v>
      </c>
      <c r="BM18" s="68">
        <f>AW18+Mar!BM18</f>
        <v>0</v>
      </c>
      <c r="BN18" s="68">
        <f>AX18+Mar!BN18</f>
        <v>10</v>
      </c>
      <c r="BO18" s="68">
        <f>AY18+Mar!BO18</f>
        <v>0</v>
      </c>
      <c r="BP18" s="68">
        <f>AZ18+Mar!BP18</f>
        <v>0</v>
      </c>
      <c r="BQ18" s="68">
        <f>BA18+Mar!BQ18</f>
        <v>0</v>
      </c>
      <c r="BR18" s="71"/>
      <c r="BS18" s="86">
        <v>25</v>
      </c>
      <c r="BT18" s="90">
        <f t="shared" si="18"/>
        <v>0</v>
      </c>
      <c r="BU18" s="89">
        <f t="shared" si="19"/>
        <v>25</v>
      </c>
      <c r="BV18" s="71"/>
      <c r="BW18" s="94">
        <v>5</v>
      </c>
      <c r="BX18" s="90">
        <f t="shared" si="20"/>
        <v>0</v>
      </c>
      <c r="BY18" s="89">
        <f t="shared" si="21"/>
        <v>5</v>
      </c>
      <c r="BZ18" s="71"/>
      <c r="CA18" s="94">
        <v>5</v>
      </c>
      <c r="CB18" s="90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AM19+Mar!BC19</f>
        <v>0</v>
      </c>
      <c r="BD19" s="68">
        <f>AN19+Mar!BD19</f>
        <v>0</v>
      </c>
      <c r="BE19" s="68">
        <f>AO19+Mar!BE19</f>
        <v>0</v>
      </c>
      <c r="BF19" s="68">
        <f>AP19+Mar!BF19</f>
        <v>0</v>
      </c>
      <c r="BG19" s="68">
        <f>AQ19+Mar!BG19</f>
        <v>0</v>
      </c>
      <c r="BH19" s="68">
        <f>AR19+Mar!BH19</f>
        <v>0</v>
      </c>
      <c r="BI19" s="68">
        <f>AS19+Mar!BI19</f>
        <v>0</v>
      </c>
      <c r="BJ19" s="68">
        <f>AT19+Mar!BJ19</f>
        <v>0</v>
      </c>
      <c r="BK19" s="68">
        <f>AU19+Mar!BK19</f>
        <v>0</v>
      </c>
      <c r="BL19" s="68">
        <f>AV19+Mar!BL19</f>
        <v>0</v>
      </c>
      <c r="BM19" s="68">
        <f>AW19+Mar!BM19</f>
        <v>0</v>
      </c>
      <c r="BN19" s="68">
        <f>AX19+Mar!BN19</f>
        <v>10</v>
      </c>
      <c r="BO19" s="68">
        <f>AY19+Mar!BO19</f>
        <v>0</v>
      </c>
      <c r="BP19" s="68">
        <f>AZ19+Mar!BP19</f>
        <v>0</v>
      </c>
      <c r="BQ19" s="68">
        <f>BA19+Mar!BQ19</f>
        <v>0</v>
      </c>
      <c r="BR19" s="71"/>
      <c r="BS19" s="86">
        <v>25</v>
      </c>
      <c r="BT19" s="90">
        <f t="shared" si="18"/>
        <v>0</v>
      </c>
      <c r="BU19" s="89">
        <f t="shared" si="19"/>
        <v>25</v>
      </c>
      <c r="BV19" s="71"/>
      <c r="BW19" s="94">
        <v>5</v>
      </c>
      <c r="BX19" s="90">
        <f t="shared" si="20"/>
        <v>0</v>
      </c>
      <c r="BY19" s="89">
        <f t="shared" si="21"/>
        <v>5</v>
      </c>
      <c r="BZ19" s="71"/>
      <c r="CA19" s="94">
        <v>5</v>
      </c>
      <c r="CB19" s="90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AM20+Mar!BC20</f>
        <v>0</v>
      </c>
      <c r="BD20" s="68">
        <f>AN20+Mar!BD20</f>
        <v>0</v>
      </c>
      <c r="BE20" s="68">
        <f>AO20+Mar!BE20</f>
        <v>0</v>
      </c>
      <c r="BF20" s="68">
        <f>AP20+Mar!BF20</f>
        <v>0</v>
      </c>
      <c r="BG20" s="68">
        <f>AQ20+Mar!BG20</f>
        <v>0</v>
      </c>
      <c r="BH20" s="68">
        <f>AR20+Mar!BH20</f>
        <v>0</v>
      </c>
      <c r="BI20" s="68">
        <f>AS20+Mar!BI20</f>
        <v>3</v>
      </c>
      <c r="BJ20" s="68">
        <f>AT20+Mar!BJ20</f>
        <v>0</v>
      </c>
      <c r="BK20" s="68">
        <f>AU20+Mar!BK20</f>
        <v>0</v>
      </c>
      <c r="BL20" s="68">
        <f>AV20+Mar!BL20</f>
        <v>3</v>
      </c>
      <c r="BM20" s="68">
        <f>AW20+Mar!BM20</f>
        <v>0</v>
      </c>
      <c r="BN20" s="68">
        <f>AX20+Mar!BN20</f>
        <v>13</v>
      </c>
      <c r="BO20" s="68">
        <f>AY20+Mar!BO20</f>
        <v>0</v>
      </c>
      <c r="BP20" s="68">
        <f>AZ20+Mar!BP20</f>
        <v>0</v>
      </c>
      <c r="BQ20" s="68">
        <f>BA20+Mar!BQ20</f>
        <v>3</v>
      </c>
      <c r="BR20" s="71"/>
      <c r="BS20" s="86">
        <v>25</v>
      </c>
      <c r="BT20" s="90">
        <f t="shared" si="18"/>
        <v>0</v>
      </c>
      <c r="BU20" s="89">
        <f t="shared" si="19"/>
        <v>25</v>
      </c>
      <c r="BV20" s="71"/>
      <c r="BW20" s="94">
        <v>5</v>
      </c>
      <c r="BX20" s="90">
        <f t="shared" si="20"/>
        <v>0</v>
      </c>
      <c r="BY20" s="89">
        <f t="shared" si="21"/>
        <v>5</v>
      </c>
      <c r="BZ20" s="71"/>
      <c r="CA20" s="94">
        <v>5</v>
      </c>
      <c r="CB20" s="90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AM21+Mar!BC21</f>
        <v>0</v>
      </c>
      <c r="BD21" s="68">
        <f>AN21+Mar!BD21</f>
        <v>0</v>
      </c>
      <c r="BE21" s="68">
        <f>AO21+Mar!BE21</f>
        <v>0</v>
      </c>
      <c r="BF21" s="68">
        <f>AP21+Mar!BF21</f>
        <v>0</v>
      </c>
      <c r="BG21" s="68">
        <f>AQ21+Mar!BG21</f>
        <v>0</v>
      </c>
      <c r="BH21" s="68">
        <f>AR21+Mar!BH21</f>
        <v>0</v>
      </c>
      <c r="BI21" s="68">
        <f>AS21+Mar!BI21</f>
        <v>3</v>
      </c>
      <c r="BJ21" s="68">
        <f>AT21+Mar!BJ21</f>
        <v>0</v>
      </c>
      <c r="BK21" s="68">
        <f>AU21+Mar!BK21</f>
        <v>0</v>
      </c>
      <c r="BL21" s="68">
        <f>AV21+Mar!BL21</f>
        <v>3</v>
      </c>
      <c r="BM21" s="68">
        <f>AW21+Mar!BM21</f>
        <v>0</v>
      </c>
      <c r="BN21" s="68">
        <f>AX21+Mar!BN21</f>
        <v>3</v>
      </c>
      <c r="BO21" s="68">
        <f>AY21+Mar!BO21</f>
        <v>0</v>
      </c>
      <c r="BP21" s="68">
        <f>AZ21+Mar!BP21</f>
        <v>0</v>
      </c>
      <c r="BQ21" s="68">
        <f>BA21+Mar!BQ21</f>
        <v>0</v>
      </c>
      <c r="BR21" s="71"/>
      <c r="BS21" s="86">
        <v>25</v>
      </c>
      <c r="BT21" s="90">
        <f t="shared" si="18"/>
        <v>0</v>
      </c>
      <c r="BU21" s="89">
        <f t="shared" si="19"/>
        <v>25</v>
      </c>
      <c r="BV21" s="71"/>
      <c r="BW21" s="94">
        <v>5</v>
      </c>
      <c r="BX21" s="90">
        <f t="shared" si="20"/>
        <v>0</v>
      </c>
      <c r="BY21" s="89">
        <f t="shared" si="21"/>
        <v>5</v>
      </c>
      <c r="BZ21" s="71"/>
      <c r="CA21" s="94">
        <v>5</v>
      </c>
      <c r="CB21" s="90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AM22+Mar!BC22</f>
        <v>0</v>
      </c>
      <c r="BD22" s="68">
        <f>AN22+Mar!BD22</f>
        <v>0</v>
      </c>
      <c r="BE22" s="68">
        <f>AO22+Mar!BE22</f>
        <v>0</v>
      </c>
      <c r="BF22" s="68">
        <f>AP22+Mar!BF22</f>
        <v>0</v>
      </c>
      <c r="BG22" s="68">
        <f>AQ22+Mar!BG22</f>
        <v>0</v>
      </c>
      <c r="BH22" s="68">
        <f>AR22+Mar!BH22</f>
        <v>0</v>
      </c>
      <c r="BI22" s="68">
        <f>AS22+Mar!BI22</f>
        <v>0</v>
      </c>
      <c r="BJ22" s="68">
        <f>AT22+Mar!BJ22</f>
        <v>0</v>
      </c>
      <c r="BK22" s="68">
        <f>AU22+Mar!BK22</f>
        <v>0</v>
      </c>
      <c r="BL22" s="68">
        <f>AV22+Mar!BL22</f>
        <v>0</v>
      </c>
      <c r="BM22" s="68">
        <f>AW22+Mar!BM22</f>
        <v>0</v>
      </c>
      <c r="BN22" s="68">
        <f>AX22+Mar!BN22</f>
        <v>10</v>
      </c>
      <c r="BO22" s="68">
        <f>AY22+Mar!BO22</f>
        <v>0</v>
      </c>
      <c r="BP22" s="68">
        <f>AZ22+Mar!BP22</f>
        <v>0</v>
      </c>
      <c r="BQ22" s="68">
        <f>BA22+Mar!BQ22</f>
        <v>0</v>
      </c>
      <c r="BR22" s="71"/>
      <c r="BS22" s="86">
        <v>25</v>
      </c>
      <c r="BT22" s="90">
        <f t="shared" si="18"/>
        <v>0</v>
      </c>
      <c r="BU22" s="89">
        <f t="shared" si="19"/>
        <v>25</v>
      </c>
      <c r="BV22" s="71"/>
      <c r="BW22" s="94">
        <v>5</v>
      </c>
      <c r="BX22" s="90">
        <f t="shared" si="20"/>
        <v>0</v>
      </c>
      <c r="BY22" s="89">
        <f t="shared" si="21"/>
        <v>5</v>
      </c>
      <c r="BZ22" s="71"/>
      <c r="CA22" s="94">
        <v>5</v>
      </c>
      <c r="CB22" s="90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AM23+Mar!BC23</f>
        <v>0</v>
      </c>
      <c r="BD23" s="68">
        <f>AN23+Mar!BD23</f>
        <v>0</v>
      </c>
      <c r="BE23" s="68">
        <f>AO23+Mar!BE23</f>
        <v>0</v>
      </c>
      <c r="BF23" s="68">
        <f>AP23+Mar!BF23</f>
        <v>0</v>
      </c>
      <c r="BG23" s="68">
        <f>AQ23+Mar!BG23</f>
        <v>0</v>
      </c>
      <c r="BH23" s="68">
        <f>AR23+Mar!BH23</f>
        <v>0</v>
      </c>
      <c r="BI23" s="68">
        <f>AS23+Mar!BI23</f>
        <v>0</v>
      </c>
      <c r="BJ23" s="68">
        <f>AT23+Mar!BJ23</f>
        <v>0</v>
      </c>
      <c r="BK23" s="68">
        <f>AU23+Mar!BK23</f>
        <v>0</v>
      </c>
      <c r="BL23" s="68">
        <f>AV23+Mar!BL23</f>
        <v>3</v>
      </c>
      <c r="BM23" s="68">
        <f>AW23+Mar!BM23</f>
        <v>0</v>
      </c>
      <c r="BN23" s="68">
        <f>AX23+Mar!BN23</f>
        <v>10</v>
      </c>
      <c r="BO23" s="68">
        <f>AY23+Mar!BO23</f>
        <v>0</v>
      </c>
      <c r="BP23" s="68">
        <f>AZ23+Mar!BP23</f>
        <v>0</v>
      </c>
      <c r="BQ23" s="68">
        <f>BA23+Mar!BQ23</f>
        <v>3</v>
      </c>
      <c r="BR23" s="71"/>
      <c r="BS23" s="86">
        <v>25</v>
      </c>
      <c r="BT23" s="90">
        <f t="shared" si="18"/>
        <v>0</v>
      </c>
      <c r="BU23" s="89">
        <f t="shared" si="19"/>
        <v>25</v>
      </c>
      <c r="BV23" s="71"/>
      <c r="BW23" s="94">
        <v>5</v>
      </c>
      <c r="BX23" s="90">
        <f t="shared" si="20"/>
        <v>0</v>
      </c>
      <c r="BY23" s="89">
        <f t="shared" si="21"/>
        <v>5</v>
      </c>
      <c r="BZ23" s="71"/>
      <c r="CA23" s="94">
        <v>5</v>
      </c>
      <c r="CB23" s="90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AM24+Mar!BC24</f>
        <v>0</v>
      </c>
      <c r="BD24" s="68">
        <f>AN24+Mar!BD24</f>
        <v>0</v>
      </c>
      <c r="BE24" s="68">
        <f>AO24+Mar!BE24</f>
        <v>0</v>
      </c>
      <c r="BF24" s="68">
        <f>AP24+Mar!BF24</f>
        <v>0</v>
      </c>
      <c r="BG24" s="68">
        <f>AQ24+Mar!BG24</f>
        <v>0</v>
      </c>
      <c r="BH24" s="68">
        <f>AR24+Mar!BH24</f>
        <v>0</v>
      </c>
      <c r="BI24" s="68">
        <f>AS24+Mar!BI24</f>
        <v>0</v>
      </c>
      <c r="BJ24" s="68">
        <f>AT24+Mar!BJ24</f>
        <v>0</v>
      </c>
      <c r="BK24" s="68">
        <f>AU24+Mar!BK24</f>
        <v>0</v>
      </c>
      <c r="BL24" s="68">
        <f>AV24+Mar!BL24</f>
        <v>0</v>
      </c>
      <c r="BM24" s="68">
        <f>AW24+Mar!BM24</f>
        <v>0</v>
      </c>
      <c r="BN24" s="68">
        <f>AX24+Mar!BN24</f>
        <v>10</v>
      </c>
      <c r="BO24" s="68">
        <f>AY24+Mar!BO24</f>
        <v>0</v>
      </c>
      <c r="BP24" s="68">
        <f>AZ24+Mar!BP24</f>
        <v>0</v>
      </c>
      <c r="BQ24" s="68">
        <f>BA24+Mar!BQ24</f>
        <v>0</v>
      </c>
      <c r="BR24" s="71"/>
      <c r="BS24" s="86">
        <v>25</v>
      </c>
      <c r="BT24" s="90">
        <f t="shared" si="18"/>
        <v>0</v>
      </c>
      <c r="BU24" s="89">
        <f t="shared" si="19"/>
        <v>25</v>
      </c>
      <c r="BV24" s="71"/>
      <c r="BW24" s="94">
        <v>5</v>
      </c>
      <c r="BX24" s="90">
        <f t="shared" si="20"/>
        <v>0</v>
      </c>
      <c r="BY24" s="89">
        <f t="shared" si="21"/>
        <v>5</v>
      </c>
      <c r="BZ24" s="71"/>
      <c r="CA24" s="94">
        <v>5</v>
      </c>
      <c r="CB24" s="90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AM25+Mar!BC25</f>
        <v>0</v>
      </c>
      <c r="BD25" s="68">
        <f>AN25+Mar!BD25</f>
        <v>0</v>
      </c>
      <c r="BE25" s="68">
        <f>AO25+Mar!BE25</f>
        <v>0</v>
      </c>
      <c r="BF25" s="68">
        <f>AP25+Mar!BF25</f>
        <v>0</v>
      </c>
      <c r="BG25" s="68">
        <f>AQ25+Mar!BG25</f>
        <v>0</v>
      </c>
      <c r="BH25" s="68">
        <f>AR25+Mar!BH25</f>
        <v>0</v>
      </c>
      <c r="BI25" s="68">
        <f>AS25+Mar!BI25</f>
        <v>0</v>
      </c>
      <c r="BJ25" s="68">
        <f>AT25+Mar!BJ25</f>
        <v>0</v>
      </c>
      <c r="BK25" s="68">
        <f>AU25+Mar!BK25</f>
        <v>0</v>
      </c>
      <c r="BL25" s="68">
        <f>AV25+Mar!BL25</f>
        <v>3</v>
      </c>
      <c r="BM25" s="68">
        <f>AW25+Mar!BM25</f>
        <v>0</v>
      </c>
      <c r="BN25" s="68">
        <f>AX25+Mar!BN25</f>
        <v>10</v>
      </c>
      <c r="BO25" s="68">
        <f>AY25+Mar!BO25</f>
        <v>0</v>
      </c>
      <c r="BP25" s="68">
        <f>AZ25+Mar!BP25</f>
        <v>0</v>
      </c>
      <c r="BQ25" s="68">
        <f>BA25+Mar!BQ25</f>
        <v>3</v>
      </c>
      <c r="BR25" s="71"/>
      <c r="BS25" s="86">
        <v>25</v>
      </c>
      <c r="BT25" s="90">
        <f t="shared" si="18"/>
        <v>0</v>
      </c>
      <c r="BU25" s="89">
        <f t="shared" si="19"/>
        <v>25</v>
      </c>
      <c r="BV25" s="71"/>
      <c r="BW25" s="94">
        <v>5</v>
      </c>
      <c r="BX25" s="90">
        <f t="shared" si="20"/>
        <v>0</v>
      </c>
      <c r="BY25" s="89">
        <f t="shared" si="21"/>
        <v>5</v>
      </c>
      <c r="BZ25" s="71"/>
      <c r="CA25" s="94">
        <v>5</v>
      </c>
      <c r="CB25" s="90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AM26+Mar!BC26</f>
        <v>0</v>
      </c>
      <c r="BD26" s="68">
        <f>AN26+Mar!BD26</f>
        <v>0</v>
      </c>
      <c r="BE26" s="68">
        <f>AO26+Mar!BE26</f>
        <v>0</v>
      </c>
      <c r="BF26" s="68">
        <f>AP26+Mar!BF26</f>
        <v>0</v>
      </c>
      <c r="BG26" s="68">
        <f>AQ26+Mar!BG26</f>
        <v>0</v>
      </c>
      <c r="BH26" s="68">
        <f>AR26+Mar!BH26</f>
        <v>0</v>
      </c>
      <c r="BI26" s="68">
        <f>AS26+Mar!BI26</f>
        <v>0</v>
      </c>
      <c r="BJ26" s="68">
        <f>AT26+Mar!BJ26</f>
        <v>0</v>
      </c>
      <c r="BK26" s="68">
        <f>AU26+Mar!BK26</f>
        <v>0</v>
      </c>
      <c r="BL26" s="68">
        <f>AV26+Mar!BL26</f>
        <v>0</v>
      </c>
      <c r="BM26" s="68">
        <f>AW26+Mar!BM26</f>
        <v>0</v>
      </c>
      <c r="BN26" s="68">
        <f>AX26+Mar!BN26</f>
        <v>10</v>
      </c>
      <c r="BO26" s="68">
        <f>AY26+Mar!BO26</f>
        <v>0</v>
      </c>
      <c r="BP26" s="68">
        <f>AZ26+Mar!BP26</f>
        <v>0</v>
      </c>
      <c r="BQ26" s="68">
        <f>BA26+Mar!BQ26</f>
        <v>0</v>
      </c>
      <c r="BR26" s="71"/>
      <c r="BS26" s="86">
        <v>25</v>
      </c>
      <c r="BT26" s="90">
        <f t="shared" si="18"/>
        <v>0</v>
      </c>
      <c r="BU26" s="89">
        <f t="shared" si="19"/>
        <v>25</v>
      </c>
      <c r="BV26" s="71"/>
      <c r="BW26" s="94">
        <v>5</v>
      </c>
      <c r="BX26" s="90">
        <f t="shared" si="20"/>
        <v>0</v>
      </c>
      <c r="BY26" s="89">
        <f t="shared" si="21"/>
        <v>5</v>
      </c>
      <c r="BZ26" s="71"/>
      <c r="CA26" s="94">
        <v>5</v>
      </c>
      <c r="CB26" s="90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AM27+Mar!BC27</f>
        <v>0</v>
      </c>
      <c r="BD27" s="68">
        <f>AN27+Mar!BD27</f>
        <v>0</v>
      </c>
      <c r="BE27" s="68">
        <f>AO27+Mar!BE27</f>
        <v>0</v>
      </c>
      <c r="BF27" s="68">
        <f>AP27+Mar!BF27</f>
        <v>0</v>
      </c>
      <c r="BG27" s="68">
        <f>AQ27+Mar!BG27</f>
        <v>0</v>
      </c>
      <c r="BH27" s="68">
        <f>AR27+Mar!BH27</f>
        <v>0</v>
      </c>
      <c r="BI27" s="68">
        <f>AS27+Mar!BI27</f>
        <v>0</v>
      </c>
      <c r="BJ27" s="68">
        <f>AT27+Mar!BJ27</f>
        <v>0</v>
      </c>
      <c r="BK27" s="68">
        <f>AU27+Mar!BK27</f>
        <v>0</v>
      </c>
      <c r="BL27" s="68">
        <f>AV27+Mar!BL27</f>
        <v>0</v>
      </c>
      <c r="BM27" s="68">
        <f>AW27+Mar!BM27</f>
        <v>0</v>
      </c>
      <c r="BN27" s="68">
        <f>AX27+Mar!BN27</f>
        <v>10</v>
      </c>
      <c r="BO27" s="68">
        <f>AY27+Mar!BO27</f>
        <v>0</v>
      </c>
      <c r="BP27" s="68">
        <f>AZ27+Mar!BP27</f>
        <v>0</v>
      </c>
      <c r="BQ27" s="68">
        <f>BA27+Mar!BQ27</f>
        <v>0</v>
      </c>
      <c r="BR27" s="71"/>
      <c r="BS27" s="86">
        <v>25</v>
      </c>
      <c r="BT27" s="90">
        <f t="shared" si="18"/>
        <v>0</v>
      </c>
      <c r="BU27" s="89">
        <f t="shared" si="19"/>
        <v>25</v>
      </c>
      <c r="BV27" s="71"/>
      <c r="BW27" s="94">
        <v>5</v>
      </c>
      <c r="BX27" s="90">
        <f t="shared" si="20"/>
        <v>0</v>
      </c>
      <c r="BY27" s="89">
        <f t="shared" si="21"/>
        <v>5</v>
      </c>
      <c r="BZ27" s="71"/>
      <c r="CA27" s="94">
        <v>5</v>
      </c>
      <c r="CB27" s="90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0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0</v>
      </c>
      <c r="BB28" s="71"/>
      <c r="BC28" s="68">
        <f>AM28+Mar!BC28</f>
        <v>0</v>
      </c>
      <c r="BD28" s="68">
        <f>AN28+Mar!BD28</f>
        <v>0</v>
      </c>
      <c r="BE28" s="68">
        <f>AO28+Mar!BE28</f>
        <v>0</v>
      </c>
      <c r="BF28" s="68">
        <f>AP28+Mar!BF28</f>
        <v>0</v>
      </c>
      <c r="BG28" s="68">
        <f>AQ28+Mar!BG28</f>
        <v>0</v>
      </c>
      <c r="BH28" s="68">
        <f>AR28+Mar!BH28</f>
        <v>0</v>
      </c>
      <c r="BI28" s="68">
        <f>AS28+Mar!BI28</f>
        <v>0</v>
      </c>
      <c r="BJ28" s="68">
        <f>AT28+Mar!BJ28</f>
        <v>0</v>
      </c>
      <c r="BK28" s="68">
        <f>AU28+Mar!BK28</f>
        <v>0</v>
      </c>
      <c r="BL28" s="68">
        <f>AV28+Mar!BL28</f>
        <v>0</v>
      </c>
      <c r="BM28" s="68">
        <f>AW28+Mar!BM28</f>
        <v>0</v>
      </c>
      <c r="BN28" s="68">
        <f>AX28+Mar!BN28</f>
        <v>10</v>
      </c>
      <c r="BO28" s="68">
        <f>AY28+Mar!BO28</f>
        <v>0</v>
      </c>
      <c r="BP28" s="68">
        <f>AZ28+Mar!BP28</f>
        <v>0</v>
      </c>
      <c r="BQ28" s="68">
        <f>BA28+Mar!BQ28</f>
        <v>0</v>
      </c>
      <c r="BR28" s="71"/>
      <c r="BS28" s="86">
        <v>25</v>
      </c>
      <c r="BT28" s="90">
        <f t="shared" si="18"/>
        <v>0</v>
      </c>
      <c r="BU28" s="89">
        <f t="shared" si="19"/>
        <v>25</v>
      </c>
      <c r="BV28" s="71"/>
      <c r="BW28" s="94">
        <v>5</v>
      </c>
      <c r="BX28" s="90">
        <f t="shared" si="20"/>
        <v>0</v>
      </c>
      <c r="BY28" s="89">
        <f t="shared" si="21"/>
        <v>5</v>
      </c>
      <c r="BZ28" s="71"/>
      <c r="CA28" s="94">
        <v>5</v>
      </c>
      <c r="CB28" s="90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AM29+Mar!BC29</f>
        <v>0</v>
      </c>
      <c r="BD29" s="68">
        <f>AN29+Mar!BD29</f>
        <v>3</v>
      </c>
      <c r="BE29" s="68">
        <f>AO29+Mar!BE29</f>
        <v>0</v>
      </c>
      <c r="BF29" s="68">
        <f>AP29+Mar!BF29</f>
        <v>0</v>
      </c>
      <c r="BG29" s="68">
        <f>AQ29+Mar!BG29</f>
        <v>0</v>
      </c>
      <c r="BH29" s="68">
        <f>AR29+Mar!BH29</f>
        <v>0</v>
      </c>
      <c r="BI29" s="68">
        <f>AS29+Mar!BI29</f>
        <v>0</v>
      </c>
      <c r="BJ29" s="68">
        <f>AT29+Mar!BJ29</f>
        <v>0</v>
      </c>
      <c r="BK29" s="68">
        <f>AU29+Mar!BK29</f>
        <v>0</v>
      </c>
      <c r="BL29" s="68">
        <f>AV29+Mar!BL29</f>
        <v>0</v>
      </c>
      <c r="BM29" s="68">
        <f>AW29+Mar!BM29</f>
        <v>0</v>
      </c>
      <c r="BN29" s="68">
        <f>AX29+Mar!BN29</f>
        <v>10</v>
      </c>
      <c r="BO29" s="68">
        <f>AY29+Mar!BO29</f>
        <v>0</v>
      </c>
      <c r="BP29" s="68">
        <f>AZ29+Mar!BP29</f>
        <v>0</v>
      </c>
      <c r="BQ29" s="68">
        <f>BA29+Mar!BQ29</f>
        <v>3</v>
      </c>
      <c r="BR29" s="71"/>
      <c r="BS29" s="86">
        <v>25</v>
      </c>
      <c r="BT29" s="90">
        <f t="shared" si="18"/>
        <v>0</v>
      </c>
      <c r="BU29" s="89">
        <f t="shared" si="19"/>
        <v>25</v>
      </c>
      <c r="BV29" s="71"/>
      <c r="BW29" s="94">
        <v>5</v>
      </c>
      <c r="BX29" s="90">
        <f t="shared" si="20"/>
        <v>0</v>
      </c>
      <c r="BY29" s="89">
        <f t="shared" si="21"/>
        <v>5</v>
      </c>
      <c r="BZ29" s="71"/>
      <c r="CA29" s="94">
        <v>5</v>
      </c>
      <c r="CB29" s="90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98" priority="10">
      <formula>OR(F$10=1,F$10=7)</formula>
    </cfRule>
  </conditionalFormatting>
  <conditionalFormatting sqref="F11:AK29">
    <cfRule type="cellIs" dxfId="97" priority="4" operator="equal">
      <formula>"M"</formula>
    </cfRule>
    <cfRule type="cellIs" dxfId="96" priority="5" operator="equal">
      <formula>"aaq"</formula>
    </cfRule>
    <cfRule type="cellIs" dxfId="95" priority="6" operator="equal">
      <formula>"FOR"</formula>
    </cfRule>
    <cfRule type="cellIs" dxfId="94" priority="7" operator="equal">
      <formula>"ca"</formula>
    </cfRule>
  </conditionalFormatting>
  <conditionalFormatting sqref="AH11:AK11">
    <cfRule type="expression" dxfId="93" priority="1">
      <formula>OR(DAY(AH11)="",DAY(AH11)="",DAY(AH11)="")</formula>
    </cfRule>
  </conditionalFormatting>
  <conditionalFormatting sqref="F31:AK35 F11:AK29">
    <cfRule type="expression" dxfId="92" priority="9">
      <formula>OR(F$3=fériés)</formula>
    </cfRule>
    <cfRule type="expression" dxfId="91" priority="11">
      <formula>OR(F$10=1,F$10=7)</formula>
    </cfRule>
  </conditionalFormatting>
  <conditionalFormatting sqref="AM11:BA29">
    <cfRule type="cellIs" dxfId="90" priority="3" operator="equal">
      <formula>0</formula>
    </cfRule>
  </conditionalFormatting>
  <conditionalFormatting sqref="BC11:BQ29">
    <cfRule type="cellIs" dxfId="89" priority="2" operator="equal">
      <formula>0</formula>
    </cfRule>
  </conditionalFormatting>
  <conditionalFormatting sqref="F10:AK29">
    <cfRule type="expression" dxfId="88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CG52"/>
  <sheetViews>
    <sheetView showGridLines="0" showWhiteSpace="0" zoomScale="60" zoomScaleNormal="60" workbookViewId="0">
      <pane xSplit="5" ySplit="10" topLeftCell="AT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Config!D10</f>
        <v>42856</v>
      </c>
    </row>
    <row r="2" spans="1:85" hidden="1" x14ac:dyDescent="0.4">
      <c r="A2" s="1">
        <f>Config!E10</f>
        <v>42886</v>
      </c>
    </row>
    <row r="3" spans="1:85" ht="78" hidden="1" customHeight="1" x14ac:dyDescent="0.4">
      <c r="F3" s="3">
        <f>A1</f>
        <v>42856</v>
      </c>
      <c r="G3" s="3">
        <f>F3+1</f>
        <v>42857</v>
      </c>
      <c r="H3" s="3">
        <f t="shared" ref="H3:AF3" si="0">G3+1</f>
        <v>42858</v>
      </c>
      <c r="I3" s="3">
        <f t="shared" si="0"/>
        <v>42859</v>
      </c>
      <c r="J3" s="3">
        <f t="shared" si="0"/>
        <v>42860</v>
      </c>
      <c r="K3" s="3">
        <f t="shared" si="0"/>
        <v>42861</v>
      </c>
      <c r="L3" s="3">
        <f t="shared" si="0"/>
        <v>42862</v>
      </c>
      <c r="M3" s="3">
        <f t="shared" si="0"/>
        <v>42863</v>
      </c>
      <c r="N3" s="3">
        <f t="shared" si="0"/>
        <v>42864</v>
      </c>
      <c r="O3" s="3">
        <f t="shared" si="0"/>
        <v>42865</v>
      </c>
      <c r="P3" s="3">
        <f t="shared" si="0"/>
        <v>42866</v>
      </c>
      <c r="Q3" s="3">
        <f t="shared" si="0"/>
        <v>42867</v>
      </c>
      <c r="R3" s="3">
        <f t="shared" si="0"/>
        <v>42868</v>
      </c>
      <c r="S3" s="3">
        <f t="shared" si="0"/>
        <v>42869</v>
      </c>
      <c r="T3" s="3">
        <f t="shared" si="0"/>
        <v>42870</v>
      </c>
      <c r="U3" s="3">
        <f t="shared" si="0"/>
        <v>42871</v>
      </c>
      <c r="V3" s="3">
        <f t="shared" si="0"/>
        <v>42872</v>
      </c>
      <c r="W3" s="3">
        <f t="shared" si="0"/>
        <v>42873</v>
      </c>
      <c r="X3" s="3">
        <f t="shared" si="0"/>
        <v>42874</v>
      </c>
      <c r="Y3" s="3">
        <f t="shared" si="0"/>
        <v>42875</v>
      </c>
      <c r="Z3" s="3">
        <f t="shared" si="0"/>
        <v>42876</v>
      </c>
      <c r="AA3" s="3">
        <f t="shared" si="0"/>
        <v>42877</v>
      </c>
      <c r="AB3" s="3">
        <f t="shared" si="0"/>
        <v>42878</v>
      </c>
      <c r="AC3" s="3">
        <f t="shared" si="0"/>
        <v>42879</v>
      </c>
      <c r="AD3" s="3">
        <f t="shared" si="0"/>
        <v>42880</v>
      </c>
      <c r="AE3" s="3">
        <f t="shared" si="0"/>
        <v>42881</v>
      </c>
      <c r="AF3" s="3">
        <f t="shared" si="0"/>
        <v>42882</v>
      </c>
      <c r="AG3" s="3">
        <f>IFERROR(IF(AF3+1&gt;$A$2,"",AF3+1),"")</f>
        <v>42883</v>
      </c>
      <c r="AH3" s="3">
        <f t="shared" ref="AH3:AI3" si="1">IFERROR(IF(AG3+1&gt;$A$2,"",AG3+1),"")</f>
        <v>42884</v>
      </c>
      <c r="AI3" s="3">
        <f t="shared" si="1"/>
        <v>42885</v>
      </c>
      <c r="AJ3" s="3">
        <f>IFERROR(IF(AI3+1&gt;$A$2,"",AI3+1),"")</f>
        <v>42886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mai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2</v>
      </c>
      <c r="G10" s="61">
        <f t="shared" si="3"/>
        <v>3</v>
      </c>
      <c r="H10" s="61">
        <f t="shared" si="3"/>
        <v>4</v>
      </c>
      <c r="I10" s="61">
        <f t="shared" si="3"/>
        <v>5</v>
      </c>
      <c r="J10" s="61">
        <f t="shared" si="3"/>
        <v>6</v>
      </c>
      <c r="K10" s="61">
        <f t="shared" si="3"/>
        <v>7</v>
      </c>
      <c r="L10" s="61">
        <f t="shared" si="3"/>
        <v>1</v>
      </c>
      <c r="M10" s="61">
        <f t="shared" si="3"/>
        <v>2</v>
      </c>
      <c r="N10" s="61">
        <f t="shared" si="3"/>
        <v>3</v>
      </c>
      <c r="O10" s="61">
        <f t="shared" si="3"/>
        <v>4</v>
      </c>
      <c r="P10" s="61">
        <f t="shared" si="3"/>
        <v>5</v>
      </c>
      <c r="Q10" s="61">
        <f t="shared" si="3"/>
        <v>6</v>
      </c>
      <c r="R10" s="61">
        <f t="shared" si="3"/>
        <v>7</v>
      </c>
      <c r="S10" s="61">
        <f t="shared" si="3"/>
        <v>1</v>
      </c>
      <c r="T10" s="61">
        <f t="shared" si="3"/>
        <v>2</v>
      </c>
      <c r="U10" s="61">
        <f t="shared" si="3"/>
        <v>3</v>
      </c>
      <c r="V10" s="61">
        <f t="shared" si="3"/>
        <v>4</v>
      </c>
      <c r="W10" s="61">
        <f t="shared" si="3"/>
        <v>5</v>
      </c>
      <c r="X10" s="61">
        <f t="shared" si="3"/>
        <v>6</v>
      </c>
      <c r="Y10" s="61">
        <f t="shared" si="3"/>
        <v>7</v>
      </c>
      <c r="Z10" s="61">
        <f t="shared" si="3"/>
        <v>1</v>
      </c>
      <c r="AA10" s="61">
        <f t="shared" si="3"/>
        <v>2</v>
      </c>
      <c r="AB10" s="61">
        <f t="shared" si="3"/>
        <v>3</v>
      </c>
      <c r="AC10" s="61">
        <f t="shared" si="3"/>
        <v>4</v>
      </c>
      <c r="AD10" s="61">
        <f t="shared" si="3"/>
        <v>5</v>
      </c>
      <c r="AE10" s="61">
        <f t="shared" si="3"/>
        <v>6</v>
      </c>
      <c r="AF10" s="61">
        <f t="shared" si="3"/>
        <v>7</v>
      </c>
      <c r="AG10" s="61">
        <f t="shared" si="3"/>
        <v>1</v>
      </c>
      <c r="AH10" s="61">
        <f t="shared" si="3"/>
        <v>2</v>
      </c>
      <c r="AI10" s="61">
        <f t="shared" si="3"/>
        <v>3</v>
      </c>
      <c r="AJ10" s="62">
        <f t="shared" si="3"/>
        <v>4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AM11+Avr!BC11</f>
        <v>0</v>
      </c>
      <c r="BD11" s="68">
        <f>AN11+Avr!BD11</f>
        <v>0</v>
      </c>
      <c r="BE11" s="68">
        <f>AO11+Avr!BE11</f>
        <v>0</v>
      </c>
      <c r="BF11" s="68">
        <f>AP11+Avr!BF11</f>
        <v>0</v>
      </c>
      <c r="BG11" s="68">
        <f>AQ11+Avr!BG11</f>
        <v>0</v>
      </c>
      <c r="BH11" s="68">
        <f>AR11+Avr!BH11</f>
        <v>0</v>
      </c>
      <c r="BI11" s="68">
        <f>AS11+Avr!BI11</f>
        <v>0</v>
      </c>
      <c r="BJ11" s="68">
        <f>AT11+Avr!BJ11</f>
        <v>0</v>
      </c>
      <c r="BK11" s="68">
        <f>AU11+Avr!BK11</f>
        <v>0</v>
      </c>
      <c r="BL11" s="68">
        <f>AV11+Avr!BL11</f>
        <v>0</v>
      </c>
      <c r="BM11" s="68">
        <f>AW11+Avr!BM11</f>
        <v>0</v>
      </c>
      <c r="BN11" s="68">
        <f>AX11+Avr!BN11</f>
        <v>11</v>
      </c>
      <c r="BO11" s="68">
        <f>AY11+Avr!BO11</f>
        <v>0</v>
      </c>
      <c r="BP11" s="68">
        <f>AZ11+Avr!BP11</f>
        <v>0</v>
      </c>
      <c r="BQ11" s="68">
        <f>BA11+Avr!BQ11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AM12+Avr!BC12</f>
        <v>0</v>
      </c>
      <c r="BD12" s="68">
        <f>AN12+Avr!BD12</f>
        <v>0</v>
      </c>
      <c r="BE12" s="68">
        <f>AO12+Avr!BE12</f>
        <v>0</v>
      </c>
      <c r="BF12" s="68">
        <f>AP12+Avr!BF12</f>
        <v>0</v>
      </c>
      <c r="BG12" s="68">
        <f>AQ12+Avr!BG12</f>
        <v>0</v>
      </c>
      <c r="BH12" s="68">
        <f>AR12+Avr!BH12</f>
        <v>0</v>
      </c>
      <c r="BI12" s="68">
        <f>AS12+Avr!BI12</f>
        <v>0</v>
      </c>
      <c r="BJ12" s="68">
        <f>AT12+Avr!BJ12</f>
        <v>0</v>
      </c>
      <c r="BK12" s="68">
        <f>AU12+Avr!BK12</f>
        <v>0</v>
      </c>
      <c r="BL12" s="68">
        <f>AV12+Avr!BL12</f>
        <v>0</v>
      </c>
      <c r="BM12" s="68">
        <f>AW12+Avr!BM12</f>
        <v>0</v>
      </c>
      <c r="BN12" s="68">
        <f>AX12+Avr!BN12</f>
        <v>11</v>
      </c>
      <c r="BO12" s="68">
        <f>AY12+Avr!BO12</f>
        <v>0</v>
      </c>
      <c r="BP12" s="68">
        <f>AZ12+Avr!BP12</f>
        <v>0</v>
      </c>
      <c r="BQ12" s="68">
        <f>BA12+Avr!BQ12</f>
        <v>0</v>
      </c>
      <c r="BR12" s="71"/>
      <c r="BS12" s="86">
        <v>25</v>
      </c>
      <c r="BT12" s="90">
        <f t="shared" ref="BT12:BT29" si="18">BH12</f>
        <v>0</v>
      </c>
      <c r="BU12" s="88">
        <f t="shared" ref="BU12:BU29" si="19">BS12-BT12</f>
        <v>25</v>
      </c>
      <c r="BV12" s="71"/>
      <c r="BW12" s="94">
        <v>5</v>
      </c>
      <c r="BX12" s="90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0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AM13+Avr!BC13</f>
        <v>4</v>
      </c>
      <c r="BD13" s="68">
        <f>AN13+Avr!BD13</f>
        <v>0</v>
      </c>
      <c r="BE13" s="68">
        <f>AO13+Avr!BE13</f>
        <v>0</v>
      </c>
      <c r="BF13" s="68">
        <f>AP13+Avr!BF13</f>
        <v>0</v>
      </c>
      <c r="BG13" s="68">
        <f>AQ13+Avr!BG13</f>
        <v>0</v>
      </c>
      <c r="BH13" s="68">
        <f>AR13+Avr!BH13</f>
        <v>0</v>
      </c>
      <c r="BI13" s="68">
        <f>AS13+Avr!BI13</f>
        <v>0</v>
      </c>
      <c r="BJ13" s="68">
        <f>AT13+Avr!BJ13</f>
        <v>0</v>
      </c>
      <c r="BK13" s="68">
        <f>AU13+Avr!BK13</f>
        <v>0</v>
      </c>
      <c r="BL13" s="68">
        <f>AV13+Avr!BL13</f>
        <v>0</v>
      </c>
      <c r="BM13" s="68">
        <f>AW13+Avr!BM13</f>
        <v>0</v>
      </c>
      <c r="BN13" s="68">
        <f>AX13+Avr!BN13</f>
        <v>11</v>
      </c>
      <c r="BO13" s="68">
        <f>AY13+Avr!BO13</f>
        <v>0</v>
      </c>
      <c r="BP13" s="68">
        <f>AZ13+Avr!BP13</f>
        <v>0</v>
      </c>
      <c r="BQ13" s="68">
        <f>BA13+Avr!BQ13</f>
        <v>4</v>
      </c>
      <c r="BR13" s="71"/>
      <c r="BS13" s="86">
        <v>25</v>
      </c>
      <c r="BT13" s="90">
        <f t="shared" si="18"/>
        <v>0</v>
      </c>
      <c r="BU13" s="88">
        <f t="shared" si="19"/>
        <v>25</v>
      </c>
      <c r="BV13" s="71"/>
      <c r="BW13" s="94">
        <v>5</v>
      </c>
      <c r="BX13" s="90">
        <f t="shared" si="20"/>
        <v>0</v>
      </c>
      <c r="BY13" s="89">
        <f t="shared" si="21"/>
        <v>5</v>
      </c>
      <c r="BZ13" s="71"/>
      <c r="CA13" s="94">
        <v>5</v>
      </c>
      <c r="CB13" s="90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AM14+Avr!BC14</f>
        <v>4</v>
      </c>
      <c r="BD14" s="68">
        <f>AN14+Avr!BD14</f>
        <v>4</v>
      </c>
      <c r="BE14" s="68">
        <f>AO14+Avr!BE14</f>
        <v>0</v>
      </c>
      <c r="BF14" s="68">
        <f>AP14+Avr!BF14</f>
        <v>0</v>
      </c>
      <c r="BG14" s="68">
        <f>AQ14+Avr!BG14</f>
        <v>0</v>
      </c>
      <c r="BH14" s="68">
        <f>AR14+Avr!BH14</f>
        <v>0</v>
      </c>
      <c r="BI14" s="68">
        <f>AS14+Avr!BI14</f>
        <v>0</v>
      </c>
      <c r="BJ14" s="68">
        <f>AT14+Avr!BJ14</f>
        <v>4</v>
      </c>
      <c r="BK14" s="68">
        <f>AU14+Avr!BK14</f>
        <v>0</v>
      </c>
      <c r="BL14" s="68">
        <f>AV14+Avr!BL14</f>
        <v>0</v>
      </c>
      <c r="BM14" s="68">
        <f>AW14+Avr!BM14</f>
        <v>0</v>
      </c>
      <c r="BN14" s="68">
        <f>AX14+Avr!BN14</f>
        <v>11</v>
      </c>
      <c r="BO14" s="68">
        <f>AY14+Avr!BO14</f>
        <v>0</v>
      </c>
      <c r="BP14" s="68">
        <f>AZ14+Avr!BP14</f>
        <v>0</v>
      </c>
      <c r="BQ14" s="68">
        <f>BA14+Avr!BQ14</f>
        <v>8</v>
      </c>
      <c r="BR14" s="71"/>
      <c r="BS14" s="86">
        <v>25</v>
      </c>
      <c r="BT14" s="90">
        <f t="shared" si="18"/>
        <v>0</v>
      </c>
      <c r="BU14" s="88">
        <f t="shared" si="19"/>
        <v>25</v>
      </c>
      <c r="BV14" s="71"/>
      <c r="BW14" s="94">
        <v>5</v>
      </c>
      <c r="BX14" s="90">
        <f t="shared" si="20"/>
        <v>0</v>
      </c>
      <c r="BY14" s="89">
        <f t="shared" si="21"/>
        <v>5</v>
      </c>
      <c r="BZ14" s="71"/>
      <c r="CA14" s="94">
        <v>5</v>
      </c>
      <c r="CB14" s="90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AM15+Avr!BC15</f>
        <v>0</v>
      </c>
      <c r="BD15" s="68">
        <f>AN15+Avr!BD15</f>
        <v>4</v>
      </c>
      <c r="BE15" s="68">
        <f>AO15+Avr!BE15</f>
        <v>0</v>
      </c>
      <c r="BF15" s="68">
        <f>AP15+Avr!BF15</f>
        <v>0</v>
      </c>
      <c r="BG15" s="68">
        <f>AQ15+Avr!BG15</f>
        <v>0</v>
      </c>
      <c r="BH15" s="68">
        <f>AR15+Avr!BH15</f>
        <v>0</v>
      </c>
      <c r="BI15" s="68">
        <f>AS15+Avr!BI15</f>
        <v>0</v>
      </c>
      <c r="BJ15" s="68">
        <f>AT15+Avr!BJ15</f>
        <v>0</v>
      </c>
      <c r="BK15" s="68">
        <f>AU15+Avr!BK15</f>
        <v>0</v>
      </c>
      <c r="BL15" s="68">
        <f>AV15+Avr!BL15</f>
        <v>0</v>
      </c>
      <c r="BM15" s="68">
        <f>AW15+Avr!BM15</f>
        <v>0</v>
      </c>
      <c r="BN15" s="68">
        <f>AX15+Avr!BN15</f>
        <v>11</v>
      </c>
      <c r="BO15" s="68">
        <f>AY15+Avr!BO15</f>
        <v>0</v>
      </c>
      <c r="BP15" s="68">
        <f>AZ15+Avr!BP15</f>
        <v>4</v>
      </c>
      <c r="BQ15" s="68">
        <f>BA15+Avr!BQ15</f>
        <v>4</v>
      </c>
      <c r="BR15" s="71"/>
      <c r="BS15" s="86">
        <v>25</v>
      </c>
      <c r="BT15" s="90">
        <f t="shared" si="18"/>
        <v>0</v>
      </c>
      <c r="BU15" s="88">
        <f t="shared" si="19"/>
        <v>25</v>
      </c>
      <c r="BV15" s="71"/>
      <c r="BW15" s="94">
        <v>5</v>
      </c>
      <c r="BX15" s="90">
        <f t="shared" si="20"/>
        <v>0</v>
      </c>
      <c r="BY15" s="89">
        <f t="shared" si="21"/>
        <v>5</v>
      </c>
      <c r="BZ15" s="71"/>
      <c r="CA15" s="94">
        <v>5</v>
      </c>
      <c r="CB15" s="90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4"/>
        <v>0</v>
      </c>
      <c r="AN16" s="68">
        <f t="shared" si="5"/>
        <v>0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0</v>
      </c>
      <c r="BB16" s="71"/>
      <c r="BC16" s="68">
        <f>AM16+Avr!BC16</f>
        <v>0</v>
      </c>
      <c r="BD16" s="68">
        <f>AN16+Avr!BD16</f>
        <v>0</v>
      </c>
      <c r="BE16" s="68">
        <f>AO16+Avr!BE16</f>
        <v>0</v>
      </c>
      <c r="BF16" s="68">
        <f>AP16+Avr!BF16</f>
        <v>0</v>
      </c>
      <c r="BG16" s="68">
        <f>AQ16+Avr!BG16</f>
        <v>0</v>
      </c>
      <c r="BH16" s="68">
        <f>AR16+Avr!BH16</f>
        <v>0</v>
      </c>
      <c r="BI16" s="68">
        <f>AS16+Avr!BI16</f>
        <v>0</v>
      </c>
      <c r="BJ16" s="68">
        <f>AT16+Avr!BJ16</f>
        <v>4</v>
      </c>
      <c r="BK16" s="68">
        <f>AU16+Avr!BK16</f>
        <v>0</v>
      </c>
      <c r="BL16" s="68">
        <f>AV16+Avr!BL16</f>
        <v>0</v>
      </c>
      <c r="BM16" s="68">
        <f>AW16+Avr!BM16</f>
        <v>0</v>
      </c>
      <c r="BN16" s="68">
        <f>AX16+Avr!BN16</f>
        <v>11</v>
      </c>
      <c r="BO16" s="68">
        <f>AY16+Avr!BO16</f>
        <v>0</v>
      </c>
      <c r="BP16" s="68">
        <f>AZ16+Avr!BP16</f>
        <v>0</v>
      </c>
      <c r="BQ16" s="68">
        <f>BA16+Avr!BQ16</f>
        <v>0</v>
      </c>
      <c r="BR16" s="71"/>
      <c r="BS16" s="86">
        <v>25</v>
      </c>
      <c r="BT16" s="90">
        <f t="shared" si="18"/>
        <v>0</v>
      </c>
      <c r="BU16" s="88">
        <f t="shared" si="19"/>
        <v>25</v>
      </c>
      <c r="BV16" s="71"/>
      <c r="BW16" s="94">
        <v>5</v>
      </c>
      <c r="BX16" s="90">
        <f t="shared" si="20"/>
        <v>0</v>
      </c>
      <c r="BY16" s="89">
        <f t="shared" si="21"/>
        <v>5</v>
      </c>
      <c r="BZ16" s="71"/>
      <c r="CA16" s="94">
        <v>5</v>
      </c>
      <c r="CB16" s="90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AM17+Avr!BC17</f>
        <v>0</v>
      </c>
      <c r="BD17" s="68">
        <f>AN17+Avr!BD17</f>
        <v>0</v>
      </c>
      <c r="BE17" s="68">
        <f>AO17+Avr!BE17</f>
        <v>0</v>
      </c>
      <c r="BF17" s="68">
        <f>AP17+Avr!BF17</f>
        <v>0</v>
      </c>
      <c r="BG17" s="68">
        <f>AQ17+Avr!BG17</f>
        <v>0</v>
      </c>
      <c r="BH17" s="68">
        <f>AR17+Avr!BH17</f>
        <v>4</v>
      </c>
      <c r="BI17" s="68">
        <f>AS17+Avr!BI17</f>
        <v>0</v>
      </c>
      <c r="BJ17" s="68">
        <f>AT17+Avr!BJ17</f>
        <v>0</v>
      </c>
      <c r="BK17" s="68">
        <f>AU17+Avr!BK17</f>
        <v>0</v>
      </c>
      <c r="BL17" s="68">
        <f>AV17+Avr!BL17</f>
        <v>0</v>
      </c>
      <c r="BM17" s="68">
        <f>AW17+Avr!BM17</f>
        <v>0</v>
      </c>
      <c r="BN17" s="68">
        <f>AX17+Avr!BN17</f>
        <v>10</v>
      </c>
      <c r="BO17" s="68">
        <f>AY17+Avr!BO17</f>
        <v>0</v>
      </c>
      <c r="BP17" s="68">
        <f>AZ17+Avr!BP17</f>
        <v>0</v>
      </c>
      <c r="BQ17" s="68">
        <f>BA17+Avr!BQ17</f>
        <v>0</v>
      </c>
      <c r="BR17" s="71"/>
      <c r="BS17" s="86">
        <v>25</v>
      </c>
      <c r="BT17" s="90">
        <f t="shared" si="18"/>
        <v>4</v>
      </c>
      <c r="BU17" s="88">
        <f t="shared" si="19"/>
        <v>21</v>
      </c>
      <c r="BV17" s="71"/>
      <c r="BW17" s="94">
        <v>5</v>
      </c>
      <c r="BX17" s="90">
        <f t="shared" si="20"/>
        <v>0</v>
      </c>
      <c r="BY17" s="89">
        <f t="shared" si="21"/>
        <v>5</v>
      </c>
      <c r="BZ17" s="71"/>
      <c r="CA17" s="94">
        <v>5</v>
      </c>
      <c r="CB17" s="90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AM18+Avr!BC18</f>
        <v>0</v>
      </c>
      <c r="BD18" s="68">
        <f>AN18+Avr!BD18</f>
        <v>0</v>
      </c>
      <c r="BE18" s="68">
        <f>AO18+Avr!BE18</f>
        <v>0</v>
      </c>
      <c r="BF18" s="68">
        <f>AP18+Avr!BF18</f>
        <v>0</v>
      </c>
      <c r="BG18" s="68">
        <f>AQ18+Avr!BG18</f>
        <v>0</v>
      </c>
      <c r="BH18" s="68">
        <f>AR18+Avr!BH18</f>
        <v>0</v>
      </c>
      <c r="BI18" s="68">
        <f>AS18+Avr!BI18</f>
        <v>0</v>
      </c>
      <c r="BJ18" s="68">
        <f>AT18+Avr!BJ18</f>
        <v>0</v>
      </c>
      <c r="BK18" s="68">
        <f>AU18+Avr!BK18</f>
        <v>0</v>
      </c>
      <c r="BL18" s="68">
        <f>AV18+Avr!BL18</f>
        <v>0</v>
      </c>
      <c r="BM18" s="68">
        <f>AW18+Avr!BM18</f>
        <v>0</v>
      </c>
      <c r="BN18" s="68">
        <f>AX18+Avr!BN18</f>
        <v>10</v>
      </c>
      <c r="BO18" s="68">
        <f>AY18+Avr!BO18</f>
        <v>0</v>
      </c>
      <c r="BP18" s="68">
        <f>AZ18+Avr!BP18</f>
        <v>0</v>
      </c>
      <c r="BQ18" s="68">
        <f>BA18+Avr!BQ18</f>
        <v>0</v>
      </c>
      <c r="BR18" s="71"/>
      <c r="BS18" s="86">
        <v>25</v>
      </c>
      <c r="BT18" s="90">
        <f t="shared" si="18"/>
        <v>0</v>
      </c>
      <c r="BU18" s="88">
        <f t="shared" si="19"/>
        <v>25</v>
      </c>
      <c r="BV18" s="71"/>
      <c r="BW18" s="94">
        <v>5</v>
      </c>
      <c r="BX18" s="90">
        <f t="shared" si="20"/>
        <v>0</v>
      </c>
      <c r="BY18" s="89">
        <f t="shared" si="21"/>
        <v>5</v>
      </c>
      <c r="BZ18" s="71"/>
      <c r="CA18" s="94">
        <v>5</v>
      </c>
      <c r="CB18" s="90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AM19+Avr!BC19</f>
        <v>0</v>
      </c>
      <c r="BD19" s="68">
        <f>AN19+Avr!BD19</f>
        <v>0</v>
      </c>
      <c r="BE19" s="68">
        <f>AO19+Avr!BE19</f>
        <v>0</v>
      </c>
      <c r="BF19" s="68">
        <f>AP19+Avr!BF19</f>
        <v>0</v>
      </c>
      <c r="BG19" s="68">
        <f>AQ19+Avr!BG19</f>
        <v>0</v>
      </c>
      <c r="BH19" s="68">
        <f>AR19+Avr!BH19</f>
        <v>0</v>
      </c>
      <c r="BI19" s="68">
        <f>AS19+Avr!BI19</f>
        <v>0</v>
      </c>
      <c r="BJ19" s="68">
        <f>AT19+Avr!BJ19</f>
        <v>0</v>
      </c>
      <c r="BK19" s="68">
        <f>AU19+Avr!BK19</f>
        <v>0</v>
      </c>
      <c r="BL19" s="68">
        <f>AV19+Avr!BL19</f>
        <v>0</v>
      </c>
      <c r="BM19" s="68">
        <f>AW19+Avr!BM19</f>
        <v>0</v>
      </c>
      <c r="BN19" s="68">
        <f>AX19+Avr!BN19</f>
        <v>10</v>
      </c>
      <c r="BO19" s="68">
        <f>AY19+Avr!BO19</f>
        <v>0</v>
      </c>
      <c r="BP19" s="68">
        <f>AZ19+Avr!BP19</f>
        <v>0</v>
      </c>
      <c r="BQ19" s="68">
        <f>BA19+Avr!BQ19</f>
        <v>0</v>
      </c>
      <c r="BR19" s="71"/>
      <c r="BS19" s="86">
        <v>25</v>
      </c>
      <c r="BT19" s="90">
        <f t="shared" si="18"/>
        <v>0</v>
      </c>
      <c r="BU19" s="88">
        <f t="shared" si="19"/>
        <v>25</v>
      </c>
      <c r="BV19" s="71"/>
      <c r="BW19" s="94">
        <v>5</v>
      </c>
      <c r="BX19" s="90">
        <f t="shared" si="20"/>
        <v>0</v>
      </c>
      <c r="BY19" s="89">
        <f t="shared" si="21"/>
        <v>5</v>
      </c>
      <c r="BZ19" s="71"/>
      <c r="CA19" s="94">
        <v>5</v>
      </c>
      <c r="CB19" s="90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AM20+Avr!BC20</f>
        <v>0</v>
      </c>
      <c r="BD20" s="68">
        <f>AN20+Avr!BD20</f>
        <v>0</v>
      </c>
      <c r="BE20" s="68">
        <f>AO20+Avr!BE20</f>
        <v>0</v>
      </c>
      <c r="BF20" s="68">
        <f>AP20+Avr!BF20</f>
        <v>0</v>
      </c>
      <c r="BG20" s="68">
        <f>AQ20+Avr!BG20</f>
        <v>0</v>
      </c>
      <c r="BH20" s="68">
        <f>AR20+Avr!BH20</f>
        <v>0</v>
      </c>
      <c r="BI20" s="68">
        <f>AS20+Avr!BI20</f>
        <v>4</v>
      </c>
      <c r="BJ20" s="68">
        <f>AT20+Avr!BJ20</f>
        <v>0</v>
      </c>
      <c r="BK20" s="68">
        <f>AU20+Avr!BK20</f>
        <v>0</v>
      </c>
      <c r="BL20" s="68">
        <f>AV20+Avr!BL20</f>
        <v>4</v>
      </c>
      <c r="BM20" s="68">
        <f>AW20+Avr!BM20</f>
        <v>0</v>
      </c>
      <c r="BN20" s="68">
        <f>AX20+Avr!BN20</f>
        <v>14</v>
      </c>
      <c r="BO20" s="68">
        <f>AY20+Avr!BO20</f>
        <v>0</v>
      </c>
      <c r="BP20" s="68">
        <f>AZ20+Avr!BP20</f>
        <v>0</v>
      </c>
      <c r="BQ20" s="68">
        <f>BA20+Avr!BQ20</f>
        <v>4</v>
      </c>
      <c r="BR20" s="71"/>
      <c r="BS20" s="86">
        <v>25</v>
      </c>
      <c r="BT20" s="90">
        <f t="shared" si="18"/>
        <v>0</v>
      </c>
      <c r="BU20" s="88">
        <f t="shared" si="19"/>
        <v>25</v>
      </c>
      <c r="BV20" s="71"/>
      <c r="BW20" s="94">
        <v>5</v>
      </c>
      <c r="BX20" s="90">
        <f t="shared" si="20"/>
        <v>0</v>
      </c>
      <c r="BY20" s="89">
        <f t="shared" si="21"/>
        <v>5</v>
      </c>
      <c r="BZ20" s="71"/>
      <c r="CA20" s="94">
        <v>5</v>
      </c>
      <c r="CB20" s="90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AM21+Avr!BC21</f>
        <v>0</v>
      </c>
      <c r="BD21" s="68">
        <f>AN21+Avr!BD21</f>
        <v>0</v>
      </c>
      <c r="BE21" s="68">
        <f>AO21+Avr!BE21</f>
        <v>0</v>
      </c>
      <c r="BF21" s="68">
        <f>AP21+Avr!BF21</f>
        <v>0</v>
      </c>
      <c r="BG21" s="68">
        <f>AQ21+Avr!BG21</f>
        <v>0</v>
      </c>
      <c r="BH21" s="68">
        <f>AR21+Avr!BH21</f>
        <v>0</v>
      </c>
      <c r="BI21" s="68">
        <f>AS21+Avr!BI21</f>
        <v>4</v>
      </c>
      <c r="BJ21" s="68">
        <f>AT21+Avr!BJ21</f>
        <v>0</v>
      </c>
      <c r="BK21" s="68">
        <f>AU21+Avr!BK21</f>
        <v>0</v>
      </c>
      <c r="BL21" s="68">
        <f>AV21+Avr!BL21</f>
        <v>4</v>
      </c>
      <c r="BM21" s="68">
        <f>AW21+Avr!BM21</f>
        <v>0</v>
      </c>
      <c r="BN21" s="68">
        <f>AX21+Avr!BN21</f>
        <v>4</v>
      </c>
      <c r="BO21" s="68">
        <f>AY21+Avr!BO21</f>
        <v>0</v>
      </c>
      <c r="BP21" s="68">
        <f>AZ21+Avr!BP21</f>
        <v>0</v>
      </c>
      <c r="BQ21" s="68">
        <f>BA21+Avr!BQ21</f>
        <v>0</v>
      </c>
      <c r="BR21" s="71"/>
      <c r="BS21" s="86">
        <v>25</v>
      </c>
      <c r="BT21" s="90">
        <f t="shared" si="18"/>
        <v>0</v>
      </c>
      <c r="BU21" s="88">
        <f t="shared" si="19"/>
        <v>25</v>
      </c>
      <c r="BV21" s="71"/>
      <c r="BW21" s="94">
        <v>5</v>
      </c>
      <c r="BX21" s="90">
        <f t="shared" si="20"/>
        <v>0</v>
      </c>
      <c r="BY21" s="89">
        <f t="shared" si="21"/>
        <v>5</v>
      </c>
      <c r="BZ21" s="71"/>
      <c r="CA21" s="94">
        <v>5</v>
      </c>
      <c r="CB21" s="90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AM22+Avr!BC22</f>
        <v>0</v>
      </c>
      <c r="BD22" s="68">
        <f>AN22+Avr!BD22</f>
        <v>0</v>
      </c>
      <c r="BE22" s="68">
        <f>AO22+Avr!BE22</f>
        <v>0</v>
      </c>
      <c r="BF22" s="68">
        <f>AP22+Avr!BF22</f>
        <v>0</v>
      </c>
      <c r="BG22" s="68">
        <f>AQ22+Avr!BG22</f>
        <v>0</v>
      </c>
      <c r="BH22" s="68">
        <f>AR22+Avr!BH22</f>
        <v>0</v>
      </c>
      <c r="BI22" s="68">
        <f>AS22+Avr!BI22</f>
        <v>0</v>
      </c>
      <c r="BJ22" s="68">
        <f>AT22+Avr!BJ22</f>
        <v>0</v>
      </c>
      <c r="BK22" s="68">
        <f>AU22+Avr!BK22</f>
        <v>0</v>
      </c>
      <c r="BL22" s="68">
        <f>AV22+Avr!BL22</f>
        <v>0</v>
      </c>
      <c r="BM22" s="68">
        <f>AW22+Avr!BM22</f>
        <v>0</v>
      </c>
      <c r="BN22" s="68">
        <f>AX22+Avr!BN22</f>
        <v>10</v>
      </c>
      <c r="BO22" s="68">
        <f>AY22+Avr!BO22</f>
        <v>0</v>
      </c>
      <c r="BP22" s="68">
        <f>AZ22+Avr!BP22</f>
        <v>0</v>
      </c>
      <c r="BQ22" s="68">
        <f>BA22+Avr!BQ22</f>
        <v>0</v>
      </c>
      <c r="BR22" s="71"/>
      <c r="BS22" s="86">
        <v>25</v>
      </c>
      <c r="BT22" s="90">
        <f t="shared" si="18"/>
        <v>0</v>
      </c>
      <c r="BU22" s="88">
        <f t="shared" si="19"/>
        <v>25</v>
      </c>
      <c r="BV22" s="71"/>
      <c r="BW22" s="94">
        <v>5</v>
      </c>
      <c r="BX22" s="90">
        <f t="shared" si="20"/>
        <v>0</v>
      </c>
      <c r="BY22" s="89">
        <f t="shared" si="21"/>
        <v>5</v>
      </c>
      <c r="BZ22" s="71"/>
      <c r="CA22" s="94">
        <v>5</v>
      </c>
      <c r="CB22" s="90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AM23+Avr!BC23</f>
        <v>0</v>
      </c>
      <c r="BD23" s="68">
        <f>AN23+Avr!BD23</f>
        <v>0</v>
      </c>
      <c r="BE23" s="68">
        <f>AO23+Avr!BE23</f>
        <v>0</v>
      </c>
      <c r="BF23" s="68">
        <f>AP23+Avr!BF23</f>
        <v>0</v>
      </c>
      <c r="BG23" s="68">
        <f>AQ23+Avr!BG23</f>
        <v>0</v>
      </c>
      <c r="BH23" s="68">
        <f>AR23+Avr!BH23</f>
        <v>0</v>
      </c>
      <c r="BI23" s="68">
        <f>AS23+Avr!BI23</f>
        <v>0</v>
      </c>
      <c r="BJ23" s="68">
        <f>AT23+Avr!BJ23</f>
        <v>0</v>
      </c>
      <c r="BK23" s="68">
        <f>AU23+Avr!BK23</f>
        <v>0</v>
      </c>
      <c r="BL23" s="68">
        <f>AV23+Avr!BL23</f>
        <v>4</v>
      </c>
      <c r="BM23" s="68">
        <f>AW23+Avr!BM23</f>
        <v>0</v>
      </c>
      <c r="BN23" s="68">
        <f>AX23+Avr!BN23</f>
        <v>10</v>
      </c>
      <c r="BO23" s="68">
        <f>AY23+Avr!BO23</f>
        <v>0</v>
      </c>
      <c r="BP23" s="68">
        <f>AZ23+Avr!BP23</f>
        <v>0</v>
      </c>
      <c r="BQ23" s="68">
        <f>BA23+Avr!BQ23</f>
        <v>4</v>
      </c>
      <c r="BR23" s="71"/>
      <c r="BS23" s="86">
        <v>25</v>
      </c>
      <c r="BT23" s="90">
        <f t="shared" si="18"/>
        <v>0</v>
      </c>
      <c r="BU23" s="88">
        <f t="shared" si="19"/>
        <v>25</v>
      </c>
      <c r="BV23" s="71"/>
      <c r="BW23" s="94">
        <v>5</v>
      </c>
      <c r="BX23" s="90">
        <f t="shared" si="20"/>
        <v>0</v>
      </c>
      <c r="BY23" s="89">
        <f t="shared" si="21"/>
        <v>5</v>
      </c>
      <c r="BZ23" s="71"/>
      <c r="CA23" s="94">
        <v>5</v>
      </c>
      <c r="CB23" s="90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AM24+Avr!BC24</f>
        <v>0</v>
      </c>
      <c r="BD24" s="68">
        <f>AN24+Avr!BD24</f>
        <v>0</v>
      </c>
      <c r="BE24" s="68">
        <f>AO24+Avr!BE24</f>
        <v>0</v>
      </c>
      <c r="BF24" s="68">
        <f>AP24+Avr!BF24</f>
        <v>0</v>
      </c>
      <c r="BG24" s="68">
        <f>AQ24+Avr!BG24</f>
        <v>0</v>
      </c>
      <c r="BH24" s="68">
        <f>AR24+Avr!BH24</f>
        <v>0</v>
      </c>
      <c r="BI24" s="68">
        <f>AS24+Avr!BI24</f>
        <v>0</v>
      </c>
      <c r="BJ24" s="68">
        <f>AT24+Avr!BJ24</f>
        <v>0</v>
      </c>
      <c r="BK24" s="68">
        <f>AU24+Avr!BK24</f>
        <v>0</v>
      </c>
      <c r="BL24" s="68">
        <f>AV24+Avr!BL24</f>
        <v>0</v>
      </c>
      <c r="BM24" s="68">
        <f>AW24+Avr!BM24</f>
        <v>0</v>
      </c>
      <c r="BN24" s="68">
        <f>AX24+Avr!BN24</f>
        <v>10</v>
      </c>
      <c r="BO24" s="68">
        <f>AY24+Avr!BO24</f>
        <v>0</v>
      </c>
      <c r="BP24" s="68">
        <f>AZ24+Avr!BP24</f>
        <v>0</v>
      </c>
      <c r="BQ24" s="68">
        <f>BA24+Avr!BQ24</f>
        <v>0</v>
      </c>
      <c r="BR24" s="71"/>
      <c r="BS24" s="86">
        <v>25</v>
      </c>
      <c r="BT24" s="90">
        <f t="shared" si="18"/>
        <v>0</v>
      </c>
      <c r="BU24" s="88">
        <f t="shared" si="19"/>
        <v>25</v>
      </c>
      <c r="BV24" s="71"/>
      <c r="BW24" s="94">
        <v>5</v>
      </c>
      <c r="BX24" s="90">
        <f t="shared" si="20"/>
        <v>0</v>
      </c>
      <c r="BY24" s="89">
        <f t="shared" si="21"/>
        <v>5</v>
      </c>
      <c r="BZ24" s="71"/>
      <c r="CA24" s="94">
        <v>5</v>
      </c>
      <c r="CB24" s="90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AM25+Avr!BC25</f>
        <v>0</v>
      </c>
      <c r="BD25" s="68">
        <f>AN25+Avr!BD25</f>
        <v>0</v>
      </c>
      <c r="BE25" s="68">
        <f>AO25+Avr!BE25</f>
        <v>0</v>
      </c>
      <c r="BF25" s="68">
        <f>AP25+Avr!BF25</f>
        <v>0</v>
      </c>
      <c r="BG25" s="68">
        <f>AQ25+Avr!BG25</f>
        <v>0</v>
      </c>
      <c r="BH25" s="68">
        <f>AR25+Avr!BH25</f>
        <v>0</v>
      </c>
      <c r="BI25" s="68">
        <f>AS25+Avr!BI25</f>
        <v>0</v>
      </c>
      <c r="BJ25" s="68">
        <f>AT25+Avr!BJ25</f>
        <v>0</v>
      </c>
      <c r="BK25" s="68">
        <f>AU25+Avr!BK25</f>
        <v>0</v>
      </c>
      <c r="BL25" s="68">
        <f>AV25+Avr!BL25</f>
        <v>4</v>
      </c>
      <c r="BM25" s="68">
        <f>AW25+Avr!BM25</f>
        <v>0</v>
      </c>
      <c r="BN25" s="68">
        <f>AX25+Avr!BN25</f>
        <v>10</v>
      </c>
      <c r="BO25" s="68">
        <f>AY25+Avr!BO25</f>
        <v>0</v>
      </c>
      <c r="BP25" s="68">
        <f>AZ25+Avr!BP25</f>
        <v>0</v>
      </c>
      <c r="BQ25" s="68">
        <f>BA25+Avr!BQ25</f>
        <v>4</v>
      </c>
      <c r="BR25" s="71"/>
      <c r="BS25" s="86">
        <v>25</v>
      </c>
      <c r="BT25" s="90">
        <f t="shared" si="18"/>
        <v>0</v>
      </c>
      <c r="BU25" s="88">
        <f t="shared" si="19"/>
        <v>25</v>
      </c>
      <c r="BV25" s="71"/>
      <c r="BW25" s="94">
        <v>5</v>
      </c>
      <c r="BX25" s="90">
        <f t="shared" si="20"/>
        <v>0</v>
      </c>
      <c r="BY25" s="89">
        <f t="shared" si="21"/>
        <v>5</v>
      </c>
      <c r="BZ25" s="71"/>
      <c r="CA25" s="94">
        <v>5</v>
      </c>
      <c r="CB25" s="90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AM26+Avr!BC26</f>
        <v>0</v>
      </c>
      <c r="BD26" s="68">
        <f>AN26+Avr!BD26</f>
        <v>0</v>
      </c>
      <c r="BE26" s="68">
        <f>AO26+Avr!BE26</f>
        <v>0</v>
      </c>
      <c r="BF26" s="68">
        <f>AP26+Avr!BF26</f>
        <v>0</v>
      </c>
      <c r="BG26" s="68">
        <f>AQ26+Avr!BG26</f>
        <v>0</v>
      </c>
      <c r="BH26" s="68">
        <f>AR26+Avr!BH26</f>
        <v>0</v>
      </c>
      <c r="BI26" s="68">
        <f>AS26+Avr!BI26</f>
        <v>0</v>
      </c>
      <c r="BJ26" s="68">
        <f>AT26+Avr!BJ26</f>
        <v>0</v>
      </c>
      <c r="BK26" s="68">
        <f>AU26+Avr!BK26</f>
        <v>0</v>
      </c>
      <c r="BL26" s="68">
        <f>AV26+Avr!BL26</f>
        <v>0</v>
      </c>
      <c r="BM26" s="68">
        <f>AW26+Avr!BM26</f>
        <v>0</v>
      </c>
      <c r="BN26" s="68">
        <f>AX26+Avr!BN26</f>
        <v>10</v>
      </c>
      <c r="BO26" s="68">
        <f>AY26+Avr!BO26</f>
        <v>0</v>
      </c>
      <c r="BP26" s="68">
        <f>AZ26+Avr!BP26</f>
        <v>0</v>
      </c>
      <c r="BQ26" s="68">
        <f>BA26+Avr!BQ26</f>
        <v>0</v>
      </c>
      <c r="BR26" s="71"/>
      <c r="BS26" s="86">
        <v>25</v>
      </c>
      <c r="BT26" s="90">
        <f t="shared" si="18"/>
        <v>0</v>
      </c>
      <c r="BU26" s="88">
        <f t="shared" si="19"/>
        <v>25</v>
      </c>
      <c r="BV26" s="71"/>
      <c r="BW26" s="94">
        <v>5</v>
      </c>
      <c r="BX26" s="90">
        <f t="shared" si="20"/>
        <v>0</v>
      </c>
      <c r="BY26" s="89">
        <f t="shared" si="21"/>
        <v>5</v>
      </c>
      <c r="BZ26" s="71"/>
      <c r="CA26" s="94">
        <v>5</v>
      </c>
      <c r="CB26" s="90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AM27+Avr!BC27</f>
        <v>0</v>
      </c>
      <c r="BD27" s="68">
        <f>AN27+Avr!BD27</f>
        <v>0</v>
      </c>
      <c r="BE27" s="68">
        <f>AO27+Avr!BE27</f>
        <v>0</v>
      </c>
      <c r="BF27" s="68">
        <f>AP27+Avr!BF27</f>
        <v>0</v>
      </c>
      <c r="BG27" s="68">
        <f>AQ27+Avr!BG27</f>
        <v>0</v>
      </c>
      <c r="BH27" s="68">
        <f>AR27+Avr!BH27</f>
        <v>0</v>
      </c>
      <c r="BI27" s="68">
        <f>AS27+Avr!BI27</f>
        <v>0</v>
      </c>
      <c r="BJ27" s="68">
        <f>AT27+Avr!BJ27</f>
        <v>0</v>
      </c>
      <c r="BK27" s="68">
        <f>AU27+Avr!BK27</f>
        <v>0</v>
      </c>
      <c r="BL27" s="68">
        <f>AV27+Avr!BL27</f>
        <v>0</v>
      </c>
      <c r="BM27" s="68">
        <f>AW27+Avr!BM27</f>
        <v>0</v>
      </c>
      <c r="BN27" s="68">
        <f>AX27+Avr!BN27</f>
        <v>10</v>
      </c>
      <c r="BO27" s="68">
        <f>AY27+Avr!BO27</f>
        <v>0</v>
      </c>
      <c r="BP27" s="68">
        <f>AZ27+Avr!BP27</f>
        <v>0</v>
      </c>
      <c r="BQ27" s="68">
        <f>BA27+Avr!BQ27</f>
        <v>0</v>
      </c>
      <c r="BR27" s="71"/>
      <c r="BS27" s="86">
        <v>25</v>
      </c>
      <c r="BT27" s="90">
        <f t="shared" si="18"/>
        <v>0</v>
      </c>
      <c r="BU27" s="88">
        <f t="shared" si="19"/>
        <v>25</v>
      </c>
      <c r="BV27" s="71"/>
      <c r="BW27" s="94">
        <v>5</v>
      </c>
      <c r="BX27" s="90">
        <f t="shared" si="20"/>
        <v>0</v>
      </c>
      <c r="BY27" s="89">
        <f t="shared" si="21"/>
        <v>5</v>
      </c>
      <c r="BZ27" s="71"/>
      <c r="CA27" s="94">
        <v>5</v>
      </c>
      <c r="CB27" s="90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0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0</v>
      </c>
      <c r="BB28" s="71"/>
      <c r="BC28" s="68">
        <f>AM28+Avr!BC28</f>
        <v>0</v>
      </c>
      <c r="BD28" s="68">
        <f>AN28+Avr!BD28</f>
        <v>0</v>
      </c>
      <c r="BE28" s="68">
        <f>AO28+Avr!BE28</f>
        <v>0</v>
      </c>
      <c r="BF28" s="68">
        <f>AP28+Avr!BF28</f>
        <v>0</v>
      </c>
      <c r="BG28" s="68">
        <f>AQ28+Avr!BG28</f>
        <v>0</v>
      </c>
      <c r="BH28" s="68">
        <f>AR28+Avr!BH28</f>
        <v>0</v>
      </c>
      <c r="BI28" s="68">
        <f>AS28+Avr!BI28</f>
        <v>0</v>
      </c>
      <c r="BJ28" s="68">
        <f>AT28+Avr!BJ28</f>
        <v>0</v>
      </c>
      <c r="BK28" s="68">
        <f>AU28+Avr!BK28</f>
        <v>0</v>
      </c>
      <c r="BL28" s="68">
        <f>AV28+Avr!BL28</f>
        <v>0</v>
      </c>
      <c r="BM28" s="68">
        <f>AW28+Avr!BM28</f>
        <v>0</v>
      </c>
      <c r="BN28" s="68">
        <f>AX28+Avr!BN28</f>
        <v>10</v>
      </c>
      <c r="BO28" s="68">
        <f>AY28+Avr!BO28</f>
        <v>0</v>
      </c>
      <c r="BP28" s="68">
        <f>AZ28+Avr!BP28</f>
        <v>0</v>
      </c>
      <c r="BQ28" s="68">
        <f>BA28+Avr!BQ28</f>
        <v>0</v>
      </c>
      <c r="BR28" s="71"/>
      <c r="BS28" s="86">
        <v>25</v>
      </c>
      <c r="BT28" s="90">
        <f t="shared" si="18"/>
        <v>0</v>
      </c>
      <c r="BU28" s="88">
        <f t="shared" si="19"/>
        <v>25</v>
      </c>
      <c r="BV28" s="71"/>
      <c r="BW28" s="94">
        <v>5</v>
      </c>
      <c r="BX28" s="90">
        <f t="shared" si="20"/>
        <v>0</v>
      </c>
      <c r="BY28" s="89">
        <f t="shared" si="21"/>
        <v>5</v>
      </c>
      <c r="BZ28" s="71"/>
      <c r="CA28" s="94">
        <v>5</v>
      </c>
      <c r="CB28" s="90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AM29+Avr!BC29</f>
        <v>0</v>
      </c>
      <c r="BD29" s="68">
        <f>AN29+Avr!BD29</f>
        <v>4</v>
      </c>
      <c r="BE29" s="68">
        <f>AO29+Avr!BE29</f>
        <v>0</v>
      </c>
      <c r="BF29" s="68">
        <f>AP29+Avr!BF29</f>
        <v>0</v>
      </c>
      <c r="BG29" s="68">
        <f>AQ29+Avr!BG29</f>
        <v>0</v>
      </c>
      <c r="BH29" s="68">
        <f>AR29+Avr!BH29</f>
        <v>0</v>
      </c>
      <c r="BI29" s="68">
        <f>AS29+Avr!BI29</f>
        <v>0</v>
      </c>
      <c r="BJ29" s="68">
        <f>AT29+Avr!BJ29</f>
        <v>0</v>
      </c>
      <c r="BK29" s="68">
        <f>AU29+Avr!BK29</f>
        <v>0</v>
      </c>
      <c r="BL29" s="68">
        <f>AV29+Avr!BL29</f>
        <v>0</v>
      </c>
      <c r="BM29" s="68">
        <f>AW29+Avr!BM29</f>
        <v>0</v>
      </c>
      <c r="BN29" s="68">
        <f>AX29+Avr!BN29</f>
        <v>10</v>
      </c>
      <c r="BO29" s="68">
        <f>AY29+Avr!BO29</f>
        <v>0</v>
      </c>
      <c r="BP29" s="68">
        <f>AZ29+Avr!BP29</f>
        <v>0</v>
      </c>
      <c r="BQ29" s="68">
        <f>BA29+Avr!BQ29</f>
        <v>4</v>
      </c>
      <c r="BR29" s="71"/>
      <c r="BS29" s="86">
        <v>25</v>
      </c>
      <c r="BT29" s="90">
        <f t="shared" si="18"/>
        <v>0</v>
      </c>
      <c r="BU29" s="88">
        <f t="shared" si="19"/>
        <v>25</v>
      </c>
      <c r="BV29" s="71"/>
      <c r="BW29" s="94">
        <v>5</v>
      </c>
      <c r="BX29" s="90">
        <f t="shared" si="20"/>
        <v>0</v>
      </c>
      <c r="BY29" s="89">
        <f t="shared" si="21"/>
        <v>5</v>
      </c>
      <c r="BZ29" s="71"/>
      <c r="CA29" s="94">
        <v>5</v>
      </c>
      <c r="CB29" s="90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87" priority="10">
      <formula>OR(F$10=1,F$10=7)</formula>
    </cfRule>
  </conditionalFormatting>
  <conditionalFormatting sqref="F11:AK29">
    <cfRule type="cellIs" dxfId="86" priority="4" operator="equal">
      <formula>"M"</formula>
    </cfRule>
    <cfRule type="cellIs" dxfId="85" priority="5" operator="equal">
      <formula>"aaq"</formula>
    </cfRule>
    <cfRule type="cellIs" dxfId="84" priority="6" operator="equal">
      <formula>"FOR"</formula>
    </cfRule>
    <cfRule type="cellIs" dxfId="83" priority="7" operator="equal">
      <formula>"ca"</formula>
    </cfRule>
  </conditionalFormatting>
  <conditionalFormatting sqref="AH11:AK11">
    <cfRule type="expression" dxfId="82" priority="1">
      <formula>OR(DAY(AH11)="",DAY(AH11)="",DAY(AH11)="")</formula>
    </cfRule>
  </conditionalFormatting>
  <conditionalFormatting sqref="F31:AK35 F11:AK29">
    <cfRule type="expression" dxfId="81" priority="9">
      <formula>OR(F$3=fériés)</formula>
    </cfRule>
    <cfRule type="expression" dxfId="80" priority="11">
      <formula>OR(F$10=1,F$10=7)</formula>
    </cfRule>
  </conditionalFormatting>
  <conditionalFormatting sqref="AM11:BA29">
    <cfRule type="cellIs" dxfId="79" priority="3" operator="equal">
      <formula>0</formula>
    </cfRule>
  </conditionalFormatting>
  <conditionalFormatting sqref="BC11:BQ29">
    <cfRule type="cellIs" dxfId="78" priority="2" operator="equal">
      <formula>0</formula>
    </cfRule>
  </conditionalFormatting>
  <conditionalFormatting sqref="F10:AK29">
    <cfRule type="expression" dxfId="77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CG52"/>
  <sheetViews>
    <sheetView showGridLines="0" showWhiteSpace="0" zoomScale="60" zoomScaleNormal="60" workbookViewId="0">
      <pane xSplit="5" ySplit="10" topLeftCell="AT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Config!D11</f>
        <v>42887</v>
      </c>
    </row>
    <row r="2" spans="1:85" hidden="1" x14ac:dyDescent="0.4">
      <c r="A2" s="1">
        <f>Config!E11</f>
        <v>42916</v>
      </c>
    </row>
    <row r="3" spans="1:85" ht="78" hidden="1" customHeight="1" x14ac:dyDescent="0.4">
      <c r="F3" s="3">
        <f>A1</f>
        <v>42887</v>
      </c>
      <c r="G3" s="3">
        <f>F3+1</f>
        <v>42888</v>
      </c>
      <c r="H3" s="3">
        <f t="shared" ref="H3:AF3" si="0">G3+1</f>
        <v>42889</v>
      </c>
      <c r="I3" s="3">
        <f t="shared" si="0"/>
        <v>42890</v>
      </c>
      <c r="J3" s="3">
        <f t="shared" si="0"/>
        <v>42891</v>
      </c>
      <c r="K3" s="3">
        <f t="shared" si="0"/>
        <v>42892</v>
      </c>
      <c r="L3" s="3">
        <f t="shared" si="0"/>
        <v>42893</v>
      </c>
      <c r="M3" s="3">
        <f t="shared" si="0"/>
        <v>42894</v>
      </c>
      <c r="N3" s="3">
        <f t="shared" si="0"/>
        <v>42895</v>
      </c>
      <c r="O3" s="3">
        <f t="shared" si="0"/>
        <v>42896</v>
      </c>
      <c r="P3" s="3">
        <f t="shared" si="0"/>
        <v>42897</v>
      </c>
      <c r="Q3" s="3">
        <f t="shared" si="0"/>
        <v>42898</v>
      </c>
      <c r="R3" s="3">
        <f t="shared" si="0"/>
        <v>42899</v>
      </c>
      <c r="S3" s="3">
        <f t="shared" si="0"/>
        <v>42900</v>
      </c>
      <c r="T3" s="3">
        <f t="shared" si="0"/>
        <v>42901</v>
      </c>
      <c r="U3" s="3">
        <f t="shared" si="0"/>
        <v>42902</v>
      </c>
      <c r="V3" s="3">
        <f t="shared" si="0"/>
        <v>42903</v>
      </c>
      <c r="W3" s="3">
        <f t="shared" si="0"/>
        <v>42904</v>
      </c>
      <c r="X3" s="3">
        <f t="shared" si="0"/>
        <v>42905</v>
      </c>
      <c r="Y3" s="3">
        <f t="shared" si="0"/>
        <v>42906</v>
      </c>
      <c r="Z3" s="3">
        <f t="shared" si="0"/>
        <v>42907</v>
      </c>
      <c r="AA3" s="3">
        <f t="shared" si="0"/>
        <v>42908</v>
      </c>
      <c r="AB3" s="3">
        <f t="shared" si="0"/>
        <v>42909</v>
      </c>
      <c r="AC3" s="3">
        <f t="shared" si="0"/>
        <v>42910</v>
      </c>
      <c r="AD3" s="3">
        <f t="shared" si="0"/>
        <v>42911</v>
      </c>
      <c r="AE3" s="3">
        <f t="shared" si="0"/>
        <v>42912</v>
      </c>
      <c r="AF3" s="3">
        <f t="shared" si="0"/>
        <v>42913</v>
      </c>
      <c r="AG3" s="3">
        <f>IFERROR(IF(AF3+1&gt;$A$2,"",AF3+1),"")</f>
        <v>42914</v>
      </c>
      <c r="AH3" s="3">
        <f t="shared" ref="AH3:AI3" si="1">IFERROR(IF(AG3+1&gt;$A$2,"",AG3+1),"")</f>
        <v>42915</v>
      </c>
      <c r="AI3" s="3">
        <f t="shared" si="1"/>
        <v>42916</v>
      </c>
      <c r="AJ3" s="3" t="str">
        <f>IFERROR(IF(AI3+1&gt;$A$2,"",AI3+1),"")</f>
        <v/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juin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 t="str">
        <f>IFERROR(DAY(AJ3),"")</f>
        <v/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5</v>
      </c>
      <c r="G10" s="61">
        <f t="shared" si="3"/>
        <v>6</v>
      </c>
      <c r="H10" s="61">
        <f t="shared" si="3"/>
        <v>7</v>
      </c>
      <c r="I10" s="61">
        <f t="shared" si="3"/>
        <v>1</v>
      </c>
      <c r="J10" s="61">
        <f t="shared" si="3"/>
        <v>2</v>
      </c>
      <c r="K10" s="61">
        <f t="shared" si="3"/>
        <v>3</v>
      </c>
      <c r="L10" s="61">
        <f t="shared" si="3"/>
        <v>4</v>
      </c>
      <c r="M10" s="61">
        <f t="shared" si="3"/>
        <v>5</v>
      </c>
      <c r="N10" s="61">
        <f t="shared" si="3"/>
        <v>6</v>
      </c>
      <c r="O10" s="61">
        <f t="shared" si="3"/>
        <v>7</v>
      </c>
      <c r="P10" s="61">
        <f t="shared" si="3"/>
        <v>1</v>
      </c>
      <c r="Q10" s="61">
        <f t="shared" si="3"/>
        <v>2</v>
      </c>
      <c r="R10" s="61">
        <f t="shared" si="3"/>
        <v>3</v>
      </c>
      <c r="S10" s="61">
        <f t="shared" si="3"/>
        <v>4</v>
      </c>
      <c r="T10" s="61">
        <f t="shared" si="3"/>
        <v>5</v>
      </c>
      <c r="U10" s="61">
        <f t="shared" si="3"/>
        <v>6</v>
      </c>
      <c r="V10" s="61">
        <f t="shared" si="3"/>
        <v>7</v>
      </c>
      <c r="W10" s="61">
        <f t="shared" si="3"/>
        <v>1</v>
      </c>
      <c r="X10" s="61">
        <f t="shared" si="3"/>
        <v>2</v>
      </c>
      <c r="Y10" s="61">
        <f t="shared" si="3"/>
        <v>3</v>
      </c>
      <c r="Z10" s="61">
        <f t="shared" si="3"/>
        <v>4</v>
      </c>
      <c r="AA10" s="61">
        <f t="shared" si="3"/>
        <v>5</v>
      </c>
      <c r="AB10" s="61">
        <f t="shared" si="3"/>
        <v>6</v>
      </c>
      <c r="AC10" s="61">
        <f t="shared" si="3"/>
        <v>7</v>
      </c>
      <c r="AD10" s="61">
        <f t="shared" si="3"/>
        <v>1</v>
      </c>
      <c r="AE10" s="61">
        <f t="shared" si="3"/>
        <v>2</v>
      </c>
      <c r="AF10" s="61">
        <f t="shared" si="3"/>
        <v>3</v>
      </c>
      <c r="AG10" s="61">
        <f t="shared" si="3"/>
        <v>4</v>
      </c>
      <c r="AH10" s="61">
        <f t="shared" si="3"/>
        <v>5</v>
      </c>
      <c r="AI10" s="61">
        <f t="shared" si="3"/>
        <v>6</v>
      </c>
      <c r="AJ10" s="62" t="str">
        <f t="shared" si="3"/>
        <v/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AM11+Mai!BC11</f>
        <v>0</v>
      </c>
      <c r="BD11" s="68">
        <f>AN11+Mai!BD11</f>
        <v>0</v>
      </c>
      <c r="BE11" s="68">
        <f>AO11+Mai!BE11</f>
        <v>0</v>
      </c>
      <c r="BF11" s="68">
        <f>AP11+Mai!BF11</f>
        <v>0</v>
      </c>
      <c r="BG11" s="68">
        <f>AQ11+Mai!BG11</f>
        <v>0</v>
      </c>
      <c r="BH11" s="68">
        <f>AR11+Mai!BH11</f>
        <v>0</v>
      </c>
      <c r="BI11" s="68">
        <f>AS11+Mai!BI11</f>
        <v>0</v>
      </c>
      <c r="BJ11" s="68">
        <f>AT11+Mai!BJ11</f>
        <v>0</v>
      </c>
      <c r="BK11" s="68">
        <f>AU11+Mai!BK11</f>
        <v>0</v>
      </c>
      <c r="BL11" s="68">
        <f>AV11+Mai!BL11</f>
        <v>0</v>
      </c>
      <c r="BM11" s="68">
        <f>AW11+Mai!BM11</f>
        <v>0</v>
      </c>
      <c r="BN11" s="68">
        <f>AX11+Mai!BN11</f>
        <v>11</v>
      </c>
      <c r="BO11" s="68">
        <f>AY11+Mai!BO11</f>
        <v>0</v>
      </c>
      <c r="BP11" s="68">
        <f>AZ11+Mai!BP11</f>
        <v>0</v>
      </c>
      <c r="BQ11" s="70">
        <f>BA11+Mai!BQ11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BO11+Mai!BX11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AM12+Mai!BC12</f>
        <v>0</v>
      </c>
      <c r="BD12" s="68">
        <f>AN12+Mai!BD12</f>
        <v>0</v>
      </c>
      <c r="BE12" s="68">
        <f>AO12+Mai!BE12</f>
        <v>0</v>
      </c>
      <c r="BF12" s="68">
        <f>AP12+Mai!BF12</f>
        <v>0</v>
      </c>
      <c r="BG12" s="68">
        <f>AQ12+Mai!BG12</f>
        <v>0</v>
      </c>
      <c r="BH12" s="68">
        <f>AR12+Mai!BH12</f>
        <v>0</v>
      </c>
      <c r="BI12" s="68">
        <f>AS12+Mai!BI12</f>
        <v>0</v>
      </c>
      <c r="BJ12" s="68">
        <f>AT12+Mai!BJ12</f>
        <v>0</v>
      </c>
      <c r="BK12" s="68">
        <f>AU12+Mai!BK12</f>
        <v>0</v>
      </c>
      <c r="BL12" s="68">
        <f>AV12+Mai!BL12</f>
        <v>0</v>
      </c>
      <c r="BM12" s="68">
        <f>AW12+Mai!BM12</f>
        <v>0</v>
      </c>
      <c r="BN12" s="68">
        <f>AX12+Mai!BN12</f>
        <v>11</v>
      </c>
      <c r="BO12" s="68">
        <f>AY12+Mai!BO12</f>
        <v>0</v>
      </c>
      <c r="BP12" s="68">
        <f>AZ12+Mai!BP12</f>
        <v>0</v>
      </c>
      <c r="BQ12" s="70">
        <f>BA12+Mai!BQ12</f>
        <v>0</v>
      </c>
      <c r="BR12" s="71"/>
      <c r="BS12" s="86">
        <v>25</v>
      </c>
      <c r="BT12" s="90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0">
        <f>BO12+Mai!BX12</f>
        <v>0</v>
      </c>
      <c r="BY12" s="89">
        <f t="shared" ref="BY12:BY29" si="20">BW12-BX12</f>
        <v>5</v>
      </c>
      <c r="BZ12" s="71"/>
      <c r="CA12" s="94">
        <v>5</v>
      </c>
      <c r="CB12" s="90">
        <f t="shared" ref="CB12:CB29" si="21">BG12</f>
        <v>0</v>
      </c>
      <c r="CC12" s="89">
        <f t="shared" ref="CC12:CC29" si="22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3">SUM(AM13:AP13,AV13)</f>
        <v>1</v>
      </c>
      <c r="BB13" s="71"/>
      <c r="BC13" s="68">
        <f>AM13+Mai!BC13</f>
        <v>5</v>
      </c>
      <c r="BD13" s="68">
        <f>AN13+Mai!BD13</f>
        <v>0</v>
      </c>
      <c r="BE13" s="68">
        <f>AO13+Mai!BE13</f>
        <v>0</v>
      </c>
      <c r="BF13" s="68">
        <f>AP13+Mai!BF13</f>
        <v>0</v>
      </c>
      <c r="BG13" s="68">
        <f>AQ13+Mai!BG13</f>
        <v>0</v>
      </c>
      <c r="BH13" s="68">
        <f>AR13+Mai!BH13</f>
        <v>0</v>
      </c>
      <c r="BI13" s="68">
        <f>AS13+Mai!BI13</f>
        <v>0</v>
      </c>
      <c r="BJ13" s="68">
        <f>AT13+Mai!BJ13</f>
        <v>0</v>
      </c>
      <c r="BK13" s="68">
        <f>AU13+Mai!BK13</f>
        <v>0</v>
      </c>
      <c r="BL13" s="68">
        <f>AV13+Mai!BL13</f>
        <v>0</v>
      </c>
      <c r="BM13" s="68">
        <f>AW13+Mai!BM13</f>
        <v>0</v>
      </c>
      <c r="BN13" s="68">
        <f>AX13+Mai!BN13</f>
        <v>11</v>
      </c>
      <c r="BO13" s="68">
        <f>AY13+Mai!BO13</f>
        <v>0</v>
      </c>
      <c r="BP13" s="68">
        <f>AZ13+Mai!BP13</f>
        <v>0</v>
      </c>
      <c r="BQ13" s="70">
        <f>BA13+Mai!BQ13</f>
        <v>5</v>
      </c>
      <c r="BR13" s="71"/>
      <c r="BS13" s="86">
        <v>25</v>
      </c>
      <c r="BT13" s="90">
        <f t="shared" si="18"/>
        <v>0</v>
      </c>
      <c r="BU13" s="89">
        <f t="shared" si="19"/>
        <v>25</v>
      </c>
      <c r="BV13" s="71"/>
      <c r="BW13" s="94">
        <v>5</v>
      </c>
      <c r="BX13" s="90">
        <f>BO13+Mai!BX13</f>
        <v>0</v>
      </c>
      <c r="BY13" s="89">
        <f t="shared" si="20"/>
        <v>5</v>
      </c>
      <c r="BZ13" s="71"/>
      <c r="CA13" s="94">
        <v>5</v>
      </c>
      <c r="CB13" s="90">
        <f t="shared" si="21"/>
        <v>0</v>
      </c>
      <c r="CC13" s="89">
        <f t="shared" si="22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3"/>
        <v>2</v>
      </c>
      <c r="BB14" s="71"/>
      <c r="BC14" s="68">
        <f>AM14+Mai!BC14</f>
        <v>5</v>
      </c>
      <c r="BD14" s="68">
        <f>AN14+Mai!BD14</f>
        <v>5</v>
      </c>
      <c r="BE14" s="68">
        <f>AO14+Mai!BE14</f>
        <v>0</v>
      </c>
      <c r="BF14" s="68">
        <f>AP14+Mai!BF14</f>
        <v>0</v>
      </c>
      <c r="BG14" s="68">
        <f>AQ14+Mai!BG14</f>
        <v>0</v>
      </c>
      <c r="BH14" s="68">
        <f>AR14+Mai!BH14</f>
        <v>0</v>
      </c>
      <c r="BI14" s="68">
        <f>AS14+Mai!BI14</f>
        <v>0</v>
      </c>
      <c r="BJ14" s="68">
        <f>AT14+Mai!BJ14</f>
        <v>5</v>
      </c>
      <c r="BK14" s="68">
        <f>AU14+Mai!BK14</f>
        <v>0</v>
      </c>
      <c r="BL14" s="68">
        <f>AV14+Mai!BL14</f>
        <v>0</v>
      </c>
      <c r="BM14" s="68">
        <f>AW14+Mai!BM14</f>
        <v>0</v>
      </c>
      <c r="BN14" s="68">
        <f>AX14+Mai!BN14</f>
        <v>11</v>
      </c>
      <c r="BO14" s="68">
        <f>AY14+Mai!BO14</f>
        <v>0</v>
      </c>
      <c r="BP14" s="68">
        <f>AZ14+Mai!BP14</f>
        <v>0</v>
      </c>
      <c r="BQ14" s="70">
        <f>BA14+Mai!BQ14</f>
        <v>10</v>
      </c>
      <c r="BR14" s="71"/>
      <c r="BS14" s="86">
        <v>25</v>
      </c>
      <c r="BT14" s="90">
        <f t="shared" si="18"/>
        <v>0</v>
      </c>
      <c r="BU14" s="89">
        <f t="shared" si="19"/>
        <v>25</v>
      </c>
      <c r="BV14" s="71"/>
      <c r="BW14" s="94">
        <v>5</v>
      </c>
      <c r="BX14" s="90">
        <f>BO14+Mai!BX14</f>
        <v>0</v>
      </c>
      <c r="BY14" s="89">
        <f t="shared" si="20"/>
        <v>5</v>
      </c>
      <c r="BZ14" s="71"/>
      <c r="CA14" s="94">
        <v>5</v>
      </c>
      <c r="CB14" s="90">
        <f t="shared" si="21"/>
        <v>0</v>
      </c>
      <c r="CC14" s="89">
        <f t="shared" si="22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3"/>
        <v>1</v>
      </c>
      <c r="BB15" s="71"/>
      <c r="BC15" s="68">
        <f>AM15+Mai!BC15</f>
        <v>0</v>
      </c>
      <c r="BD15" s="68">
        <f>AN15+Mai!BD15</f>
        <v>5</v>
      </c>
      <c r="BE15" s="68">
        <f>AO15+Mai!BE15</f>
        <v>0</v>
      </c>
      <c r="BF15" s="68">
        <f>AP15+Mai!BF15</f>
        <v>0</v>
      </c>
      <c r="BG15" s="68">
        <f>AQ15+Mai!BG15</f>
        <v>0</v>
      </c>
      <c r="BH15" s="68">
        <f>AR15+Mai!BH15</f>
        <v>0</v>
      </c>
      <c r="BI15" s="68">
        <f>AS15+Mai!BI15</f>
        <v>0</v>
      </c>
      <c r="BJ15" s="68">
        <f>AT15+Mai!BJ15</f>
        <v>0</v>
      </c>
      <c r="BK15" s="68">
        <f>AU15+Mai!BK15</f>
        <v>0</v>
      </c>
      <c r="BL15" s="68">
        <f>AV15+Mai!BL15</f>
        <v>0</v>
      </c>
      <c r="BM15" s="68">
        <f>AW15+Mai!BM15</f>
        <v>0</v>
      </c>
      <c r="BN15" s="68">
        <f>AX15+Mai!BN15</f>
        <v>11</v>
      </c>
      <c r="BO15" s="68">
        <f>AY15+Mai!BO15</f>
        <v>0</v>
      </c>
      <c r="BP15" s="68">
        <f>AZ15+Mai!BP15</f>
        <v>5</v>
      </c>
      <c r="BQ15" s="70">
        <f>BA15+Mai!BQ15</f>
        <v>5</v>
      </c>
      <c r="BR15" s="71"/>
      <c r="BS15" s="86">
        <v>25</v>
      </c>
      <c r="BT15" s="90">
        <f t="shared" si="18"/>
        <v>0</v>
      </c>
      <c r="BU15" s="89">
        <f t="shared" si="19"/>
        <v>25</v>
      </c>
      <c r="BV15" s="71"/>
      <c r="BW15" s="94">
        <v>5</v>
      </c>
      <c r="BX15" s="90">
        <f>BO15+Mai!BX15</f>
        <v>0</v>
      </c>
      <c r="BY15" s="89">
        <f t="shared" si="20"/>
        <v>5</v>
      </c>
      <c r="BZ15" s="71"/>
      <c r="CA15" s="94">
        <v>5</v>
      </c>
      <c r="CB15" s="90">
        <f t="shared" si="21"/>
        <v>0</v>
      </c>
      <c r="CC15" s="89">
        <f t="shared" si="22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4"/>
        <v>0</v>
      </c>
      <c r="AN16" s="68">
        <f t="shared" si="5"/>
        <v>0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3"/>
        <v>0</v>
      </c>
      <c r="BB16" s="71"/>
      <c r="BC16" s="68">
        <f>AM16+Mai!BC16</f>
        <v>0</v>
      </c>
      <c r="BD16" s="68">
        <f>AN16+Mai!BD16</f>
        <v>0</v>
      </c>
      <c r="BE16" s="68">
        <f>AO16+Mai!BE16</f>
        <v>0</v>
      </c>
      <c r="BF16" s="68">
        <f>AP16+Mai!BF16</f>
        <v>0</v>
      </c>
      <c r="BG16" s="68">
        <f>AQ16+Mai!BG16</f>
        <v>0</v>
      </c>
      <c r="BH16" s="68">
        <f>AR16+Mai!BH16</f>
        <v>0</v>
      </c>
      <c r="BI16" s="68">
        <f>AS16+Mai!BI16</f>
        <v>0</v>
      </c>
      <c r="BJ16" s="68">
        <f>AT16+Mai!BJ16</f>
        <v>5</v>
      </c>
      <c r="BK16" s="68">
        <f>AU16+Mai!BK16</f>
        <v>0</v>
      </c>
      <c r="BL16" s="68">
        <f>AV16+Mai!BL16</f>
        <v>0</v>
      </c>
      <c r="BM16" s="68">
        <f>AW16+Mai!BM16</f>
        <v>0</v>
      </c>
      <c r="BN16" s="68">
        <f>AX16+Mai!BN16</f>
        <v>11</v>
      </c>
      <c r="BO16" s="68">
        <f>AY16+Mai!BO16</f>
        <v>0</v>
      </c>
      <c r="BP16" s="68">
        <f>AZ16+Mai!BP16</f>
        <v>0</v>
      </c>
      <c r="BQ16" s="70">
        <f>BA16+Mai!BQ16</f>
        <v>0</v>
      </c>
      <c r="BR16" s="71"/>
      <c r="BS16" s="86">
        <v>25</v>
      </c>
      <c r="BT16" s="90">
        <f t="shared" si="18"/>
        <v>0</v>
      </c>
      <c r="BU16" s="89">
        <f t="shared" si="19"/>
        <v>25</v>
      </c>
      <c r="BV16" s="71"/>
      <c r="BW16" s="94">
        <v>5</v>
      </c>
      <c r="BX16" s="90">
        <f>BO16+Mai!BX16</f>
        <v>0</v>
      </c>
      <c r="BY16" s="89">
        <f t="shared" si="20"/>
        <v>5</v>
      </c>
      <c r="BZ16" s="71"/>
      <c r="CA16" s="94">
        <v>5</v>
      </c>
      <c r="CB16" s="90">
        <f t="shared" si="21"/>
        <v>0</v>
      </c>
      <c r="CC16" s="89">
        <f t="shared" si="22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3"/>
        <v>0</v>
      </c>
      <c r="BB17" s="71"/>
      <c r="BC17" s="68">
        <f>AM17+Mai!BC17</f>
        <v>0</v>
      </c>
      <c r="BD17" s="68">
        <f>AN17+Mai!BD17</f>
        <v>0</v>
      </c>
      <c r="BE17" s="68">
        <f>AO17+Mai!BE17</f>
        <v>0</v>
      </c>
      <c r="BF17" s="68">
        <f>AP17+Mai!BF17</f>
        <v>0</v>
      </c>
      <c r="BG17" s="68">
        <f>AQ17+Mai!BG17</f>
        <v>0</v>
      </c>
      <c r="BH17" s="68">
        <f>AR17+Mai!BH17</f>
        <v>5</v>
      </c>
      <c r="BI17" s="68">
        <f>AS17+Mai!BI17</f>
        <v>0</v>
      </c>
      <c r="BJ17" s="68">
        <f>AT17+Mai!BJ17</f>
        <v>0</v>
      </c>
      <c r="BK17" s="68">
        <f>AU17+Mai!BK17</f>
        <v>0</v>
      </c>
      <c r="BL17" s="68">
        <f>AV17+Mai!BL17</f>
        <v>0</v>
      </c>
      <c r="BM17" s="68">
        <f>AW17+Mai!BM17</f>
        <v>0</v>
      </c>
      <c r="BN17" s="68">
        <f>AX17+Mai!BN17</f>
        <v>10</v>
      </c>
      <c r="BO17" s="68">
        <f>AY17+Mai!BO17</f>
        <v>0</v>
      </c>
      <c r="BP17" s="68">
        <f>AZ17+Mai!BP17</f>
        <v>0</v>
      </c>
      <c r="BQ17" s="70">
        <f>BA17+Mai!BQ17</f>
        <v>0</v>
      </c>
      <c r="BR17" s="71"/>
      <c r="BS17" s="86">
        <v>25</v>
      </c>
      <c r="BT17" s="90">
        <f t="shared" si="18"/>
        <v>5</v>
      </c>
      <c r="BU17" s="89">
        <f t="shared" si="19"/>
        <v>20</v>
      </c>
      <c r="BV17" s="71"/>
      <c r="BW17" s="94">
        <v>5</v>
      </c>
      <c r="BX17" s="90">
        <f>BO17+Mai!BX17</f>
        <v>0</v>
      </c>
      <c r="BY17" s="89">
        <f t="shared" si="20"/>
        <v>5</v>
      </c>
      <c r="BZ17" s="71"/>
      <c r="CA17" s="94">
        <v>5</v>
      </c>
      <c r="CB17" s="90">
        <f t="shared" si="21"/>
        <v>0</v>
      </c>
      <c r="CC17" s="89">
        <f t="shared" si="22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3"/>
        <v>0</v>
      </c>
      <c r="BB18" s="71"/>
      <c r="BC18" s="68">
        <f>AM18+Mai!BC18</f>
        <v>0</v>
      </c>
      <c r="BD18" s="68">
        <f>AN18+Mai!BD18</f>
        <v>0</v>
      </c>
      <c r="BE18" s="68">
        <f>AO18+Mai!BE18</f>
        <v>0</v>
      </c>
      <c r="BF18" s="68">
        <f>AP18+Mai!BF18</f>
        <v>0</v>
      </c>
      <c r="BG18" s="68">
        <f>AQ18+Mai!BG18</f>
        <v>0</v>
      </c>
      <c r="BH18" s="68">
        <f>AR18+Mai!BH18</f>
        <v>0</v>
      </c>
      <c r="BI18" s="68">
        <f>AS18+Mai!BI18</f>
        <v>0</v>
      </c>
      <c r="BJ18" s="68">
        <f>AT18+Mai!BJ18</f>
        <v>0</v>
      </c>
      <c r="BK18" s="68">
        <f>AU18+Mai!BK18</f>
        <v>0</v>
      </c>
      <c r="BL18" s="68">
        <f>AV18+Mai!BL18</f>
        <v>0</v>
      </c>
      <c r="BM18" s="68">
        <f>AW18+Mai!BM18</f>
        <v>0</v>
      </c>
      <c r="BN18" s="68">
        <f>AX18+Mai!BN18</f>
        <v>10</v>
      </c>
      <c r="BO18" s="68">
        <f>AY18+Mai!BO18</f>
        <v>0</v>
      </c>
      <c r="BP18" s="68">
        <f>AZ18+Mai!BP18</f>
        <v>0</v>
      </c>
      <c r="BQ18" s="70">
        <f>BA18+Mai!BQ18</f>
        <v>0</v>
      </c>
      <c r="BR18" s="71"/>
      <c r="BS18" s="86">
        <v>25</v>
      </c>
      <c r="BT18" s="90">
        <f t="shared" si="18"/>
        <v>0</v>
      </c>
      <c r="BU18" s="89">
        <f t="shared" si="19"/>
        <v>25</v>
      </c>
      <c r="BV18" s="71"/>
      <c r="BW18" s="94">
        <v>5</v>
      </c>
      <c r="BX18" s="90">
        <f>BO18+Mai!BX18</f>
        <v>0</v>
      </c>
      <c r="BY18" s="89">
        <f t="shared" si="20"/>
        <v>5</v>
      </c>
      <c r="BZ18" s="71"/>
      <c r="CA18" s="94">
        <v>5</v>
      </c>
      <c r="CB18" s="90">
        <f t="shared" si="21"/>
        <v>0</v>
      </c>
      <c r="CC18" s="89">
        <f t="shared" si="22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3"/>
        <v>0</v>
      </c>
      <c r="BB19" s="71"/>
      <c r="BC19" s="68">
        <f>AM19+Mai!BC19</f>
        <v>0</v>
      </c>
      <c r="BD19" s="68">
        <f>AN19+Mai!BD19</f>
        <v>0</v>
      </c>
      <c r="BE19" s="68">
        <f>AO19+Mai!BE19</f>
        <v>0</v>
      </c>
      <c r="BF19" s="68">
        <f>AP19+Mai!BF19</f>
        <v>0</v>
      </c>
      <c r="BG19" s="68">
        <f>AQ19+Mai!BG19</f>
        <v>0</v>
      </c>
      <c r="BH19" s="68">
        <f>AR19+Mai!BH19</f>
        <v>0</v>
      </c>
      <c r="BI19" s="68">
        <f>AS19+Mai!BI19</f>
        <v>0</v>
      </c>
      <c r="BJ19" s="68">
        <f>AT19+Mai!BJ19</f>
        <v>0</v>
      </c>
      <c r="BK19" s="68">
        <f>AU19+Mai!BK19</f>
        <v>0</v>
      </c>
      <c r="BL19" s="68">
        <f>AV19+Mai!BL19</f>
        <v>0</v>
      </c>
      <c r="BM19" s="68">
        <f>AW19+Mai!BM19</f>
        <v>0</v>
      </c>
      <c r="BN19" s="68">
        <f>AX19+Mai!BN19</f>
        <v>10</v>
      </c>
      <c r="BO19" s="68">
        <f>AY19+Mai!BO19</f>
        <v>0</v>
      </c>
      <c r="BP19" s="68">
        <f>AZ19+Mai!BP19</f>
        <v>0</v>
      </c>
      <c r="BQ19" s="70">
        <f>BA19+Mai!BQ19</f>
        <v>0</v>
      </c>
      <c r="BR19" s="71"/>
      <c r="BS19" s="86">
        <v>25</v>
      </c>
      <c r="BT19" s="90">
        <f t="shared" si="18"/>
        <v>0</v>
      </c>
      <c r="BU19" s="89">
        <f t="shared" si="19"/>
        <v>25</v>
      </c>
      <c r="BV19" s="71"/>
      <c r="BW19" s="94">
        <v>5</v>
      </c>
      <c r="BX19" s="90">
        <f>BO19+Mai!BX19</f>
        <v>0</v>
      </c>
      <c r="BY19" s="89">
        <f t="shared" si="20"/>
        <v>5</v>
      </c>
      <c r="BZ19" s="71"/>
      <c r="CA19" s="94">
        <v>5</v>
      </c>
      <c r="CB19" s="90">
        <f t="shared" si="21"/>
        <v>0</v>
      </c>
      <c r="CC19" s="89">
        <f t="shared" si="22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3"/>
        <v>1</v>
      </c>
      <c r="BB20" s="71"/>
      <c r="BC20" s="68">
        <f>AM20+Mai!BC20</f>
        <v>0</v>
      </c>
      <c r="BD20" s="68">
        <f>AN20+Mai!BD20</f>
        <v>0</v>
      </c>
      <c r="BE20" s="68">
        <f>AO20+Mai!BE20</f>
        <v>0</v>
      </c>
      <c r="BF20" s="68">
        <f>AP20+Mai!BF20</f>
        <v>0</v>
      </c>
      <c r="BG20" s="68">
        <f>AQ20+Mai!BG20</f>
        <v>0</v>
      </c>
      <c r="BH20" s="68">
        <f>AR20+Mai!BH20</f>
        <v>0</v>
      </c>
      <c r="BI20" s="68">
        <f>AS20+Mai!BI20</f>
        <v>5</v>
      </c>
      <c r="BJ20" s="68">
        <f>AT20+Mai!BJ20</f>
        <v>0</v>
      </c>
      <c r="BK20" s="68">
        <f>AU20+Mai!BK20</f>
        <v>0</v>
      </c>
      <c r="BL20" s="68">
        <f>AV20+Mai!BL20</f>
        <v>5</v>
      </c>
      <c r="BM20" s="68">
        <f>AW20+Mai!BM20</f>
        <v>0</v>
      </c>
      <c r="BN20" s="68">
        <f>AX20+Mai!BN20</f>
        <v>15</v>
      </c>
      <c r="BO20" s="68">
        <f>AY20+Mai!BO20</f>
        <v>0</v>
      </c>
      <c r="BP20" s="68">
        <f>AZ20+Mai!BP20</f>
        <v>0</v>
      </c>
      <c r="BQ20" s="70">
        <f>BA20+Mai!BQ20</f>
        <v>5</v>
      </c>
      <c r="BR20" s="71"/>
      <c r="BS20" s="86">
        <v>25</v>
      </c>
      <c r="BT20" s="90">
        <f t="shared" si="18"/>
        <v>0</v>
      </c>
      <c r="BU20" s="89">
        <f t="shared" si="19"/>
        <v>25</v>
      </c>
      <c r="BV20" s="71"/>
      <c r="BW20" s="94">
        <v>5</v>
      </c>
      <c r="BX20" s="90">
        <f>BO20+Mai!BX20</f>
        <v>0</v>
      </c>
      <c r="BY20" s="89">
        <f t="shared" si="20"/>
        <v>5</v>
      </c>
      <c r="BZ20" s="71"/>
      <c r="CA20" s="94">
        <v>5</v>
      </c>
      <c r="CB20" s="90">
        <f t="shared" si="21"/>
        <v>0</v>
      </c>
      <c r="CC20" s="89">
        <f t="shared" si="22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AM21+Mai!BC21</f>
        <v>0</v>
      </c>
      <c r="BD21" s="68">
        <f>AN21+Mai!BD21</f>
        <v>0</v>
      </c>
      <c r="BE21" s="68">
        <f>AO21+Mai!BE21</f>
        <v>0</v>
      </c>
      <c r="BF21" s="68">
        <f>AP21+Mai!BF21</f>
        <v>0</v>
      </c>
      <c r="BG21" s="68">
        <f>AQ21+Mai!BG21</f>
        <v>0</v>
      </c>
      <c r="BH21" s="68">
        <f>AR21+Mai!BH21</f>
        <v>0</v>
      </c>
      <c r="BI21" s="68">
        <f>AS21+Mai!BI21</f>
        <v>5</v>
      </c>
      <c r="BJ21" s="68">
        <f>AT21+Mai!BJ21</f>
        <v>0</v>
      </c>
      <c r="BK21" s="68">
        <f>AU21+Mai!BK21</f>
        <v>0</v>
      </c>
      <c r="BL21" s="68">
        <f>AV21+Mai!BL21</f>
        <v>5</v>
      </c>
      <c r="BM21" s="68">
        <f>AW21+Mai!BM21</f>
        <v>0</v>
      </c>
      <c r="BN21" s="68">
        <f>AX21+Mai!BN21</f>
        <v>5</v>
      </c>
      <c r="BO21" s="68">
        <f>AY21+Mai!BO21</f>
        <v>0</v>
      </c>
      <c r="BP21" s="68">
        <f>AZ21+Mai!BP21</f>
        <v>0</v>
      </c>
      <c r="BQ21" s="70">
        <f>BA21+Mai!BQ21</f>
        <v>0</v>
      </c>
      <c r="BR21" s="71"/>
      <c r="BS21" s="86">
        <v>25</v>
      </c>
      <c r="BT21" s="90">
        <f t="shared" si="18"/>
        <v>0</v>
      </c>
      <c r="BU21" s="89">
        <f t="shared" si="19"/>
        <v>25</v>
      </c>
      <c r="BV21" s="71"/>
      <c r="BW21" s="94">
        <v>5</v>
      </c>
      <c r="BX21" s="90">
        <f>BO21+Mai!BX21</f>
        <v>0</v>
      </c>
      <c r="BY21" s="89">
        <f t="shared" si="20"/>
        <v>5</v>
      </c>
      <c r="BZ21" s="71"/>
      <c r="CA21" s="94">
        <v>5</v>
      </c>
      <c r="CB21" s="90">
        <f t="shared" si="21"/>
        <v>0</v>
      </c>
      <c r="CC21" s="89">
        <f t="shared" si="22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3"/>
        <v>0</v>
      </c>
      <c r="BB22" s="71"/>
      <c r="BC22" s="68">
        <f>AM22+Mai!BC22</f>
        <v>0</v>
      </c>
      <c r="BD22" s="68">
        <f>AN22+Mai!BD22</f>
        <v>0</v>
      </c>
      <c r="BE22" s="68">
        <f>AO22+Mai!BE22</f>
        <v>0</v>
      </c>
      <c r="BF22" s="68">
        <f>AP22+Mai!BF22</f>
        <v>0</v>
      </c>
      <c r="BG22" s="68">
        <f>AQ22+Mai!BG22</f>
        <v>0</v>
      </c>
      <c r="BH22" s="68">
        <f>AR22+Mai!BH22</f>
        <v>0</v>
      </c>
      <c r="BI22" s="68">
        <f>AS22+Mai!BI22</f>
        <v>0</v>
      </c>
      <c r="BJ22" s="68">
        <f>AT22+Mai!BJ22</f>
        <v>0</v>
      </c>
      <c r="BK22" s="68">
        <f>AU22+Mai!BK22</f>
        <v>0</v>
      </c>
      <c r="BL22" s="68">
        <f>AV22+Mai!BL22</f>
        <v>0</v>
      </c>
      <c r="BM22" s="68">
        <f>AW22+Mai!BM22</f>
        <v>0</v>
      </c>
      <c r="BN22" s="68">
        <f>AX22+Mai!BN22</f>
        <v>10</v>
      </c>
      <c r="BO22" s="68">
        <f>AY22+Mai!BO22</f>
        <v>0</v>
      </c>
      <c r="BP22" s="68">
        <f>AZ22+Mai!BP22</f>
        <v>0</v>
      </c>
      <c r="BQ22" s="70">
        <f>BA22+Mai!BQ22</f>
        <v>0</v>
      </c>
      <c r="BR22" s="71"/>
      <c r="BS22" s="86">
        <v>25</v>
      </c>
      <c r="BT22" s="90">
        <f t="shared" si="18"/>
        <v>0</v>
      </c>
      <c r="BU22" s="89">
        <f t="shared" si="19"/>
        <v>25</v>
      </c>
      <c r="BV22" s="71"/>
      <c r="BW22" s="94">
        <v>5</v>
      </c>
      <c r="BX22" s="90">
        <f>BO22+Mai!BX22</f>
        <v>0</v>
      </c>
      <c r="BY22" s="89">
        <f t="shared" si="20"/>
        <v>5</v>
      </c>
      <c r="BZ22" s="71"/>
      <c r="CA22" s="94">
        <v>5</v>
      </c>
      <c r="CB22" s="90">
        <f t="shared" si="21"/>
        <v>0</v>
      </c>
      <c r="CC22" s="89">
        <f t="shared" si="22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3"/>
        <v>1</v>
      </c>
      <c r="BB23" s="71"/>
      <c r="BC23" s="68">
        <f>AM23+Mai!BC23</f>
        <v>0</v>
      </c>
      <c r="BD23" s="68">
        <f>AN23+Mai!BD23</f>
        <v>0</v>
      </c>
      <c r="BE23" s="68">
        <f>AO23+Mai!BE23</f>
        <v>0</v>
      </c>
      <c r="BF23" s="68">
        <f>AP23+Mai!BF23</f>
        <v>0</v>
      </c>
      <c r="BG23" s="68">
        <f>AQ23+Mai!BG23</f>
        <v>0</v>
      </c>
      <c r="BH23" s="68">
        <f>AR23+Mai!BH23</f>
        <v>0</v>
      </c>
      <c r="BI23" s="68">
        <f>AS23+Mai!BI23</f>
        <v>0</v>
      </c>
      <c r="BJ23" s="68">
        <f>AT23+Mai!BJ23</f>
        <v>0</v>
      </c>
      <c r="BK23" s="68">
        <f>AU23+Mai!BK23</f>
        <v>0</v>
      </c>
      <c r="BL23" s="68">
        <f>AV23+Mai!BL23</f>
        <v>5</v>
      </c>
      <c r="BM23" s="68">
        <f>AW23+Mai!BM23</f>
        <v>0</v>
      </c>
      <c r="BN23" s="68">
        <f>AX23+Mai!BN23</f>
        <v>10</v>
      </c>
      <c r="BO23" s="68">
        <f>AY23+Mai!BO23</f>
        <v>0</v>
      </c>
      <c r="BP23" s="68">
        <f>AZ23+Mai!BP23</f>
        <v>0</v>
      </c>
      <c r="BQ23" s="70">
        <f>BA23+Mai!BQ23</f>
        <v>5</v>
      </c>
      <c r="BR23" s="71"/>
      <c r="BS23" s="86">
        <v>25</v>
      </c>
      <c r="BT23" s="90">
        <f t="shared" si="18"/>
        <v>0</v>
      </c>
      <c r="BU23" s="89">
        <f t="shared" si="19"/>
        <v>25</v>
      </c>
      <c r="BV23" s="71"/>
      <c r="BW23" s="94">
        <v>5</v>
      </c>
      <c r="BX23" s="90">
        <f>BO23+Mai!BX23</f>
        <v>0</v>
      </c>
      <c r="BY23" s="89">
        <f t="shared" si="20"/>
        <v>5</v>
      </c>
      <c r="BZ23" s="71"/>
      <c r="CA23" s="94">
        <v>5</v>
      </c>
      <c r="CB23" s="90">
        <f t="shared" si="21"/>
        <v>0</v>
      </c>
      <c r="CC23" s="89">
        <f t="shared" si="22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3"/>
        <v>0</v>
      </c>
      <c r="BB24" s="71"/>
      <c r="BC24" s="68">
        <f>AM24+Mai!BC24</f>
        <v>0</v>
      </c>
      <c r="BD24" s="68">
        <f>AN24+Mai!BD24</f>
        <v>0</v>
      </c>
      <c r="BE24" s="68">
        <f>AO24+Mai!BE24</f>
        <v>0</v>
      </c>
      <c r="BF24" s="68">
        <f>AP24+Mai!BF24</f>
        <v>0</v>
      </c>
      <c r="BG24" s="68">
        <f>AQ24+Mai!BG24</f>
        <v>0</v>
      </c>
      <c r="BH24" s="68">
        <f>AR24+Mai!BH24</f>
        <v>0</v>
      </c>
      <c r="BI24" s="68">
        <f>AS24+Mai!BI24</f>
        <v>0</v>
      </c>
      <c r="BJ24" s="68">
        <f>AT24+Mai!BJ24</f>
        <v>0</v>
      </c>
      <c r="BK24" s="68">
        <f>AU24+Mai!BK24</f>
        <v>0</v>
      </c>
      <c r="BL24" s="68">
        <f>AV24+Mai!BL24</f>
        <v>0</v>
      </c>
      <c r="BM24" s="68">
        <f>AW24+Mai!BM24</f>
        <v>0</v>
      </c>
      <c r="BN24" s="68">
        <f>AX24+Mai!BN24</f>
        <v>10</v>
      </c>
      <c r="BO24" s="68">
        <f>AY24+Mai!BO24</f>
        <v>0</v>
      </c>
      <c r="BP24" s="68">
        <f>AZ24+Mai!BP24</f>
        <v>0</v>
      </c>
      <c r="BQ24" s="70">
        <f>BA24+Mai!BQ24</f>
        <v>0</v>
      </c>
      <c r="BR24" s="71"/>
      <c r="BS24" s="86">
        <v>25</v>
      </c>
      <c r="BT24" s="90">
        <f t="shared" si="18"/>
        <v>0</v>
      </c>
      <c r="BU24" s="89">
        <f t="shared" si="19"/>
        <v>25</v>
      </c>
      <c r="BV24" s="71"/>
      <c r="BW24" s="94">
        <v>5</v>
      </c>
      <c r="BX24" s="90">
        <f>BO24+Mai!BX24</f>
        <v>0</v>
      </c>
      <c r="BY24" s="89">
        <f t="shared" si="20"/>
        <v>5</v>
      </c>
      <c r="BZ24" s="71"/>
      <c r="CA24" s="94">
        <v>5</v>
      </c>
      <c r="CB24" s="90">
        <f t="shared" si="21"/>
        <v>0</v>
      </c>
      <c r="CC24" s="89">
        <f t="shared" si="22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3"/>
        <v>1</v>
      </c>
      <c r="BB25" s="71"/>
      <c r="BC25" s="68">
        <f>AM25+Mai!BC25</f>
        <v>0</v>
      </c>
      <c r="BD25" s="68">
        <f>AN25+Mai!BD25</f>
        <v>0</v>
      </c>
      <c r="BE25" s="68">
        <f>AO25+Mai!BE25</f>
        <v>0</v>
      </c>
      <c r="BF25" s="68">
        <f>AP25+Mai!BF25</f>
        <v>0</v>
      </c>
      <c r="BG25" s="68">
        <f>AQ25+Mai!BG25</f>
        <v>0</v>
      </c>
      <c r="BH25" s="68">
        <f>AR25+Mai!BH25</f>
        <v>0</v>
      </c>
      <c r="BI25" s="68">
        <f>AS25+Mai!BI25</f>
        <v>0</v>
      </c>
      <c r="BJ25" s="68">
        <f>AT25+Mai!BJ25</f>
        <v>0</v>
      </c>
      <c r="BK25" s="68">
        <f>AU25+Mai!BK25</f>
        <v>0</v>
      </c>
      <c r="BL25" s="68">
        <f>AV25+Mai!BL25</f>
        <v>5</v>
      </c>
      <c r="BM25" s="68">
        <f>AW25+Mai!BM25</f>
        <v>0</v>
      </c>
      <c r="BN25" s="68">
        <f>AX25+Mai!BN25</f>
        <v>10</v>
      </c>
      <c r="BO25" s="68">
        <f>AY25+Mai!BO25</f>
        <v>0</v>
      </c>
      <c r="BP25" s="68">
        <f>AZ25+Mai!BP25</f>
        <v>0</v>
      </c>
      <c r="BQ25" s="70">
        <f>BA25+Mai!BQ25</f>
        <v>5</v>
      </c>
      <c r="BR25" s="71"/>
      <c r="BS25" s="86">
        <v>25</v>
      </c>
      <c r="BT25" s="90">
        <f t="shared" si="18"/>
        <v>0</v>
      </c>
      <c r="BU25" s="89">
        <f t="shared" si="19"/>
        <v>25</v>
      </c>
      <c r="BV25" s="71"/>
      <c r="BW25" s="94">
        <v>5</v>
      </c>
      <c r="BX25" s="90">
        <f>BO25+Mai!BX25</f>
        <v>0</v>
      </c>
      <c r="BY25" s="89">
        <f t="shared" si="20"/>
        <v>5</v>
      </c>
      <c r="BZ25" s="71"/>
      <c r="CA25" s="94">
        <v>5</v>
      </c>
      <c r="CB25" s="90">
        <f t="shared" si="21"/>
        <v>0</v>
      </c>
      <c r="CC25" s="89">
        <f t="shared" si="22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3"/>
        <v>0</v>
      </c>
      <c r="BB26" s="71"/>
      <c r="BC26" s="68">
        <f>AM26+Mai!BC26</f>
        <v>0</v>
      </c>
      <c r="BD26" s="68">
        <f>AN26+Mai!BD26</f>
        <v>0</v>
      </c>
      <c r="BE26" s="68">
        <f>AO26+Mai!BE26</f>
        <v>0</v>
      </c>
      <c r="BF26" s="68">
        <f>AP26+Mai!BF26</f>
        <v>0</v>
      </c>
      <c r="BG26" s="68">
        <f>AQ26+Mai!BG26</f>
        <v>0</v>
      </c>
      <c r="BH26" s="68">
        <f>AR26+Mai!BH26</f>
        <v>0</v>
      </c>
      <c r="BI26" s="68">
        <f>AS26+Mai!BI26</f>
        <v>0</v>
      </c>
      <c r="BJ26" s="68">
        <f>AT26+Mai!BJ26</f>
        <v>0</v>
      </c>
      <c r="BK26" s="68">
        <f>AU26+Mai!BK26</f>
        <v>0</v>
      </c>
      <c r="BL26" s="68">
        <f>AV26+Mai!BL26</f>
        <v>0</v>
      </c>
      <c r="BM26" s="68">
        <f>AW26+Mai!BM26</f>
        <v>0</v>
      </c>
      <c r="BN26" s="68">
        <f>AX26+Mai!BN26</f>
        <v>10</v>
      </c>
      <c r="BO26" s="68">
        <f>AY26+Mai!BO26</f>
        <v>0</v>
      </c>
      <c r="BP26" s="68">
        <f>AZ26+Mai!BP26</f>
        <v>0</v>
      </c>
      <c r="BQ26" s="70">
        <f>BA26+Mai!BQ26</f>
        <v>0</v>
      </c>
      <c r="BR26" s="71"/>
      <c r="BS26" s="86">
        <v>25</v>
      </c>
      <c r="BT26" s="90">
        <f t="shared" si="18"/>
        <v>0</v>
      </c>
      <c r="BU26" s="89">
        <f t="shared" si="19"/>
        <v>25</v>
      </c>
      <c r="BV26" s="71"/>
      <c r="BW26" s="94">
        <v>5</v>
      </c>
      <c r="BX26" s="90">
        <f>BO26+Mai!BX26</f>
        <v>0</v>
      </c>
      <c r="BY26" s="89">
        <f t="shared" si="20"/>
        <v>5</v>
      </c>
      <c r="BZ26" s="71"/>
      <c r="CA26" s="94">
        <v>5</v>
      </c>
      <c r="CB26" s="90">
        <f t="shared" si="21"/>
        <v>0</v>
      </c>
      <c r="CC26" s="89">
        <f t="shared" si="22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3"/>
        <v>0</v>
      </c>
      <c r="BB27" s="71"/>
      <c r="BC27" s="68">
        <f>AM27+Mai!BC27</f>
        <v>0</v>
      </c>
      <c r="BD27" s="68">
        <f>AN27+Mai!BD27</f>
        <v>0</v>
      </c>
      <c r="BE27" s="68">
        <f>AO27+Mai!BE27</f>
        <v>0</v>
      </c>
      <c r="BF27" s="68">
        <f>AP27+Mai!BF27</f>
        <v>0</v>
      </c>
      <c r="BG27" s="68">
        <f>AQ27+Mai!BG27</f>
        <v>0</v>
      </c>
      <c r="BH27" s="68">
        <f>AR27+Mai!BH27</f>
        <v>0</v>
      </c>
      <c r="BI27" s="68">
        <f>AS27+Mai!BI27</f>
        <v>0</v>
      </c>
      <c r="BJ27" s="68">
        <f>AT27+Mai!BJ27</f>
        <v>0</v>
      </c>
      <c r="BK27" s="68">
        <f>AU27+Mai!BK27</f>
        <v>0</v>
      </c>
      <c r="BL27" s="68">
        <f>AV27+Mai!BL27</f>
        <v>0</v>
      </c>
      <c r="BM27" s="68">
        <f>AW27+Mai!BM27</f>
        <v>0</v>
      </c>
      <c r="BN27" s="68">
        <f>AX27+Mai!BN27</f>
        <v>10</v>
      </c>
      <c r="BO27" s="68">
        <f>AY27+Mai!BO27</f>
        <v>0</v>
      </c>
      <c r="BP27" s="68">
        <f>AZ27+Mai!BP27</f>
        <v>0</v>
      </c>
      <c r="BQ27" s="70">
        <f>BA27+Mai!BQ27</f>
        <v>0</v>
      </c>
      <c r="BR27" s="71"/>
      <c r="BS27" s="86">
        <v>25</v>
      </c>
      <c r="BT27" s="90">
        <f t="shared" si="18"/>
        <v>0</v>
      </c>
      <c r="BU27" s="89">
        <f t="shared" si="19"/>
        <v>25</v>
      </c>
      <c r="BV27" s="71"/>
      <c r="BW27" s="94">
        <v>5</v>
      </c>
      <c r="BX27" s="90">
        <f>BO27+Mai!BX27</f>
        <v>0</v>
      </c>
      <c r="BY27" s="89">
        <f t="shared" si="20"/>
        <v>5</v>
      </c>
      <c r="BZ27" s="71"/>
      <c r="CA27" s="94">
        <v>5</v>
      </c>
      <c r="CB27" s="90">
        <f t="shared" si="21"/>
        <v>0</v>
      </c>
      <c r="CC27" s="89">
        <f t="shared" si="22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0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3"/>
        <v>0</v>
      </c>
      <c r="BB28" s="71"/>
      <c r="BC28" s="68">
        <f>AM28+Mai!BC28</f>
        <v>0</v>
      </c>
      <c r="BD28" s="68">
        <f>AN28+Mai!BD28</f>
        <v>0</v>
      </c>
      <c r="BE28" s="68">
        <f>AO28+Mai!BE28</f>
        <v>0</v>
      </c>
      <c r="BF28" s="68">
        <f>AP28+Mai!BF28</f>
        <v>0</v>
      </c>
      <c r="BG28" s="68">
        <f>AQ28+Mai!BG28</f>
        <v>0</v>
      </c>
      <c r="BH28" s="68">
        <f>AR28+Mai!BH28</f>
        <v>0</v>
      </c>
      <c r="BI28" s="68">
        <f>AS28+Mai!BI28</f>
        <v>0</v>
      </c>
      <c r="BJ28" s="68">
        <f>AT28+Mai!BJ28</f>
        <v>0</v>
      </c>
      <c r="BK28" s="68">
        <f>AU28+Mai!BK28</f>
        <v>0</v>
      </c>
      <c r="BL28" s="68">
        <f>AV28+Mai!BL28</f>
        <v>0</v>
      </c>
      <c r="BM28" s="68">
        <f>AW28+Mai!BM28</f>
        <v>0</v>
      </c>
      <c r="BN28" s="68">
        <f>AX28+Mai!BN28</f>
        <v>10</v>
      </c>
      <c r="BO28" s="68">
        <f>AY28+Mai!BO28</f>
        <v>0</v>
      </c>
      <c r="BP28" s="68">
        <f>AZ28+Mai!BP28</f>
        <v>0</v>
      </c>
      <c r="BQ28" s="70">
        <f>BA28+Mai!BQ28</f>
        <v>0</v>
      </c>
      <c r="BR28" s="71"/>
      <c r="BS28" s="86">
        <v>25</v>
      </c>
      <c r="BT28" s="90">
        <f t="shared" si="18"/>
        <v>0</v>
      </c>
      <c r="BU28" s="89">
        <f t="shared" si="19"/>
        <v>25</v>
      </c>
      <c r="BV28" s="71"/>
      <c r="BW28" s="94">
        <v>5</v>
      </c>
      <c r="BX28" s="90">
        <f>BO28+Mai!BX28</f>
        <v>0</v>
      </c>
      <c r="BY28" s="89">
        <f t="shared" si="20"/>
        <v>5</v>
      </c>
      <c r="BZ28" s="71"/>
      <c r="CA28" s="94">
        <v>5</v>
      </c>
      <c r="CB28" s="90">
        <f t="shared" si="21"/>
        <v>0</v>
      </c>
      <c r="CC28" s="89">
        <f t="shared" si="22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3"/>
        <v>1</v>
      </c>
      <c r="BB29" s="71"/>
      <c r="BC29" s="68">
        <f>AM29+Mai!BC29</f>
        <v>0</v>
      </c>
      <c r="BD29" s="68">
        <f>AN29+Mai!BD29</f>
        <v>5</v>
      </c>
      <c r="BE29" s="68">
        <f>AO29+Mai!BE29</f>
        <v>0</v>
      </c>
      <c r="BF29" s="68">
        <f>AP29+Mai!BF29</f>
        <v>0</v>
      </c>
      <c r="BG29" s="68">
        <f>AQ29+Mai!BG29</f>
        <v>0</v>
      </c>
      <c r="BH29" s="68">
        <f>AR29+Mai!BH29</f>
        <v>0</v>
      </c>
      <c r="BI29" s="68">
        <f>AS29+Mai!BI29</f>
        <v>0</v>
      </c>
      <c r="BJ29" s="68">
        <f>AT29+Mai!BJ29</f>
        <v>0</v>
      </c>
      <c r="BK29" s="68">
        <f>AU29+Mai!BK29</f>
        <v>0</v>
      </c>
      <c r="BL29" s="68">
        <f>AV29+Mai!BL29</f>
        <v>0</v>
      </c>
      <c r="BM29" s="68">
        <f>AW29+Mai!BM29</f>
        <v>0</v>
      </c>
      <c r="BN29" s="68">
        <f>AX29+Mai!BN29</f>
        <v>10</v>
      </c>
      <c r="BO29" s="68">
        <f>AY29+Mai!BO29</f>
        <v>0</v>
      </c>
      <c r="BP29" s="68">
        <f>AZ29+Mai!BP29</f>
        <v>0</v>
      </c>
      <c r="BQ29" s="70">
        <f>BA29+Mai!BQ29</f>
        <v>5</v>
      </c>
      <c r="BR29" s="71"/>
      <c r="BS29" s="86">
        <v>25</v>
      </c>
      <c r="BT29" s="90">
        <f t="shared" si="18"/>
        <v>0</v>
      </c>
      <c r="BU29" s="89">
        <f t="shared" si="19"/>
        <v>25</v>
      </c>
      <c r="BV29" s="71"/>
      <c r="BW29" s="94">
        <v>5</v>
      </c>
      <c r="BX29" s="90">
        <f>BO29+Mai!BX29</f>
        <v>0</v>
      </c>
      <c r="BY29" s="89">
        <f t="shared" si="20"/>
        <v>5</v>
      </c>
      <c r="BZ29" s="71"/>
      <c r="CA29" s="94">
        <v>5</v>
      </c>
      <c r="CB29" s="90">
        <f t="shared" si="21"/>
        <v>0</v>
      </c>
      <c r="CC29" s="89">
        <f t="shared" si="22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4">COUNTIF(F11:F29,"1")</f>
        <v>0</v>
      </c>
      <c r="G31" s="41">
        <f t="shared" si="24"/>
        <v>0</v>
      </c>
      <c r="H31" s="41">
        <f t="shared" si="24"/>
        <v>0</v>
      </c>
      <c r="I31" s="41">
        <f t="shared" si="24"/>
        <v>0</v>
      </c>
      <c r="J31" s="41">
        <f t="shared" si="24"/>
        <v>0</v>
      </c>
      <c r="K31" s="41">
        <f t="shared" si="24"/>
        <v>0</v>
      </c>
      <c r="L31" s="41">
        <f t="shared" si="24"/>
        <v>0</v>
      </c>
      <c r="M31" s="41">
        <f t="shared" si="24"/>
        <v>0</v>
      </c>
      <c r="N31" s="41">
        <f t="shared" si="24"/>
        <v>0</v>
      </c>
      <c r="O31" s="41">
        <f t="shared" si="24"/>
        <v>0</v>
      </c>
      <c r="P31" s="41">
        <f t="shared" si="24"/>
        <v>0</v>
      </c>
      <c r="Q31" s="41">
        <f t="shared" si="24"/>
        <v>0</v>
      </c>
      <c r="R31" s="41">
        <f t="shared" si="24"/>
        <v>0</v>
      </c>
      <c r="S31" s="41">
        <f t="shared" si="24"/>
        <v>0</v>
      </c>
      <c r="T31" s="41">
        <f t="shared" si="24"/>
        <v>0</v>
      </c>
      <c r="U31" s="41">
        <f t="shared" si="24"/>
        <v>0</v>
      </c>
      <c r="V31" s="41">
        <f t="shared" si="24"/>
        <v>0</v>
      </c>
      <c r="W31" s="41">
        <f t="shared" si="24"/>
        <v>0</v>
      </c>
      <c r="X31" s="41">
        <f t="shared" si="24"/>
        <v>0</v>
      </c>
      <c r="Y31" s="41">
        <f t="shared" si="24"/>
        <v>0</v>
      </c>
      <c r="Z31" s="41">
        <f t="shared" si="24"/>
        <v>1</v>
      </c>
      <c r="AA31" s="41">
        <f t="shared" si="24"/>
        <v>1</v>
      </c>
      <c r="AB31" s="41">
        <f t="shared" si="24"/>
        <v>0</v>
      </c>
      <c r="AC31" s="41">
        <f t="shared" si="24"/>
        <v>0</v>
      </c>
      <c r="AD31" s="41">
        <f t="shared" si="24"/>
        <v>0</v>
      </c>
      <c r="AE31" s="41">
        <f t="shared" si="24"/>
        <v>0</v>
      </c>
      <c r="AF31" s="41">
        <f t="shared" si="24"/>
        <v>0</v>
      </c>
      <c r="AG31" s="41">
        <f t="shared" si="24"/>
        <v>0</v>
      </c>
      <c r="AH31" s="41">
        <f t="shared" si="24"/>
        <v>0</v>
      </c>
      <c r="AI31" s="41">
        <f t="shared" si="24"/>
        <v>0</v>
      </c>
      <c r="AJ31" s="41">
        <f t="shared" si="24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5">COUNTIF(F11:F29,"L2")</f>
        <v>0</v>
      </c>
      <c r="G32" s="43">
        <f t="shared" si="25"/>
        <v>0</v>
      </c>
      <c r="H32" s="43">
        <f t="shared" si="25"/>
        <v>0</v>
      </c>
      <c r="I32" s="43">
        <f t="shared" si="25"/>
        <v>0</v>
      </c>
      <c r="J32" s="43">
        <f t="shared" si="25"/>
        <v>0</v>
      </c>
      <c r="K32" s="43">
        <f t="shared" si="25"/>
        <v>0</v>
      </c>
      <c r="L32" s="43">
        <f t="shared" si="25"/>
        <v>0</v>
      </c>
      <c r="M32" s="43">
        <f t="shared" si="25"/>
        <v>0</v>
      </c>
      <c r="N32" s="43">
        <f t="shared" si="25"/>
        <v>0</v>
      </c>
      <c r="O32" s="43">
        <f t="shared" si="25"/>
        <v>0</v>
      </c>
      <c r="P32" s="43">
        <f t="shared" si="25"/>
        <v>0</v>
      </c>
      <c r="Q32" s="43">
        <f t="shared" si="25"/>
        <v>0</v>
      </c>
      <c r="R32" s="43">
        <f t="shared" si="25"/>
        <v>0</v>
      </c>
      <c r="S32" s="43">
        <f t="shared" si="25"/>
        <v>0</v>
      </c>
      <c r="T32" s="43">
        <f t="shared" si="25"/>
        <v>0</v>
      </c>
      <c r="U32" s="43">
        <f t="shared" si="25"/>
        <v>0</v>
      </c>
      <c r="V32" s="43">
        <f t="shared" si="25"/>
        <v>0</v>
      </c>
      <c r="W32" s="43">
        <f t="shared" si="25"/>
        <v>0</v>
      </c>
      <c r="X32" s="43">
        <f t="shared" si="25"/>
        <v>0</v>
      </c>
      <c r="Y32" s="43">
        <f t="shared" si="25"/>
        <v>0</v>
      </c>
      <c r="Z32" s="43">
        <f t="shared" si="25"/>
        <v>0</v>
      </c>
      <c r="AA32" s="43">
        <f t="shared" si="25"/>
        <v>0</v>
      </c>
      <c r="AB32" s="43">
        <f t="shared" si="25"/>
        <v>0</v>
      </c>
      <c r="AC32" s="43">
        <f t="shared" si="25"/>
        <v>1</v>
      </c>
      <c r="AD32" s="43">
        <f t="shared" si="25"/>
        <v>2</v>
      </c>
      <c r="AE32" s="43">
        <f t="shared" si="25"/>
        <v>0</v>
      </c>
      <c r="AF32" s="43">
        <f t="shared" si="25"/>
        <v>0</v>
      </c>
      <c r="AG32" s="43">
        <f t="shared" si="25"/>
        <v>0</v>
      </c>
      <c r="AH32" s="43">
        <f t="shared" si="25"/>
        <v>0</v>
      </c>
      <c r="AI32" s="43">
        <f t="shared" si="25"/>
        <v>0</v>
      </c>
      <c r="AJ32" s="43">
        <f t="shared" si="25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6">COUNTIF(F11:F29,"P2")</f>
        <v>0</v>
      </c>
      <c r="G33" s="43">
        <f t="shared" si="26"/>
        <v>0</v>
      </c>
      <c r="H33" s="43">
        <f t="shared" si="26"/>
        <v>0</v>
      </c>
      <c r="I33" s="43">
        <f t="shared" si="26"/>
        <v>0</v>
      </c>
      <c r="J33" s="43">
        <f t="shared" si="26"/>
        <v>0</v>
      </c>
      <c r="K33" s="43">
        <f t="shared" si="26"/>
        <v>0</v>
      </c>
      <c r="L33" s="43">
        <f t="shared" si="26"/>
        <v>0</v>
      </c>
      <c r="M33" s="43">
        <f t="shared" si="26"/>
        <v>0</v>
      </c>
      <c r="N33" s="43">
        <f t="shared" si="26"/>
        <v>0</v>
      </c>
      <c r="O33" s="43">
        <f t="shared" si="26"/>
        <v>0</v>
      </c>
      <c r="P33" s="43">
        <f t="shared" si="26"/>
        <v>0</v>
      </c>
      <c r="Q33" s="43">
        <f t="shared" si="26"/>
        <v>0</v>
      </c>
      <c r="R33" s="43">
        <f t="shared" si="26"/>
        <v>0</v>
      </c>
      <c r="S33" s="43">
        <f t="shared" si="26"/>
        <v>0</v>
      </c>
      <c r="T33" s="43">
        <f t="shared" si="26"/>
        <v>0</v>
      </c>
      <c r="U33" s="43">
        <f t="shared" si="26"/>
        <v>0</v>
      </c>
      <c r="V33" s="43">
        <f t="shared" si="26"/>
        <v>0</v>
      </c>
      <c r="W33" s="43">
        <f t="shared" si="26"/>
        <v>0</v>
      </c>
      <c r="X33" s="43">
        <f t="shared" si="26"/>
        <v>0</v>
      </c>
      <c r="Y33" s="43">
        <f t="shared" si="26"/>
        <v>0</v>
      </c>
      <c r="Z33" s="43">
        <f t="shared" si="26"/>
        <v>0</v>
      </c>
      <c r="AA33" s="43">
        <f t="shared" si="26"/>
        <v>0</v>
      </c>
      <c r="AB33" s="43">
        <f t="shared" si="26"/>
        <v>0</v>
      </c>
      <c r="AC33" s="43">
        <f t="shared" si="26"/>
        <v>0</v>
      </c>
      <c r="AD33" s="43">
        <f t="shared" si="26"/>
        <v>0</v>
      </c>
      <c r="AE33" s="43">
        <f t="shared" si="26"/>
        <v>0</v>
      </c>
      <c r="AF33" s="43">
        <f t="shared" si="26"/>
        <v>0</v>
      </c>
      <c r="AG33" s="43">
        <f t="shared" si="26"/>
        <v>0</v>
      </c>
      <c r="AH33" s="43">
        <f t="shared" si="26"/>
        <v>0</v>
      </c>
      <c r="AI33" s="43">
        <f t="shared" si="26"/>
        <v>0</v>
      </c>
      <c r="AJ33" s="43">
        <f t="shared" si="26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7">COUNTIF(G11:G29,"3")</f>
        <v>0</v>
      </c>
      <c r="H34" s="44">
        <f t="shared" si="27"/>
        <v>0</v>
      </c>
      <c r="I34" s="44">
        <f t="shared" si="27"/>
        <v>0</v>
      </c>
      <c r="J34" s="44">
        <f t="shared" si="27"/>
        <v>0</v>
      </c>
      <c r="K34" s="44">
        <f t="shared" si="27"/>
        <v>0</v>
      </c>
      <c r="L34" s="44">
        <f t="shared" si="27"/>
        <v>0</v>
      </c>
      <c r="M34" s="44">
        <f t="shared" si="27"/>
        <v>0</v>
      </c>
      <c r="N34" s="44">
        <f t="shared" si="27"/>
        <v>0</v>
      </c>
      <c r="O34" s="44">
        <f t="shared" si="27"/>
        <v>0</v>
      </c>
      <c r="P34" s="44">
        <f t="shared" si="27"/>
        <v>0</v>
      </c>
      <c r="Q34" s="44">
        <f t="shared" si="27"/>
        <v>0</v>
      </c>
      <c r="R34" s="44">
        <f t="shared" si="27"/>
        <v>0</v>
      </c>
      <c r="S34" s="44">
        <f t="shared" si="27"/>
        <v>0</v>
      </c>
      <c r="T34" s="44">
        <f t="shared" si="27"/>
        <v>0</v>
      </c>
      <c r="U34" s="44">
        <f t="shared" si="27"/>
        <v>0</v>
      </c>
      <c r="V34" s="44">
        <f t="shared" si="27"/>
        <v>0</v>
      </c>
      <c r="W34" s="44">
        <f t="shared" si="27"/>
        <v>0</v>
      </c>
      <c r="X34" s="44">
        <f t="shared" si="27"/>
        <v>0</v>
      </c>
      <c r="Y34" s="44">
        <f t="shared" si="27"/>
        <v>0</v>
      </c>
      <c r="Z34" s="44">
        <f t="shared" si="27"/>
        <v>0</v>
      </c>
      <c r="AA34" s="44">
        <f t="shared" si="27"/>
        <v>0</v>
      </c>
      <c r="AB34" s="44">
        <f t="shared" si="27"/>
        <v>0</v>
      </c>
      <c r="AC34" s="44">
        <f t="shared" si="27"/>
        <v>0</v>
      </c>
      <c r="AD34" s="44">
        <f t="shared" si="27"/>
        <v>0</v>
      </c>
      <c r="AE34" s="44">
        <f t="shared" si="27"/>
        <v>0</v>
      </c>
      <c r="AF34" s="44">
        <f t="shared" si="27"/>
        <v>0</v>
      </c>
      <c r="AG34" s="44">
        <f t="shared" si="27"/>
        <v>0</v>
      </c>
      <c r="AH34" s="44">
        <f t="shared" si="27"/>
        <v>0</v>
      </c>
      <c r="AI34" s="44">
        <f t="shared" si="27"/>
        <v>0</v>
      </c>
      <c r="AJ34" s="44">
        <f t="shared" si="27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76" priority="10">
      <formula>OR(F$10=1,F$10=7)</formula>
    </cfRule>
  </conditionalFormatting>
  <conditionalFormatting sqref="F11:AK29">
    <cfRule type="cellIs" dxfId="75" priority="4" operator="equal">
      <formula>"M"</formula>
    </cfRule>
    <cfRule type="cellIs" dxfId="74" priority="5" operator="equal">
      <formula>"aaq"</formula>
    </cfRule>
    <cfRule type="cellIs" dxfId="73" priority="6" operator="equal">
      <formula>"FOR"</formula>
    </cfRule>
    <cfRule type="cellIs" dxfId="72" priority="7" operator="equal">
      <formula>"ca"</formula>
    </cfRule>
  </conditionalFormatting>
  <conditionalFormatting sqref="AH11:AK11">
    <cfRule type="expression" dxfId="71" priority="1">
      <formula>OR(DAY(AH11)="",DAY(AH11)="",DAY(AH11)="")</formula>
    </cfRule>
  </conditionalFormatting>
  <conditionalFormatting sqref="F31:AK35 F11:AK29">
    <cfRule type="expression" dxfId="70" priority="9">
      <formula>OR(F$3=fériés)</formula>
    </cfRule>
    <cfRule type="expression" dxfId="69" priority="11">
      <formula>OR(F$10=1,F$10=7)</formula>
    </cfRule>
  </conditionalFormatting>
  <conditionalFormatting sqref="AM11:BA29">
    <cfRule type="cellIs" dxfId="68" priority="3" operator="equal">
      <formula>0</formula>
    </cfRule>
  </conditionalFormatting>
  <conditionalFormatting sqref="BC11:BQ29">
    <cfRule type="cellIs" dxfId="67" priority="2" operator="equal">
      <formula>0</formula>
    </cfRule>
  </conditionalFormatting>
  <conditionalFormatting sqref="F10:AK29">
    <cfRule type="expression" dxfId="66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CG52"/>
  <sheetViews>
    <sheetView showGridLines="0" showWhiteSpace="0" zoomScale="60" zoomScaleNormal="60" workbookViewId="0">
      <pane xSplit="5" ySplit="10" topLeftCell="AW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Config!D12</f>
        <v>42917</v>
      </c>
    </row>
    <row r="2" spans="1:85" hidden="1" x14ac:dyDescent="0.4">
      <c r="A2" s="1">
        <f>Config!E12</f>
        <v>42947</v>
      </c>
    </row>
    <row r="3" spans="1:85" ht="78" hidden="1" customHeight="1" x14ac:dyDescent="0.4">
      <c r="F3" s="3">
        <f>A1</f>
        <v>42917</v>
      </c>
      <c r="G3" s="3">
        <f>F3+1</f>
        <v>42918</v>
      </c>
      <c r="H3" s="3">
        <f t="shared" ref="H3:AF3" si="0">G3+1</f>
        <v>42919</v>
      </c>
      <c r="I3" s="3">
        <f t="shared" si="0"/>
        <v>42920</v>
      </c>
      <c r="J3" s="3">
        <f t="shared" si="0"/>
        <v>42921</v>
      </c>
      <c r="K3" s="3">
        <f t="shared" si="0"/>
        <v>42922</v>
      </c>
      <c r="L3" s="3">
        <f t="shared" si="0"/>
        <v>42923</v>
      </c>
      <c r="M3" s="3">
        <f t="shared" si="0"/>
        <v>42924</v>
      </c>
      <c r="N3" s="3">
        <f t="shared" si="0"/>
        <v>42925</v>
      </c>
      <c r="O3" s="3">
        <f t="shared" si="0"/>
        <v>42926</v>
      </c>
      <c r="P3" s="3">
        <f t="shared" si="0"/>
        <v>42927</v>
      </c>
      <c r="Q3" s="3">
        <f t="shared" si="0"/>
        <v>42928</v>
      </c>
      <c r="R3" s="3">
        <f t="shared" si="0"/>
        <v>42929</v>
      </c>
      <c r="S3" s="3">
        <f t="shared" si="0"/>
        <v>42930</v>
      </c>
      <c r="T3" s="3">
        <f t="shared" si="0"/>
        <v>42931</v>
      </c>
      <c r="U3" s="3">
        <f t="shared" si="0"/>
        <v>42932</v>
      </c>
      <c r="V3" s="3">
        <f t="shared" si="0"/>
        <v>42933</v>
      </c>
      <c r="W3" s="3">
        <f t="shared" si="0"/>
        <v>42934</v>
      </c>
      <c r="X3" s="3">
        <f t="shared" si="0"/>
        <v>42935</v>
      </c>
      <c r="Y3" s="3">
        <f t="shared" si="0"/>
        <v>42936</v>
      </c>
      <c r="Z3" s="3">
        <f t="shared" si="0"/>
        <v>42937</v>
      </c>
      <c r="AA3" s="3">
        <f t="shared" si="0"/>
        <v>42938</v>
      </c>
      <c r="AB3" s="3">
        <f t="shared" si="0"/>
        <v>42939</v>
      </c>
      <c r="AC3" s="3">
        <f t="shared" si="0"/>
        <v>42940</v>
      </c>
      <c r="AD3" s="3">
        <f t="shared" si="0"/>
        <v>42941</v>
      </c>
      <c r="AE3" s="3">
        <f t="shared" si="0"/>
        <v>42942</v>
      </c>
      <c r="AF3" s="3">
        <f t="shared" si="0"/>
        <v>42943</v>
      </c>
      <c r="AG3" s="3">
        <f>IFERROR(IF(AF3+1&gt;$A$2,"",AF3+1),"")</f>
        <v>42944</v>
      </c>
      <c r="AH3" s="3">
        <f t="shared" ref="AH3:AI3" si="1">IFERROR(IF(AG3+1&gt;$A$2,"",AG3+1),"")</f>
        <v>42945</v>
      </c>
      <c r="AI3" s="3">
        <f t="shared" si="1"/>
        <v>42946</v>
      </c>
      <c r="AJ3" s="3">
        <f>IFERROR(IF(AI3+1&gt;$A$2,"",AI3+1),"")</f>
        <v>42947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juillet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7</v>
      </c>
      <c r="G10" s="61">
        <f t="shared" si="3"/>
        <v>1</v>
      </c>
      <c r="H10" s="61">
        <f t="shared" si="3"/>
        <v>2</v>
      </c>
      <c r="I10" s="61">
        <f t="shared" si="3"/>
        <v>3</v>
      </c>
      <c r="J10" s="61">
        <f t="shared" si="3"/>
        <v>4</v>
      </c>
      <c r="K10" s="61">
        <f t="shared" si="3"/>
        <v>5</v>
      </c>
      <c r="L10" s="61">
        <f t="shared" si="3"/>
        <v>6</v>
      </c>
      <c r="M10" s="61">
        <f t="shared" si="3"/>
        <v>7</v>
      </c>
      <c r="N10" s="61">
        <f t="shared" si="3"/>
        <v>1</v>
      </c>
      <c r="O10" s="61">
        <f t="shared" si="3"/>
        <v>2</v>
      </c>
      <c r="P10" s="61">
        <f t="shared" si="3"/>
        <v>3</v>
      </c>
      <c r="Q10" s="61">
        <f t="shared" si="3"/>
        <v>4</v>
      </c>
      <c r="R10" s="61">
        <f t="shared" si="3"/>
        <v>5</v>
      </c>
      <c r="S10" s="61">
        <f t="shared" si="3"/>
        <v>6</v>
      </c>
      <c r="T10" s="61">
        <f t="shared" si="3"/>
        <v>7</v>
      </c>
      <c r="U10" s="61">
        <f t="shared" si="3"/>
        <v>1</v>
      </c>
      <c r="V10" s="61">
        <f t="shared" si="3"/>
        <v>2</v>
      </c>
      <c r="W10" s="61">
        <f t="shared" si="3"/>
        <v>3</v>
      </c>
      <c r="X10" s="61">
        <f t="shared" si="3"/>
        <v>4</v>
      </c>
      <c r="Y10" s="61">
        <f t="shared" si="3"/>
        <v>5</v>
      </c>
      <c r="Z10" s="61">
        <f t="shared" si="3"/>
        <v>6</v>
      </c>
      <c r="AA10" s="61">
        <f t="shared" si="3"/>
        <v>7</v>
      </c>
      <c r="AB10" s="61">
        <f t="shared" si="3"/>
        <v>1</v>
      </c>
      <c r="AC10" s="61">
        <f t="shared" si="3"/>
        <v>2</v>
      </c>
      <c r="AD10" s="61">
        <f t="shared" si="3"/>
        <v>3</v>
      </c>
      <c r="AE10" s="61">
        <f t="shared" si="3"/>
        <v>4</v>
      </c>
      <c r="AF10" s="61">
        <f t="shared" si="3"/>
        <v>5</v>
      </c>
      <c r="AG10" s="61">
        <f t="shared" si="3"/>
        <v>6</v>
      </c>
      <c r="AH10" s="61">
        <f t="shared" si="3"/>
        <v>7</v>
      </c>
      <c r="AI10" s="61">
        <f t="shared" si="3"/>
        <v>1</v>
      </c>
      <c r="AJ10" s="62">
        <f t="shared" si="3"/>
        <v>2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AM11+Juin!BC11</f>
        <v>0</v>
      </c>
      <c r="BD11" s="68">
        <f>AN11+Juin!BD11</f>
        <v>0</v>
      </c>
      <c r="BE11" s="68">
        <f>AO11+Juin!BE11</f>
        <v>0</v>
      </c>
      <c r="BF11" s="68">
        <f>AP11+Juin!BF11</f>
        <v>0</v>
      </c>
      <c r="BG11" s="68">
        <f>AQ11+Juin!BG11</f>
        <v>0</v>
      </c>
      <c r="BH11" s="68">
        <f>AR11+Juin!BH11</f>
        <v>0</v>
      </c>
      <c r="BI11" s="68">
        <f>AS11+Juin!BI11</f>
        <v>0</v>
      </c>
      <c r="BJ11" s="68">
        <f>AT11+Juin!BJ11</f>
        <v>0</v>
      </c>
      <c r="BK11" s="68">
        <f>AU11+Juin!BK11</f>
        <v>0</v>
      </c>
      <c r="BL11" s="68">
        <f>AV11+Juin!BL11</f>
        <v>0</v>
      </c>
      <c r="BM11" s="68">
        <f>AW11+Juin!BM11</f>
        <v>0</v>
      </c>
      <c r="BN11" s="68">
        <f>AX11+Juin!BN11</f>
        <v>11</v>
      </c>
      <c r="BO11" s="68">
        <f>AY11+Juin!BO11</f>
        <v>0</v>
      </c>
      <c r="BP11" s="68">
        <f>AZ11+Juin!BP11</f>
        <v>0</v>
      </c>
      <c r="BQ11" s="68">
        <f>BA11+Juin!BQ11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AM12+Juin!BC12</f>
        <v>0</v>
      </c>
      <c r="BD12" s="68">
        <f>AN12+Juin!BD12</f>
        <v>0</v>
      </c>
      <c r="BE12" s="68">
        <f>AO12+Juin!BE12</f>
        <v>0</v>
      </c>
      <c r="BF12" s="68">
        <f>AP12+Juin!BF12</f>
        <v>0</v>
      </c>
      <c r="BG12" s="68">
        <f>AQ12+Juin!BG12</f>
        <v>0</v>
      </c>
      <c r="BH12" s="68">
        <f>AR12+Juin!BH12</f>
        <v>0</v>
      </c>
      <c r="BI12" s="68">
        <f>AS12+Juin!BI12</f>
        <v>0</v>
      </c>
      <c r="BJ12" s="68">
        <f>AT12+Juin!BJ12</f>
        <v>0</v>
      </c>
      <c r="BK12" s="68">
        <f>AU12+Juin!BK12</f>
        <v>0</v>
      </c>
      <c r="BL12" s="68">
        <f>AV12+Juin!BL12</f>
        <v>0</v>
      </c>
      <c r="BM12" s="68">
        <f>AW12+Juin!BM12</f>
        <v>0</v>
      </c>
      <c r="BN12" s="68">
        <f>AX12+Juin!BN12</f>
        <v>11</v>
      </c>
      <c r="BO12" s="68">
        <f>AY12+Juin!BO12</f>
        <v>0</v>
      </c>
      <c r="BP12" s="68">
        <f>AZ12+Juin!BP12</f>
        <v>0</v>
      </c>
      <c r="BQ12" s="68">
        <f>BA12+Juin!BQ12</f>
        <v>0</v>
      </c>
      <c r="BR12" s="71"/>
      <c r="BS12" s="86">
        <v>25</v>
      </c>
      <c r="BT12" s="90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4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4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AM13+Juin!BC13</f>
        <v>6</v>
      </c>
      <c r="BD13" s="68">
        <f>AN13+Juin!BD13</f>
        <v>0</v>
      </c>
      <c r="BE13" s="68">
        <f>AO13+Juin!BE13</f>
        <v>0</v>
      </c>
      <c r="BF13" s="68">
        <f>AP13+Juin!BF13</f>
        <v>0</v>
      </c>
      <c r="BG13" s="68">
        <f>AQ13+Juin!BG13</f>
        <v>0</v>
      </c>
      <c r="BH13" s="68">
        <f>AR13+Juin!BH13</f>
        <v>0</v>
      </c>
      <c r="BI13" s="68">
        <f>AS13+Juin!BI13</f>
        <v>0</v>
      </c>
      <c r="BJ13" s="68">
        <f>AT13+Juin!BJ13</f>
        <v>0</v>
      </c>
      <c r="BK13" s="68">
        <f>AU13+Juin!BK13</f>
        <v>0</v>
      </c>
      <c r="BL13" s="68">
        <f>AV13+Juin!BL13</f>
        <v>0</v>
      </c>
      <c r="BM13" s="68">
        <f>AW13+Juin!BM13</f>
        <v>0</v>
      </c>
      <c r="BN13" s="68">
        <f>AX13+Juin!BN13</f>
        <v>11</v>
      </c>
      <c r="BO13" s="68">
        <f>AY13+Juin!BO13</f>
        <v>0</v>
      </c>
      <c r="BP13" s="68">
        <f>AZ13+Juin!BP13</f>
        <v>0</v>
      </c>
      <c r="BQ13" s="68">
        <f>BA13+Juin!BQ13</f>
        <v>6</v>
      </c>
      <c r="BR13" s="71"/>
      <c r="BS13" s="86">
        <v>25</v>
      </c>
      <c r="BT13" s="90">
        <f t="shared" si="18"/>
        <v>0</v>
      </c>
      <c r="BU13" s="89">
        <f t="shared" si="19"/>
        <v>25</v>
      </c>
      <c r="BV13" s="71"/>
      <c r="BW13" s="94">
        <v>5</v>
      </c>
      <c r="BX13" s="94">
        <f t="shared" si="20"/>
        <v>0</v>
      </c>
      <c r="BY13" s="89">
        <f t="shared" si="21"/>
        <v>5</v>
      </c>
      <c r="BZ13" s="71"/>
      <c r="CA13" s="94">
        <v>5</v>
      </c>
      <c r="CB13" s="94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AM14+Juin!BC14</f>
        <v>6</v>
      </c>
      <c r="BD14" s="68">
        <f>AN14+Juin!BD14</f>
        <v>6</v>
      </c>
      <c r="BE14" s="68">
        <f>AO14+Juin!BE14</f>
        <v>0</v>
      </c>
      <c r="BF14" s="68">
        <f>AP14+Juin!BF14</f>
        <v>0</v>
      </c>
      <c r="BG14" s="68">
        <f>AQ14+Juin!BG14</f>
        <v>0</v>
      </c>
      <c r="BH14" s="68">
        <f>AR14+Juin!BH14</f>
        <v>0</v>
      </c>
      <c r="BI14" s="68">
        <f>AS14+Juin!BI14</f>
        <v>0</v>
      </c>
      <c r="BJ14" s="68">
        <f>AT14+Juin!BJ14</f>
        <v>6</v>
      </c>
      <c r="BK14" s="68">
        <f>AU14+Juin!BK14</f>
        <v>0</v>
      </c>
      <c r="BL14" s="68">
        <f>AV14+Juin!BL14</f>
        <v>0</v>
      </c>
      <c r="BM14" s="68">
        <f>AW14+Juin!BM14</f>
        <v>0</v>
      </c>
      <c r="BN14" s="68">
        <f>AX14+Juin!BN14</f>
        <v>11</v>
      </c>
      <c r="BO14" s="68">
        <f>AY14+Juin!BO14</f>
        <v>0</v>
      </c>
      <c r="BP14" s="68">
        <f>AZ14+Juin!BP14</f>
        <v>0</v>
      </c>
      <c r="BQ14" s="68">
        <f>BA14+Juin!BQ14</f>
        <v>12</v>
      </c>
      <c r="BR14" s="71"/>
      <c r="BS14" s="86">
        <v>25</v>
      </c>
      <c r="BT14" s="90">
        <f t="shared" si="18"/>
        <v>0</v>
      </c>
      <c r="BU14" s="89">
        <f t="shared" si="19"/>
        <v>25</v>
      </c>
      <c r="BV14" s="71"/>
      <c r="BW14" s="94">
        <v>5</v>
      </c>
      <c r="BX14" s="94">
        <f t="shared" si="20"/>
        <v>0</v>
      </c>
      <c r="BY14" s="89">
        <f t="shared" si="21"/>
        <v>5</v>
      </c>
      <c r="BZ14" s="71"/>
      <c r="CA14" s="94">
        <v>5</v>
      </c>
      <c r="CB14" s="94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AM15+Juin!BC15</f>
        <v>0</v>
      </c>
      <c r="BD15" s="68">
        <f>AN15+Juin!BD15</f>
        <v>6</v>
      </c>
      <c r="BE15" s="68">
        <f>AO15+Juin!BE15</f>
        <v>0</v>
      </c>
      <c r="BF15" s="68">
        <f>AP15+Juin!BF15</f>
        <v>0</v>
      </c>
      <c r="BG15" s="68">
        <f>AQ15+Juin!BG15</f>
        <v>0</v>
      </c>
      <c r="BH15" s="68">
        <f>AR15+Juin!BH15</f>
        <v>0</v>
      </c>
      <c r="BI15" s="68">
        <f>AS15+Juin!BI15</f>
        <v>0</v>
      </c>
      <c r="BJ15" s="68">
        <f>AT15+Juin!BJ15</f>
        <v>0</v>
      </c>
      <c r="BK15" s="68">
        <f>AU15+Juin!BK15</f>
        <v>0</v>
      </c>
      <c r="BL15" s="68">
        <f>AV15+Juin!BL15</f>
        <v>0</v>
      </c>
      <c r="BM15" s="68">
        <f>AW15+Juin!BM15</f>
        <v>0</v>
      </c>
      <c r="BN15" s="68">
        <f>AX15+Juin!BN15</f>
        <v>11</v>
      </c>
      <c r="BO15" s="68">
        <f>AY15+Juin!BO15</f>
        <v>0</v>
      </c>
      <c r="BP15" s="68">
        <f>AZ15+Juin!BP15</f>
        <v>6</v>
      </c>
      <c r="BQ15" s="68">
        <f>BA15+Juin!BQ15</f>
        <v>6</v>
      </c>
      <c r="BR15" s="71"/>
      <c r="BS15" s="86">
        <v>25</v>
      </c>
      <c r="BT15" s="90">
        <f t="shared" si="18"/>
        <v>0</v>
      </c>
      <c r="BU15" s="89">
        <f t="shared" si="19"/>
        <v>25</v>
      </c>
      <c r="BV15" s="71"/>
      <c r="BW15" s="94">
        <v>5</v>
      </c>
      <c r="BX15" s="94">
        <f t="shared" si="20"/>
        <v>0</v>
      </c>
      <c r="BY15" s="89">
        <f t="shared" si="21"/>
        <v>5</v>
      </c>
      <c r="BZ15" s="71"/>
      <c r="CA15" s="94">
        <v>5</v>
      </c>
      <c r="CB15" s="94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 t="s">
        <v>29</v>
      </c>
      <c r="AK16" s="67"/>
      <c r="AM16" s="68">
        <f t="shared" si="4"/>
        <v>0</v>
      </c>
      <c r="AN16" s="68">
        <f t="shared" si="5"/>
        <v>1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1</v>
      </c>
      <c r="BB16" s="71"/>
      <c r="BC16" s="68">
        <f>AM16+Juin!BC16</f>
        <v>0</v>
      </c>
      <c r="BD16" s="68">
        <f>AN16+Juin!BD16</f>
        <v>1</v>
      </c>
      <c r="BE16" s="68">
        <f>AO16+Juin!BE16</f>
        <v>0</v>
      </c>
      <c r="BF16" s="68">
        <f>AP16+Juin!BF16</f>
        <v>0</v>
      </c>
      <c r="BG16" s="68">
        <f>AQ16+Juin!BG16</f>
        <v>0</v>
      </c>
      <c r="BH16" s="68">
        <f>AR16+Juin!BH16</f>
        <v>0</v>
      </c>
      <c r="BI16" s="68">
        <f>AS16+Juin!BI16</f>
        <v>0</v>
      </c>
      <c r="BJ16" s="68">
        <f>AT16+Juin!BJ16</f>
        <v>6</v>
      </c>
      <c r="BK16" s="68">
        <f>AU16+Juin!BK16</f>
        <v>0</v>
      </c>
      <c r="BL16" s="68">
        <f>AV16+Juin!BL16</f>
        <v>0</v>
      </c>
      <c r="BM16" s="68">
        <f>AW16+Juin!BM16</f>
        <v>0</v>
      </c>
      <c r="BN16" s="68">
        <f>AX16+Juin!BN16</f>
        <v>11</v>
      </c>
      <c r="BO16" s="68">
        <f>AY16+Juin!BO16</f>
        <v>0</v>
      </c>
      <c r="BP16" s="68">
        <f>AZ16+Juin!BP16</f>
        <v>0</v>
      </c>
      <c r="BQ16" s="68">
        <f>BA16+Juin!BQ16</f>
        <v>1</v>
      </c>
      <c r="BR16" s="71"/>
      <c r="BS16" s="86">
        <v>25</v>
      </c>
      <c r="BT16" s="90">
        <f t="shared" si="18"/>
        <v>0</v>
      </c>
      <c r="BU16" s="89">
        <f t="shared" si="19"/>
        <v>25</v>
      </c>
      <c r="BV16" s="71"/>
      <c r="BW16" s="94">
        <v>5</v>
      </c>
      <c r="BX16" s="94">
        <f t="shared" si="20"/>
        <v>0</v>
      </c>
      <c r="BY16" s="89">
        <f t="shared" si="21"/>
        <v>5</v>
      </c>
      <c r="BZ16" s="71"/>
      <c r="CA16" s="94">
        <v>5</v>
      </c>
      <c r="CB16" s="94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AM17+Juin!BC17</f>
        <v>0</v>
      </c>
      <c r="BD17" s="68">
        <f>AN17+Juin!BD17</f>
        <v>0</v>
      </c>
      <c r="BE17" s="68">
        <f>AO17+Juin!BE17</f>
        <v>0</v>
      </c>
      <c r="BF17" s="68">
        <f>AP17+Juin!BF17</f>
        <v>0</v>
      </c>
      <c r="BG17" s="68">
        <f>AQ17+Juin!BG17</f>
        <v>0</v>
      </c>
      <c r="BH17" s="68">
        <f>AR17+Juin!BH17</f>
        <v>6</v>
      </c>
      <c r="BI17" s="68">
        <f>AS17+Juin!BI17</f>
        <v>0</v>
      </c>
      <c r="BJ17" s="68">
        <f>AT17+Juin!BJ17</f>
        <v>0</v>
      </c>
      <c r="BK17" s="68">
        <f>AU17+Juin!BK17</f>
        <v>0</v>
      </c>
      <c r="BL17" s="68">
        <f>AV17+Juin!BL17</f>
        <v>0</v>
      </c>
      <c r="BM17" s="68">
        <f>AW17+Juin!BM17</f>
        <v>0</v>
      </c>
      <c r="BN17" s="68">
        <f>AX17+Juin!BN17</f>
        <v>10</v>
      </c>
      <c r="BO17" s="68">
        <f>AY17+Juin!BO17</f>
        <v>0</v>
      </c>
      <c r="BP17" s="68">
        <f>AZ17+Juin!BP17</f>
        <v>0</v>
      </c>
      <c r="BQ17" s="68">
        <f>BA17+Juin!BQ17</f>
        <v>0</v>
      </c>
      <c r="BR17" s="71"/>
      <c r="BS17" s="86">
        <v>25</v>
      </c>
      <c r="BT17" s="90">
        <f t="shared" si="18"/>
        <v>6</v>
      </c>
      <c r="BU17" s="89">
        <f t="shared" si="19"/>
        <v>19</v>
      </c>
      <c r="BV17" s="71"/>
      <c r="BW17" s="94">
        <v>5</v>
      </c>
      <c r="BX17" s="94">
        <f t="shared" si="20"/>
        <v>0</v>
      </c>
      <c r="BY17" s="89">
        <f t="shared" si="21"/>
        <v>5</v>
      </c>
      <c r="BZ17" s="71"/>
      <c r="CA17" s="94">
        <v>5</v>
      </c>
      <c r="CB17" s="94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AM18+Juin!BC18</f>
        <v>0</v>
      </c>
      <c r="BD18" s="68">
        <f>AN18+Juin!BD18</f>
        <v>0</v>
      </c>
      <c r="BE18" s="68">
        <f>AO18+Juin!BE18</f>
        <v>0</v>
      </c>
      <c r="BF18" s="68">
        <f>AP18+Juin!BF18</f>
        <v>0</v>
      </c>
      <c r="BG18" s="68">
        <f>AQ18+Juin!BG18</f>
        <v>0</v>
      </c>
      <c r="BH18" s="68">
        <f>AR18+Juin!BH18</f>
        <v>0</v>
      </c>
      <c r="BI18" s="68">
        <f>AS18+Juin!BI18</f>
        <v>0</v>
      </c>
      <c r="BJ18" s="68">
        <f>AT18+Juin!BJ18</f>
        <v>0</v>
      </c>
      <c r="BK18" s="68">
        <f>AU18+Juin!BK18</f>
        <v>0</v>
      </c>
      <c r="BL18" s="68">
        <f>AV18+Juin!BL18</f>
        <v>0</v>
      </c>
      <c r="BM18" s="68">
        <f>AW18+Juin!BM18</f>
        <v>0</v>
      </c>
      <c r="BN18" s="68">
        <f>AX18+Juin!BN18</f>
        <v>10</v>
      </c>
      <c r="BO18" s="68">
        <f>AY18+Juin!BO18</f>
        <v>0</v>
      </c>
      <c r="BP18" s="68">
        <f>AZ18+Juin!BP18</f>
        <v>0</v>
      </c>
      <c r="BQ18" s="68">
        <f>BA18+Juin!BQ18</f>
        <v>0</v>
      </c>
      <c r="BR18" s="71"/>
      <c r="BS18" s="86">
        <v>25</v>
      </c>
      <c r="BT18" s="90">
        <f t="shared" si="18"/>
        <v>0</v>
      </c>
      <c r="BU18" s="89">
        <f t="shared" si="19"/>
        <v>25</v>
      </c>
      <c r="BV18" s="71"/>
      <c r="BW18" s="94">
        <v>5</v>
      </c>
      <c r="BX18" s="94">
        <f t="shared" si="20"/>
        <v>0</v>
      </c>
      <c r="BY18" s="89">
        <f t="shared" si="21"/>
        <v>5</v>
      </c>
      <c r="BZ18" s="71"/>
      <c r="CA18" s="94">
        <v>5</v>
      </c>
      <c r="CB18" s="94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AM19+Juin!BC19</f>
        <v>0</v>
      </c>
      <c r="BD19" s="68">
        <f>AN19+Juin!BD19</f>
        <v>0</v>
      </c>
      <c r="BE19" s="68">
        <f>AO19+Juin!BE19</f>
        <v>0</v>
      </c>
      <c r="BF19" s="68">
        <f>AP19+Juin!BF19</f>
        <v>0</v>
      </c>
      <c r="BG19" s="68">
        <f>AQ19+Juin!BG19</f>
        <v>0</v>
      </c>
      <c r="BH19" s="68">
        <f>AR19+Juin!BH19</f>
        <v>0</v>
      </c>
      <c r="BI19" s="68">
        <f>AS19+Juin!BI19</f>
        <v>0</v>
      </c>
      <c r="BJ19" s="68">
        <f>AT19+Juin!BJ19</f>
        <v>0</v>
      </c>
      <c r="BK19" s="68">
        <f>AU19+Juin!BK19</f>
        <v>0</v>
      </c>
      <c r="BL19" s="68">
        <f>AV19+Juin!BL19</f>
        <v>0</v>
      </c>
      <c r="BM19" s="68">
        <f>AW19+Juin!BM19</f>
        <v>0</v>
      </c>
      <c r="BN19" s="68">
        <f>AX19+Juin!BN19</f>
        <v>10</v>
      </c>
      <c r="BO19" s="68">
        <f>AY19+Juin!BO19</f>
        <v>0</v>
      </c>
      <c r="BP19" s="68">
        <f>AZ19+Juin!BP19</f>
        <v>0</v>
      </c>
      <c r="BQ19" s="68">
        <f>BA19+Juin!BQ19</f>
        <v>0</v>
      </c>
      <c r="BR19" s="71"/>
      <c r="BS19" s="86">
        <v>25</v>
      </c>
      <c r="BT19" s="90">
        <f t="shared" si="18"/>
        <v>0</v>
      </c>
      <c r="BU19" s="89">
        <f t="shared" si="19"/>
        <v>25</v>
      </c>
      <c r="BV19" s="71"/>
      <c r="BW19" s="94">
        <v>5</v>
      </c>
      <c r="BX19" s="94">
        <f t="shared" si="20"/>
        <v>0</v>
      </c>
      <c r="BY19" s="89">
        <f t="shared" si="21"/>
        <v>5</v>
      </c>
      <c r="BZ19" s="71"/>
      <c r="CA19" s="94">
        <v>5</v>
      </c>
      <c r="CB19" s="94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AM20+Juin!BC20</f>
        <v>0</v>
      </c>
      <c r="BD20" s="68">
        <f>AN20+Juin!BD20</f>
        <v>0</v>
      </c>
      <c r="BE20" s="68">
        <f>AO20+Juin!BE20</f>
        <v>0</v>
      </c>
      <c r="BF20" s="68">
        <f>AP20+Juin!BF20</f>
        <v>0</v>
      </c>
      <c r="BG20" s="68">
        <f>AQ20+Juin!BG20</f>
        <v>0</v>
      </c>
      <c r="BH20" s="68">
        <f>AR20+Juin!BH20</f>
        <v>0</v>
      </c>
      <c r="BI20" s="68">
        <f>AS20+Juin!BI20</f>
        <v>6</v>
      </c>
      <c r="BJ20" s="68">
        <f>AT20+Juin!BJ20</f>
        <v>0</v>
      </c>
      <c r="BK20" s="68">
        <f>AU20+Juin!BK20</f>
        <v>0</v>
      </c>
      <c r="BL20" s="68">
        <f>AV20+Juin!BL20</f>
        <v>6</v>
      </c>
      <c r="BM20" s="68">
        <f>AW20+Juin!BM20</f>
        <v>0</v>
      </c>
      <c r="BN20" s="68">
        <f>AX20+Juin!BN20</f>
        <v>16</v>
      </c>
      <c r="BO20" s="68">
        <f>AY20+Juin!BO20</f>
        <v>0</v>
      </c>
      <c r="BP20" s="68">
        <f>AZ20+Juin!BP20</f>
        <v>0</v>
      </c>
      <c r="BQ20" s="68">
        <f>BA20+Juin!BQ20</f>
        <v>6</v>
      </c>
      <c r="BR20" s="71"/>
      <c r="BS20" s="86">
        <v>25</v>
      </c>
      <c r="BT20" s="90">
        <f t="shared" si="18"/>
        <v>0</v>
      </c>
      <c r="BU20" s="89">
        <f t="shared" si="19"/>
        <v>25</v>
      </c>
      <c r="BV20" s="71"/>
      <c r="BW20" s="94">
        <v>5</v>
      </c>
      <c r="BX20" s="94">
        <f t="shared" si="20"/>
        <v>0</v>
      </c>
      <c r="BY20" s="89">
        <f t="shared" si="21"/>
        <v>5</v>
      </c>
      <c r="BZ20" s="71"/>
      <c r="CA20" s="94">
        <v>5</v>
      </c>
      <c r="CB20" s="94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AM21+Juin!BC21</f>
        <v>0</v>
      </c>
      <c r="BD21" s="68">
        <f>AN21+Juin!BD21</f>
        <v>0</v>
      </c>
      <c r="BE21" s="68">
        <f>AO21+Juin!BE21</f>
        <v>0</v>
      </c>
      <c r="BF21" s="68">
        <f>AP21+Juin!BF21</f>
        <v>0</v>
      </c>
      <c r="BG21" s="68">
        <f>AQ21+Juin!BG21</f>
        <v>0</v>
      </c>
      <c r="BH21" s="68">
        <f>AR21+Juin!BH21</f>
        <v>0</v>
      </c>
      <c r="BI21" s="68">
        <f>AS21+Juin!BI21</f>
        <v>6</v>
      </c>
      <c r="BJ21" s="68">
        <f>AT21+Juin!BJ21</f>
        <v>0</v>
      </c>
      <c r="BK21" s="68">
        <f>AU21+Juin!BK21</f>
        <v>0</v>
      </c>
      <c r="BL21" s="68">
        <f>AV21+Juin!BL21</f>
        <v>6</v>
      </c>
      <c r="BM21" s="68">
        <f>AW21+Juin!BM21</f>
        <v>0</v>
      </c>
      <c r="BN21" s="68">
        <f>AX21+Juin!BN21</f>
        <v>6</v>
      </c>
      <c r="BO21" s="68">
        <f>AY21+Juin!BO21</f>
        <v>0</v>
      </c>
      <c r="BP21" s="68">
        <f>AZ21+Juin!BP21</f>
        <v>0</v>
      </c>
      <c r="BQ21" s="68">
        <f>BA21+Juin!BQ21</f>
        <v>0</v>
      </c>
      <c r="BR21" s="71"/>
      <c r="BS21" s="86">
        <v>25</v>
      </c>
      <c r="BT21" s="90">
        <f t="shared" si="18"/>
        <v>0</v>
      </c>
      <c r="BU21" s="89">
        <f t="shared" si="19"/>
        <v>25</v>
      </c>
      <c r="BV21" s="71"/>
      <c r="BW21" s="94">
        <v>5</v>
      </c>
      <c r="BX21" s="94">
        <f t="shared" si="20"/>
        <v>0</v>
      </c>
      <c r="BY21" s="89">
        <f t="shared" si="21"/>
        <v>5</v>
      </c>
      <c r="BZ21" s="71"/>
      <c r="CA21" s="94">
        <v>5</v>
      </c>
      <c r="CB21" s="94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AM22+Juin!BC22</f>
        <v>0</v>
      </c>
      <c r="BD22" s="68">
        <f>AN22+Juin!BD22</f>
        <v>0</v>
      </c>
      <c r="BE22" s="68">
        <f>AO22+Juin!BE22</f>
        <v>0</v>
      </c>
      <c r="BF22" s="68">
        <f>AP22+Juin!BF22</f>
        <v>0</v>
      </c>
      <c r="BG22" s="68">
        <f>AQ22+Juin!BG22</f>
        <v>0</v>
      </c>
      <c r="BH22" s="68">
        <f>AR22+Juin!BH22</f>
        <v>0</v>
      </c>
      <c r="BI22" s="68">
        <f>AS22+Juin!BI22</f>
        <v>0</v>
      </c>
      <c r="BJ22" s="68">
        <f>AT22+Juin!BJ22</f>
        <v>0</v>
      </c>
      <c r="BK22" s="68">
        <f>AU22+Juin!BK22</f>
        <v>0</v>
      </c>
      <c r="BL22" s="68">
        <f>AV22+Juin!BL22</f>
        <v>0</v>
      </c>
      <c r="BM22" s="68">
        <f>AW22+Juin!BM22</f>
        <v>0</v>
      </c>
      <c r="BN22" s="68">
        <f>AX22+Juin!BN22</f>
        <v>10</v>
      </c>
      <c r="BO22" s="68">
        <f>AY22+Juin!BO22</f>
        <v>0</v>
      </c>
      <c r="BP22" s="68">
        <f>AZ22+Juin!BP22</f>
        <v>0</v>
      </c>
      <c r="BQ22" s="68">
        <f>BA22+Juin!BQ22</f>
        <v>0</v>
      </c>
      <c r="BR22" s="71"/>
      <c r="BS22" s="86">
        <v>25</v>
      </c>
      <c r="BT22" s="90">
        <f t="shared" si="18"/>
        <v>0</v>
      </c>
      <c r="BU22" s="89">
        <f t="shared" si="19"/>
        <v>25</v>
      </c>
      <c r="BV22" s="71"/>
      <c r="BW22" s="94">
        <v>5</v>
      </c>
      <c r="BX22" s="94">
        <f t="shared" si="20"/>
        <v>0</v>
      </c>
      <c r="BY22" s="89">
        <f t="shared" si="21"/>
        <v>5</v>
      </c>
      <c r="BZ22" s="71"/>
      <c r="CA22" s="94">
        <v>5</v>
      </c>
      <c r="CB22" s="94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AM23+Juin!BC23</f>
        <v>0</v>
      </c>
      <c r="BD23" s="68">
        <f>AN23+Juin!BD23</f>
        <v>0</v>
      </c>
      <c r="BE23" s="68">
        <f>AO23+Juin!BE23</f>
        <v>0</v>
      </c>
      <c r="BF23" s="68">
        <f>AP23+Juin!BF23</f>
        <v>0</v>
      </c>
      <c r="BG23" s="68">
        <f>AQ23+Juin!BG23</f>
        <v>0</v>
      </c>
      <c r="BH23" s="68">
        <f>AR23+Juin!BH23</f>
        <v>0</v>
      </c>
      <c r="BI23" s="68">
        <f>AS23+Juin!BI23</f>
        <v>0</v>
      </c>
      <c r="BJ23" s="68">
        <f>AT23+Juin!BJ23</f>
        <v>0</v>
      </c>
      <c r="BK23" s="68">
        <f>AU23+Juin!BK23</f>
        <v>0</v>
      </c>
      <c r="BL23" s="68">
        <f>AV23+Juin!BL23</f>
        <v>6</v>
      </c>
      <c r="BM23" s="68">
        <f>AW23+Juin!BM23</f>
        <v>0</v>
      </c>
      <c r="BN23" s="68">
        <f>AX23+Juin!BN23</f>
        <v>10</v>
      </c>
      <c r="BO23" s="68">
        <f>AY23+Juin!BO23</f>
        <v>0</v>
      </c>
      <c r="BP23" s="68">
        <f>AZ23+Juin!BP23</f>
        <v>0</v>
      </c>
      <c r="BQ23" s="68">
        <f>BA23+Juin!BQ23</f>
        <v>6</v>
      </c>
      <c r="BR23" s="71"/>
      <c r="BS23" s="86">
        <v>25</v>
      </c>
      <c r="BT23" s="90">
        <f t="shared" si="18"/>
        <v>0</v>
      </c>
      <c r="BU23" s="89">
        <f t="shared" si="19"/>
        <v>25</v>
      </c>
      <c r="BV23" s="71"/>
      <c r="BW23" s="94">
        <v>5</v>
      </c>
      <c r="BX23" s="94">
        <f t="shared" si="20"/>
        <v>0</v>
      </c>
      <c r="BY23" s="89">
        <f t="shared" si="21"/>
        <v>5</v>
      </c>
      <c r="BZ23" s="71"/>
      <c r="CA23" s="94">
        <v>5</v>
      </c>
      <c r="CB23" s="94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AM24+Juin!BC24</f>
        <v>0</v>
      </c>
      <c r="BD24" s="68">
        <f>AN24+Juin!BD24</f>
        <v>0</v>
      </c>
      <c r="BE24" s="68">
        <f>AO24+Juin!BE24</f>
        <v>0</v>
      </c>
      <c r="BF24" s="68">
        <f>AP24+Juin!BF24</f>
        <v>0</v>
      </c>
      <c r="BG24" s="68">
        <f>AQ24+Juin!BG24</f>
        <v>0</v>
      </c>
      <c r="BH24" s="68">
        <f>AR24+Juin!BH24</f>
        <v>0</v>
      </c>
      <c r="BI24" s="68">
        <f>AS24+Juin!BI24</f>
        <v>0</v>
      </c>
      <c r="BJ24" s="68">
        <f>AT24+Juin!BJ24</f>
        <v>0</v>
      </c>
      <c r="BK24" s="68">
        <f>AU24+Juin!BK24</f>
        <v>0</v>
      </c>
      <c r="BL24" s="68">
        <f>AV24+Juin!BL24</f>
        <v>0</v>
      </c>
      <c r="BM24" s="68">
        <f>AW24+Juin!BM24</f>
        <v>0</v>
      </c>
      <c r="BN24" s="68">
        <f>AX24+Juin!BN24</f>
        <v>10</v>
      </c>
      <c r="BO24" s="68">
        <f>AY24+Juin!BO24</f>
        <v>0</v>
      </c>
      <c r="BP24" s="68">
        <f>AZ24+Juin!BP24</f>
        <v>0</v>
      </c>
      <c r="BQ24" s="68">
        <f>BA24+Juin!BQ24</f>
        <v>0</v>
      </c>
      <c r="BR24" s="71"/>
      <c r="BS24" s="86">
        <v>25</v>
      </c>
      <c r="BT24" s="90">
        <f t="shared" si="18"/>
        <v>0</v>
      </c>
      <c r="BU24" s="89">
        <f t="shared" si="19"/>
        <v>25</v>
      </c>
      <c r="BV24" s="71"/>
      <c r="BW24" s="94">
        <v>5</v>
      </c>
      <c r="BX24" s="94">
        <f t="shared" si="20"/>
        <v>0</v>
      </c>
      <c r="BY24" s="89">
        <f t="shared" si="21"/>
        <v>5</v>
      </c>
      <c r="BZ24" s="71"/>
      <c r="CA24" s="94">
        <v>5</v>
      </c>
      <c r="CB24" s="94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AM25+Juin!BC25</f>
        <v>0</v>
      </c>
      <c r="BD25" s="68">
        <f>AN25+Juin!BD25</f>
        <v>0</v>
      </c>
      <c r="BE25" s="68">
        <f>AO25+Juin!BE25</f>
        <v>0</v>
      </c>
      <c r="BF25" s="68">
        <f>AP25+Juin!BF25</f>
        <v>0</v>
      </c>
      <c r="BG25" s="68">
        <f>AQ25+Juin!BG25</f>
        <v>0</v>
      </c>
      <c r="BH25" s="68">
        <f>AR25+Juin!BH25</f>
        <v>0</v>
      </c>
      <c r="BI25" s="68">
        <f>AS25+Juin!BI25</f>
        <v>0</v>
      </c>
      <c r="BJ25" s="68">
        <f>AT25+Juin!BJ25</f>
        <v>0</v>
      </c>
      <c r="BK25" s="68">
        <f>AU25+Juin!BK25</f>
        <v>0</v>
      </c>
      <c r="BL25" s="68">
        <f>AV25+Juin!BL25</f>
        <v>6</v>
      </c>
      <c r="BM25" s="68">
        <f>AW25+Juin!BM25</f>
        <v>0</v>
      </c>
      <c r="BN25" s="68">
        <f>AX25+Juin!BN25</f>
        <v>10</v>
      </c>
      <c r="BO25" s="68">
        <f>AY25+Juin!BO25</f>
        <v>0</v>
      </c>
      <c r="BP25" s="68">
        <f>AZ25+Juin!BP25</f>
        <v>0</v>
      </c>
      <c r="BQ25" s="68">
        <f>BA25+Juin!BQ25</f>
        <v>6</v>
      </c>
      <c r="BR25" s="71"/>
      <c r="BS25" s="86">
        <v>25</v>
      </c>
      <c r="BT25" s="90">
        <f t="shared" si="18"/>
        <v>0</v>
      </c>
      <c r="BU25" s="89">
        <f t="shared" si="19"/>
        <v>25</v>
      </c>
      <c r="BV25" s="71"/>
      <c r="BW25" s="94">
        <v>5</v>
      </c>
      <c r="BX25" s="94">
        <f t="shared" si="20"/>
        <v>0</v>
      </c>
      <c r="BY25" s="89">
        <f t="shared" si="21"/>
        <v>5</v>
      </c>
      <c r="BZ25" s="71"/>
      <c r="CA25" s="94">
        <v>5</v>
      </c>
      <c r="CB25" s="94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AM26+Juin!BC26</f>
        <v>0</v>
      </c>
      <c r="BD26" s="68">
        <f>AN26+Juin!BD26</f>
        <v>0</v>
      </c>
      <c r="BE26" s="68">
        <f>AO26+Juin!BE26</f>
        <v>0</v>
      </c>
      <c r="BF26" s="68">
        <f>AP26+Juin!BF26</f>
        <v>0</v>
      </c>
      <c r="BG26" s="68">
        <f>AQ26+Juin!BG26</f>
        <v>0</v>
      </c>
      <c r="BH26" s="68">
        <f>AR26+Juin!BH26</f>
        <v>0</v>
      </c>
      <c r="BI26" s="68">
        <f>AS26+Juin!BI26</f>
        <v>0</v>
      </c>
      <c r="BJ26" s="68">
        <f>AT26+Juin!BJ26</f>
        <v>0</v>
      </c>
      <c r="BK26" s="68">
        <f>AU26+Juin!BK26</f>
        <v>0</v>
      </c>
      <c r="BL26" s="68">
        <f>AV26+Juin!BL26</f>
        <v>0</v>
      </c>
      <c r="BM26" s="68">
        <f>AW26+Juin!BM26</f>
        <v>0</v>
      </c>
      <c r="BN26" s="68">
        <f>AX26+Juin!BN26</f>
        <v>10</v>
      </c>
      <c r="BO26" s="68">
        <f>AY26+Juin!BO26</f>
        <v>0</v>
      </c>
      <c r="BP26" s="68">
        <f>AZ26+Juin!BP26</f>
        <v>0</v>
      </c>
      <c r="BQ26" s="68">
        <f>BA26+Juin!BQ26</f>
        <v>0</v>
      </c>
      <c r="BR26" s="71"/>
      <c r="BS26" s="86">
        <v>25</v>
      </c>
      <c r="BT26" s="90">
        <f t="shared" si="18"/>
        <v>0</v>
      </c>
      <c r="BU26" s="89">
        <f t="shared" si="19"/>
        <v>25</v>
      </c>
      <c r="BV26" s="71"/>
      <c r="BW26" s="94">
        <v>5</v>
      </c>
      <c r="BX26" s="94">
        <f t="shared" si="20"/>
        <v>0</v>
      </c>
      <c r="BY26" s="89">
        <f t="shared" si="21"/>
        <v>5</v>
      </c>
      <c r="BZ26" s="71"/>
      <c r="CA26" s="94">
        <v>5</v>
      </c>
      <c r="CB26" s="94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AM27+Juin!BC27</f>
        <v>0</v>
      </c>
      <c r="BD27" s="68">
        <f>AN27+Juin!BD27</f>
        <v>0</v>
      </c>
      <c r="BE27" s="68">
        <f>AO27+Juin!BE27</f>
        <v>0</v>
      </c>
      <c r="BF27" s="68">
        <f>AP27+Juin!BF27</f>
        <v>0</v>
      </c>
      <c r="BG27" s="68">
        <f>AQ27+Juin!BG27</f>
        <v>0</v>
      </c>
      <c r="BH27" s="68">
        <f>AR27+Juin!BH27</f>
        <v>0</v>
      </c>
      <c r="BI27" s="68">
        <f>AS27+Juin!BI27</f>
        <v>0</v>
      </c>
      <c r="BJ27" s="68">
        <f>AT27+Juin!BJ27</f>
        <v>0</v>
      </c>
      <c r="BK27" s="68">
        <f>AU27+Juin!BK27</f>
        <v>0</v>
      </c>
      <c r="BL27" s="68">
        <f>AV27+Juin!BL27</f>
        <v>0</v>
      </c>
      <c r="BM27" s="68">
        <f>AW27+Juin!BM27</f>
        <v>0</v>
      </c>
      <c r="BN27" s="68">
        <f>AX27+Juin!BN27</f>
        <v>10</v>
      </c>
      <c r="BO27" s="68">
        <f>AY27+Juin!BO27</f>
        <v>0</v>
      </c>
      <c r="BP27" s="68">
        <f>AZ27+Juin!BP27</f>
        <v>0</v>
      </c>
      <c r="BQ27" s="68">
        <f>BA27+Juin!BQ27</f>
        <v>0</v>
      </c>
      <c r="BR27" s="71"/>
      <c r="BS27" s="86">
        <v>25</v>
      </c>
      <c r="BT27" s="90">
        <f t="shared" si="18"/>
        <v>0</v>
      </c>
      <c r="BU27" s="89">
        <f t="shared" si="19"/>
        <v>25</v>
      </c>
      <c r="BV27" s="71"/>
      <c r="BW27" s="94">
        <v>5</v>
      </c>
      <c r="BX27" s="94">
        <f t="shared" si="20"/>
        <v>0</v>
      </c>
      <c r="BY27" s="89">
        <f t="shared" si="21"/>
        <v>5</v>
      </c>
      <c r="BZ27" s="71"/>
      <c r="CA27" s="94">
        <v>5</v>
      </c>
      <c r="CB27" s="94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1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1</v>
      </c>
      <c r="BB28" s="71"/>
      <c r="BC28" s="68">
        <f>AM28+Juin!BC28</f>
        <v>0</v>
      </c>
      <c r="BD28" s="68">
        <f>AN28+Juin!BD28</f>
        <v>0</v>
      </c>
      <c r="BE28" s="68">
        <f>AO28+Juin!BE28</f>
        <v>0</v>
      </c>
      <c r="BF28" s="68">
        <f>AP28+Juin!BF28</f>
        <v>0</v>
      </c>
      <c r="BG28" s="68">
        <f>AQ28+Juin!BG28</f>
        <v>0</v>
      </c>
      <c r="BH28" s="68">
        <f>AR28+Juin!BH28</f>
        <v>0</v>
      </c>
      <c r="BI28" s="68">
        <f>AS28+Juin!BI28</f>
        <v>0</v>
      </c>
      <c r="BJ28" s="68">
        <f>AT28+Juin!BJ28</f>
        <v>0</v>
      </c>
      <c r="BK28" s="68">
        <f>AU28+Juin!BK28</f>
        <v>0</v>
      </c>
      <c r="BL28" s="68">
        <f>AV28+Juin!BL28</f>
        <v>1</v>
      </c>
      <c r="BM28" s="68">
        <f>AW28+Juin!BM28</f>
        <v>0</v>
      </c>
      <c r="BN28" s="68">
        <f>AX28+Juin!BN28</f>
        <v>10</v>
      </c>
      <c r="BO28" s="68">
        <f>AY28+Juin!BO28</f>
        <v>0</v>
      </c>
      <c r="BP28" s="68">
        <f>AZ28+Juin!BP28</f>
        <v>0</v>
      </c>
      <c r="BQ28" s="68">
        <f>BA28+Juin!BQ28</f>
        <v>1</v>
      </c>
      <c r="BR28" s="71"/>
      <c r="BS28" s="86">
        <v>25</v>
      </c>
      <c r="BT28" s="90">
        <f t="shared" si="18"/>
        <v>0</v>
      </c>
      <c r="BU28" s="89">
        <f t="shared" si="19"/>
        <v>25</v>
      </c>
      <c r="BV28" s="71"/>
      <c r="BW28" s="94">
        <v>5</v>
      </c>
      <c r="BX28" s="94">
        <f t="shared" si="20"/>
        <v>0</v>
      </c>
      <c r="BY28" s="89">
        <f t="shared" si="21"/>
        <v>5</v>
      </c>
      <c r="BZ28" s="71"/>
      <c r="CA28" s="94">
        <v>5</v>
      </c>
      <c r="CB28" s="94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AM29+Juin!BC29</f>
        <v>0</v>
      </c>
      <c r="BD29" s="68">
        <f>AN29+Juin!BD29</f>
        <v>6</v>
      </c>
      <c r="BE29" s="68">
        <f>AO29+Juin!BE29</f>
        <v>0</v>
      </c>
      <c r="BF29" s="68">
        <f>AP29+Juin!BF29</f>
        <v>0</v>
      </c>
      <c r="BG29" s="68">
        <f>AQ29+Juin!BG29</f>
        <v>0</v>
      </c>
      <c r="BH29" s="68">
        <f>AR29+Juin!BH29</f>
        <v>0</v>
      </c>
      <c r="BI29" s="68">
        <f>AS29+Juin!BI29</f>
        <v>0</v>
      </c>
      <c r="BJ29" s="68">
        <f>AT29+Juin!BJ29</f>
        <v>0</v>
      </c>
      <c r="BK29" s="68">
        <f>AU29+Juin!BK29</f>
        <v>0</v>
      </c>
      <c r="BL29" s="68">
        <f>AV29+Juin!BL29</f>
        <v>0</v>
      </c>
      <c r="BM29" s="68">
        <f>AW29+Juin!BM29</f>
        <v>0</v>
      </c>
      <c r="BN29" s="68">
        <f>AX29+Juin!BN29</f>
        <v>10</v>
      </c>
      <c r="BO29" s="68">
        <f>AY29+Juin!BO29</f>
        <v>0</v>
      </c>
      <c r="BP29" s="68">
        <f>AZ29+Juin!BP29</f>
        <v>0</v>
      </c>
      <c r="BQ29" s="68">
        <f>BA29+Juin!BQ29</f>
        <v>6</v>
      </c>
      <c r="BR29" s="71"/>
      <c r="BS29" s="86">
        <v>25</v>
      </c>
      <c r="BT29" s="90">
        <f t="shared" si="18"/>
        <v>0</v>
      </c>
      <c r="BU29" s="89">
        <f t="shared" si="19"/>
        <v>25</v>
      </c>
      <c r="BV29" s="71"/>
      <c r="BW29" s="94">
        <v>5</v>
      </c>
      <c r="BX29" s="94">
        <f t="shared" si="20"/>
        <v>0</v>
      </c>
      <c r="BY29" s="89">
        <f t="shared" si="21"/>
        <v>5</v>
      </c>
      <c r="BZ29" s="71"/>
      <c r="CA29" s="94">
        <v>5</v>
      </c>
      <c r="CB29" s="94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1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1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65" priority="10">
      <formula>OR(F$10=1,F$10=7)</formula>
    </cfRule>
  </conditionalFormatting>
  <conditionalFormatting sqref="F11:AK29">
    <cfRule type="cellIs" dxfId="64" priority="4" operator="equal">
      <formula>"M"</formula>
    </cfRule>
    <cfRule type="cellIs" dxfId="63" priority="5" operator="equal">
      <formula>"aaq"</formula>
    </cfRule>
    <cfRule type="cellIs" dxfId="62" priority="6" operator="equal">
      <formula>"FOR"</formula>
    </cfRule>
    <cfRule type="cellIs" dxfId="61" priority="7" operator="equal">
      <formula>"ca"</formula>
    </cfRule>
  </conditionalFormatting>
  <conditionalFormatting sqref="AH11:AK11">
    <cfRule type="expression" dxfId="60" priority="1">
      <formula>OR(DAY(AH11)="",DAY(AH11)="",DAY(AH11)="")</formula>
    </cfRule>
  </conditionalFormatting>
  <conditionalFormatting sqref="F31:AK35 F11:AK29">
    <cfRule type="expression" dxfId="59" priority="9">
      <formula>OR(F$3=fériés)</formula>
    </cfRule>
    <cfRule type="expression" dxfId="58" priority="11">
      <formula>OR(F$10=1,F$10=7)</formula>
    </cfRule>
  </conditionalFormatting>
  <conditionalFormatting sqref="AM11:BA29">
    <cfRule type="cellIs" dxfId="57" priority="3" operator="equal">
      <formula>0</formula>
    </cfRule>
  </conditionalFormatting>
  <conditionalFormatting sqref="BC11:BQ29">
    <cfRule type="cellIs" dxfId="0" priority="2" operator="equal">
      <formula>0</formula>
    </cfRule>
  </conditionalFormatting>
  <conditionalFormatting sqref="F10:AK29">
    <cfRule type="expression" dxfId="56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CG52"/>
  <sheetViews>
    <sheetView showGridLines="0" showWhiteSpace="0" zoomScale="60" zoomScaleNormal="60" workbookViewId="0">
      <pane xSplit="5" ySplit="10" topLeftCell="F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Config!D13</f>
        <v>42948</v>
      </c>
    </row>
    <row r="2" spans="1:85" hidden="1" x14ac:dyDescent="0.4">
      <c r="A2" s="1">
        <f>Config!E13</f>
        <v>42978</v>
      </c>
    </row>
    <row r="3" spans="1:85" ht="78" hidden="1" customHeight="1" x14ac:dyDescent="0.4">
      <c r="F3" s="3">
        <f>A1</f>
        <v>42948</v>
      </c>
      <c r="G3" s="3">
        <f>F3+1</f>
        <v>42949</v>
      </c>
      <c r="H3" s="3">
        <f t="shared" ref="H3:AF3" si="0">G3+1</f>
        <v>42950</v>
      </c>
      <c r="I3" s="3">
        <f t="shared" si="0"/>
        <v>42951</v>
      </c>
      <c r="J3" s="3">
        <f t="shared" si="0"/>
        <v>42952</v>
      </c>
      <c r="K3" s="3">
        <f t="shared" si="0"/>
        <v>42953</v>
      </c>
      <c r="L3" s="3">
        <f t="shared" si="0"/>
        <v>42954</v>
      </c>
      <c r="M3" s="3">
        <f t="shared" si="0"/>
        <v>42955</v>
      </c>
      <c r="N3" s="3">
        <f t="shared" si="0"/>
        <v>42956</v>
      </c>
      <c r="O3" s="3">
        <f t="shared" si="0"/>
        <v>42957</v>
      </c>
      <c r="P3" s="3">
        <f t="shared" si="0"/>
        <v>42958</v>
      </c>
      <c r="Q3" s="3">
        <f t="shared" si="0"/>
        <v>42959</v>
      </c>
      <c r="R3" s="3">
        <f t="shared" si="0"/>
        <v>42960</v>
      </c>
      <c r="S3" s="3">
        <f t="shared" si="0"/>
        <v>42961</v>
      </c>
      <c r="T3" s="3">
        <f t="shared" si="0"/>
        <v>42962</v>
      </c>
      <c r="U3" s="3">
        <f t="shared" si="0"/>
        <v>42963</v>
      </c>
      <c r="V3" s="3">
        <f t="shared" si="0"/>
        <v>42964</v>
      </c>
      <c r="W3" s="3">
        <f t="shared" si="0"/>
        <v>42965</v>
      </c>
      <c r="X3" s="3">
        <f t="shared" si="0"/>
        <v>42966</v>
      </c>
      <c r="Y3" s="3">
        <f t="shared" si="0"/>
        <v>42967</v>
      </c>
      <c r="Z3" s="3">
        <f t="shared" si="0"/>
        <v>42968</v>
      </c>
      <c r="AA3" s="3">
        <f t="shared" si="0"/>
        <v>42969</v>
      </c>
      <c r="AB3" s="3">
        <f t="shared" si="0"/>
        <v>42970</v>
      </c>
      <c r="AC3" s="3">
        <f t="shared" si="0"/>
        <v>42971</v>
      </c>
      <c r="AD3" s="3">
        <f t="shared" si="0"/>
        <v>42972</v>
      </c>
      <c r="AE3" s="3">
        <f t="shared" si="0"/>
        <v>42973</v>
      </c>
      <c r="AF3" s="3">
        <f t="shared" si="0"/>
        <v>42974</v>
      </c>
      <c r="AG3" s="3">
        <f>IFERROR(IF(AF3+1&gt;$A$2,"",AF3+1),"")</f>
        <v>42975</v>
      </c>
      <c r="AH3" s="3">
        <f t="shared" ref="AH3:AI3" si="1">IFERROR(IF(AG3+1&gt;$A$2,"",AG3+1),"")</f>
        <v>42976</v>
      </c>
      <c r="AI3" s="3">
        <f t="shared" si="1"/>
        <v>42977</v>
      </c>
      <c r="AJ3" s="3">
        <f>IFERROR(IF(AI3+1&gt;$A$2,"",AI3+1),"")</f>
        <v>42978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août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3</v>
      </c>
      <c r="G10" s="61">
        <f t="shared" si="3"/>
        <v>4</v>
      </c>
      <c r="H10" s="61">
        <f t="shared" si="3"/>
        <v>5</v>
      </c>
      <c r="I10" s="61">
        <f t="shared" si="3"/>
        <v>6</v>
      </c>
      <c r="J10" s="61">
        <f t="shared" si="3"/>
        <v>7</v>
      </c>
      <c r="K10" s="61">
        <f t="shared" si="3"/>
        <v>1</v>
      </c>
      <c r="L10" s="61">
        <f t="shared" si="3"/>
        <v>2</v>
      </c>
      <c r="M10" s="61">
        <f t="shared" si="3"/>
        <v>3</v>
      </c>
      <c r="N10" s="61">
        <f t="shared" si="3"/>
        <v>4</v>
      </c>
      <c r="O10" s="61">
        <f t="shared" si="3"/>
        <v>5</v>
      </c>
      <c r="P10" s="61">
        <f t="shared" si="3"/>
        <v>6</v>
      </c>
      <c r="Q10" s="61">
        <f t="shared" si="3"/>
        <v>7</v>
      </c>
      <c r="R10" s="61">
        <f t="shared" si="3"/>
        <v>1</v>
      </c>
      <c r="S10" s="61">
        <f t="shared" si="3"/>
        <v>2</v>
      </c>
      <c r="T10" s="61">
        <f t="shared" si="3"/>
        <v>3</v>
      </c>
      <c r="U10" s="61">
        <f t="shared" si="3"/>
        <v>4</v>
      </c>
      <c r="V10" s="61">
        <f t="shared" si="3"/>
        <v>5</v>
      </c>
      <c r="W10" s="61">
        <f t="shared" si="3"/>
        <v>6</v>
      </c>
      <c r="X10" s="61">
        <f t="shared" si="3"/>
        <v>7</v>
      </c>
      <c r="Y10" s="61">
        <f t="shared" si="3"/>
        <v>1</v>
      </c>
      <c r="Z10" s="61">
        <f t="shared" si="3"/>
        <v>2</v>
      </c>
      <c r="AA10" s="61">
        <f t="shared" si="3"/>
        <v>3</v>
      </c>
      <c r="AB10" s="61">
        <f t="shared" si="3"/>
        <v>4</v>
      </c>
      <c r="AC10" s="61">
        <f t="shared" si="3"/>
        <v>5</v>
      </c>
      <c r="AD10" s="61">
        <f t="shared" si="3"/>
        <v>6</v>
      </c>
      <c r="AE10" s="61">
        <f t="shared" si="3"/>
        <v>7</v>
      </c>
      <c r="AF10" s="61">
        <f t="shared" si="3"/>
        <v>1</v>
      </c>
      <c r="AG10" s="61">
        <f t="shared" si="3"/>
        <v>2</v>
      </c>
      <c r="AH10" s="61">
        <f t="shared" si="3"/>
        <v>3</v>
      </c>
      <c r="AI10" s="61">
        <f t="shared" si="3"/>
        <v>4</v>
      </c>
      <c r="AJ10" s="62">
        <f t="shared" si="3"/>
        <v>5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AM11+Juil!BC11</f>
        <v>0</v>
      </c>
      <c r="BD11" s="68">
        <f>AN11+Juil!BD11</f>
        <v>0</v>
      </c>
      <c r="BE11" s="68">
        <f>AO11+Juil!BE11</f>
        <v>0</v>
      </c>
      <c r="BF11" s="68">
        <f>AP11+Juil!BF11</f>
        <v>0</v>
      </c>
      <c r="BG11" s="68">
        <f>AQ11+Juil!BG11</f>
        <v>0</v>
      </c>
      <c r="BH11" s="68">
        <f>AR11+Juil!BH11</f>
        <v>0</v>
      </c>
      <c r="BI11" s="68">
        <f>AS11+Juil!BI11</f>
        <v>0</v>
      </c>
      <c r="BJ11" s="68">
        <f>AT11+Juil!BJ11</f>
        <v>0</v>
      </c>
      <c r="BK11" s="68">
        <f>AU11+Juil!BK11</f>
        <v>0</v>
      </c>
      <c r="BL11" s="68">
        <f>AV11+Juil!BL11</f>
        <v>0</v>
      </c>
      <c r="BM11" s="68">
        <f>AW11+Juil!BM11</f>
        <v>0</v>
      </c>
      <c r="BN11" s="68">
        <f>AX11+Juil!BN11</f>
        <v>11</v>
      </c>
      <c r="BO11" s="68">
        <f>AY11+Juil!BO11</f>
        <v>0</v>
      </c>
      <c r="BP11" s="68">
        <f>AZ11+Juil!BP11</f>
        <v>0</v>
      </c>
      <c r="BQ11" s="68">
        <f>BA11+Juil!BQ11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4">COUNTIF(F12:AJ12,"1")</f>
        <v>0</v>
      </c>
      <c r="AN12" s="68">
        <f t="shared" ref="AN12:AN29" si="5">COUNTIF(F12:AJ12,"L2")</f>
        <v>0</v>
      </c>
      <c r="AO12" s="68">
        <f t="shared" ref="AO12:AO29" si="6">COUNTIF(F12:AJ12,"P2")</f>
        <v>0</v>
      </c>
      <c r="AP12" s="68">
        <f t="shared" ref="AP12:AP29" si="7">COUNTIF(F12:AJ12,"3")</f>
        <v>0</v>
      </c>
      <c r="AQ12" s="69">
        <f t="shared" ref="AQ12:AQ29" si="8">COUNTIF(F12:AJ12,"JNT")</f>
        <v>0</v>
      </c>
      <c r="AR12" s="69">
        <f t="shared" ref="AR12:AR29" si="9">COUNTIF(F12:AJ12,"CA")</f>
        <v>0</v>
      </c>
      <c r="AS12" s="68">
        <f t="shared" ref="AS12:AS29" si="10">COUNTIF(F12:AJ12,"CP")</f>
        <v>0</v>
      </c>
      <c r="AT12" s="69">
        <f t="shared" ref="AT12:AT29" si="11">COUNTIF(F12:AJ12,"M")</f>
        <v>0</v>
      </c>
      <c r="AU12" s="68">
        <f t="shared" ref="AU12:AU29" si="12">COUNTIF(F12:AJ12,"FR")</f>
        <v>0</v>
      </c>
      <c r="AV12" s="68">
        <f t="shared" ref="AV12:AV29" si="13">COUNTIF(F12:AJ12,"FOR")</f>
        <v>0</v>
      </c>
      <c r="AW12" s="68">
        <f t="shared" ref="AW12:AW29" si="14">COUNTIF(F12:AJ12,"ENF")</f>
        <v>0</v>
      </c>
      <c r="AX12" s="69">
        <f t="shared" ref="AX12:AX29" si="15">COUNTIF(F12:AJ12,"R")</f>
        <v>0</v>
      </c>
      <c r="AY12" s="68">
        <f t="shared" ref="AY12:AY29" si="16">COUNTIF(F12:AJ12,"CAS")</f>
        <v>0</v>
      </c>
      <c r="AZ12" s="69">
        <f t="shared" ref="AZ12:AZ29" si="17">COUNTIF(F12:AJ12,"AAQ")</f>
        <v>0</v>
      </c>
      <c r="BA12" s="70">
        <f>SUM(AM12:AP12,AV12)</f>
        <v>0</v>
      </c>
      <c r="BB12" s="71"/>
      <c r="BC12" s="68">
        <f>AM12+Juil!BC12</f>
        <v>0</v>
      </c>
      <c r="BD12" s="68">
        <f>AN12+Juil!BD12</f>
        <v>0</v>
      </c>
      <c r="BE12" s="68">
        <f>AO12+Juil!BE12</f>
        <v>0</v>
      </c>
      <c r="BF12" s="68">
        <f>AP12+Juil!BF12</f>
        <v>0</v>
      </c>
      <c r="BG12" s="68">
        <f>AQ12+Juil!BG12</f>
        <v>0</v>
      </c>
      <c r="BH12" s="68">
        <f>AR12+Juil!BH12</f>
        <v>0</v>
      </c>
      <c r="BI12" s="68">
        <f>AS12+Juil!BI12</f>
        <v>0</v>
      </c>
      <c r="BJ12" s="68">
        <f>AT12+Juil!BJ12</f>
        <v>0</v>
      </c>
      <c r="BK12" s="68">
        <f>AU12+Juil!BK12</f>
        <v>0</v>
      </c>
      <c r="BL12" s="68">
        <f>AV12+Juil!BL12</f>
        <v>0</v>
      </c>
      <c r="BM12" s="68">
        <f>AW12+Juil!BM12</f>
        <v>0</v>
      </c>
      <c r="BN12" s="68">
        <f>AX12+Juil!BN12</f>
        <v>11</v>
      </c>
      <c r="BO12" s="68">
        <f>AY12+Juil!BO12</f>
        <v>0</v>
      </c>
      <c r="BP12" s="68">
        <f>AZ12+Juil!BP12</f>
        <v>0</v>
      </c>
      <c r="BQ12" s="68">
        <f>BA12+Juil!BQ12</f>
        <v>0</v>
      </c>
      <c r="BR12" s="71"/>
      <c r="BS12" s="86">
        <v>25</v>
      </c>
      <c r="BT12" s="94">
        <f t="shared" ref="BT12:BT29" si="18">BH12</f>
        <v>0</v>
      </c>
      <c r="BU12" s="89">
        <f t="shared" ref="BU12:BU29" si="19">BS12-BT12</f>
        <v>25</v>
      </c>
      <c r="BV12" s="71"/>
      <c r="BW12" s="94">
        <v>5</v>
      </c>
      <c r="BX12" s="94">
        <f t="shared" ref="BX12:BX29" si="20">BO12</f>
        <v>0</v>
      </c>
      <c r="BY12" s="89">
        <f t="shared" ref="BY12:BY29" si="21">BW12-BX12</f>
        <v>5</v>
      </c>
      <c r="BZ12" s="71"/>
      <c r="CA12" s="94">
        <v>5</v>
      </c>
      <c r="CB12" s="94">
        <f t="shared" ref="CB12:CB29" si="22">BG12</f>
        <v>0</v>
      </c>
      <c r="CC12" s="89">
        <f t="shared" ref="CC12:CC29" si="23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4"/>
        <v>1</v>
      </c>
      <c r="AN13" s="68">
        <f t="shared" si="5"/>
        <v>0</v>
      </c>
      <c r="AO13" s="68">
        <f t="shared" si="6"/>
        <v>0</v>
      </c>
      <c r="AP13" s="68">
        <f t="shared" si="7"/>
        <v>0</v>
      </c>
      <c r="AQ13" s="69">
        <f t="shared" si="8"/>
        <v>0</v>
      </c>
      <c r="AR13" s="69">
        <f t="shared" si="9"/>
        <v>0</v>
      </c>
      <c r="AS13" s="68">
        <f t="shared" si="10"/>
        <v>0</v>
      </c>
      <c r="AT13" s="69">
        <f t="shared" si="11"/>
        <v>0</v>
      </c>
      <c r="AU13" s="68">
        <f t="shared" si="12"/>
        <v>0</v>
      </c>
      <c r="AV13" s="68">
        <f t="shared" si="13"/>
        <v>0</v>
      </c>
      <c r="AW13" s="68">
        <f t="shared" si="14"/>
        <v>0</v>
      </c>
      <c r="AX13" s="69">
        <f t="shared" si="15"/>
        <v>0</v>
      </c>
      <c r="AY13" s="68">
        <f t="shared" si="16"/>
        <v>0</v>
      </c>
      <c r="AZ13" s="69">
        <f t="shared" si="17"/>
        <v>0</v>
      </c>
      <c r="BA13" s="70">
        <f t="shared" ref="BA13:BA29" si="24">SUM(AM13:AP13,AV13)</f>
        <v>1</v>
      </c>
      <c r="BB13" s="71"/>
      <c r="BC13" s="68">
        <f>AM13+Juil!BC13</f>
        <v>7</v>
      </c>
      <c r="BD13" s="68">
        <f>AN13+Juil!BD13</f>
        <v>0</v>
      </c>
      <c r="BE13" s="68">
        <f>AO13+Juil!BE13</f>
        <v>0</v>
      </c>
      <c r="BF13" s="68">
        <f>AP13+Juil!BF13</f>
        <v>0</v>
      </c>
      <c r="BG13" s="68">
        <f>AQ13+Juil!BG13</f>
        <v>0</v>
      </c>
      <c r="BH13" s="68">
        <f>AR13+Juil!BH13</f>
        <v>0</v>
      </c>
      <c r="BI13" s="68">
        <f>AS13+Juil!BI13</f>
        <v>0</v>
      </c>
      <c r="BJ13" s="68">
        <f>AT13+Juil!BJ13</f>
        <v>0</v>
      </c>
      <c r="BK13" s="68">
        <f>AU13+Juil!BK13</f>
        <v>0</v>
      </c>
      <c r="BL13" s="68">
        <f>AV13+Juil!BL13</f>
        <v>0</v>
      </c>
      <c r="BM13" s="68">
        <f>AW13+Juil!BM13</f>
        <v>0</v>
      </c>
      <c r="BN13" s="68">
        <f>AX13+Juil!BN13</f>
        <v>11</v>
      </c>
      <c r="BO13" s="68">
        <f>AY13+Juil!BO13</f>
        <v>0</v>
      </c>
      <c r="BP13" s="68">
        <f>AZ13+Juil!BP13</f>
        <v>0</v>
      </c>
      <c r="BQ13" s="68">
        <f>BA13+Juil!BQ13</f>
        <v>7</v>
      </c>
      <c r="BR13" s="71"/>
      <c r="BS13" s="86">
        <v>25</v>
      </c>
      <c r="BT13" s="94">
        <f t="shared" si="18"/>
        <v>0</v>
      </c>
      <c r="BU13" s="89">
        <f t="shared" si="19"/>
        <v>25</v>
      </c>
      <c r="BV13" s="71"/>
      <c r="BW13" s="94">
        <v>5</v>
      </c>
      <c r="BX13" s="94">
        <f t="shared" si="20"/>
        <v>0</v>
      </c>
      <c r="BY13" s="89">
        <f t="shared" si="21"/>
        <v>5</v>
      </c>
      <c r="BZ13" s="71"/>
      <c r="CA13" s="94">
        <v>5</v>
      </c>
      <c r="CB13" s="94">
        <f t="shared" si="22"/>
        <v>0</v>
      </c>
      <c r="CC13" s="89">
        <f t="shared" si="23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4"/>
        <v>1</v>
      </c>
      <c r="AN14" s="68">
        <f t="shared" si="5"/>
        <v>1</v>
      </c>
      <c r="AO14" s="68">
        <f t="shared" si="6"/>
        <v>0</v>
      </c>
      <c r="AP14" s="68">
        <f t="shared" si="7"/>
        <v>0</v>
      </c>
      <c r="AQ14" s="69">
        <f t="shared" si="8"/>
        <v>0</v>
      </c>
      <c r="AR14" s="69">
        <f t="shared" si="9"/>
        <v>0</v>
      </c>
      <c r="AS14" s="68">
        <f t="shared" si="10"/>
        <v>0</v>
      </c>
      <c r="AT14" s="69">
        <f t="shared" si="11"/>
        <v>1</v>
      </c>
      <c r="AU14" s="68">
        <f t="shared" si="12"/>
        <v>0</v>
      </c>
      <c r="AV14" s="68">
        <f t="shared" si="13"/>
        <v>0</v>
      </c>
      <c r="AW14" s="68">
        <f t="shared" si="14"/>
        <v>0</v>
      </c>
      <c r="AX14" s="69">
        <f t="shared" si="15"/>
        <v>0</v>
      </c>
      <c r="AY14" s="68">
        <f t="shared" si="16"/>
        <v>0</v>
      </c>
      <c r="AZ14" s="69">
        <f t="shared" si="17"/>
        <v>0</v>
      </c>
      <c r="BA14" s="70">
        <f t="shared" si="24"/>
        <v>2</v>
      </c>
      <c r="BB14" s="71"/>
      <c r="BC14" s="68">
        <f>AM14+Juil!BC14</f>
        <v>7</v>
      </c>
      <c r="BD14" s="68">
        <f>AN14+Juil!BD14</f>
        <v>7</v>
      </c>
      <c r="BE14" s="68">
        <f>AO14+Juil!BE14</f>
        <v>0</v>
      </c>
      <c r="BF14" s="68">
        <f>AP14+Juil!BF14</f>
        <v>0</v>
      </c>
      <c r="BG14" s="68">
        <f>AQ14+Juil!BG14</f>
        <v>0</v>
      </c>
      <c r="BH14" s="68">
        <f>AR14+Juil!BH14</f>
        <v>0</v>
      </c>
      <c r="BI14" s="68">
        <f>AS14+Juil!BI14</f>
        <v>0</v>
      </c>
      <c r="BJ14" s="68">
        <f>AT14+Juil!BJ14</f>
        <v>7</v>
      </c>
      <c r="BK14" s="68">
        <f>AU14+Juil!BK14</f>
        <v>0</v>
      </c>
      <c r="BL14" s="68">
        <f>AV14+Juil!BL14</f>
        <v>0</v>
      </c>
      <c r="BM14" s="68">
        <f>AW14+Juil!BM14</f>
        <v>0</v>
      </c>
      <c r="BN14" s="68">
        <f>AX14+Juil!BN14</f>
        <v>11</v>
      </c>
      <c r="BO14" s="68">
        <f>AY14+Juil!BO14</f>
        <v>0</v>
      </c>
      <c r="BP14" s="68">
        <f>AZ14+Juil!BP14</f>
        <v>0</v>
      </c>
      <c r="BQ14" s="68">
        <f>BA14+Juil!BQ14</f>
        <v>14</v>
      </c>
      <c r="BR14" s="71"/>
      <c r="BS14" s="86">
        <v>25</v>
      </c>
      <c r="BT14" s="94">
        <f t="shared" si="18"/>
        <v>0</v>
      </c>
      <c r="BU14" s="89">
        <f t="shared" si="19"/>
        <v>25</v>
      </c>
      <c r="BV14" s="71"/>
      <c r="BW14" s="94">
        <v>5</v>
      </c>
      <c r="BX14" s="94">
        <f t="shared" si="20"/>
        <v>0</v>
      </c>
      <c r="BY14" s="89">
        <f t="shared" si="21"/>
        <v>5</v>
      </c>
      <c r="BZ14" s="71"/>
      <c r="CA14" s="94">
        <v>5</v>
      </c>
      <c r="CB14" s="94">
        <f t="shared" si="22"/>
        <v>0</v>
      </c>
      <c r="CC14" s="89">
        <f t="shared" si="23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4"/>
        <v>0</v>
      </c>
      <c r="AN15" s="68">
        <f t="shared" si="5"/>
        <v>1</v>
      </c>
      <c r="AO15" s="68">
        <f t="shared" si="6"/>
        <v>0</v>
      </c>
      <c r="AP15" s="68">
        <f t="shared" si="7"/>
        <v>0</v>
      </c>
      <c r="AQ15" s="69">
        <f t="shared" si="8"/>
        <v>0</v>
      </c>
      <c r="AR15" s="69">
        <f t="shared" si="9"/>
        <v>0</v>
      </c>
      <c r="AS15" s="68">
        <f t="shared" si="10"/>
        <v>0</v>
      </c>
      <c r="AT15" s="69">
        <f t="shared" si="11"/>
        <v>0</v>
      </c>
      <c r="AU15" s="68">
        <f t="shared" si="12"/>
        <v>0</v>
      </c>
      <c r="AV15" s="68">
        <f t="shared" si="13"/>
        <v>0</v>
      </c>
      <c r="AW15" s="68">
        <f t="shared" si="14"/>
        <v>0</v>
      </c>
      <c r="AX15" s="69">
        <f t="shared" si="15"/>
        <v>0</v>
      </c>
      <c r="AY15" s="68">
        <f t="shared" si="16"/>
        <v>0</v>
      </c>
      <c r="AZ15" s="69">
        <f t="shared" si="17"/>
        <v>1</v>
      </c>
      <c r="BA15" s="70">
        <f t="shared" si="24"/>
        <v>1</v>
      </c>
      <c r="BB15" s="71"/>
      <c r="BC15" s="68">
        <f>AM15+Juil!BC15</f>
        <v>0</v>
      </c>
      <c r="BD15" s="68">
        <f>AN15+Juil!BD15</f>
        <v>7</v>
      </c>
      <c r="BE15" s="68">
        <f>AO15+Juil!BE15</f>
        <v>0</v>
      </c>
      <c r="BF15" s="68">
        <f>AP15+Juil!BF15</f>
        <v>0</v>
      </c>
      <c r="BG15" s="68">
        <f>AQ15+Juil!BG15</f>
        <v>0</v>
      </c>
      <c r="BH15" s="68">
        <f>AR15+Juil!BH15</f>
        <v>0</v>
      </c>
      <c r="BI15" s="68">
        <f>AS15+Juil!BI15</f>
        <v>0</v>
      </c>
      <c r="BJ15" s="68">
        <f>AT15+Juil!BJ15</f>
        <v>0</v>
      </c>
      <c r="BK15" s="68">
        <f>AU15+Juil!BK15</f>
        <v>0</v>
      </c>
      <c r="BL15" s="68">
        <f>AV15+Juil!BL15</f>
        <v>0</v>
      </c>
      <c r="BM15" s="68">
        <f>AW15+Juil!BM15</f>
        <v>0</v>
      </c>
      <c r="BN15" s="68">
        <f>AX15+Juil!BN15</f>
        <v>11</v>
      </c>
      <c r="BO15" s="68">
        <f>AY15+Juil!BO15</f>
        <v>0</v>
      </c>
      <c r="BP15" s="68">
        <f>AZ15+Juil!BP15</f>
        <v>7</v>
      </c>
      <c r="BQ15" s="68">
        <f>BA15+Juil!BQ15</f>
        <v>7</v>
      </c>
      <c r="BR15" s="71"/>
      <c r="BS15" s="86">
        <v>25</v>
      </c>
      <c r="BT15" s="94">
        <f t="shared" si="18"/>
        <v>0</v>
      </c>
      <c r="BU15" s="89">
        <f t="shared" si="19"/>
        <v>25</v>
      </c>
      <c r="BV15" s="71"/>
      <c r="BW15" s="94">
        <v>5</v>
      </c>
      <c r="BX15" s="94">
        <f t="shared" si="20"/>
        <v>0</v>
      </c>
      <c r="BY15" s="89">
        <f t="shared" si="21"/>
        <v>5</v>
      </c>
      <c r="BZ15" s="71"/>
      <c r="CA15" s="94">
        <v>5</v>
      </c>
      <c r="CB15" s="94">
        <f t="shared" si="22"/>
        <v>0</v>
      </c>
      <c r="CC15" s="89">
        <f t="shared" si="23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 t="s">
        <v>29</v>
      </c>
      <c r="AK16" s="67"/>
      <c r="AM16" s="68">
        <f t="shared" si="4"/>
        <v>0</v>
      </c>
      <c r="AN16" s="68">
        <f t="shared" si="5"/>
        <v>1</v>
      </c>
      <c r="AO16" s="68">
        <f t="shared" si="6"/>
        <v>0</v>
      </c>
      <c r="AP16" s="68">
        <f t="shared" si="7"/>
        <v>0</v>
      </c>
      <c r="AQ16" s="69">
        <f t="shared" si="8"/>
        <v>0</v>
      </c>
      <c r="AR16" s="69">
        <f t="shared" si="9"/>
        <v>0</v>
      </c>
      <c r="AS16" s="68">
        <f t="shared" si="10"/>
        <v>0</v>
      </c>
      <c r="AT16" s="69">
        <f t="shared" si="11"/>
        <v>1</v>
      </c>
      <c r="AU16" s="68">
        <f t="shared" si="12"/>
        <v>0</v>
      </c>
      <c r="AV16" s="68">
        <f t="shared" si="13"/>
        <v>0</v>
      </c>
      <c r="AW16" s="68">
        <f t="shared" si="14"/>
        <v>0</v>
      </c>
      <c r="AX16" s="69">
        <f t="shared" si="15"/>
        <v>0</v>
      </c>
      <c r="AY16" s="68">
        <f t="shared" si="16"/>
        <v>0</v>
      </c>
      <c r="AZ16" s="69">
        <f t="shared" si="17"/>
        <v>0</v>
      </c>
      <c r="BA16" s="70">
        <f t="shared" si="24"/>
        <v>1</v>
      </c>
      <c r="BB16" s="71"/>
      <c r="BC16" s="68">
        <f>AM16+Juil!BC16</f>
        <v>0</v>
      </c>
      <c r="BD16" s="68">
        <f>AN16+Juil!BD16</f>
        <v>2</v>
      </c>
      <c r="BE16" s="68">
        <f>AO16+Juil!BE16</f>
        <v>0</v>
      </c>
      <c r="BF16" s="68">
        <f>AP16+Juil!BF16</f>
        <v>0</v>
      </c>
      <c r="BG16" s="68">
        <f>AQ16+Juil!BG16</f>
        <v>0</v>
      </c>
      <c r="BH16" s="68">
        <f>AR16+Juil!BH16</f>
        <v>0</v>
      </c>
      <c r="BI16" s="68">
        <f>AS16+Juil!BI16</f>
        <v>0</v>
      </c>
      <c r="BJ16" s="68">
        <f>AT16+Juil!BJ16</f>
        <v>7</v>
      </c>
      <c r="BK16" s="68">
        <f>AU16+Juil!BK16</f>
        <v>0</v>
      </c>
      <c r="BL16" s="68">
        <f>AV16+Juil!BL16</f>
        <v>0</v>
      </c>
      <c r="BM16" s="68">
        <f>AW16+Juil!BM16</f>
        <v>0</v>
      </c>
      <c r="BN16" s="68">
        <f>AX16+Juil!BN16</f>
        <v>11</v>
      </c>
      <c r="BO16" s="68">
        <f>AY16+Juil!BO16</f>
        <v>0</v>
      </c>
      <c r="BP16" s="68">
        <f>AZ16+Juil!BP16</f>
        <v>0</v>
      </c>
      <c r="BQ16" s="68">
        <f>BA16+Juil!BQ16</f>
        <v>2</v>
      </c>
      <c r="BR16" s="71"/>
      <c r="BS16" s="86">
        <v>25</v>
      </c>
      <c r="BT16" s="94">
        <f t="shared" si="18"/>
        <v>0</v>
      </c>
      <c r="BU16" s="89">
        <f t="shared" si="19"/>
        <v>25</v>
      </c>
      <c r="BV16" s="71"/>
      <c r="BW16" s="94">
        <v>5</v>
      </c>
      <c r="BX16" s="94">
        <f t="shared" si="20"/>
        <v>0</v>
      </c>
      <c r="BY16" s="89">
        <f t="shared" si="21"/>
        <v>5</v>
      </c>
      <c r="BZ16" s="71"/>
      <c r="CA16" s="94">
        <v>5</v>
      </c>
      <c r="CB16" s="94">
        <f t="shared" si="22"/>
        <v>0</v>
      </c>
      <c r="CC16" s="89">
        <f t="shared" si="23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4"/>
        <v>0</v>
      </c>
      <c r="AN17" s="68">
        <f t="shared" si="5"/>
        <v>0</v>
      </c>
      <c r="AO17" s="68">
        <f t="shared" si="6"/>
        <v>0</v>
      </c>
      <c r="AP17" s="68">
        <f t="shared" si="7"/>
        <v>0</v>
      </c>
      <c r="AQ17" s="69">
        <f t="shared" si="8"/>
        <v>0</v>
      </c>
      <c r="AR17" s="69">
        <f t="shared" si="9"/>
        <v>1</v>
      </c>
      <c r="AS17" s="68">
        <f t="shared" si="10"/>
        <v>0</v>
      </c>
      <c r="AT17" s="69">
        <f t="shared" si="11"/>
        <v>0</v>
      </c>
      <c r="AU17" s="68">
        <f t="shared" si="12"/>
        <v>0</v>
      </c>
      <c r="AV17" s="68">
        <f t="shared" si="13"/>
        <v>0</v>
      </c>
      <c r="AW17" s="68">
        <f t="shared" si="14"/>
        <v>0</v>
      </c>
      <c r="AX17" s="69">
        <f t="shared" si="15"/>
        <v>0</v>
      </c>
      <c r="AY17" s="68">
        <f t="shared" si="16"/>
        <v>0</v>
      </c>
      <c r="AZ17" s="69">
        <f t="shared" si="17"/>
        <v>0</v>
      </c>
      <c r="BA17" s="70">
        <f t="shared" si="24"/>
        <v>0</v>
      </c>
      <c r="BB17" s="71"/>
      <c r="BC17" s="68">
        <f>AM17+Juil!BC17</f>
        <v>0</v>
      </c>
      <c r="BD17" s="68">
        <f>AN17+Juil!BD17</f>
        <v>0</v>
      </c>
      <c r="BE17" s="68">
        <f>AO17+Juil!BE17</f>
        <v>0</v>
      </c>
      <c r="BF17" s="68">
        <f>AP17+Juil!BF17</f>
        <v>0</v>
      </c>
      <c r="BG17" s="68">
        <f>AQ17+Juil!BG17</f>
        <v>0</v>
      </c>
      <c r="BH17" s="68">
        <f>AR17+Juil!BH17</f>
        <v>7</v>
      </c>
      <c r="BI17" s="68">
        <f>AS17+Juil!BI17</f>
        <v>0</v>
      </c>
      <c r="BJ17" s="68">
        <f>AT17+Juil!BJ17</f>
        <v>0</v>
      </c>
      <c r="BK17" s="68">
        <f>AU17+Juil!BK17</f>
        <v>0</v>
      </c>
      <c r="BL17" s="68">
        <f>AV17+Juil!BL17</f>
        <v>0</v>
      </c>
      <c r="BM17" s="68">
        <f>AW17+Juil!BM17</f>
        <v>0</v>
      </c>
      <c r="BN17" s="68">
        <f>AX17+Juil!BN17</f>
        <v>10</v>
      </c>
      <c r="BO17" s="68">
        <f>AY17+Juil!BO17</f>
        <v>0</v>
      </c>
      <c r="BP17" s="68">
        <f>AZ17+Juil!BP17</f>
        <v>0</v>
      </c>
      <c r="BQ17" s="68">
        <f>BA17+Juil!BQ17</f>
        <v>0</v>
      </c>
      <c r="BR17" s="71"/>
      <c r="BS17" s="86">
        <v>25</v>
      </c>
      <c r="BT17" s="94">
        <f t="shared" si="18"/>
        <v>7</v>
      </c>
      <c r="BU17" s="89">
        <f t="shared" si="19"/>
        <v>18</v>
      </c>
      <c r="BV17" s="71"/>
      <c r="BW17" s="94">
        <v>5</v>
      </c>
      <c r="BX17" s="94">
        <f t="shared" si="20"/>
        <v>0</v>
      </c>
      <c r="BY17" s="89">
        <f t="shared" si="21"/>
        <v>5</v>
      </c>
      <c r="BZ17" s="71"/>
      <c r="CA17" s="94">
        <v>5</v>
      </c>
      <c r="CB17" s="94">
        <f t="shared" si="22"/>
        <v>0</v>
      </c>
      <c r="CC17" s="89">
        <f t="shared" si="23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4"/>
        <v>0</v>
      </c>
      <c r="AN18" s="68">
        <f t="shared" si="5"/>
        <v>0</v>
      </c>
      <c r="AO18" s="68">
        <f t="shared" si="6"/>
        <v>0</v>
      </c>
      <c r="AP18" s="68">
        <f t="shared" si="7"/>
        <v>0</v>
      </c>
      <c r="AQ18" s="69">
        <f t="shared" si="8"/>
        <v>0</v>
      </c>
      <c r="AR18" s="69">
        <f t="shared" si="9"/>
        <v>0</v>
      </c>
      <c r="AS18" s="68">
        <f t="shared" si="10"/>
        <v>0</v>
      </c>
      <c r="AT18" s="69">
        <f t="shared" si="11"/>
        <v>0</v>
      </c>
      <c r="AU18" s="68">
        <f t="shared" si="12"/>
        <v>0</v>
      </c>
      <c r="AV18" s="68">
        <f t="shared" si="13"/>
        <v>0</v>
      </c>
      <c r="AW18" s="68">
        <f t="shared" si="14"/>
        <v>0</v>
      </c>
      <c r="AX18" s="69">
        <f t="shared" si="15"/>
        <v>0</v>
      </c>
      <c r="AY18" s="68">
        <f t="shared" si="16"/>
        <v>0</v>
      </c>
      <c r="AZ18" s="69">
        <f t="shared" si="17"/>
        <v>0</v>
      </c>
      <c r="BA18" s="70">
        <f t="shared" si="24"/>
        <v>0</v>
      </c>
      <c r="BB18" s="71"/>
      <c r="BC18" s="68">
        <f>AM18+Juil!BC18</f>
        <v>0</v>
      </c>
      <c r="BD18" s="68">
        <f>AN18+Juil!BD18</f>
        <v>0</v>
      </c>
      <c r="BE18" s="68">
        <f>AO18+Juil!BE18</f>
        <v>0</v>
      </c>
      <c r="BF18" s="68">
        <f>AP18+Juil!BF18</f>
        <v>0</v>
      </c>
      <c r="BG18" s="68">
        <f>AQ18+Juil!BG18</f>
        <v>0</v>
      </c>
      <c r="BH18" s="68">
        <f>AR18+Juil!BH18</f>
        <v>0</v>
      </c>
      <c r="BI18" s="68">
        <f>AS18+Juil!BI18</f>
        <v>0</v>
      </c>
      <c r="BJ18" s="68">
        <f>AT18+Juil!BJ18</f>
        <v>0</v>
      </c>
      <c r="BK18" s="68">
        <f>AU18+Juil!BK18</f>
        <v>0</v>
      </c>
      <c r="BL18" s="68">
        <f>AV18+Juil!BL18</f>
        <v>0</v>
      </c>
      <c r="BM18" s="68">
        <f>AW18+Juil!BM18</f>
        <v>0</v>
      </c>
      <c r="BN18" s="68">
        <f>AX18+Juil!BN18</f>
        <v>10</v>
      </c>
      <c r="BO18" s="68">
        <f>AY18+Juil!BO18</f>
        <v>0</v>
      </c>
      <c r="BP18" s="68">
        <f>AZ18+Juil!BP18</f>
        <v>0</v>
      </c>
      <c r="BQ18" s="68">
        <f>BA18+Juil!BQ18</f>
        <v>0</v>
      </c>
      <c r="BR18" s="71"/>
      <c r="BS18" s="86">
        <v>25</v>
      </c>
      <c r="BT18" s="94">
        <f t="shared" si="18"/>
        <v>0</v>
      </c>
      <c r="BU18" s="89">
        <f t="shared" si="19"/>
        <v>25</v>
      </c>
      <c r="BV18" s="71"/>
      <c r="BW18" s="94">
        <v>5</v>
      </c>
      <c r="BX18" s="94">
        <f t="shared" si="20"/>
        <v>0</v>
      </c>
      <c r="BY18" s="89">
        <f t="shared" si="21"/>
        <v>5</v>
      </c>
      <c r="BZ18" s="71"/>
      <c r="CA18" s="94">
        <v>5</v>
      </c>
      <c r="CB18" s="94">
        <f t="shared" si="22"/>
        <v>0</v>
      </c>
      <c r="CC18" s="89">
        <f t="shared" si="23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4"/>
        <v>0</v>
      </c>
      <c r="AN19" s="68">
        <f t="shared" si="5"/>
        <v>0</v>
      </c>
      <c r="AO19" s="68">
        <f t="shared" si="6"/>
        <v>0</v>
      </c>
      <c r="AP19" s="68">
        <f t="shared" si="7"/>
        <v>0</v>
      </c>
      <c r="AQ19" s="69">
        <f t="shared" si="8"/>
        <v>0</v>
      </c>
      <c r="AR19" s="69">
        <f t="shared" si="9"/>
        <v>0</v>
      </c>
      <c r="AS19" s="68">
        <f t="shared" si="10"/>
        <v>0</v>
      </c>
      <c r="AT19" s="69">
        <f t="shared" si="11"/>
        <v>0</v>
      </c>
      <c r="AU19" s="68">
        <f t="shared" si="12"/>
        <v>0</v>
      </c>
      <c r="AV19" s="68">
        <f t="shared" si="13"/>
        <v>0</v>
      </c>
      <c r="AW19" s="68">
        <f t="shared" si="14"/>
        <v>0</v>
      </c>
      <c r="AX19" s="69">
        <f t="shared" si="15"/>
        <v>0</v>
      </c>
      <c r="AY19" s="68">
        <f t="shared" si="16"/>
        <v>0</v>
      </c>
      <c r="AZ19" s="69">
        <f t="shared" si="17"/>
        <v>0</v>
      </c>
      <c r="BA19" s="70">
        <f t="shared" si="24"/>
        <v>0</v>
      </c>
      <c r="BB19" s="71"/>
      <c r="BC19" s="68">
        <f>AM19+Juil!BC19</f>
        <v>0</v>
      </c>
      <c r="BD19" s="68">
        <f>AN19+Juil!BD19</f>
        <v>0</v>
      </c>
      <c r="BE19" s="68">
        <f>AO19+Juil!BE19</f>
        <v>0</v>
      </c>
      <c r="BF19" s="68">
        <f>AP19+Juil!BF19</f>
        <v>0</v>
      </c>
      <c r="BG19" s="68">
        <f>AQ19+Juil!BG19</f>
        <v>0</v>
      </c>
      <c r="BH19" s="68">
        <f>AR19+Juil!BH19</f>
        <v>0</v>
      </c>
      <c r="BI19" s="68">
        <f>AS19+Juil!BI19</f>
        <v>0</v>
      </c>
      <c r="BJ19" s="68">
        <f>AT19+Juil!BJ19</f>
        <v>0</v>
      </c>
      <c r="BK19" s="68">
        <f>AU19+Juil!BK19</f>
        <v>0</v>
      </c>
      <c r="BL19" s="68">
        <f>AV19+Juil!BL19</f>
        <v>0</v>
      </c>
      <c r="BM19" s="68">
        <f>AW19+Juil!BM19</f>
        <v>0</v>
      </c>
      <c r="BN19" s="68">
        <f>AX19+Juil!BN19</f>
        <v>10</v>
      </c>
      <c r="BO19" s="68">
        <f>AY19+Juil!BO19</f>
        <v>0</v>
      </c>
      <c r="BP19" s="68">
        <f>AZ19+Juil!BP19</f>
        <v>0</v>
      </c>
      <c r="BQ19" s="68">
        <f>BA19+Juil!BQ19</f>
        <v>0</v>
      </c>
      <c r="BR19" s="71"/>
      <c r="BS19" s="86">
        <v>25</v>
      </c>
      <c r="BT19" s="94">
        <f t="shared" si="18"/>
        <v>0</v>
      </c>
      <c r="BU19" s="89">
        <f t="shared" si="19"/>
        <v>25</v>
      </c>
      <c r="BV19" s="71"/>
      <c r="BW19" s="94">
        <v>5</v>
      </c>
      <c r="BX19" s="94">
        <f t="shared" si="20"/>
        <v>0</v>
      </c>
      <c r="BY19" s="89">
        <f t="shared" si="21"/>
        <v>5</v>
      </c>
      <c r="BZ19" s="71"/>
      <c r="CA19" s="94">
        <v>5</v>
      </c>
      <c r="CB19" s="94">
        <f t="shared" si="22"/>
        <v>0</v>
      </c>
      <c r="CC19" s="89">
        <f t="shared" si="23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4"/>
        <v>0</v>
      </c>
      <c r="AN20" s="68">
        <f t="shared" si="5"/>
        <v>0</v>
      </c>
      <c r="AO20" s="68">
        <f t="shared" si="6"/>
        <v>0</v>
      </c>
      <c r="AP20" s="68">
        <f t="shared" si="7"/>
        <v>0</v>
      </c>
      <c r="AQ20" s="69">
        <f t="shared" si="8"/>
        <v>0</v>
      </c>
      <c r="AR20" s="69">
        <f t="shared" si="9"/>
        <v>0</v>
      </c>
      <c r="AS20" s="68">
        <f t="shared" si="10"/>
        <v>1</v>
      </c>
      <c r="AT20" s="69">
        <f t="shared" si="11"/>
        <v>0</v>
      </c>
      <c r="AU20" s="68">
        <f t="shared" si="12"/>
        <v>0</v>
      </c>
      <c r="AV20" s="68">
        <f t="shared" si="13"/>
        <v>1</v>
      </c>
      <c r="AW20" s="68">
        <f t="shared" si="14"/>
        <v>0</v>
      </c>
      <c r="AX20" s="69">
        <f t="shared" si="15"/>
        <v>1</v>
      </c>
      <c r="AY20" s="68">
        <f t="shared" si="16"/>
        <v>0</v>
      </c>
      <c r="AZ20" s="69">
        <f t="shared" si="17"/>
        <v>0</v>
      </c>
      <c r="BA20" s="70">
        <f t="shared" si="24"/>
        <v>1</v>
      </c>
      <c r="BB20" s="71"/>
      <c r="BC20" s="68">
        <f>AM20+Juil!BC20</f>
        <v>0</v>
      </c>
      <c r="BD20" s="68">
        <f>AN20+Juil!BD20</f>
        <v>0</v>
      </c>
      <c r="BE20" s="68">
        <f>AO20+Juil!BE20</f>
        <v>0</v>
      </c>
      <c r="BF20" s="68">
        <f>AP20+Juil!BF20</f>
        <v>0</v>
      </c>
      <c r="BG20" s="68">
        <f>AQ20+Juil!BG20</f>
        <v>0</v>
      </c>
      <c r="BH20" s="68">
        <f>AR20+Juil!BH20</f>
        <v>0</v>
      </c>
      <c r="BI20" s="68">
        <f>AS20+Juil!BI20</f>
        <v>7</v>
      </c>
      <c r="BJ20" s="68">
        <f>AT20+Juil!BJ20</f>
        <v>0</v>
      </c>
      <c r="BK20" s="68">
        <f>AU20+Juil!BK20</f>
        <v>0</v>
      </c>
      <c r="BL20" s="68">
        <f>AV20+Juil!BL20</f>
        <v>7</v>
      </c>
      <c r="BM20" s="68">
        <f>AW20+Juil!BM20</f>
        <v>0</v>
      </c>
      <c r="BN20" s="68">
        <f>AX20+Juil!BN20</f>
        <v>17</v>
      </c>
      <c r="BO20" s="68">
        <f>AY20+Juil!BO20</f>
        <v>0</v>
      </c>
      <c r="BP20" s="68">
        <f>AZ20+Juil!BP20</f>
        <v>0</v>
      </c>
      <c r="BQ20" s="68">
        <f>BA20+Juil!BQ20</f>
        <v>7</v>
      </c>
      <c r="BR20" s="71"/>
      <c r="BS20" s="86">
        <v>25</v>
      </c>
      <c r="BT20" s="94">
        <f t="shared" si="18"/>
        <v>0</v>
      </c>
      <c r="BU20" s="89">
        <f t="shared" si="19"/>
        <v>25</v>
      </c>
      <c r="BV20" s="71"/>
      <c r="BW20" s="94">
        <v>5</v>
      </c>
      <c r="BX20" s="94">
        <f t="shared" si="20"/>
        <v>0</v>
      </c>
      <c r="BY20" s="89">
        <f t="shared" si="21"/>
        <v>5</v>
      </c>
      <c r="BZ20" s="71"/>
      <c r="CA20" s="94">
        <v>5</v>
      </c>
      <c r="CB20" s="94">
        <f t="shared" si="22"/>
        <v>0</v>
      </c>
      <c r="CC20" s="89">
        <f t="shared" si="23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4"/>
        <v>0</v>
      </c>
      <c r="AN21" s="68">
        <f t="shared" si="5"/>
        <v>0</v>
      </c>
      <c r="AO21" s="68">
        <f t="shared" si="6"/>
        <v>0</v>
      </c>
      <c r="AP21" s="68">
        <f t="shared" si="7"/>
        <v>0</v>
      </c>
      <c r="AQ21" s="69">
        <f t="shared" si="8"/>
        <v>0</v>
      </c>
      <c r="AR21" s="69">
        <f t="shared" si="9"/>
        <v>0</v>
      </c>
      <c r="AS21" s="68">
        <f t="shared" si="10"/>
        <v>1</v>
      </c>
      <c r="AT21" s="69">
        <f t="shared" si="11"/>
        <v>0</v>
      </c>
      <c r="AU21" s="68">
        <f t="shared" si="12"/>
        <v>0</v>
      </c>
      <c r="AV21" s="68">
        <f t="shared" si="13"/>
        <v>1</v>
      </c>
      <c r="AW21" s="68">
        <f t="shared" si="14"/>
        <v>0</v>
      </c>
      <c r="AX21" s="69">
        <f t="shared" si="15"/>
        <v>1</v>
      </c>
      <c r="AY21" s="68">
        <f t="shared" si="16"/>
        <v>0</v>
      </c>
      <c r="AZ21" s="69">
        <f t="shared" si="17"/>
        <v>0</v>
      </c>
      <c r="BA21" s="70"/>
      <c r="BB21" s="71"/>
      <c r="BC21" s="68">
        <f>AM21+Juil!BC21</f>
        <v>0</v>
      </c>
      <c r="BD21" s="68">
        <f>AN21+Juil!BD21</f>
        <v>0</v>
      </c>
      <c r="BE21" s="68">
        <f>AO21+Juil!BE21</f>
        <v>0</v>
      </c>
      <c r="BF21" s="68">
        <f>AP21+Juil!BF21</f>
        <v>0</v>
      </c>
      <c r="BG21" s="68">
        <f>AQ21+Juil!BG21</f>
        <v>0</v>
      </c>
      <c r="BH21" s="68">
        <f>AR21+Juil!BH21</f>
        <v>0</v>
      </c>
      <c r="BI21" s="68">
        <f>AS21+Juil!BI21</f>
        <v>7</v>
      </c>
      <c r="BJ21" s="68">
        <f>AT21+Juil!BJ21</f>
        <v>0</v>
      </c>
      <c r="BK21" s="68">
        <f>AU21+Juil!BK21</f>
        <v>0</v>
      </c>
      <c r="BL21" s="68">
        <f>AV21+Juil!BL21</f>
        <v>7</v>
      </c>
      <c r="BM21" s="68">
        <f>AW21+Juil!BM21</f>
        <v>0</v>
      </c>
      <c r="BN21" s="68">
        <f>AX21+Juil!BN21</f>
        <v>7</v>
      </c>
      <c r="BO21" s="68">
        <f>AY21+Juil!BO21</f>
        <v>0</v>
      </c>
      <c r="BP21" s="68">
        <f>AZ21+Juil!BP21</f>
        <v>0</v>
      </c>
      <c r="BQ21" s="68">
        <f>BA21+Juil!BQ21</f>
        <v>0</v>
      </c>
      <c r="BR21" s="71"/>
      <c r="BS21" s="86">
        <v>25</v>
      </c>
      <c r="BT21" s="94">
        <f t="shared" si="18"/>
        <v>0</v>
      </c>
      <c r="BU21" s="89">
        <f t="shared" si="19"/>
        <v>25</v>
      </c>
      <c r="BV21" s="71"/>
      <c r="BW21" s="94">
        <v>5</v>
      </c>
      <c r="BX21" s="94">
        <f t="shared" si="20"/>
        <v>0</v>
      </c>
      <c r="BY21" s="89">
        <f t="shared" si="21"/>
        <v>5</v>
      </c>
      <c r="BZ21" s="71"/>
      <c r="CA21" s="94">
        <v>5</v>
      </c>
      <c r="CB21" s="94">
        <f t="shared" si="22"/>
        <v>0</v>
      </c>
      <c r="CC21" s="89">
        <f t="shared" si="23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4"/>
        <v>0</v>
      </c>
      <c r="AN22" s="68">
        <f t="shared" si="5"/>
        <v>0</v>
      </c>
      <c r="AO22" s="68">
        <f t="shared" si="6"/>
        <v>0</v>
      </c>
      <c r="AP22" s="68">
        <f t="shared" si="7"/>
        <v>0</v>
      </c>
      <c r="AQ22" s="69">
        <f t="shared" si="8"/>
        <v>0</v>
      </c>
      <c r="AR22" s="69">
        <f t="shared" si="9"/>
        <v>0</v>
      </c>
      <c r="AS22" s="68">
        <f t="shared" si="10"/>
        <v>0</v>
      </c>
      <c r="AT22" s="69">
        <f t="shared" si="11"/>
        <v>0</v>
      </c>
      <c r="AU22" s="68">
        <f t="shared" si="12"/>
        <v>0</v>
      </c>
      <c r="AV22" s="68">
        <f t="shared" si="13"/>
        <v>0</v>
      </c>
      <c r="AW22" s="68">
        <f t="shared" si="14"/>
        <v>0</v>
      </c>
      <c r="AX22" s="69">
        <f t="shared" si="15"/>
        <v>0</v>
      </c>
      <c r="AY22" s="68">
        <f t="shared" si="16"/>
        <v>0</v>
      </c>
      <c r="AZ22" s="69">
        <f t="shared" si="17"/>
        <v>0</v>
      </c>
      <c r="BA22" s="70">
        <f t="shared" si="24"/>
        <v>0</v>
      </c>
      <c r="BB22" s="71"/>
      <c r="BC22" s="68">
        <f>AM22+Juil!BC22</f>
        <v>0</v>
      </c>
      <c r="BD22" s="68">
        <f>AN22+Juil!BD22</f>
        <v>0</v>
      </c>
      <c r="BE22" s="68">
        <f>AO22+Juil!BE22</f>
        <v>0</v>
      </c>
      <c r="BF22" s="68">
        <f>AP22+Juil!BF22</f>
        <v>0</v>
      </c>
      <c r="BG22" s="68">
        <f>AQ22+Juil!BG22</f>
        <v>0</v>
      </c>
      <c r="BH22" s="68">
        <f>AR22+Juil!BH22</f>
        <v>0</v>
      </c>
      <c r="BI22" s="68">
        <f>AS22+Juil!BI22</f>
        <v>0</v>
      </c>
      <c r="BJ22" s="68">
        <f>AT22+Juil!BJ22</f>
        <v>0</v>
      </c>
      <c r="BK22" s="68">
        <f>AU22+Juil!BK22</f>
        <v>0</v>
      </c>
      <c r="BL22" s="68">
        <f>AV22+Juil!BL22</f>
        <v>0</v>
      </c>
      <c r="BM22" s="68">
        <f>AW22+Juil!BM22</f>
        <v>0</v>
      </c>
      <c r="BN22" s="68">
        <f>AX22+Juil!BN22</f>
        <v>10</v>
      </c>
      <c r="BO22" s="68">
        <f>AY22+Juil!BO22</f>
        <v>0</v>
      </c>
      <c r="BP22" s="68">
        <f>AZ22+Juil!BP22</f>
        <v>0</v>
      </c>
      <c r="BQ22" s="68">
        <f>BA22+Juil!BQ22</f>
        <v>0</v>
      </c>
      <c r="BR22" s="71"/>
      <c r="BS22" s="86">
        <v>25</v>
      </c>
      <c r="BT22" s="94">
        <f t="shared" si="18"/>
        <v>0</v>
      </c>
      <c r="BU22" s="89">
        <f t="shared" si="19"/>
        <v>25</v>
      </c>
      <c r="BV22" s="71"/>
      <c r="BW22" s="94">
        <v>5</v>
      </c>
      <c r="BX22" s="94">
        <f t="shared" si="20"/>
        <v>0</v>
      </c>
      <c r="BY22" s="89">
        <f t="shared" si="21"/>
        <v>5</v>
      </c>
      <c r="BZ22" s="71"/>
      <c r="CA22" s="94">
        <v>5</v>
      </c>
      <c r="CB22" s="94">
        <f t="shared" si="22"/>
        <v>0</v>
      </c>
      <c r="CC22" s="89">
        <f t="shared" si="23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4"/>
        <v>0</v>
      </c>
      <c r="AN23" s="68">
        <f t="shared" si="5"/>
        <v>0</v>
      </c>
      <c r="AO23" s="68">
        <f t="shared" si="6"/>
        <v>0</v>
      </c>
      <c r="AP23" s="68">
        <f t="shared" si="7"/>
        <v>0</v>
      </c>
      <c r="AQ23" s="69">
        <f t="shared" si="8"/>
        <v>0</v>
      </c>
      <c r="AR23" s="69">
        <f t="shared" si="9"/>
        <v>0</v>
      </c>
      <c r="AS23" s="68">
        <f t="shared" si="10"/>
        <v>0</v>
      </c>
      <c r="AT23" s="69">
        <f t="shared" si="11"/>
        <v>0</v>
      </c>
      <c r="AU23" s="68">
        <f t="shared" si="12"/>
        <v>0</v>
      </c>
      <c r="AV23" s="68">
        <f t="shared" si="13"/>
        <v>1</v>
      </c>
      <c r="AW23" s="68">
        <f t="shared" si="14"/>
        <v>0</v>
      </c>
      <c r="AX23" s="69">
        <f t="shared" si="15"/>
        <v>0</v>
      </c>
      <c r="AY23" s="68">
        <f t="shared" si="16"/>
        <v>0</v>
      </c>
      <c r="AZ23" s="69">
        <f t="shared" si="17"/>
        <v>0</v>
      </c>
      <c r="BA23" s="70">
        <f t="shared" si="24"/>
        <v>1</v>
      </c>
      <c r="BB23" s="71"/>
      <c r="BC23" s="68">
        <f>AM23+Juil!BC23</f>
        <v>0</v>
      </c>
      <c r="BD23" s="68">
        <f>AN23+Juil!BD23</f>
        <v>0</v>
      </c>
      <c r="BE23" s="68">
        <f>AO23+Juil!BE23</f>
        <v>0</v>
      </c>
      <c r="BF23" s="68">
        <f>AP23+Juil!BF23</f>
        <v>0</v>
      </c>
      <c r="BG23" s="68">
        <f>AQ23+Juil!BG23</f>
        <v>0</v>
      </c>
      <c r="BH23" s="68">
        <f>AR23+Juil!BH23</f>
        <v>0</v>
      </c>
      <c r="BI23" s="68">
        <f>AS23+Juil!BI23</f>
        <v>0</v>
      </c>
      <c r="BJ23" s="68">
        <f>AT23+Juil!BJ23</f>
        <v>0</v>
      </c>
      <c r="BK23" s="68">
        <f>AU23+Juil!BK23</f>
        <v>0</v>
      </c>
      <c r="BL23" s="68">
        <f>AV23+Juil!BL23</f>
        <v>7</v>
      </c>
      <c r="BM23" s="68">
        <f>AW23+Juil!BM23</f>
        <v>0</v>
      </c>
      <c r="BN23" s="68">
        <f>AX23+Juil!BN23</f>
        <v>10</v>
      </c>
      <c r="BO23" s="68">
        <f>AY23+Juil!BO23</f>
        <v>0</v>
      </c>
      <c r="BP23" s="68">
        <f>AZ23+Juil!BP23</f>
        <v>0</v>
      </c>
      <c r="BQ23" s="68">
        <f>BA23+Juil!BQ23</f>
        <v>7</v>
      </c>
      <c r="BR23" s="71"/>
      <c r="BS23" s="86">
        <v>25</v>
      </c>
      <c r="BT23" s="94">
        <f t="shared" si="18"/>
        <v>0</v>
      </c>
      <c r="BU23" s="89">
        <f t="shared" si="19"/>
        <v>25</v>
      </c>
      <c r="BV23" s="71"/>
      <c r="BW23" s="94">
        <v>5</v>
      </c>
      <c r="BX23" s="94">
        <f t="shared" si="20"/>
        <v>0</v>
      </c>
      <c r="BY23" s="89">
        <f t="shared" si="21"/>
        <v>5</v>
      </c>
      <c r="BZ23" s="71"/>
      <c r="CA23" s="94">
        <v>5</v>
      </c>
      <c r="CB23" s="94">
        <f t="shared" si="22"/>
        <v>0</v>
      </c>
      <c r="CC23" s="89">
        <f t="shared" si="23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4"/>
        <v>0</v>
      </c>
      <c r="AN24" s="68">
        <f t="shared" si="5"/>
        <v>0</v>
      </c>
      <c r="AO24" s="68">
        <f t="shared" si="6"/>
        <v>0</v>
      </c>
      <c r="AP24" s="68">
        <f t="shared" si="7"/>
        <v>0</v>
      </c>
      <c r="AQ24" s="69">
        <f t="shared" si="8"/>
        <v>0</v>
      </c>
      <c r="AR24" s="69">
        <f t="shared" si="9"/>
        <v>0</v>
      </c>
      <c r="AS24" s="68">
        <f t="shared" si="10"/>
        <v>0</v>
      </c>
      <c r="AT24" s="69">
        <f t="shared" si="11"/>
        <v>0</v>
      </c>
      <c r="AU24" s="68">
        <f t="shared" si="12"/>
        <v>0</v>
      </c>
      <c r="AV24" s="68">
        <f t="shared" si="13"/>
        <v>0</v>
      </c>
      <c r="AW24" s="68">
        <f t="shared" si="14"/>
        <v>0</v>
      </c>
      <c r="AX24" s="69">
        <f t="shared" si="15"/>
        <v>0</v>
      </c>
      <c r="AY24" s="68">
        <f t="shared" si="16"/>
        <v>0</v>
      </c>
      <c r="AZ24" s="69">
        <f t="shared" si="17"/>
        <v>0</v>
      </c>
      <c r="BA24" s="70">
        <f t="shared" si="24"/>
        <v>0</v>
      </c>
      <c r="BB24" s="71"/>
      <c r="BC24" s="68">
        <f>AM24+Juil!BC24</f>
        <v>0</v>
      </c>
      <c r="BD24" s="68">
        <f>AN24+Juil!BD24</f>
        <v>0</v>
      </c>
      <c r="BE24" s="68">
        <f>AO24+Juil!BE24</f>
        <v>0</v>
      </c>
      <c r="BF24" s="68">
        <f>AP24+Juil!BF24</f>
        <v>0</v>
      </c>
      <c r="BG24" s="68">
        <f>AQ24+Juil!BG24</f>
        <v>0</v>
      </c>
      <c r="BH24" s="68">
        <f>AR24+Juil!BH24</f>
        <v>0</v>
      </c>
      <c r="BI24" s="68">
        <f>AS24+Juil!BI24</f>
        <v>0</v>
      </c>
      <c r="BJ24" s="68">
        <f>AT24+Juil!BJ24</f>
        <v>0</v>
      </c>
      <c r="BK24" s="68">
        <f>AU24+Juil!BK24</f>
        <v>0</v>
      </c>
      <c r="BL24" s="68">
        <f>AV24+Juil!BL24</f>
        <v>0</v>
      </c>
      <c r="BM24" s="68">
        <f>AW24+Juil!BM24</f>
        <v>0</v>
      </c>
      <c r="BN24" s="68">
        <f>AX24+Juil!BN24</f>
        <v>10</v>
      </c>
      <c r="BO24" s="68">
        <f>AY24+Juil!BO24</f>
        <v>0</v>
      </c>
      <c r="BP24" s="68">
        <f>AZ24+Juil!BP24</f>
        <v>0</v>
      </c>
      <c r="BQ24" s="68">
        <f>BA24+Juil!BQ24</f>
        <v>0</v>
      </c>
      <c r="BR24" s="71"/>
      <c r="BS24" s="86">
        <v>25</v>
      </c>
      <c r="BT24" s="94">
        <f t="shared" si="18"/>
        <v>0</v>
      </c>
      <c r="BU24" s="89">
        <f t="shared" si="19"/>
        <v>25</v>
      </c>
      <c r="BV24" s="71"/>
      <c r="BW24" s="94">
        <v>5</v>
      </c>
      <c r="BX24" s="94">
        <f t="shared" si="20"/>
        <v>0</v>
      </c>
      <c r="BY24" s="89">
        <f t="shared" si="21"/>
        <v>5</v>
      </c>
      <c r="BZ24" s="71"/>
      <c r="CA24" s="94">
        <v>5</v>
      </c>
      <c r="CB24" s="94">
        <f t="shared" si="22"/>
        <v>0</v>
      </c>
      <c r="CC24" s="89">
        <f t="shared" si="23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4"/>
        <v>0</v>
      </c>
      <c r="AN25" s="68">
        <f t="shared" si="5"/>
        <v>0</v>
      </c>
      <c r="AO25" s="68">
        <f t="shared" si="6"/>
        <v>0</v>
      </c>
      <c r="AP25" s="68">
        <f t="shared" si="7"/>
        <v>0</v>
      </c>
      <c r="AQ25" s="69">
        <f t="shared" si="8"/>
        <v>0</v>
      </c>
      <c r="AR25" s="69">
        <f t="shared" si="9"/>
        <v>0</v>
      </c>
      <c r="AS25" s="68">
        <f t="shared" si="10"/>
        <v>0</v>
      </c>
      <c r="AT25" s="69">
        <f t="shared" si="11"/>
        <v>0</v>
      </c>
      <c r="AU25" s="68">
        <f t="shared" si="12"/>
        <v>0</v>
      </c>
      <c r="AV25" s="68">
        <f t="shared" si="13"/>
        <v>1</v>
      </c>
      <c r="AW25" s="68">
        <f t="shared" si="14"/>
        <v>0</v>
      </c>
      <c r="AX25" s="69">
        <f t="shared" si="15"/>
        <v>0</v>
      </c>
      <c r="AY25" s="68">
        <f t="shared" si="16"/>
        <v>0</v>
      </c>
      <c r="AZ25" s="69">
        <f t="shared" si="17"/>
        <v>0</v>
      </c>
      <c r="BA25" s="70">
        <f t="shared" si="24"/>
        <v>1</v>
      </c>
      <c r="BB25" s="71"/>
      <c r="BC25" s="68">
        <f>AM25+Juil!BC25</f>
        <v>0</v>
      </c>
      <c r="BD25" s="68">
        <f>AN25+Juil!BD25</f>
        <v>0</v>
      </c>
      <c r="BE25" s="68">
        <f>AO25+Juil!BE25</f>
        <v>0</v>
      </c>
      <c r="BF25" s="68">
        <f>AP25+Juil!BF25</f>
        <v>0</v>
      </c>
      <c r="BG25" s="68">
        <f>AQ25+Juil!BG25</f>
        <v>0</v>
      </c>
      <c r="BH25" s="68">
        <f>AR25+Juil!BH25</f>
        <v>0</v>
      </c>
      <c r="BI25" s="68">
        <f>AS25+Juil!BI25</f>
        <v>0</v>
      </c>
      <c r="BJ25" s="68">
        <f>AT25+Juil!BJ25</f>
        <v>0</v>
      </c>
      <c r="BK25" s="68">
        <f>AU25+Juil!BK25</f>
        <v>0</v>
      </c>
      <c r="BL25" s="68">
        <f>AV25+Juil!BL25</f>
        <v>7</v>
      </c>
      <c r="BM25" s="68">
        <f>AW25+Juil!BM25</f>
        <v>0</v>
      </c>
      <c r="BN25" s="68">
        <f>AX25+Juil!BN25</f>
        <v>10</v>
      </c>
      <c r="BO25" s="68">
        <f>AY25+Juil!BO25</f>
        <v>0</v>
      </c>
      <c r="BP25" s="68">
        <f>AZ25+Juil!BP25</f>
        <v>0</v>
      </c>
      <c r="BQ25" s="68">
        <f>BA25+Juil!BQ25</f>
        <v>7</v>
      </c>
      <c r="BR25" s="71"/>
      <c r="BS25" s="86">
        <v>25</v>
      </c>
      <c r="BT25" s="94">
        <f t="shared" si="18"/>
        <v>0</v>
      </c>
      <c r="BU25" s="89">
        <f t="shared" si="19"/>
        <v>25</v>
      </c>
      <c r="BV25" s="71"/>
      <c r="BW25" s="94">
        <v>5</v>
      </c>
      <c r="BX25" s="94">
        <f t="shared" si="20"/>
        <v>0</v>
      </c>
      <c r="BY25" s="89">
        <f t="shared" si="21"/>
        <v>5</v>
      </c>
      <c r="BZ25" s="71"/>
      <c r="CA25" s="94">
        <v>5</v>
      </c>
      <c r="CB25" s="94">
        <f t="shared" si="22"/>
        <v>0</v>
      </c>
      <c r="CC25" s="89">
        <f t="shared" si="23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4"/>
        <v>0</v>
      </c>
      <c r="AN26" s="68">
        <f t="shared" si="5"/>
        <v>0</v>
      </c>
      <c r="AO26" s="68">
        <f t="shared" si="6"/>
        <v>0</v>
      </c>
      <c r="AP26" s="68">
        <f t="shared" si="7"/>
        <v>0</v>
      </c>
      <c r="AQ26" s="69">
        <f t="shared" si="8"/>
        <v>0</v>
      </c>
      <c r="AR26" s="69">
        <f t="shared" si="9"/>
        <v>0</v>
      </c>
      <c r="AS26" s="68">
        <f t="shared" si="10"/>
        <v>0</v>
      </c>
      <c r="AT26" s="69">
        <f t="shared" si="11"/>
        <v>0</v>
      </c>
      <c r="AU26" s="68">
        <f t="shared" si="12"/>
        <v>0</v>
      </c>
      <c r="AV26" s="68">
        <f t="shared" si="13"/>
        <v>0</v>
      </c>
      <c r="AW26" s="68">
        <f t="shared" si="14"/>
        <v>0</v>
      </c>
      <c r="AX26" s="69">
        <f t="shared" si="15"/>
        <v>0</v>
      </c>
      <c r="AY26" s="68">
        <f t="shared" si="16"/>
        <v>0</v>
      </c>
      <c r="AZ26" s="69">
        <f t="shared" si="17"/>
        <v>0</v>
      </c>
      <c r="BA26" s="70">
        <f t="shared" si="24"/>
        <v>0</v>
      </c>
      <c r="BB26" s="71"/>
      <c r="BC26" s="68">
        <f>AM26+Juil!BC26</f>
        <v>0</v>
      </c>
      <c r="BD26" s="68">
        <f>AN26+Juil!BD26</f>
        <v>0</v>
      </c>
      <c r="BE26" s="68">
        <f>AO26+Juil!BE26</f>
        <v>0</v>
      </c>
      <c r="BF26" s="68">
        <f>AP26+Juil!BF26</f>
        <v>0</v>
      </c>
      <c r="BG26" s="68">
        <f>AQ26+Juil!BG26</f>
        <v>0</v>
      </c>
      <c r="BH26" s="68">
        <f>AR26+Juil!BH26</f>
        <v>0</v>
      </c>
      <c r="BI26" s="68">
        <f>AS26+Juil!BI26</f>
        <v>0</v>
      </c>
      <c r="BJ26" s="68">
        <f>AT26+Juil!BJ26</f>
        <v>0</v>
      </c>
      <c r="BK26" s="68">
        <f>AU26+Juil!BK26</f>
        <v>0</v>
      </c>
      <c r="BL26" s="68">
        <f>AV26+Juil!BL26</f>
        <v>0</v>
      </c>
      <c r="BM26" s="68">
        <f>AW26+Juil!BM26</f>
        <v>0</v>
      </c>
      <c r="BN26" s="68">
        <f>AX26+Juil!BN26</f>
        <v>10</v>
      </c>
      <c r="BO26" s="68">
        <f>AY26+Juil!BO26</f>
        <v>0</v>
      </c>
      <c r="BP26" s="68">
        <f>AZ26+Juil!BP26</f>
        <v>0</v>
      </c>
      <c r="BQ26" s="68">
        <f>BA26+Juil!BQ26</f>
        <v>0</v>
      </c>
      <c r="BR26" s="71"/>
      <c r="BS26" s="86">
        <v>25</v>
      </c>
      <c r="BT26" s="94">
        <f t="shared" si="18"/>
        <v>0</v>
      </c>
      <c r="BU26" s="89">
        <f t="shared" si="19"/>
        <v>25</v>
      </c>
      <c r="BV26" s="71"/>
      <c r="BW26" s="94">
        <v>5</v>
      </c>
      <c r="BX26" s="94">
        <f t="shared" si="20"/>
        <v>0</v>
      </c>
      <c r="BY26" s="89">
        <f t="shared" si="21"/>
        <v>5</v>
      </c>
      <c r="BZ26" s="71"/>
      <c r="CA26" s="94">
        <v>5</v>
      </c>
      <c r="CB26" s="94">
        <f t="shared" si="22"/>
        <v>0</v>
      </c>
      <c r="CC26" s="89">
        <f t="shared" si="23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4"/>
        <v>0</v>
      </c>
      <c r="AN27" s="68">
        <f t="shared" si="5"/>
        <v>0</v>
      </c>
      <c r="AO27" s="68">
        <f t="shared" si="6"/>
        <v>0</v>
      </c>
      <c r="AP27" s="68">
        <f t="shared" si="7"/>
        <v>0</v>
      </c>
      <c r="AQ27" s="69">
        <f t="shared" si="8"/>
        <v>0</v>
      </c>
      <c r="AR27" s="69">
        <f t="shared" si="9"/>
        <v>0</v>
      </c>
      <c r="AS27" s="68">
        <f t="shared" si="10"/>
        <v>0</v>
      </c>
      <c r="AT27" s="69">
        <f t="shared" si="11"/>
        <v>0</v>
      </c>
      <c r="AU27" s="68">
        <f t="shared" si="12"/>
        <v>0</v>
      </c>
      <c r="AV27" s="68">
        <f t="shared" si="13"/>
        <v>0</v>
      </c>
      <c r="AW27" s="68">
        <f t="shared" si="14"/>
        <v>0</v>
      </c>
      <c r="AX27" s="69">
        <f t="shared" si="15"/>
        <v>0</v>
      </c>
      <c r="AY27" s="68">
        <f t="shared" si="16"/>
        <v>0</v>
      </c>
      <c r="AZ27" s="69">
        <f t="shared" si="17"/>
        <v>0</v>
      </c>
      <c r="BA27" s="70">
        <f t="shared" si="24"/>
        <v>0</v>
      </c>
      <c r="BB27" s="71"/>
      <c r="BC27" s="68">
        <f>AM27+Juil!BC27</f>
        <v>0</v>
      </c>
      <c r="BD27" s="68">
        <f>AN27+Juil!BD27</f>
        <v>0</v>
      </c>
      <c r="BE27" s="68">
        <f>AO27+Juil!BE27</f>
        <v>0</v>
      </c>
      <c r="BF27" s="68">
        <f>AP27+Juil!BF27</f>
        <v>0</v>
      </c>
      <c r="BG27" s="68">
        <f>AQ27+Juil!BG27</f>
        <v>0</v>
      </c>
      <c r="BH27" s="68">
        <f>AR27+Juil!BH27</f>
        <v>0</v>
      </c>
      <c r="BI27" s="68">
        <f>AS27+Juil!BI27</f>
        <v>0</v>
      </c>
      <c r="BJ27" s="68">
        <f>AT27+Juil!BJ27</f>
        <v>0</v>
      </c>
      <c r="BK27" s="68">
        <f>AU27+Juil!BK27</f>
        <v>0</v>
      </c>
      <c r="BL27" s="68">
        <f>AV27+Juil!BL27</f>
        <v>0</v>
      </c>
      <c r="BM27" s="68">
        <f>AW27+Juil!BM27</f>
        <v>0</v>
      </c>
      <c r="BN27" s="68">
        <f>AX27+Juil!BN27</f>
        <v>10</v>
      </c>
      <c r="BO27" s="68">
        <f>AY27+Juil!BO27</f>
        <v>0</v>
      </c>
      <c r="BP27" s="68">
        <f>AZ27+Juil!BP27</f>
        <v>0</v>
      </c>
      <c r="BQ27" s="68">
        <f>BA27+Juil!BQ27</f>
        <v>0</v>
      </c>
      <c r="BR27" s="71"/>
      <c r="BS27" s="86">
        <v>25</v>
      </c>
      <c r="BT27" s="94">
        <f t="shared" si="18"/>
        <v>0</v>
      </c>
      <c r="BU27" s="89">
        <f t="shared" si="19"/>
        <v>25</v>
      </c>
      <c r="BV27" s="71"/>
      <c r="BW27" s="94">
        <v>5</v>
      </c>
      <c r="BX27" s="94">
        <f t="shared" si="20"/>
        <v>0</v>
      </c>
      <c r="BY27" s="89">
        <f t="shared" si="21"/>
        <v>5</v>
      </c>
      <c r="BZ27" s="71"/>
      <c r="CA27" s="94">
        <v>5</v>
      </c>
      <c r="CB27" s="94">
        <f t="shared" si="22"/>
        <v>0</v>
      </c>
      <c r="CC27" s="89">
        <f t="shared" si="23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4"/>
        <v>0</v>
      </c>
      <c r="AN28" s="68">
        <f t="shared" si="5"/>
        <v>0</v>
      </c>
      <c r="AO28" s="68">
        <f t="shared" si="6"/>
        <v>0</v>
      </c>
      <c r="AP28" s="68">
        <f t="shared" si="7"/>
        <v>0</v>
      </c>
      <c r="AQ28" s="69">
        <f t="shared" si="8"/>
        <v>0</v>
      </c>
      <c r="AR28" s="69">
        <f t="shared" si="9"/>
        <v>0</v>
      </c>
      <c r="AS28" s="68">
        <f t="shared" si="10"/>
        <v>0</v>
      </c>
      <c r="AT28" s="69">
        <f t="shared" si="11"/>
        <v>0</v>
      </c>
      <c r="AU28" s="68">
        <f t="shared" si="12"/>
        <v>0</v>
      </c>
      <c r="AV28" s="68">
        <f t="shared" si="13"/>
        <v>1</v>
      </c>
      <c r="AW28" s="68">
        <f t="shared" si="14"/>
        <v>0</v>
      </c>
      <c r="AX28" s="69">
        <f t="shared" si="15"/>
        <v>0</v>
      </c>
      <c r="AY28" s="68">
        <f t="shared" si="16"/>
        <v>0</v>
      </c>
      <c r="AZ28" s="69">
        <f t="shared" si="17"/>
        <v>0</v>
      </c>
      <c r="BA28" s="70">
        <f t="shared" si="24"/>
        <v>1</v>
      </c>
      <c r="BB28" s="71"/>
      <c r="BC28" s="68">
        <f>AM28+Juil!BC28</f>
        <v>0</v>
      </c>
      <c r="BD28" s="68">
        <f>AN28+Juil!BD28</f>
        <v>0</v>
      </c>
      <c r="BE28" s="68">
        <f>AO28+Juil!BE28</f>
        <v>0</v>
      </c>
      <c r="BF28" s="68">
        <f>AP28+Juil!BF28</f>
        <v>0</v>
      </c>
      <c r="BG28" s="68">
        <f>AQ28+Juil!BG28</f>
        <v>0</v>
      </c>
      <c r="BH28" s="68">
        <f>AR28+Juil!BH28</f>
        <v>0</v>
      </c>
      <c r="BI28" s="68">
        <f>AS28+Juil!BI28</f>
        <v>0</v>
      </c>
      <c r="BJ28" s="68">
        <f>AT28+Juil!BJ28</f>
        <v>0</v>
      </c>
      <c r="BK28" s="68">
        <f>AU28+Juil!BK28</f>
        <v>0</v>
      </c>
      <c r="BL28" s="68">
        <f>AV28+Juil!BL28</f>
        <v>2</v>
      </c>
      <c r="BM28" s="68">
        <f>AW28+Juil!BM28</f>
        <v>0</v>
      </c>
      <c r="BN28" s="68">
        <f>AX28+Juil!BN28</f>
        <v>10</v>
      </c>
      <c r="BO28" s="68">
        <f>AY28+Juil!BO28</f>
        <v>0</v>
      </c>
      <c r="BP28" s="68">
        <f>AZ28+Juil!BP28</f>
        <v>0</v>
      </c>
      <c r="BQ28" s="68">
        <f>BA28+Juil!BQ28</f>
        <v>2</v>
      </c>
      <c r="BR28" s="71"/>
      <c r="BS28" s="86">
        <v>25</v>
      </c>
      <c r="BT28" s="94">
        <f t="shared" si="18"/>
        <v>0</v>
      </c>
      <c r="BU28" s="89">
        <f t="shared" si="19"/>
        <v>25</v>
      </c>
      <c r="BV28" s="71"/>
      <c r="BW28" s="94">
        <v>5</v>
      </c>
      <c r="BX28" s="94">
        <f t="shared" si="20"/>
        <v>0</v>
      </c>
      <c r="BY28" s="89">
        <f t="shared" si="21"/>
        <v>5</v>
      </c>
      <c r="BZ28" s="71"/>
      <c r="CA28" s="94">
        <v>5</v>
      </c>
      <c r="CB28" s="94">
        <f t="shared" si="22"/>
        <v>0</v>
      </c>
      <c r="CC28" s="89">
        <f t="shared" si="23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4"/>
        <v>0</v>
      </c>
      <c r="AN29" s="68">
        <f t="shared" si="5"/>
        <v>1</v>
      </c>
      <c r="AO29" s="68">
        <f t="shared" si="6"/>
        <v>0</v>
      </c>
      <c r="AP29" s="68">
        <f t="shared" si="7"/>
        <v>0</v>
      </c>
      <c r="AQ29" s="69">
        <f t="shared" si="8"/>
        <v>0</v>
      </c>
      <c r="AR29" s="69">
        <f t="shared" si="9"/>
        <v>0</v>
      </c>
      <c r="AS29" s="68">
        <f t="shared" si="10"/>
        <v>0</v>
      </c>
      <c r="AT29" s="69">
        <f t="shared" si="11"/>
        <v>0</v>
      </c>
      <c r="AU29" s="68">
        <f t="shared" si="12"/>
        <v>0</v>
      </c>
      <c r="AV29" s="68">
        <f t="shared" si="13"/>
        <v>0</v>
      </c>
      <c r="AW29" s="68">
        <f t="shared" si="14"/>
        <v>0</v>
      </c>
      <c r="AX29" s="69">
        <f t="shared" si="15"/>
        <v>0</v>
      </c>
      <c r="AY29" s="68">
        <f t="shared" si="16"/>
        <v>0</v>
      </c>
      <c r="AZ29" s="69">
        <f t="shared" si="17"/>
        <v>0</v>
      </c>
      <c r="BA29" s="70">
        <f t="shared" si="24"/>
        <v>1</v>
      </c>
      <c r="BB29" s="71"/>
      <c r="BC29" s="68">
        <f>AM29+Juil!BC29</f>
        <v>0</v>
      </c>
      <c r="BD29" s="68">
        <f>AN29+Juil!BD29</f>
        <v>7</v>
      </c>
      <c r="BE29" s="68">
        <f>AO29+Juil!BE29</f>
        <v>0</v>
      </c>
      <c r="BF29" s="68">
        <f>AP29+Juil!BF29</f>
        <v>0</v>
      </c>
      <c r="BG29" s="68">
        <f>AQ29+Juil!BG29</f>
        <v>0</v>
      </c>
      <c r="BH29" s="68">
        <f>AR29+Juil!BH29</f>
        <v>0</v>
      </c>
      <c r="BI29" s="68">
        <f>AS29+Juil!BI29</f>
        <v>0</v>
      </c>
      <c r="BJ29" s="68">
        <f>AT29+Juil!BJ29</f>
        <v>0</v>
      </c>
      <c r="BK29" s="68">
        <f>AU29+Juil!BK29</f>
        <v>0</v>
      </c>
      <c r="BL29" s="68">
        <f>AV29+Juil!BL29</f>
        <v>0</v>
      </c>
      <c r="BM29" s="68">
        <f>AW29+Juil!BM29</f>
        <v>0</v>
      </c>
      <c r="BN29" s="68">
        <f>AX29+Juil!BN29</f>
        <v>10</v>
      </c>
      <c r="BO29" s="68">
        <f>AY29+Juil!BO29</f>
        <v>0</v>
      </c>
      <c r="BP29" s="68">
        <f>AZ29+Juil!BP29</f>
        <v>0</v>
      </c>
      <c r="BQ29" s="68">
        <f>BA29+Juil!BQ29</f>
        <v>7</v>
      </c>
      <c r="BR29" s="71"/>
      <c r="BS29" s="86">
        <v>25</v>
      </c>
      <c r="BT29" s="94">
        <f t="shared" si="18"/>
        <v>0</v>
      </c>
      <c r="BU29" s="89">
        <f t="shared" si="19"/>
        <v>25</v>
      </c>
      <c r="BV29" s="71"/>
      <c r="BW29" s="94">
        <v>5</v>
      </c>
      <c r="BX29" s="94">
        <f t="shared" si="20"/>
        <v>0</v>
      </c>
      <c r="BY29" s="89">
        <f t="shared" si="21"/>
        <v>5</v>
      </c>
      <c r="BZ29" s="71"/>
      <c r="CA29" s="94">
        <v>5</v>
      </c>
      <c r="CB29" s="94">
        <f t="shared" si="22"/>
        <v>0</v>
      </c>
      <c r="CC29" s="89">
        <f t="shared" si="23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5">COUNTIF(F11:F29,"1")</f>
        <v>0</v>
      </c>
      <c r="G31" s="41">
        <f t="shared" si="25"/>
        <v>0</v>
      </c>
      <c r="H31" s="41">
        <f t="shared" si="25"/>
        <v>0</v>
      </c>
      <c r="I31" s="41">
        <f t="shared" si="25"/>
        <v>0</v>
      </c>
      <c r="J31" s="41">
        <f t="shared" si="25"/>
        <v>0</v>
      </c>
      <c r="K31" s="41">
        <f t="shared" si="25"/>
        <v>0</v>
      </c>
      <c r="L31" s="41">
        <f t="shared" si="25"/>
        <v>0</v>
      </c>
      <c r="M31" s="41">
        <f t="shared" si="25"/>
        <v>0</v>
      </c>
      <c r="N31" s="41">
        <f t="shared" si="25"/>
        <v>0</v>
      </c>
      <c r="O31" s="41">
        <f t="shared" si="25"/>
        <v>0</v>
      </c>
      <c r="P31" s="41">
        <f t="shared" si="25"/>
        <v>0</v>
      </c>
      <c r="Q31" s="41">
        <f t="shared" si="25"/>
        <v>0</v>
      </c>
      <c r="R31" s="41">
        <f t="shared" si="25"/>
        <v>0</v>
      </c>
      <c r="S31" s="41">
        <f t="shared" si="25"/>
        <v>0</v>
      </c>
      <c r="T31" s="41">
        <f t="shared" si="25"/>
        <v>0</v>
      </c>
      <c r="U31" s="41">
        <f t="shared" si="25"/>
        <v>0</v>
      </c>
      <c r="V31" s="41">
        <f t="shared" si="25"/>
        <v>0</v>
      </c>
      <c r="W31" s="41">
        <f t="shared" si="25"/>
        <v>0</v>
      </c>
      <c r="X31" s="41">
        <f t="shared" si="25"/>
        <v>0</v>
      </c>
      <c r="Y31" s="41">
        <f t="shared" si="25"/>
        <v>0</v>
      </c>
      <c r="Z31" s="41">
        <f t="shared" si="25"/>
        <v>1</v>
      </c>
      <c r="AA31" s="41">
        <f t="shared" si="25"/>
        <v>1</v>
      </c>
      <c r="AB31" s="41">
        <f t="shared" si="25"/>
        <v>0</v>
      </c>
      <c r="AC31" s="41">
        <f t="shared" si="25"/>
        <v>0</v>
      </c>
      <c r="AD31" s="41">
        <f t="shared" si="25"/>
        <v>0</v>
      </c>
      <c r="AE31" s="41">
        <f t="shared" si="25"/>
        <v>0</v>
      </c>
      <c r="AF31" s="41">
        <f t="shared" si="25"/>
        <v>0</v>
      </c>
      <c r="AG31" s="41">
        <f t="shared" si="25"/>
        <v>0</v>
      </c>
      <c r="AH31" s="41">
        <f t="shared" si="25"/>
        <v>0</v>
      </c>
      <c r="AI31" s="41">
        <f t="shared" si="25"/>
        <v>0</v>
      </c>
      <c r="AJ31" s="41">
        <f t="shared" si="25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6">COUNTIF(F11:F29,"L2")</f>
        <v>0</v>
      </c>
      <c r="G32" s="43">
        <f t="shared" si="26"/>
        <v>0</v>
      </c>
      <c r="H32" s="43">
        <f t="shared" si="26"/>
        <v>0</v>
      </c>
      <c r="I32" s="43">
        <f t="shared" si="26"/>
        <v>0</v>
      </c>
      <c r="J32" s="43">
        <f t="shared" si="26"/>
        <v>0</v>
      </c>
      <c r="K32" s="43">
        <f t="shared" si="26"/>
        <v>0</v>
      </c>
      <c r="L32" s="43">
        <f t="shared" si="26"/>
        <v>0</v>
      </c>
      <c r="M32" s="43">
        <f t="shared" si="26"/>
        <v>0</v>
      </c>
      <c r="N32" s="43">
        <f t="shared" si="26"/>
        <v>0</v>
      </c>
      <c r="O32" s="43">
        <f t="shared" si="26"/>
        <v>0</v>
      </c>
      <c r="P32" s="43">
        <f t="shared" si="26"/>
        <v>0</v>
      </c>
      <c r="Q32" s="43">
        <f t="shared" si="26"/>
        <v>0</v>
      </c>
      <c r="R32" s="43">
        <f t="shared" si="26"/>
        <v>0</v>
      </c>
      <c r="S32" s="43">
        <f t="shared" si="26"/>
        <v>0</v>
      </c>
      <c r="T32" s="43">
        <f t="shared" si="26"/>
        <v>0</v>
      </c>
      <c r="U32" s="43">
        <f t="shared" si="26"/>
        <v>0</v>
      </c>
      <c r="V32" s="43">
        <f t="shared" si="26"/>
        <v>0</v>
      </c>
      <c r="W32" s="43">
        <f t="shared" si="26"/>
        <v>0</v>
      </c>
      <c r="X32" s="43">
        <f t="shared" si="26"/>
        <v>0</v>
      </c>
      <c r="Y32" s="43">
        <f t="shared" si="26"/>
        <v>0</v>
      </c>
      <c r="Z32" s="43">
        <f t="shared" si="26"/>
        <v>0</v>
      </c>
      <c r="AA32" s="43">
        <f t="shared" si="26"/>
        <v>0</v>
      </c>
      <c r="AB32" s="43">
        <f t="shared" si="26"/>
        <v>0</v>
      </c>
      <c r="AC32" s="43">
        <f t="shared" si="26"/>
        <v>1</v>
      </c>
      <c r="AD32" s="43">
        <f t="shared" si="26"/>
        <v>2</v>
      </c>
      <c r="AE32" s="43">
        <f t="shared" si="26"/>
        <v>0</v>
      </c>
      <c r="AF32" s="43">
        <f t="shared" si="26"/>
        <v>0</v>
      </c>
      <c r="AG32" s="43">
        <f t="shared" si="26"/>
        <v>0</v>
      </c>
      <c r="AH32" s="43">
        <f t="shared" si="26"/>
        <v>0</v>
      </c>
      <c r="AI32" s="43">
        <f t="shared" si="26"/>
        <v>0</v>
      </c>
      <c r="AJ32" s="43">
        <f t="shared" si="26"/>
        <v>1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7">COUNTIF(F11:F29,"P2")</f>
        <v>0</v>
      </c>
      <c r="G33" s="43">
        <f t="shared" si="27"/>
        <v>0</v>
      </c>
      <c r="H33" s="43">
        <f t="shared" si="27"/>
        <v>0</v>
      </c>
      <c r="I33" s="43">
        <f t="shared" si="27"/>
        <v>0</v>
      </c>
      <c r="J33" s="43">
        <f t="shared" si="27"/>
        <v>0</v>
      </c>
      <c r="K33" s="43">
        <f t="shared" si="27"/>
        <v>0</v>
      </c>
      <c r="L33" s="43">
        <f t="shared" si="27"/>
        <v>0</v>
      </c>
      <c r="M33" s="43">
        <f t="shared" si="27"/>
        <v>0</v>
      </c>
      <c r="N33" s="43">
        <f t="shared" si="27"/>
        <v>0</v>
      </c>
      <c r="O33" s="43">
        <f t="shared" si="27"/>
        <v>0</v>
      </c>
      <c r="P33" s="43">
        <f t="shared" si="27"/>
        <v>0</v>
      </c>
      <c r="Q33" s="43">
        <f t="shared" si="27"/>
        <v>0</v>
      </c>
      <c r="R33" s="43">
        <f t="shared" si="27"/>
        <v>0</v>
      </c>
      <c r="S33" s="43">
        <f t="shared" si="27"/>
        <v>0</v>
      </c>
      <c r="T33" s="43">
        <f t="shared" si="27"/>
        <v>0</v>
      </c>
      <c r="U33" s="43">
        <f t="shared" si="27"/>
        <v>0</v>
      </c>
      <c r="V33" s="43">
        <f t="shared" si="27"/>
        <v>0</v>
      </c>
      <c r="W33" s="43">
        <f t="shared" si="27"/>
        <v>0</v>
      </c>
      <c r="X33" s="43">
        <f t="shared" si="27"/>
        <v>0</v>
      </c>
      <c r="Y33" s="43">
        <f t="shared" si="27"/>
        <v>0</v>
      </c>
      <c r="Z33" s="43">
        <f t="shared" si="27"/>
        <v>0</v>
      </c>
      <c r="AA33" s="43">
        <f t="shared" si="27"/>
        <v>0</v>
      </c>
      <c r="AB33" s="43">
        <f t="shared" si="27"/>
        <v>0</v>
      </c>
      <c r="AC33" s="43">
        <f t="shared" si="27"/>
        <v>0</v>
      </c>
      <c r="AD33" s="43">
        <f t="shared" si="27"/>
        <v>0</v>
      </c>
      <c r="AE33" s="43">
        <f t="shared" si="27"/>
        <v>0</v>
      </c>
      <c r="AF33" s="43">
        <f t="shared" si="27"/>
        <v>0</v>
      </c>
      <c r="AG33" s="43">
        <f t="shared" si="27"/>
        <v>0</v>
      </c>
      <c r="AH33" s="43">
        <f t="shared" si="27"/>
        <v>0</v>
      </c>
      <c r="AI33" s="43">
        <f t="shared" si="27"/>
        <v>0</v>
      </c>
      <c r="AJ33" s="43">
        <f t="shared" si="27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28">COUNTIF(G11:G29,"3")</f>
        <v>0</v>
      </c>
      <c r="H34" s="44">
        <f t="shared" si="28"/>
        <v>0</v>
      </c>
      <c r="I34" s="44">
        <f t="shared" si="28"/>
        <v>0</v>
      </c>
      <c r="J34" s="44">
        <f t="shared" si="28"/>
        <v>0</v>
      </c>
      <c r="K34" s="44">
        <f t="shared" si="28"/>
        <v>0</v>
      </c>
      <c r="L34" s="44">
        <f t="shared" si="28"/>
        <v>0</v>
      </c>
      <c r="M34" s="44">
        <f t="shared" si="28"/>
        <v>0</v>
      </c>
      <c r="N34" s="44">
        <f t="shared" si="28"/>
        <v>0</v>
      </c>
      <c r="O34" s="44">
        <f t="shared" si="28"/>
        <v>0</v>
      </c>
      <c r="P34" s="44">
        <f t="shared" si="28"/>
        <v>0</v>
      </c>
      <c r="Q34" s="44">
        <f t="shared" si="28"/>
        <v>0</v>
      </c>
      <c r="R34" s="44">
        <f t="shared" si="28"/>
        <v>0</v>
      </c>
      <c r="S34" s="44">
        <f t="shared" si="28"/>
        <v>0</v>
      </c>
      <c r="T34" s="44">
        <f t="shared" si="28"/>
        <v>0</v>
      </c>
      <c r="U34" s="44">
        <f t="shared" si="28"/>
        <v>0</v>
      </c>
      <c r="V34" s="44">
        <f t="shared" si="28"/>
        <v>0</v>
      </c>
      <c r="W34" s="44">
        <f t="shared" si="28"/>
        <v>0</v>
      </c>
      <c r="X34" s="44">
        <f t="shared" si="28"/>
        <v>0</v>
      </c>
      <c r="Y34" s="44">
        <f t="shared" si="28"/>
        <v>0</v>
      </c>
      <c r="Z34" s="44">
        <f t="shared" si="28"/>
        <v>0</v>
      </c>
      <c r="AA34" s="44">
        <f t="shared" si="28"/>
        <v>0</v>
      </c>
      <c r="AB34" s="44">
        <f t="shared" si="28"/>
        <v>0</v>
      </c>
      <c r="AC34" s="44">
        <f t="shared" si="28"/>
        <v>0</v>
      </c>
      <c r="AD34" s="44">
        <f t="shared" si="28"/>
        <v>0</v>
      </c>
      <c r="AE34" s="44">
        <f t="shared" si="28"/>
        <v>0</v>
      </c>
      <c r="AF34" s="44">
        <f t="shared" si="28"/>
        <v>0</v>
      </c>
      <c r="AG34" s="44">
        <f t="shared" si="28"/>
        <v>0</v>
      </c>
      <c r="AH34" s="44">
        <f t="shared" si="28"/>
        <v>0</v>
      </c>
      <c r="AI34" s="44">
        <f t="shared" si="28"/>
        <v>0</v>
      </c>
      <c r="AJ34" s="44">
        <f t="shared" si="28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1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55" priority="10">
      <formula>OR(F$10=1,F$10=7)</formula>
    </cfRule>
  </conditionalFormatting>
  <conditionalFormatting sqref="F11:AK29">
    <cfRule type="cellIs" dxfId="54" priority="4" operator="equal">
      <formula>"M"</formula>
    </cfRule>
    <cfRule type="cellIs" dxfId="53" priority="5" operator="equal">
      <formula>"aaq"</formula>
    </cfRule>
    <cfRule type="cellIs" dxfId="52" priority="6" operator="equal">
      <formula>"FOR"</formula>
    </cfRule>
    <cfRule type="cellIs" dxfId="51" priority="7" operator="equal">
      <formula>"ca"</formula>
    </cfRule>
  </conditionalFormatting>
  <conditionalFormatting sqref="AH11:AK11">
    <cfRule type="expression" dxfId="50" priority="1">
      <formula>OR(DAY(AH11)="",DAY(AH11)="",DAY(AH11)="")</formula>
    </cfRule>
  </conditionalFormatting>
  <conditionalFormatting sqref="F31:AK35 F11:AK29">
    <cfRule type="expression" dxfId="49" priority="9">
      <formula>OR(F$3=fériés)</formula>
    </cfRule>
    <cfRule type="expression" dxfId="48" priority="11">
      <formula>OR(F$10=1,F$10=7)</formula>
    </cfRule>
  </conditionalFormatting>
  <conditionalFormatting sqref="AM11:BA29">
    <cfRule type="cellIs" dxfId="47" priority="3" operator="equal">
      <formula>0</formula>
    </cfRule>
  </conditionalFormatting>
  <conditionalFormatting sqref="BC11:BQ29">
    <cfRule type="cellIs" dxfId="46" priority="2" operator="equal">
      <formula>0</formula>
    </cfRule>
  </conditionalFormatting>
  <conditionalFormatting sqref="F10:AK29">
    <cfRule type="expression" dxfId="45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CG52"/>
  <sheetViews>
    <sheetView showGridLines="0" showWhiteSpace="0" zoomScale="60" zoomScaleNormal="60" workbookViewId="0">
      <pane xSplit="5" ySplit="10" topLeftCell="F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Config!D14</f>
        <v>42979</v>
      </c>
    </row>
    <row r="2" spans="1:85" hidden="1" x14ac:dyDescent="0.4">
      <c r="A2" s="1">
        <f>Config!E14</f>
        <v>43008</v>
      </c>
    </row>
    <row r="3" spans="1:85" ht="78" hidden="1" customHeight="1" x14ac:dyDescent="0.4">
      <c r="F3" s="3">
        <f>A1</f>
        <v>42979</v>
      </c>
      <c r="G3" s="3">
        <f>F3+1</f>
        <v>42980</v>
      </c>
      <c r="H3" s="3">
        <f t="shared" ref="H3:AF3" si="0">G3+1</f>
        <v>42981</v>
      </c>
      <c r="I3" s="3">
        <f t="shared" si="0"/>
        <v>42982</v>
      </c>
      <c r="J3" s="3">
        <f t="shared" si="0"/>
        <v>42983</v>
      </c>
      <c r="K3" s="3">
        <f t="shared" si="0"/>
        <v>42984</v>
      </c>
      <c r="L3" s="3">
        <f t="shared" si="0"/>
        <v>42985</v>
      </c>
      <c r="M3" s="3">
        <f t="shared" si="0"/>
        <v>42986</v>
      </c>
      <c r="N3" s="3">
        <f t="shared" si="0"/>
        <v>42987</v>
      </c>
      <c r="O3" s="3">
        <f t="shared" si="0"/>
        <v>42988</v>
      </c>
      <c r="P3" s="3">
        <f t="shared" si="0"/>
        <v>42989</v>
      </c>
      <c r="Q3" s="3">
        <f t="shared" si="0"/>
        <v>42990</v>
      </c>
      <c r="R3" s="3">
        <f t="shared" si="0"/>
        <v>42991</v>
      </c>
      <c r="S3" s="3">
        <f t="shared" si="0"/>
        <v>42992</v>
      </c>
      <c r="T3" s="3">
        <f t="shared" si="0"/>
        <v>42993</v>
      </c>
      <c r="U3" s="3">
        <f t="shared" si="0"/>
        <v>42994</v>
      </c>
      <c r="V3" s="3">
        <f t="shared" si="0"/>
        <v>42995</v>
      </c>
      <c r="W3" s="3">
        <f t="shared" si="0"/>
        <v>42996</v>
      </c>
      <c r="X3" s="3">
        <f t="shared" si="0"/>
        <v>42997</v>
      </c>
      <c r="Y3" s="3">
        <f t="shared" si="0"/>
        <v>42998</v>
      </c>
      <c r="Z3" s="3">
        <f t="shared" si="0"/>
        <v>42999</v>
      </c>
      <c r="AA3" s="3">
        <f t="shared" si="0"/>
        <v>43000</v>
      </c>
      <c r="AB3" s="3">
        <f t="shared" si="0"/>
        <v>43001</v>
      </c>
      <c r="AC3" s="3">
        <f t="shared" si="0"/>
        <v>43002</v>
      </c>
      <c r="AD3" s="3">
        <f t="shared" si="0"/>
        <v>43003</v>
      </c>
      <c r="AE3" s="3">
        <f t="shared" si="0"/>
        <v>43004</v>
      </c>
      <c r="AF3" s="3">
        <f t="shared" si="0"/>
        <v>43005</v>
      </c>
      <c r="AG3" s="3">
        <f>IFERROR(IF(AF3+1&gt;$A$2,"",AF3+1),"")</f>
        <v>43006</v>
      </c>
      <c r="AH3" s="3">
        <f t="shared" ref="AH3:AI3" si="1">IFERROR(IF(AG3+1&gt;$A$2,"",AG3+1),"")</f>
        <v>43007</v>
      </c>
      <c r="AI3" s="3">
        <f t="shared" si="1"/>
        <v>43008</v>
      </c>
      <c r="AJ3" s="3" t="str">
        <f>IFERROR(IF(AI3+1&gt;$A$2,"",AI3+1),"")</f>
        <v/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septembre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 t="str">
        <f>IFERROR(DAY(AJ3),"")</f>
        <v/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6</v>
      </c>
      <c r="G10" s="61">
        <f t="shared" si="3"/>
        <v>7</v>
      </c>
      <c r="H10" s="61">
        <f t="shared" si="3"/>
        <v>1</v>
      </c>
      <c r="I10" s="61">
        <f t="shared" si="3"/>
        <v>2</v>
      </c>
      <c r="J10" s="61">
        <f t="shared" si="3"/>
        <v>3</v>
      </c>
      <c r="K10" s="61">
        <f t="shared" si="3"/>
        <v>4</v>
      </c>
      <c r="L10" s="61">
        <f t="shared" si="3"/>
        <v>5</v>
      </c>
      <c r="M10" s="61">
        <f t="shared" si="3"/>
        <v>6</v>
      </c>
      <c r="N10" s="61">
        <f t="shared" si="3"/>
        <v>7</v>
      </c>
      <c r="O10" s="61">
        <f t="shared" si="3"/>
        <v>1</v>
      </c>
      <c r="P10" s="61">
        <f t="shared" si="3"/>
        <v>2</v>
      </c>
      <c r="Q10" s="61">
        <f t="shared" si="3"/>
        <v>3</v>
      </c>
      <c r="R10" s="61">
        <f t="shared" si="3"/>
        <v>4</v>
      </c>
      <c r="S10" s="61">
        <f t="shared" si="3"/>
        <v>5</v>
      </c>
      <c r="T10" s="61">
        <f t="shared" si="3"/>
        <v>6</v>
      </c>
      <c r="U10" s="61">
        <f t="shared" si="3"/>
        <v>7</v>
      </c>
      <c r="V10" s="61">
        <f t="shared" si="3"/>
        <v>1</v>
      </c>
      <c r="W10" s="61">
        <f t="shared" si="3"/>
        <v>2</v>
      </c>
      <c r="X10" s="61">
        <f t="shared" si="3"/>
        <v>3</v>
      </c>
      <c r="Y10" s="61">
        <f t="shared" si="3"/>
        <v>4</v>
      </c>
      <c r="Z10" s="61">
        <f t="shared" si="3"/>
        <v>5</v>
      </c>
      <c r="AA10" s="61">
        <f t="shared" si="3"/>
        <v>6</v>
      </c>
      <c r="AB10" s="61">
        <f t="shared" si="3"/>
        <v>7</v>
      </c>
      <c r="AC10" s="61">
        <f t="shared" si="3"/>
        <v>1</v>
      </c>
      <c r="AD10" s="61">
        <f t="shared" si="3"/>
        <v>2</v>
      </c>
      <c r="AE10" s="61">
        <f t="shared" si="3"/>
        <v>3</v>
      </c>
      <c r="AF10" s="61">
        <f t="shared" si="3"/>
        <v>4</v>
      </c>
      <c r="AG10" s="61">
        <f t="shared" si="3"/>
        <v>5</v>
      </c>
      <c r="AH10" s="61">
        <f t="shared" si="3"/>
        <v>6</v>
      </c>
      <c r="AI10" s="61">
        <f t="shared" si="3"/>
        <v>7</v>
      </c>
      <c r="AJ10" s="62" t="str">
        <f t="shared" si="3"/>
        <v/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</f>
        <v>0</v>
      </c>
      <c r="BD11" s="68">
        <f t="shared" ref="BD11:BQ26" si="4">AN11</f>
        <v>0</v>
      </c>
      <c r="BE11" s="68">
        <f t="shared" si="4"/>
        <v>0</v>
      </c>
      <c r="BF11" s="68">
        <f t="shared" si="4"/>
        <v>0</v>
      </c>
      <c r="BG11" s="68">
        <f t="shared" si="4"/>
        <v>0</v>
      </c>
      <c r="BH11" s="68">
        <f t="shared" si="4"/>
        <v>0</v>
      </c>
      <c r="BI11" s="68">
        <f t="shared" si="4"/>
        <v>0</v>
      </c>
      <c r="BJ11" s="68">
        <f t="shared" si="4"/>
        <v>0</v>
      </c>
      <c r="BK11" s="68">
        <f t="shared" si="4"/>
        <v>0</v>
      </c>
      <c r="BL11" s="68">
        <f t="shared" si="4"/>
        <v>0</v>
      </c>
      <c r="BM11" s="68">
        <f t="shared" si="4"/>
        <v>0</v>
      </c>
      <c r="BN11" s="68">
        <f t="shared" si="4"/>
        <v>0</v>
      </c>
      <c r="BO11" s="68">
        <f t="shared" si="4"/>
        <v>0</v>
      </c>
      <c r="BP11" s="68">
        <f t="shared" si="4"/>
        <v>0</v>
      </c>
      <c r="BQ11" s="70">
        <f>BA11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5">COUNTIF(F12:AJ12,"1")</f>
        <v>0</v>
      </c>
      <c r="AN12" s="68">
        <f t="shared" ref="AN12:AN29" si="6">COUNTIF(F12:AJ12,"L2")</f>
        <v>0</v>
      </c>
      <c r="AO12" s="68">
        <f t="shared" ref="AO12:AO29" si="7">COUNTIF(F12:AJ12,"P2")</f>
        <v>0</v>
      </c>
      <c r="AP12" s="68">
        <f t="shared" ref="AP12:AP29" si="8">COUNTIF(F12:AJ12,"3")</f>
        <v>0</v>
      </c>
      <c r="AQ12" s="69">
        <f t="shared" ref="AQ12:AQ29" si="9">COUNTIF(F12:AJ12,"JNT")</f>
        <v>0</v>
      </c>
      <c r="AR12" s="69">
        <f t="shared" ref="AR12:AR29" si="10">COUNTIF(F12:AJ12,"CA")</f>
        <v>0</v>
      </c>
      <c r="AS12" s="68">
        <f t="shared" ref="AS12:AS29" si="11">COUNTIF(F12:AJ12,"CP")</f>
        <v>0</v>
      </c>
      <c r="AT12" s="69">
        <f t="shared" ref="AT12:AT29" si="12">COUNTIF(F12:AJ12,"M")</f>
        <v>0</v>
      </c>
      <c r="AU12" s="68">
        <f t="shared" ref="AU12:AU29" si="13">COUNTIF(F12:AJ12,"FR")</f>
        <v>0</v>
      </c>
      <c r="AV12" s="68">
        <f t="shared" ref="AV12:AV29" si="14">COUNTIF(F12:AJ12,"FOR")</f>
        <v>0</v>
      </c>
      <c r="AW12" s="68">
        <f t="shared" ref="AW12:AW29" si="15">COUNTIF(F12:AJ12,"ENF")</f>
        <v>0</v>
      </c>
      <c r="AX12" s="69">
        <f t="shared" ref="AX12:AX29" si="16">COUNTIF(F12:AJ12,"R")</f>
        <v>0</v>
      </c>
      <c r="AY12" s="68">
        <f t="shared" ref="AY12:AY29" si="17">COUNTIF(F12:AJ12,"CAS")</f>
        <v>0</v>
      </c>
      <c r="AZ12" s="69">
        <f t="shared" ref="AZ12:AZ29" si="18">COUNTIF(F12:AJ12,"AAQ")</f>
        <v>0</v>
      </c>
      <c r="BA12" s="70">
        <f>SUM(AM12:AP12,AV12)</f>
        <v>0</v>
      </c>
      <c r="BB12" s="71"/>
      <c r="BC12" s="74">
        <f t="shared" ref="BC12:BQ29" si="19">AM12</f>
        <v>0</v>
      </c>
      <c r="BD12" s="74">
        <f t="shared" si="4"/>
        <v>0</v>
      </c>
      <c r="BE12" s="74">
        <f t="shared" si="4"/>
        <v>0</v>
      </c>
      <c r="BF12" s="74">
        <f t="shared" si="4"/>
        <v>0</v>
      </c>
      <c r="BG12" s="74">
        <f t="shared" si="4"/>
        <v>0</v>
      </c>
      <c r="BH12" s="74">
        <f t="shared" si="4"/>
        <v>0</v>
      </c>
      <c r="BI12" s="74">
        <f t="shared" si="4"/>
        <v>0</v>
      </c>
      <c r="BJ12" s="74">
        <f t="shared" si="4"/>
        <v>0</v>
      </c>
      <c r="BK12" s="74">
        <f t="shared" si="4"/>
        <v>0</v>
      </c>
      <c r="BL12" s="74">
        <f t="shared" si="4"/>
        <v>0</v>
      </c>
      <c r="BM12" s="74">
        <f t="shared" si="4"/>
        <v>0</v>
      </c>
      <c r="BN12" s="74">
        <f t="shared" si="4"/>
        <v>0</v>
      </c>
      <c r="BO12" s="74">
        <f t="shared" si="4"/>
        <v>0</v>
      </c>
      <c r="BP12" s="74">
        <f t="shared" si="4"/>
        <v>0</v>
      </c>
      <c r="BQ12" s="70">
        <f t="shared" si="4"/>
        <v>0</v>
      </c>
      <c r="BR12" s="71"/>
      <c r="BS12" s="86">
        <v>25</v>
      </c>
      <c r="BT12" s="94">
        <f t="shared" ref="BT12:BT29" si="20">BH12</f>
        <v>0</v>
      </c>
      <c r="BU12" s="89">
        <f t="shared" ref="BU12:BU29" si="21">BS12-BT12</f>
        <v>25</v>
      </c>
      <c r="BV12" s="71"/>
      <c r="BW12" s="94">
        <v>5</v>
      </c>
      <c r="BX12" s="94">
        <f t="shared" ref="BX12:BX29" si="22">BO12</f>
        <v>0</v>
      </c>
      <c r="BY12" s="89">
        <f t="shared" ref="BY12:BY29" si="23">BW12-BX12</f>
        <v>5</v>
      </c>
      <c r="BZ12" s="71"/>
      <c r="CA12" s="94">
        <v>5</v>
      </c>
      <c r="CB12" s="94">
        <f t="shared" ref="CB12:CB29" si="24">BG12</f>
        <v>0</v>
      </c>
      <c r="CC12" s="89">
        <f t="shared" ref="CC12:CC29" si="25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5"/>
        <v>1</v>
      </c>
      <c r="AN13" s="68">
        <f t="shared" si="6"/>
        <v>0</v>
      </c>
      <c r="AO13" s="68">
        <f t="shared" si="7"/>
        <v>0</v>
      </c>
      <c r="AP13" s="68">
        <f t="shared" si="8"/>
        <v>0</v>
      </c>
      <c r="AQ13" s="69">
        <f t="shared" si="9"/>
        <v>0</v>
      </c>
      <c r="AR13" s="69">
        <f t="shared" si="10"/>
        <v>0</v>
      </c>
      <c r="AS13" s="68">
        <f t="shared" si="11"/>
        <v>0</v>
      </c>
      <c r="AT13" s="69">
        <f t="shared" si="12"/>
        <v>0</v>
      </c>
      <c r="AU13" s="68">
        <f t="shared" si="13"/>
        <v>0</v>
      </c>
      <c r="AV13" s="68">
        <f t="shared" si="14"/>
        <v>0</v>
      </c>
      <c r="AW13" s="68">
        <f t="shared" si="15"/>
        <v>0</v>
      </c>
      <c r="AX13" s="69">
        <f t="shared" si="16"/>
        <v>0</v>
      </c>
      <c r="AY13" s="68">
        <f t="shared" si="17"/>
        <v>0</v>
      </c>
      <c r="AZ13" s="69">
        <f t="shared" si="18"/>
        <v>0</v>
      </c>
      <c r="BA13" s="70">
        <f t="shared" ref="BA13:BA29" si="26">SUM(AM13:AP13,AV13)</f>
        <v>1</v>
      </c>
      <c r="BB13" s="71"/>
      <c r="BC13" s="74">
        <f t="shared" si="19"/>
        <v>1</v>
      </c>
      <c r="BD13" s="74">
        <f t="shared" si="4"/>
        <v>0</v>
      </c>
      <c r="BE13" s="74">
        <f t="shared" si="4"/>
        <v>0</v>
      </c>
      <c r="BF13" s="74">
        <f t="shared" si="4"/>
        <v>0</v>
      </c>
      <c r="BG13" s="74">
        <f t="shared" si="4"/>
        <v>0</v>
      </c>
      <c r="BH13" s="74">
        <f t="shared" si="4"/>
        <v>0</v>
      </c>
      <c r="BI13" s="74">
        <f t="shared" si="4"/>
        <v>0</v>
      </c>
      <c r="BJ13" s="74">
        <f t="shared" si="4"/>
        <v>0</v>
      </c>
      <c r="BK13" s="74">
        <f t="shared" si="4"/>
        <v>0</v>
      </c>
      <c r="BL13" s="74">
        <f t="shared" si="4"/>
        <v>0</v>
      </c>
      <c r="BM13" s="74">
        <f t="shared" si="4"/>
        <v>0</v>
      </c>
      <c r="BN13" s="74">
        <f t="shared" si="4"/>
        <v>0</v>
      </c>
      <c r="BO13" s="74">
        <f t="shared" si="4"/>
        <v>0</v>
      </c>
      <c r="BP13" s="74">
        <f t="shared" si="4"/>
        <v>0</v>
      </c>
      <c r="BQ13" s="70">
        <f t="shared" si="4"/>
        <v>1</v>
      </c>
      <c r="BR13" s="71"/>
      <c r="BS13" s="86">
        <v>25</v>
      </c>
      <c r="BT13" s="94">
        <f t="shared" si="20"/>
        <v>0</v>
      </c>
      <c r="BU13" s="89">
        <f t="shared" si="21"/>
        <v>25</v>
      </c>
      <c r="BV13" s="71"/>
      <c r="BW13" s="94">
        <v>5</v>
      </c>
      <c r="BX13" s="94">
        <f t="shared" si="22"/>
        <v>0</v>
      </c>
      <c r="BY13" s="89">
        <f t="shared" si="23"/>
        <v>5</v>
      </c>
      <c r="BZ13" s="71"/>
      <c r="CA13" s="94">
        <v>5</v>
      </c>
      <c r="CB13" s="94">
        <f t="shared" si="24"/>
        <v>0</v>
      </c>
      <c r="CC13" s="89">
        <f t="shared" si="25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5"/>
        <v>1</v>
      </c>
      <c r="AN14" s="68">
        <f t="shared" si="6"/>
        <v>1</v>
      </c>
      <c r="AO14" s="68">
        <f t="shared" si="7"/>
        <v>0</v>
      </c>
      <c r="AP14" s="68">
        <f t="shared" si="8"/>
        <v>0</v>
      </c>
      <c r="AQ14" s="69">
        <f t="shared" si="9"/>
        <v>0</v>
      </c>
      <c r="AR14" s="69">
        <f t="shared" si="10"/>
        <v>0</v>
      </c>
      <c r="AS14" s="68">
        <f t="shared" si="11"/>
        <v>0</v>
      </c>
      <c r="AT14" s="69">
        <f t="shared" si="12"/>
        <v>1</v>
      </c>
      <c r="AU14" s="68">
        <f t="shared" si="13"/>
        <v>0</v>
      </c>
      <c r="AV14" s="68">
        <f t="shared" si="14"/>
        <v>0</v>
      </c>
      <c r="AW14" s="68">
        <f t="shared" si="15"/>
        <v>0</v>
      </c>
      <c r="AX14" s="69">
        <f t="shared" si="16"/>
        <v>0</v>
      </c>
      <c r="AY14" s="68">
        <f t="shared" si="17"/>
        <v>0</v>
      </c>
      <c r="AZ14" s="69">
        <f t="shared" si="18"/>
        <v>0</v>
      </c>
      <c r="BA14" s="70">
        <f t="shared" si="26"/>
        <v>2</v>
      </c>
      <c r="BB14" s="71"/>
      <c r="BC14" s="74">
        <f t="shared" si="19"/>
        <v>1</v>
      </c>
      <c r="BD14" s="74">
        <f t="shared" si="4"/>
        <v>1</v>
      </c>
      <c r="BE14" s="74">
        <f t="shared" si="4"/>
        <v>0</v>
      </c>
      <c r="BF14" s="74">
        <f t="shared" si="4"/>
        <v>0</v>
      </c>
      <c r="BG14" s="74">
        <f t="shared" si="4"/>
        <v>0</v>
      </c>
      <c r="BH14" s="74">
        <f t="shared" si="4"/>
        <v>0</v>
      </c>
      <c r="BI14" s="74">
        <f t="shared" si="4"/>
        <v>0</v>
      </c>
      <c r="BJ14" s="74">
        <f t="shared" si="4"/>
        <v>1</v>
      </c>
      <c r="BK14" s="74">
        <f t="shared" si="4"/>
        <v>0</v>
      </c>
      <c r="BL14" s="74">
        <f t="shared" si="4"/>
        <v>0</v>
      </c>
      <c r="BM14" s="74">
        <f t="shared" si="4"/>
        <v>0</v>
      </c>
      <c r="BN14" s="74">
        <f t="shared" si="4"/>
        <v>0</v>
      </c>
      <c r="BO14" s="74">
        <f t="shared" si="4"/>
        <v>0</v>
      </c>
      <c r="BP14" s="74">
        <f t="shared" si="4"/>
        <v>0</v>
      </c>
      <c r="BQ14" s="70">
        <f t="shared" si="4"/>
        <v>2</v>
      </c>
      <c r="BR14" s="71"/>
      <c r="BS14" s="86">
        <v>25</v>
      </c>
      <c r="BT14" s="94">
        <f t="shared" si="20"/>
        <v>0</v>
      </c>
      <c r="BU14" s="89">
        <f t="shared" si="21"/>
        <v>25</v>
      </c>
      <c r="BV14" s="71"/>
      <c r="BW14" s="94">
        <v>5</v>
      </c>
      <c r="BX14" s="94">
        <f t="shared" si="22"/>
        <v>0</v>
      </c>
      <c r="BY14" s="89">
        <f t="shared" si="23"/>
        <v>5</v>
      </c>
      <c r="BZ14" s="71"/>
      <c r="CA14" s="94">
        <v>5</v>
      </c>
      <c r="CB14" s="94">
        <f t="shared" si="24"/>
        <v>0</v>
      </c>
      <c r="CC14" s="89">
        <f t="shared" si="25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5"/>
        <v>0</v>
      </c>
      <c r="AN15" s="68">
        <f t="shared" si="6"/>
        <v>1</v>
      </c>
      <c r="AO15" s="68">
        <f t="shared" si="7"/>
        <v>0</v>
      </c>
      <c r="AP15" s="68">
        <f t="shared" si="8"/>
        <v>0</v>
      </c>
      <c r="AQ15" s="69">
        <f t="shared" si="9"/>
        <v>0</v>
      </c>
      <c r="AR15" s="69">
        <f t="shared" si="10"/>
        <v>0</v>
      </c>
      <c r="AS15" s="68">
        <f t="shared" si="11"/>
        <v>0</v>
      </c>
      <c r="AT15" s="69">
        <f t="shared" si="12"/>
        <v>0</v>
      </c>
      <c r="AU15" s="68">
        <f t="shared" si="13"/>
        <v>0</v>
      </c>
      <c r="AV15" s="68">
        <f t="shared" si="14"/>
        <v>0</v>
      </c>
      <c r="AW15" s="68">
        <f t="shared" si="15"/>
        <v>0</v>
      </c>
      <c r="AX15" s="69">
        <f t="shared" si="16"/>
        <v>0</v>
      </c>
      <c r="AY15" s="68">
        <f t="shared" si="17"/>
        <v>0</v>
      </c>
      <c r="AZ15" s="69">
        <f t="shared" si="18"/>
        <v>1</v>
      </c>
      <c r="BA15" s="70">
        <f t="shared" si="26"/>
        <v>1</v>
      </c>
      <c r="BB15" s="71"/>
      <c r="BC15" s="74">
        <f t="shared" si="19"/>
        <v>0</v>
      </c>
      <c r="BD15" s="74">
        <f t="shared" si="4"/>
        <v>1</v>
      </c>
      <c r="BE15" s="74">
        <f t="shared" si="4"/>
        <v>0</v>
      </c>
      <c r="BF15" s="74">
        <f t="shared" si="4"/>
        <v>0</v>
      </c>
      <c r="BG15" s="74">
        <f t="shared" si="4"/>
        <v>0</v>
      </c>
      <c r="BH15" s="74">
        <f t="shared" si="4"/>
        <v>0</v>
      </c>
      <c r="BI15" s="74">
        <f t="shared" si="4"/>
        <v>0</v>
      </c>
      <c r="BJ15" s="74">
        <f t="shared" si="4"/>
        <v>0</v>
      </c>
      <c r="BK15" s="74">
        <f t="shared" si="4"/>
        <v>0</v>
      </c>
      <c r="BL15" s="74">
        <f t="shared" si="4"/>
        <v>0</v>
      </c>
      <c r="BM15" s="74">
        <f t="shared" si="4"/>
        <v>0</v>
      </c>
      <c r="BN15" s="74">
        <f t="shared" si="4"/>
        <v>0</v>
      </c>
      <c r="BO15" s="74">
        <f t="shared" si="4"/>
        <v>0</v>
      </c>
      <c r="BP15" s="74">
        <f t="shared" si="4"/>
        <v>1</v>
      </c>
      <c r="BQ15" s="70">
        <f t="shared" si="4"/>
        <v>1</v>
      </c>
      <c r="BR15" s="71"/>
      <c r="BS15" s="86">
        <v>25</v>
      </c>
      <c r="BT15" s="94">
        <f t="shared" si="20"/>
        <v>0</v>
      </c>
      <c r="BU15" s="89">
        <f t="shared" si="21"/>
        <v>25</v>
      </c>
      <c r="BV15" s="71"/>
      <c r="BW15" s="94">
        <v>5</v>
      </c>
      <c r="BX15" s="94">
        <f t="shared" si="22"/>
        <v>0</v>
      </c>
      <c r="BY15" s="89">
        <f t="shared" si="23"/>
        <v>5</v>
      </c>
      <c r="BZ15" s="71"/>
      <c r="CA15" s="94">
        <v>5</v>
      </c>
      <c r="CB15" s="94">
        <f t="shared" si="24"/>
        <v>0</v>
      </c>
      <c r="CC15" s="89">
        <f t="shared" si="25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5"/>
        <v>0</v>
      </c>
      <c r="AN16" s="68">
        <f t="shared" si="6"/>
        <v>0</v>
      </c>
      <c r="AO16" s="68">
        <f t="shared" si="7"/>
        <v>0</v>
      </c>
      <c r="AP16" s="68">
        <f t="shared" si="8"/>
        <v>0</v>
      </c>
      <c r="AQ16" s="69">
        <f t="shared" si="9"/>
        <v>0</v>
      </c>
      <c r="AR16" s="69">
        <f t="shared" si="10"/>
        <v>0</v>
      </c>
      <c r="AS16" s="68">
        <f t="shared" si="11"/>
        <v>0</v>
      </c>
      <c r="AT16" s="69">
        <f t="shared" si="12"/>
        <v>1</v>
      </c>
      <c r="AU16" s="68">
        <f t="shared" si="13"/>
        <v>0</v>
      </c>
      <c r="AV16" s="68">
        <f t="shared" si="14"/>
        <v>0</v>
      </c>
      <c r="AW16" s="68">
        <f t="shared" si="15"/>
        <v>0</v>
      </c>
      <c r="AX16" s="69">
        <f t="shared" si="16"/>
        <v>0</v>
      </c>
      <c r="AY16" s="68">
        <f t="shared" si="17"/>
        <v>0</v>
      </c>
      <c r="AZ16" s="69">
        <f t="shared" si="18"/>
        <v>0</v>
      </c>
      <c r="BA16" s="70">
        <f t="shared" si="26"/>
        <v>0</v>
      </c>
      <c r="BB16" s="71"/>
      <c r="BC16" s="74">
        <f t="shared" si="19"/>
        <v>0</v>
      </c>
      <c r="BD16" s="74">
        <f t="shared" si="4"/>
        <v>0</v>
      </c>
      <c r="BE16" s="74">
        <f t="shared" si="4"/>
        <v>0</v>
      </c>
      <c r="BF16" s="74">
        <f t="shared" si="4"/>
        <v>0</v>
      </c>
      <c r="BG16" s="74">
        <f t="shared" si="4"/>
        <v>0</v>
      </c>
      <c r="BH16" s="74">
        <f t="shared" si="4"/>
        <v>0</v>
      </c>
      <c r="BI16" s="74">
        <f t="shared" si="4"/>
        <v>0</v>
      </c>
      <c r="BJ16" s="74">
        <f t="shared" si="4"/>
        <v>1</v>
      </c>
      <c r="BK16" s="74">
        <f t="shared" si="4"/>
        <v>0</v>
      </c>
      <c r="BL16" s="74">
        <f t="shared" si="4"/>
        <v>0</v>
      </c>
      <c r="BM16" s="74">
        <f t="shared" si="4"/>
        <v>0</v>
      </c>
      <c r="BN16" s="74">
        <f t="shared" si="4"/>
        <v>0</v>
      </c>
      <c r="BO16" s="74">
        <f t="shared" si="4"/>
        <v>0</v>
      </c>
      <c r="BP16" s="74">
        <f t="shared" si="4"/>
        <v>0</v>
      </c>
      <c r="BQ16" s="70">
        <f t="shared" si="4"/>
        <v>0</v>
      </c>
      <c r="BR16" s="71"/>
      <c r="BS16" s="86">
        <v>25</v>
      </c>
      <c r="BT16" s="94">
        <f t="shared" si="20"/>
        <v>0</v>
      </c>
      <c r="BU16" s="89">
        <f t="shared" si="21"/>
        <v>25</v>
      </c>
      <c r="BV16" s="71"/>
      <c r="BW16" s="94">
        <v>5</v>
      </c>
      <c r="BX16" s="94">
        <f t="shared" si="22"/>
        <v>0</v>
      </c>
      <c r="BY16" s="89">
        <f t="shared" si="23"/>
        <v>5</v>
      </c>
      <c r="BZ16" s="71"/>
      <c r="CA16" s="94">
        <v>5</v>
      </c>
      <c r="CB16" s="94">
        <f t="shared" si="24"/>
        <v>0</v>
      </c>
      <c r="CC16" s="89">
        <f t="shared" si="25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5"/>
        <v>0</v>
      </c>
      <c r="AN17" s="68">
        <f t="shared" si="6"/>
        <v>0</v>
      </c>
      <c r="AO17" s="68">
        <f t="shared" si="7"/>
        <v>0</v>
      </c>
      <c r="AP17" s="68">
        <f t="shared" si="8"/>
        <v>0</v>
      </c>
      <c r="AQ17" s="69">
        <f t="shared" si="9"/>
        <v>0</v>
      </c>
      <c r="AR17" s="69">
        <f t="shared" si="10"/>
        <v>1</v>
      </c>
      <c r="AS17" s="68">
        <f t="shared" si="11"/>
        <v>0</v>
      </c>
      <c r="AT17" s="69">
        <f t="shared" si="12"/>
        <v>0</v>
      </c>
      <c r="AU17" s="68">
        <f t="shared" si="13"/>
        <v>0</v>
      </c>
      <c r="AV17" s="68">
        <f t="shared" si="14"/>
        <v>0</v>
      </c>
      <c r="AW17" s="68">
        <f t="shared" si="15"/>
        <v>0</v>
      </c>
      <c r="AX17" s="69">
        <f t="shared" si="16"/>
        <v>0</v>
      </c>
      <c r="AY17" s="68">
        <f t="shared" si="17"/>
        <v>0</v>
      </c>
      <c r="AZ17" s="69">
        <f t="shared" si="18"/>
        <v>0</v>
      </c>
      <c r="BA17" s="70">
        <f t="shared" si="26"/>
        <v>0</v>
      </c>
      <c r="BB17" s="71"/>
      <c r="BC17" s="74">
        <f t="shared" si="19"/>
        <v>0</v>
      </c>
      <c r="BD17" s="74">
        <f t="shared" si="4"/>
        <v>0</v>
      </c>
      <c r="BE17" s="74">
        <f t="shared" si="4"/>
        <v>0</v>
      </c>
      <c r="BF17" s="74">
        <f t="shared" si="4"/>
        <v>0</v>
      </c>
      <c r="BG17" s="74">
        <f t="shared" si="4"/>
        <v>0</v>
      </c>
      <c r="BH17" s="74">
        <f t="shared" si="4"/>
        <v>1</v>
      </c>
      <c r="BI17" s="74">
        <f t="shared" si="4"/>
        <v>0</v>
      </c>
      <c r="BJ17" s="74">
        <f t="shared" si="4"/>
        <v>0</v>
      </c>
      <c r="BK17" s="74">
        <f t="shared" si="4"/>
        <v>0</v>
      </c>
      <c r="BL17" s="74">
        <f t="shared" si="4"/>
        <v>0</v>
      </c>
      <c r="BM17" s="74">
        <f t="shared" si="4"/>
        <v>0</v>
      </c>
      <c r="BN17" s="74">
        <f t="shared" si="4"/>
        <v>0</v>
      </c>
      <c r="BO17" s="74">
        <f t="shared" si="4"/>
        <v>0</v>
      </c>
      <c r="BP17" s="74">
        <f t="shared" si="4"/>
        <v>0</v>
      </c>
      <c r="BQ17" s="70">
        <f t="shared" si="4"/>
        <v>0</v>
      </c>
      <c r="BR17" s="71"/>
      <c r="BS17" s="86">
        <v>25</v>
      </c>
      <c r="BT17" s="94">
        <f t="shared" si="20"/>
        <v>1</v>
      </c>
      <c r="BU17" s="89">
        <f t="shared" si="21"/>
        <v>24</v>
      </c>
      <c r="BV17" s="71"/>
      <c r="BW17" s="94">
        <v>5</v>
      </c>
      <c r="BX17" s="94">
        <f t="shared" si="22"/>
        <v>0</v>
      </c>
      <c r="BY17" s="89">
        <f t="shared" si="23"/>
        <v>5</v>
      </c>
      <c r="BZ17" s="71"/>
      <c r="CA17" s="94">
        <v>5</v>
      </c>
      <c r="CB17" s="94">
        <f t="shared" si="24"/>
        <v>0</v>
      </c>
      <c r="CC17" s="89">
        <f t="shared" si="25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5"/>
        <v>0</v>
      </c>
      <c r="AN18" s="68">
        <f t="shared" si="6"/>
        <v>0</v>
      </c>
      <c r="AO18" s="68">
        <f t="shared" si="7"/>
        <v>0</v>
      </c>
      <c r="AP18" s="68">
        <f t="shared" si="8"/>
        <v>0</v>
      </c>
      <c r="AQ18" s="69">
        <f t="shared" si="9"/>
        <v>0</v>
      </c>
      <c r="AR18" s="69">
        <f t="shared" si="10"/>
        <v>0</v>
      </c>
      <c r="AS18" s="68">
        <f t="shared" si="11"/>
        <v>0</v>
      </c>
      <c r="AT18" s="69">
        <f t="shared" si="12"/>
        <v>0</v>
      </c>
      <c r="AU18" s="68">
        <f t="shared" si="13"/>
        <v>0</v>
      </c>
      <c r="AV18" s="68">
        <f t="shared" si="14"/>
        <v>0</v>
      </c>
      <c r="AW18" s="68">
        <f t="shared" si="15"/>
        <v>0</v>
      </c>
      <c r="AX18" s="69">
        <f t="shared" si="16"/>
        <v>0</v>
      </c>
      <c r="AY18" s="68">
        <f t="shared" si="17"/>
        <v>0</v>
      </c>
      <c r="AZ18" s="69">
        <f t="shared" si="18"/>
        <v>0</v>
      </c>
      <c r="BA18" s="70">
        <f t="shared" si="26"/>
        <v>0</v>
      </c>
      <c r="BB18" s="71"/>
      <c r="BC18" s="74">
        <f t="shared" si="19"/>
        <v>0</v>
      </c>
      <c r="BD18" s="74">
        <f t="shared" si="4"/>
        <v>0</v>
      </c>
      <c r="BE18" s="74">
        <f t="shared" si="4"/>
        <v>0</v>
      </c>
      <c r="BF18" s="74">
        <f t="shared" si="4"/>
        <v>0</v>
      </c>
      <c r="BG18" s="74">
        <f t="shared" si="4"/>
        <v>0</v>
      </c>
      <c r="BH18" s="74">
        <f t="shared" si="4"/>
        <v>0</v>
      </c>
      <c r="BI18" s="74">
        <f t="shared" si="4"/>
        <v>0</v>
      </c>
      <c r="BJ18" s="74">
        <f t="shared" si="4"/>
        <v>0</v>
      </c>
      <c r="BK18" s="74">
        <f t="shared" si="4"/>
        <v>0</v>
      </c>
      <c r="BL18" s="74">
        <f t="shared" si="4"/>
        <v>0</v>
      </c>
      <c r="BM18" s="74">
        <f t="shared" si="4"/>
        <v>0</v>
      </c>
      <c r="BN18" s="74">
        <f t="shared" si="4"/>
        <v>0</v>
      </c>
      <c r="BO18" s="74">
        <f t="shared" si="4"/>
        <v>0</v>
      </c>
      <c r="BP18" s="74">
        <f t="shared" si="4"/>
        <v>0</v>
      </c>
      <c r="BQ18" s="70">
        <f t="shared" si="4"/>
        <v>0</v>
      </c>
      <c r="BR18" s="71"/>
      <c r="BS18" s="86">
        <v>25</v>
      </c>
      <c r="BT18" s="94">
        <f t="shared" si="20"/>
        <v>0</v>
      </c>
      <c r="BU18" s="89">
        <f t="shared" si="21"/>
        <v>25</v>
      </c>
      <c r="BV18" s="71"/>
      <c r="BW18" s="94">
        <v>5</v>
      </c>
      <c r="BX18" s="94">
        <f t="shared" si="22"/>
        <v>0</v>
      </c>
      <c r="BY18" s="89">
        <f t="shared" si="23"/>
        <v>5</v>
      </c>
      <c r="BZ18" s="71"/>
      <c r="CA18" s="94">
        <v>5</v>
      </c>
      <c r="CB18" s="94">
        <f t="shared" si="24"/>
        <v>0</v>
      </c>
      <c r="CC18" s="89">
        <f t="shared" si="25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5"/>
        <v>0</v>
      </c>
      <c r="AN19" s="68">
        <f t="shared" si="6"/>
        <v>0</v>
      </c>
      <c r="AO19" s="68">
        <f t="shared" si="7"/>
        <v>0</v>
      </c>
      <c r="AP19" s="68">
        <f t="shared" si="8"/>
        <v>0</v>
      </c>
      <c r="AQ19" s="69">
        <f t="shared" si="9"/>
        <v>0</v>
      </c>
      <c r="AR19" s="69">
        <f t="shared" si="10"/>
        <v>0</v>
      </c>
      <c r="AS19" s="68">
        <f t="shared" si="11"/>
        <v>0</v>
      </c>
      <c r="AT19" s="69">
        <f t="shared" si="12"/>
        <v>0</v>
      </c>
      <c r="AU19" s="68">
        <f t="shared" si="13"/>
        <v>0</v>
      </c>
      <c r="AV19" s="68">
        <f t="shared" si="14"/>
        <v>0</v>
      </c>
      <c r="AW19" s="68">
        <f t="shared" si="15"/>
        <v>0</v>
      </c>
      <c r="AX19" s="69">
        <f t="shared" si="16"/>
        <v>0</v>
      </c>
      <c r="AY19" s="68">
        <f t="shared" si="17"/>
        <v>0</v>
      </c>
      <c r="AZ19" s="69">
        <f t="shared" si="18"/>
        <v>0</v>
      </c>
      <c r="BA19" s="70">
        <f t="shared" si="26"/>
        <v>0</v>
      </c>
      <c r="BB19" s="71"/>
      <c r="BC19" s="74">
        <f t="shared" si="19"/>
        <v>0</v>
      </c>
      <c r="BD19" s="74">
        <f t="shared" si="4"/>
        <v>0</v>
      </c>
      <c r="BE19" s="74">
        <f t="shared" si="4"/>
        <v>0</v>
      </c>
      <c r="BF19" s="74">
        <f t="shared" si="4"/>
        <v>0</v>
      </c>
      <c r="BG19" s="74">
        <f t="shared" si="4"/>
        <v>0</v>
      </c>
      <c r="BH19" s="74">
        <f t="shared" si="4"/>
        <v>0</v>
      </c>
      <c r="BI19" s="74">
        <f t="shared" si="4"/>
        <v>0</v>
      </c>
      <c r="BJ19" s="74">
        <f t="shared" si="4"/>
        <v>0</v>
      </c>
      <c r="BK19" s="74">
        <f t="shared" si="4"/>
        <v>0</v>
      </c>
      <c r="BL19" s="74">
        <f t="shared" si="4"/>
        <v>0</v>
      </c>
      <c r="BM19" s="74">
        <f t="shared" si="4"/>
        <v>0</v>
      </c>
      <c r="BN19" s="74">
        <f t="shared" si="4"/>
        <v>0</v>
      </c>
      <c r="BO19" s="74">
        <f t="shared" si="4"/>
        <v>0</v>
      </c>
      <c r="BP19" s="74">
        <f t="shared" si="4"/>
        <v>0</v>
      </c>
      <c r="BQ19" s="70">
        <f t="shared" si="4"/>
        <v>0</v>
      </c>
      <c r="BR19" s="71"/>
      <c r="BS19" s="86">
        <v>25</v>
      </c>
      <c r="BT19" s="94">
        <f t="shared" si="20"/>
        <v>0</v>
      </c>
      <c r="BU19" s="89">
        <f t="shared" si="21"/>
        <v>25</v>
      </c>
      <c r="BV19" s="71"/>
      <c r="BW19" s="94">
        <v>5</v>
      </c>
      <c r="BX19" s="94">
        <f t="shared" si="22"/>
        <v>0</v>
      </c>
      <c r="BY19" s="89">
        <f t="shared" si="23"/>
        <v>5</v>
      </c>
      <c r="BZ19" s="71"/>
      <c r="CA19" s="94">
        <v>5</v>
      </c>
      <c r="CB19" s="94">
        <f t="shared" si="24"/>
        <v>0</v>
      </c>
      <c r="CC19" s="89">
        <f t="shared" si="25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5"/>
        <v>0</v>
      </c>
      <c r="AN20" s="68">
        <f t="shared" si="6"/>
        <v>0</v>
      </c>
      <c r="AO20" s="68">
        <f t="shared" si="7"/>
        <v>0</v>
      </c>
      <c r="AP20" s="68">
        <f t="shared" si="8"/>
        <v>0</v>
      </c>
      <c r="AQ20" s="69">
        <f t="shared" si="9"/>
        <v>0</v>
      </c>
      <c r="AR20" s="69">
        <f t="shared" si="10"/>
        <v>0</v>
      </c>
      <c r="AS20" s="68">
        <f t="shared" si="11"/>
        <v>1</v>
      </c>
      <c r="AT20" s="69">
        <f t="shared" si="12"/>
        <v>0</v>
      </c>
      <c r="AU20" s="68">
        <f t="shared" si="13"/>
        <v>0</v>
      </c>
      <c r="AV20" s="68">
        <f t="shared" si="14"/>
        <v>1</v>
      </c>
      <c r="AW20" s="68">
        <f t="shared" si="15"/>
        <v>0</v>
      </c>
      <c r="AX20" s="69">
        <f t="shared" si="16"/>
        <v>1</v>
      </c>
      <c r="AY20" s="68">
        <f t="shared" si="17"/>
        <v>0</v>
      </c>
      <c r="AZ20" s="69">
        <f t="shared" si="18"/>
        <v>0</v>
      </c>
      <c r="BA20" s="70">
        <f t="shared" si="26"/>
        <v>1</v>
      </c>
      <c r="BB20" s="71"/>
      <c r="BC20" s="74">
        <f t="shared" si="19"/>
        <v>0</v>
      </c>
      <c r="BD20" s="74">
        <f t="shared" si="4"/>
        <v>0</v>
      </c>
      <c r="BE20" s="74">
        <f t="shared" si="4"/>
        <v>0</v>
      </c>
      <c r="BF20" s="74">
        <f t="shared" si="4"/>
        <v>0</v>
      </c>
      <c r="BG20" s="74">
        <f t="shared" si="4"/>
        <v>0</v>
      </c>
      <c r="BH20" s="74">
        <f t="shared" si="4"/>
        <v>0</v>
      </c>
      <c r="BI20" s="74">
        <f t="shared" si="4"/>
        <v>1</v>
      </c>
      <c r="BJ20" s="74">
        <f t="shared" si="4"/>
        <v>0</v>
      </c>
      <c r="BK20" s="74">
        <f t="shared" si="4"/>
        <v>0</v>
      </c>
      <c r="BL20" s="74">
        <f t="shared" si="4"/>
        <v>1</v>
      </c>
      <c r="BM20" s="74">
        <f t="shared" si="4"/>
        <v>0</v>
      </c>
      <c r="BN20" s="74">
        <f t="shared" si="4"/>
        <v>1</v>
      </c>
      <c r="BO20" s="74">
        <f t="shared" si="4"/>
        <v>0</v>
      </c>
      <c r="BP20" s="74">
        <f t="shared" si="4"/>
        <v>0</v>
      </c>
      <c r="BQ20" s="70">
        <f t="shared" si="4"/>
        <v>1</v>
      </c>
      <c r="BR20" s="71"/>
      <c r="BS20" s="86">
        <v>25</v>
      </c>
      <c r="BT20" s="94">
        <f t="shared" si="20"/>
        <v>0</v>
      </c>
      <c r="BU20" s="89">
        <f t="shared" si="21"/>
        <v>25</v>
      </c>
      <c r="BV20" s="71"/>
      <c r="BW20" s="94">
        <v>5</v>
      </c>
      <c r="BX20" s="94">
        <f t="shared" si="22"/>
        <v>0</v>
      </c>
      <c r="BY20" s="89">
        <f t="shared" si="23"/>
        <v>5</v>
      </c>
      <c r="BZ20" s="71"/>
      <c r="CA20" s="94">
        <v>5</v>
      </c>
      <c r="CB20" s="94">
        <f t="shared" si="24"/>
        <v>0</v>
      </c>
      <c r="CC20" s="89">
        <f t="shared" si="25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5"/>
        <v>0</v>
      </c>
      <c r="AN21" s="68">
        <f t="shared" si="6"/>
        <v>0</v>
      </c>
      <c r="AO21" s="68">
        <f t="shared" si="7"/>
        <v>0</v>
      </c>
      <c r="AP21" s="68">
        <f t="shared" si="8"/>
        <v>0</v>
      </c>
      <c r="AQ21" s="69">
        <f t="shared" si="9"/>
        <v>0</v>
      </c>
      <c r="AR21" s="69">
        <f t="shared" si="10"/>
        <v>0</v>
      </c>
      <c r="AS21" s="68">
        <f t="shared" si="11"/>
        <v>1</v>
      </c>
      <c r="AT21" s="69">
        <f t="shared" si="12"/>
        <v>0</v>
      </c>
      <c r="AU21" s="68">
        <f t="shared" si="13"/>
        <v>0</v>
      </c>
      <c r="AV21" s="68">
        <f t="shared" si="14"/>
        <v>1</v>
      </c>
      <c r="AW21" s="68">
        <f t="shared" si="15"/>
        <v>0</v>
      </c>
      <c r="AX21" s="69">
        <f t="shared" si="16"/>
        <v>1</v>
      </c>
      <c r="AY21" s="68">
        <f t="shared" si="17"/>
        <v>0</v>
      </c>
      <c r="AZ21" s="69">
        <f t="shared" si="18"/>
        <v>0</v>
      </c>
      <c r="BA21" s="70"/>
      <c r="BB21" s="71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0"/>
      <c r="BR21" s="71"/>
      <c r="BS21" s="86">
        <v>25</v>
      </c>
      <c r="BT21" s="94">
        <f t="shared" si="20"/>
        <v>0</v>
      </c>
      <c r="BU21" s="89">
        <f t="shared" si="21"/>
        <v>25</v>
      </c>
      <c r="BV21" s="71"/>
      <c r="BW21" s="94">
        <v>5</v>
      </c>
      <c r="BX21" s="94">
        <f t="shared" si="22"/>
        <v>0</v>
      </c>
      <c r="BY21" s="89">
        <f t="shared" si="23"/>
        <v>5</v>
      </c>
      <c r="BZ21" s="71"/>
      <c r="CA21" s="94">
        <v>5</v>
      </c>
      <c r="CB21" s="94">
        <f t="shared" si="24"/>
        <v>0</v>
      </c>
      <c r="CC21" s="89">
        <f t="shared" si="25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5"/>
        <v>0</v>
      </c>
      <c r="AN22" s="68">
        <f t="shared" si="6"/>
        <v>0</v>
      </c>
      <c r="AO22" s="68">
        <f t="shared" si="7"/>
        <v>0</v>
      </c>
      <c r="AP22" s="68">
        <f t="shared" si="8"/>
        <v>0</v>
      </c>
      <c r="AQ22" s="69">
        <f t="shared" si="9"/>
        <v>0</v>
      </c>
      <c r="AR22" s="69">
        <f t="shared" si="10"/>
        <v>0</v>
      </c>
      <c r="AS22" s="68">
        <f t="shared" si="11"/>
        <v>0</v>
      </c>
      <c r="AT22" s="69">
        <f t="shared" si="12"/>
        <v>0</v>
      </c>
      <c r="AU22" s="68">
        <f t="shared" si="13"/>
        <v>0</v>
      </c>
      <c r="AV22" s="68">
        <f t="shared" si="14"/>
        <v>0</v>
      </c>
      <c r="AW22" s="68">
        <f t="shared" si="15"/>
        <v>0</v>
      </c>
      <c r="AX22" s="69">
        <f t="shared" si="16"/>
        <v>0</v>
      </c>
      <c r="AY22" s="68">
        <f t="shared" si="17"/>
        <v>0</v>
      </c>
      <c r="AZ22" s="69">
        <f t="shared" si="18"/>
        <v>0</v>
      </c>
      <c r="BA22" s="70">
        <f t="shared" si="26"/>
        <v>0</v>
      </c>
      <c r="BB22" s="71"/>
      <c r="BC22" s="74">
        <f t="shared" si="19"/>
        <v>0</v>
      </c>
      <c r="BD22" s="74">
        <f t="shared" si="4"/>
        <v>0</v>
      </c>
      <c r="BE22" s="74">
        <f t="shared" si="4"/>
        <v>0</v>
      </c>
      <c r="BF22" s="74">
        <f t="shared" si="4"/>
        <v>0</v>
      </c>
      <c r="BG22" s="74">
        <f t="shared" si="4"/>
        <v>0</v>
      </c>
      <c r="BH22" s="74">
        <f t="shared" si="4"/>
        <v>0</v>
      </c>
      <c r="BI22" s="74">
        <f t="shared" si="4"/>
        <v>0</v>
      </c>
      <c r="BJ22" s="74">
        <f t="shared" si="4"/>
        <v>0</v>
      </c>
      <c r="BK22" s="74">
        <f t="shared" si="4"/>
        <v>0</v>
      </c>
      <c r="BL22" s="74">
        <f t="shared" si="4"/>
        <v>0</v>
      </c>
      <c r="BM22" s="74">
        <f t="shared" si="4"/>
        <v>0</v>
      </c>
      <c r="BN22" s="74">
        <f t="shared" si="4"/>
        <v>0</v>
      </c>
      <c r="BO22" s="74">
        <f t="shared" si="4"/>
        <v>0</v>
      </c>
      <c r="BP22" s="74">
        <f t="shared" si="4"/>
        <v>0</v>
      </c>
      <c r="BQ22" s="70">
        <f t="shared" si="4"/>
        <v>0</v>
      </c>
      <c r="BR22" s="71"/>
      <c r="BS22" s="86">
        <v>25</v>
      </c>
      <c r="BT22" s="94">
        <f t="shared" si="20"/>
        <v>0</v>
      </c>
      <c r="BU22" s="89">
        <f t="shared" si="21"/>
        <v>25</v>
      </c>
      <c r="BV22" s="71"/>
      <c r="BW22" s="94">
        <v>5</v>
      </c>
      <c r="BX22" s="94">
        <f t="shared" si="22"/>
        <v>0</v>
      </c>
      <c r="BY22" s="89">
        <f t="shared" si="23"/>
        <v>5</v>
      </c>
      <c r="BZ22" s="71"/>
      <c r="CA22" s="94">
        <v>5</v>
      </c>
      <c r="CB22" s="94">
        <f t="shared" si="24"/>
        <v>0</v>
      </c>
      <c r="CC22" s="89">
        <f t="shared" si="25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5"/>
        <v>0</v>
      </c>
      <c r="AN23" s="68">
        <f t="shared" si="6"/>
        <v>0</v>
      </c>
      <c r="AO23" s="68">
        <f t="shared" si="7"/>
        <v>0</v>
      </c>
      <c r="AP23" s="68">
        <f t="shared" si="8"/>
        <v>0</v>
      </c>
      <c r="AQ23" s="69">
        <f t="shared" si="9"/>
        <v>0</v>
      </c>
      <c r="AR23" s="69">
        <f t="shared" si="10"/>
        <v>0</v>
      </c>
      <c r="AS23" s="68">
        <f t="shared" si="11"/>
        <v>0</v>
      </c>
      <c r="AT23" s="69">
        <f t="shared" si="12"/>
        <v>0</v>
      </c>
      <c r="AU23" s="68">
        <f t="shared" si="13"/>
        <v>0</v>
      </c>
      <c r="AV23" s="68">
        <f t="shared" si="14"/>
        <v>1</v>
      </c>
      <c r="AW23" s="68">
        <f t="shared" si="15"/>
        <v>0</v>
      </c>
      <c r="AX23" s="69">
        <f t="shared" si="16"/>
        <v>0</v>
      </c>
      <c r="AY23" s="68">
        <f t="shared" si="17"/>
        <v>0</v>
      </c>
      <c r="AZ23" s="69">
        <f t="shared" si="18"/>
        <v>0</v>
      </c>
      <c r="BA23" s="70">
        <f t="shared" si="26"/>
        <v>1</v>
      </c>
      <c r="BB23" s="71"/>
      <c r="BC23" s="74">
        <f t="shared" si="19"/>
        <v>0</v>
      </c>
      <c r="BD23" s="74">
        <f t="shared" si="4"/>
        <v>0</v>
      </c>
      <c r="BE23" s="74">
        <f t="shared" si="4"/>
        <v>0</v>
      </c>
      <c r="BF23" s="74">
        <f t="shared" si="4"/>
        <v>0</v>
      </c>
      <c r="BG23" s="74">
        <f t="shared" si="4"/>
        <v>0</v>
      </c>
      <c r="BH23" s="74">
        <f t="shared" si="4"/>
        <v>0</v>
      </c>
      <c r="BI23" s="74">
        <f t="shared" si="4"/>
        <v>0</v>
      </c>
      <c r="BJ23" s="74">
        <f t="shared" si="4"/>
        <v>0</v>
      </c>
      <c r="BK23" s="74">
        <f t="shared" si="4"/>
        <v>0</v>
      </c>
      <c r="BL23" s="74">
        <f t="shared" si="4"/>
        <v>1</v>
      </c>
      <c r="BM23" s="74">
        <f t="shared" si="4"/>
        <v>0</v>
      </c>
      <c r="BN23" s="74">
        <f t="shared" si="4"/>
        <v>0</v>
      </c>
      <c r="BO23" s="74">
        <f t="shared" si="4"/>
        <v>0</v>
      </c>
      <c r="BP23" s="74">
        <f t="shared" si="4"/>
        <v>0</v>
      </c>
      <c r="BQ23" s="70">
        <f t="shared" si="4"/>
        <v>1</v>
      </c>
      <c r="BR23" s="71"/>
      <c r="BS23" s="86">
        <v>25</v>
      </c>
      <c r="BT23" s="94">
        <f t="shared" si="20"/>
        <v>0</v>
      </c>
      <c r="BU23" s="89">
        <f t="shared" si="21"/>
        <v>25</v>
      </c>
      <c r="BV23" s="71"/>
      <c r="BW23" s="94">
        <v>5</v>
      </c>
      <c r="BX23" s="94">
        <f t="shared" si="22"/>
        <v>0</v>
      </c>
      <c r="BY23" s="89">
        <f t="shared" si="23"/>
        <v>5</v>
      </c>
      <c r="BZ23" s="71"/>
      <c r="CA23" s="94">
        <v>5</v>
      </c>
      <c r="CB23" s="94">
        <f t="shared" si="24"/>
        <v>0</v>
      </c>
      <c r="CC23" s="89">
        <f t="shared" si="25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5"/>
        <v>0</v>
      </c>
      <c r="AN24" s="68">
        <f t="shared" si="6"/>
        <v>0</v>
      </c>
      <c r="AO24" s="68">
        <f t="shared" si="7"/>
        <v>0</v>
      </c>
      <c r="AP24" s="68">
        <f t="shared" si="8"/>
        <v>0</v>
      </c>
      <c r="AQ24" s="69">
        <f t="shared" si="9"/>
        <v>0</v>
      </c>
      <c r="AR24" s="69">
        <f t="shared" si="10"/>
        <v>0</v>
      </c>
      <c r="AS24" s="68">
        <f t="shared" si="11"/>
        <v>0</v>
      </c>
      <c r="AT24" s="69">
        <f t="shared" si="12"/>
        <v>0</v>
      </c>
      <c r="AU24" s="68">
        <f t="shared" si="13"/>
        <v>0</v>
      </c>
      <c r="AV24" s="68">
        <f t="shared" si="14"/>
        <v>0</v>
      </c>
      <c r="AW24" s="68">
        <f t="shared" si="15"/>
        <v>0</v>
      </c>
      <c r="AX24" s="69">
        <f t="shared" si="16"/>
        <v>0</v>
      </c>
      <c r="AY24" s="68">
        <f t="shared" si="17"/>
        <v>0</v>
      </c>
      <c r="AZ24" s="69">
        <f t="shared" si="18"/>
        <v>0</v>
      </c>
      <c r="BA24" s="70">
        <f t="shared" si="26"/>
        <v>0</v>
      </c>
      <c r="BB24" s="71"/>
      <c r="BC24" s="74">
        <f t="shared" si="19"/>
        <v>0</v>
      </c>
      <c r="BD24" s="74">
        <f t="shared" si="4"/>
        <v>0</v>
      </c>
      <c r="BE24" s="74">
        <f t="shared" si="4"/>
        <v>0</v>
      </c>
      <c r="BF24" s="74">
        <f t="shared" si="4"/>
        <v>0</v>
      </c>
      <c r="BG24" s="74">
        <f t="shared" si="4"/>
        <v>0</v>
      </c>
      <c r="BH24" s="74">
        <f t="shared" si="4"/>
        <v>0</v>
      </c>
      <c r="BI24" s="74">
        <f t="shared" si="4"/>
        <v>0</v>
      </c>
      <c r="BJ24" s="74">
        <f t="shared" si="4"/>
        <v>0</v>
      </c>
      <c r="BK24" s="74">
        <f t="shared" si="4"/>
        <v>0</v>
      </c>
      <c r="BL24" s="74">
        <f t="shared" si="4"/>
        <v>0</v>
      </c>
      <c r="BM24" s="74">
        <f t="shared" si="4"/>
        <v>0</v>
      </c>
      <c r="BN24" s="74">
        <f t="shared" si="4"/>
        <v>0</v>
      </c>
      <c r="BO24" s="74">
        <f t="shared" si="4"/>
        <v>0</v>
      </c>
      <c r="BP24" s="74">
        <f t="shared" si="4"/>
        <v>0</v>
      </c>
      <c r="BQ24" s="70">
        <f t="shared" si="4"/>
        <v>0</v>
      </c>
      <c r="BR24" s="71"/>
      <c r="BS24" s="86">
        <v>25</v>
      </c>
      <c r="BT24" s="94">
        <f t="shared" si="20"/>
        <v>0</v>
      </c>
      <c r="BU24" s="89">
        <f t="shared" si="21"/>
        <v>25</v>
      </c>
      <c r="BV24" s="71"/>
      <c r="BW24" s="94">
        <v>5</v>
      </c>
      <c r="BX24" s="94">
        <f t="shared" si="22"/>
        <v>0</v>
      </c>
      <c r="BY24" s="89">
        <f t="shared" si="23"/>
        <v>5</v>
      </c>
      <c r="BZ24" s="71"/>
      <c r="CA24" s="94">
        <v>5</v>
      </c>
      <c r="CB24" s="94">
        <f t="shared" si="24"/>
        <v>0</v>
      </c>
      <c r="CC24" s="89">
        <f t="shared" si="25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5"/>
        <v>0</v>
      </c>
      <c r="AN25" s="68">
        <f t="shared" si="6"/>
        <v>0</v>
      </c>
      <c r="AO25" s="68">
        <f t="shared" si="7"/>
        <v>0</v>
      </c>
      <c r="AP25" s="68">
        <f t="shared" si="8"/>
        <v>0</v>
      </c>
      <c r="AQ25" s="69">
        <f t="shared" si="9"/>
        <v>0</v>
      </c>
      <c r="AR25" s="69">
        <f t="shared" si="10"/>
        <v>0</v>
      </c>
      <c r="AS25" s="68">
        <f t="shared" si="11"/>
        <v>0</v>
      </c>
      <c r="AT25" s="69">
        <f t="shared" si="12"/>
        <v>0</v>
      </c>
      <c r="AU25" s="68">
        <f t="shared" si="13"/>
        <v>0</v>
      </c>
      <c r="AV25" s="68">
        <f t="shared" si="14"/>
        <v>1</v>
      </c>
      <c r="AW25" s="68">
        <f t="shared" si="15"/>
        <v>0</v>
      </c>
      <c r="AX25" s="69">
        <f t="shared" si="16"/>
        <v>0</v>
      </c>
      <c r="AY25" s="68">
        <f t="shared" si="17"/>
        <v>0</v>
      </c>
      <c r="AZ25" s="69">
        <f t="shared" si="18"/>
        <v>0</v>
      </c>
      <c r="BA25" s="70">
        <f t="shared" si="26"/>
        <v>1</v>
      </c>
      <c r="BB25" s="71"/>
      <c r="BC25" s="74">
        <f t="shared" si="19"/>
        <v>0</v>
      </c>
      <c r="BD25" s="74">
        <f t="shared" si="4"/>
        <v>0</v>
      </c>
      <c r="BE25" s="74">
        <f t="shared" si="4"/>
        <v>0</v>
      </c>
      <c r="BF25" s="74">
        <f t="shared" si="4"/>
        <v>0</v>
      </c>
      <c r="BG25" s="74">
        <f t="shared" si="4"/>
        <v>0</v>
      </c>
      <c r="BH25" s="74">
        <f t="shared" si="4"/>
        <v>0</v>
      </c>
      <c r="BI25" s="74">
        <f t="shared" si="4"/>
        <v>0</v>
      </c>
      <c r="BJ25" s="74">
        <f t="shared" si="4"/>
        <v>0</v>
      </c>
      <c r="BK25" s="74">
        <f t="shared" si="4"/>
        <v>0</v>
      </c>
      <c r="BL25" s="74">
        <f t="shared" si="4"/>
        <v>1</v>
      </c>
      <c r="BM25" s="74">
        <f t="shared" si="4"/>
        <v>0</v>
      </c>
      <c r="BN25" s="74">
        <f t="shared" si="4"/>
        <v>0</v>
      </c>
      <c r="BO25" s="74">
        <f t="shared" si="4"/>
        <v>0</v>
      </c>
      <c r="BP25" s="74">
        <f t="shared" si="4"/>
        <v>0</v>
      </c>
      <c r="BQ25" s="70">
        <f t="shared" si="4"/>
        <v>1</v>
      </c>
      <c r="BR25" s="71"/>
      <c r="BS25" s="86">
        <v>25</v>
      </c>
      <c r="BT25" s="94">
        <f t="shared" si="20"/>
        <v>0</v>
      </c>
      <c r="BU25" s="89">
        <f t="shared" si="21"/>
        <v>25</v>
      </c>
      <c r="BV25" s="71"/>
      <c r="BW25" s="94">
        <v>5</v>
      </c>
      <c r="BX25" s="94">
        <f t="shared" si="22"/>
        <v>0</v>
      </c>
      <c r="BY25" s="89">
        <f t="shared" si="23"/>
        <v>5</v>
      </c>
      <c r="BZ25" s="71"/>
      <c r="CA25" s="94">
        <v>5</v>
      </c>
      <c r="CB25" s="94">
        <f t="shared" si="24"/>
        <v>0</v>
      </c>
      <c r="CC25" s="89">
        <f t="shared" si="25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5"/>
        <v>0</v>
      </c>
      <c r="AN26" s="68">
        <f t="shared" si="6"/>
        <v>0</v>
      </c>
      <c r="AO26" s="68">
        <f t="shared" si="7"/>
        <v>0</v>
      </c>
      <c r="AP26" s="68">
        <f t="shared" si="8"/>
        <v>0</v>
      </c>
      <c r="AQ26" s="69">
        <f t="shared" si="9"/>
        <v>0</v>
      </c>
      <c r="AR26" s="69">
        <f t="shared" si="10"/>
        <v>0</v>
      </c>
      <c r="AS26" s="68">
        <f t="shared" si="11"/>
        <v>0</v>
      </c>
      <c r="AT26" s="69">
        <f t="shared" si="12"/>
        <v>0</v>
      </c>
      <c r="AU26" s="68">
        <f t="shared" si="13"/>
        <v>0</v>
      </c>
      <c r="AV26" s="68">
        <f t="shared" si="14"/>
        <v>0</v>
      </c>
      <c r="AW26" s="68">
        <f t="shared" si="15"/>
        <v>0</v>
      </c>
      <c r="AX26" s="69">
        <f t="shared" si="16"/>
        <v>0</v>
      </c>
      <c r="AY26" s="68">
        <f t="shared" si="17"/>
        <v>0</v>
      </c>
      <c r="AZ26" s="69">
        <f t="shared" si="18"/>
        <v>0</v>
      </c>
      <c r="BA26" s="70">
        <f t="shared" si="26"/>
        <v>0</v>
      </c>
      <c r="BB26" s="71"/>
      <c r="BC26" s="74">
        <f t="shared" si="19"/>
        <v>0</v>
      </c>
      <c r="BD26" s="74">
        <f t="shared" si="4"/>
        <v>0</v>
      </c>
      <c r="BE26" s="74">
        <f t="shared" si="4"/>
        <v>0</v>
      </c>
      <c r="BF26" s="74">
        <f t="shared" si="4"/>
        <v>0</v>
      </c>
      <c r="BG26" s="74">
        <f t="shared" si="4"/>
        <v>0</v>
      </c>
      <c r="BH26" s="74">
        <f t="shared" si="4"/>
        <v>0</v>
      </c>
      <c r="BI26" s="74">
        <f t="shared" si="4"/>
        <v>0</v>
      </c>
      <c r="BJ26" s="74">
        <f t="shared" si="4"/>
        <v>0</v>
      </c>
      <c r="BK26" s="74">
        <f t="shared" si="4"/>
        <v>0</v>
      </c>
      <c r="BL26" s="74">
        <f t="shared" si="4"/>
        <v>0</v>
      </c>
      <c r="BM26" s="74">
        <f t="shared" si="4"/>
        <v>0</v>
      </c>
      <c r="BN26" s="74">
        <f t="shared" si="4"/>
        <v>0</v>
      </c>
      <c r="BO26" s="74">
        <f t="shared" si="4"/>
        <v>0</v>
      </c>
      <c r="BP26" s="74">
        <f t="shared" si="4"/>
        <v>0</v>
      </c>
      <c r="BQ26" s="70">
        <f t="shared" si="4"/>
        <v>0</v>
      </c>
      <c r="BR26" s="71"/>
      <c r="BS26" s="86">
        <v>25</v>
      </c>
      <c r="BT26" s="94">
        <f t="shared" si="20"/>
        <v>0</v>
      </c>
      <c r="BU26" s="89">
        <f t="shared" si="21"/>
        <v>25</v>
      </c>
      <c r="BV26" s="71"/>
      <c r="BW26" s="94">
        <v>5</v>
      </c>
      <c r="BX26" s="94">
        <f t="shared" si="22"/>
        <v>0</v>
      </c>
      <c r="BY26" s="89">
        <f t="shared" si="23"/>
        <v>5</v>
      </c>
      <c r="BZ26" s="71"/>
      <c r="CA26" s="94">
        <v>5</v>
      </c>
      <c r="CB26" s="94">
        <f t="shared" si="24"/>
        <v>0</v>
      </c>
      <c r="CC26" s="89">
        <f t="shared" si="25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5"/>
        <v>0</v>
      </c>
      <c r="AN27" s="68">
        <f t="shared" si="6"/>
        <v>0</v>
      </c>
      <c r="AO27" s="68">
        <f t="shared" si="7"/>
        <v>0</v>
      </c>
      <c r="AP27" s="68">
        <f t="shared" si="8"/>
        <v>0</v>
      </c>
      <c r="AQ27" s="69">
        <f t="shared" si="9"/>
        <v>0</v>
      </c>
      <c r="AR27" s="69">
        <f t="shared" si="10"/>
        <v>0</v>
      </c>
      <c r="AS27" s="68">
        <f t="shared" si="11"/>
        <v>0</v>
      </c>
      <c r="AT27" s="69">
        <f t="shared" si="12"/>
        <v>0</v>
      </c>
      <c r="AU27" s="68">
        <f t="shared" si="13"/>
        <v>0</v>
      </c>
      <c r="AV27" s="68">
        <f t="shared" si="14"/>
        <v>0</v>
      </c>
      <c r="AW27" s="68">
        <f t="shared" si="15"/>
        <v>0</v>
      </c>
      <c r="AX27" s="69">
        <f t="shared" si="16"/>
        <v>0</v>
      </c>
      <c r="AY27" s="68">
        <f t="shared" si="17"/>
        <v>0</v>
      </c>
      <c r="AZ27" s="69">
        <f t="shared" si="18"/>
        <v>0</v>
      </c>
      <c r="BA27" s="70">
        <f t="shared" si="26"/>
        <v>0</v>
      </c>
      <c r="BB27" s="71"/>
      <c r="BC27" s="74">
        <f t="shared" si="19"/>
        <v>0</v>
      </c>
      <c r="BD27" s="74">
        <f t="shared" si="19"/>
        <v>0</v>
      </c>
      <c r="BE27" s="74">
        <f t="shared" si="19"/>
        <v>0</v>
      </c>
      <c r="BF27" s="74">
        <f t="shared" si="19"/>
        <v>0</v>
      </c>
      <c r="BG27" s="74">
        <f t="shared" si="19"/>
        <v>0</v>
      </c>
      <c r="BH27" s="74">
        <f t="shared" si="19"/>
        <v>0</v>
      </c>
      <c r="BI27" s="74">
        <f t="shared" si="19"/>
        <v>0</v>
      </c>
      <c r="BJ27" s="74">
        <f t="shared" si="19"/>
        <v>0</v>
      </c>
      <c r="BK27" s="74">
        <f t="shared" si="19"/>
        <v>0</v>
      </c>
      <c r="BL27" s="74">
        <f t="shared" si="19"/>
        <v>0</v>
      </c>
      <c r="BM27" s="74">
        <f t="shared" si="19"/>
        <v>0</v>
      </c>
      <c r="BN27" s="74">
        <f t="shared" si="19"/>
        <v>0</v>
      </c>
      <c r="BO27" s="74">
        <f t="shared" si="19"/>
        <v>0</v>
      </c>
      <c r="BP27" s="74">
        <f t="shared" si="19"/>
        <v>0</v>
      </c>
      <c r="BQ27" s="70">
        <f t="shared" si="19"/>
        <v>0</v>
      </c>
      <c r="BR27" s="71"/>
      <c r="BS27" s="86">
        <v>25</v>
      </c>
      <c r="BT27" s="94">
        <f t="shared" si="20"/>
        <v>0</v>
      </c>
      <c r="BU27" s="89">
        <f t="shared" si="21"/>
        <v>25</v>
      </c>
      <c r="BV27" s="71"/>
      <c r="BW27" s="94">
        <v>5</v>
      </c>
      <c r="BX27" s="94">
        <f t="shared" si="22"/>
        <v>0</v>
      </c>
      <c r="BY27" s="89">
        <f t="shared" si="23"/>
        <v>5</v>
      </c>
      <c r="BZ27" s="71"/>
      <c r="CA27" s="94">
        <v>5</v>
      </c>
      <c r="CB27" s="94">
        <f t="shared" si="24"/>
        <v>0</v>
      </c>
      <c r="CC27" s="89">
        <f t="shared" si="25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5"/>
        <v>0</v>
      </c>
      <c r="AN28" s="68">
        <f t="shared" si="6"/>
        <v>0</v>
      </c>
      <c r="AO28" s="68">
        <f t="shared" si="7"/>
        <v>0</v>
      </c>
      <c r="AP28" s="68">
        <f t="shared" si="8"/>
        <v>0</v>
      </c>
      <c r="AQ28" s="69">
        <f t="shared" si="9"/>
        <v>0</v>
      </c>
      <c r="AR28" s="69">
        <f t="shared" si="10"/>
        <v>0</v>
      </c>
      <c r="AS28" s="68">
        <f t="shared" si="11"/>
        <v>0</v>
      </c>
      <c r="AT28" s="69">
        <f t="shared" si="12"/>
        <v>0</v>
      </c>
      <c r="AU28" s="68">
        <f t="shared" si="13"/>
        <v>0</v>
      </c>
      <c r="AV28" s="68">
        <f t="shared" si="14"/>
        <v>1</v>
      </c>
      <c r="AW28" s="68">
        <f t="shared" si="15"/>
        <v>0</v>
      </c>
      <c r="AX28" s="69">
        <f t="shared" si="16"/>
        <v>0</v>
      </c>
      <c r="AY28" s="68">
        <f t="shared" si="17"/>
        <v>0</v>
      </c>
      <c r="AZ28" s="69">
        <f t="shared" si="18"/>
        <v>0</v>
      </c>
      <c r="BA28" s="70">
        <f t="shared" si="26"/>
        <v>1</v>
      </c>
      <c r="BB28" s="71"/>
      <c r="BC28" s="74">
        <f t="shared" si="19"/>
        <v>0</v>
      </c>
      <c r="BD28" s="74">
        <f t="shared" si="19"/>
        <v>0</v>
      </c>
      <c r="BE28" s="74">
        <f t="shared" si="19"/>
        <v>0</v>
      </c>
      <c r="BF28" s="74">
        <f t="shared" si="19"/>
        <v>0</v>
      </c>
      <c r="BG28" s="74">
        <f t="shared" si="19"/>
        <v>0</v>
      </c>
      <c r="BH28" s="74">
        <f t="shared" si="19"/>
        <v>0</v>
      </c>
      <c r="BI28" s="74">
        <f t="shared" si="19"/>
        <v>0</v>
      </c>
      <c r="BJ28" s="74">
        <f t="shared" si="19"/>
        <v>0</v>
      </c>
      <c r="BK28" s="74">
        <f t="shared" si="19"/>
        <v>0</v>
      </c>
      <c r="BL28" s="74">
        <f t="shared" si="19"/>
        <v>1</v>
      </c>
      <c r="BM28" s="74">
        <f t="shared" si="19"/>
        <v>0</v>
      </c>
      <c r="BN28" s="74">
        <f t="shared" si="19"/>
        <v>0</v>
      </c>
      <c r="BO28" s="74">
        <f t="shared" si="19"/>
        <v>0</v>
      </c>
      <c r="BP28" s="74">
        <f t="shared" si="19"/>
        <v>0</v>
      </c>
      <c r="BQ28" s="70">
        <f t="shared" si="19"/>
        <v>1</v>
      </c>
      <c r="BR28" s="71"/>
      <c r="BS28" s="86">
        <v>25</v>
      </c>
      <c r="BT28" s="94">
        <f t="shared" si="20"/>
        <v>0</v>
      </c>
      <c r="BU28" s="89">
        <f t="shared" si="21"/>
        <v>25</v>
      </c>
      <c r="BV28" s="71"/>
      <c r="BW28" s="94">
        <v>5</v>
      </c>
      <c r="BX28" s="94">
        <f t="shared" si="22"/>
        <v>0</v>
      </c>
      <c r="BY28" s="89">
        <f t="shared" si="23"/>
        <v>5</v>
      </c>
      <c r="BZ28" s="71"/>
      <c r="CA28" s="94">
        <v>5</v>
      </c>
      <c r="CB28" s="94">
        <f t="shared" si="24"/>
        <v>0</v>
      </c>
      <c r="CC28" s="89">
        <f t="shared" si="25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5"/>
        <v>0</v>
      </c>
      <c r="AN29" s="68">
        <f t="shared" si="6"/>
        <v>1</v>
      </c>
      <c r="AO29" s="68">
        <f t="shared" si="7"/>
        <v>0</v>
      </c>
      <c r="AP29" s="68">
        <f t="shared" si="8"/>
        <v>0</v>
      </c>
      <c r="AQ29" s="69">
        <f t="shared" si="9"/>
        <v>0</v>
      </c>
      <c r="AR29" s="69">
        <f t="shared" si="10"/>
        <v>0</v>
      </c>
      <c r="AS29" s="68">
        <f t="shared" si="11"/>
        <v>0</v>
      </c>
      <c r="AT29" s="69">
        <f t="shared" si="12"/>
        <v>0</v>
      </c>
      <c r="AU29" s="68">
        <f t="shared" si="13"/>
        <v>0</v>
      </c>
      <c r="AV29" s="68">
        <f t="shared" si="14"/>
        <v>0</v>
      </c>
      <c r="AW29" s="68">
        <f t="shared" si="15"/>
        <v>0</v>
      </c>
      <c r="AX29" s="69">
        <f t="shared" si="16"/>
        <v>0</v>
      </c>
      <c r="AY29" s="68">
        <f t="shared" si="17"/>
        <v>0</v>
      </c>
      <c r="AZ29" s="69">
        <f t="shared" si="18"/>
        <v>0</v>
      </c>
      <c r="BA29" s="70">
        <f t="shared" si="26"/>
        <v>1</v>
      </c>
      <c r="BB29" s="71"/>
      <c r="BC29" s="74">
        <f t="shared" si="19"/>
        <v>0</v>
      </c>
      <c r="BD29" s="74">
        <f t="shared" si="19"/>
        <v>1</v>
      </c>
      <c r="BE29" s="74">
        <f t="shared" si="19"/>
        <v>0</v>
      </c>
      <c r="BF29" s="74">
        <f t="shared" si="19"/>
        <v>0</v>
      </c>
      <c r="BG29" s="74">
        <f t="shared" si="19"/>
        <v>0</v>
      </c>
      <c r="BH29" s="74">
        <f t="shared" si="19"/>
        <v>0</v>
      </c>
      <c r="BI29" s="74">
        <f t="shared" si="19"/>
        <v>0</v>
      </c>
      <c r="BJ29" s="74">
        <f t="shared" si="19"/>
        <v>0</v>
      </c>
      <c r="BK29" s="74">
        <f t="shared" si="19"/>
        <v>0</v>
      </c>
      <c r="BL29" s="74">
        <f t="shared" si="19"/>
        <v>0</v>
      </c>
      <c r="BM29" s="74">
        <f t="shared" si="19"/>
        <v>0</v>
      </c>
      <c r="BN29" s="74">
        <f t="shared" si="19"/>
        <v>0</v>
      </c>
      <c r="BO29" s="74">
        <f t="shared" si="19"/>
        <v>0</v>
      </c>
      <c r="BP29" s="74">
        <f t="shared" si="19"/>
        <v>0</v>
      </c>
      <c r="BQ29" s="70">
        <f t="shared" si="19"/>
        <v>1</v>
      </c>
      <c r="BR29" s="71"/>
      <c r="BS29" s="86">
        <v>25</v>
      </c>
      <c r="BT29" s="94">
        <f t="shared" si="20"/>
        <v>0</v>
      </c>
      <c r="BU29" s="89">
        <f t="shared" si="21"/>
        <v>25</v>
      </c>
      <c r="BV29" s="71"/>
      <c r="BW29" s="94">
        <v>5</v>
      </c>
      <c r="BX29" s="94">
        <f t="shared" si="22"/>
        <v>0</v>
      </c>
      <c r="BY29" s="89">
        <f t="shared" si="23"/>
        <v>5</v>
      </c>
      <c r="BZ29" s="71"/>
      <c r="CA29" s="94">
        <v>5</v>
      </c>
      <c r="CB29" s="94">
        <f t="shared" si="24"/>
        <v>0</v>
      </c>
      <c r="CC29" s="89">
        <f t="shared" si="25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7">COUNTIF(F11:F29,"1")</f>
        <v>0</v>
      </c>
      <c r="G31" s="41">
        <f t="shared" si="27"/>
        <v>0</v>
      </c>
      <c r="H31" s="41">
        <f t="shared" si="27"/>
        <v>0</v>
      </c>
      <c r="I31" s="41">
        <f t="shared" si="27"/>
        <v>0</v>
      </c>
      <c r="J31" s="41">
        <f t="shared" si="27"/>
        <v>0</v>
      </c>
      <c r="K31" s="41">
        <f t="shared" si="27"/>
        <v>0</v>
      </c>
      <c r="L31" s="41">
        <f t="shared" si="27"/>
        <v>0</v>
      </c>
      <c r="M31" s="41">
        <f t="shared" si="27"/>
        <v>0</v>
      </c>
      <c r="N31" s="41">
        <f t="shared" si="27"/>
        <v>0</v>
      </c>
      <c r="O31" s="41">
        <f t="shared" si="27"/>
        <v>0</v>
      </c>
      <c r="P31" s="41">
        <f t="shared" si="27"/>
        <v>0</v>
      </c>
      <c r="Q31" s="41">
        <f t="shared" si="27"/>
        <v>0</v>
      </c>
      <c r="R31" s="41">
        <f t="shared" si="27"/>
        <v>0</v>
      </c>
      <c r="S31" s="41">
        <f t="shared" si="27"/>
        <v>0</v>
      </c>
      <c r="T31" s="41">
        <f t="shared" si="27"/>
        <v>0</v>
      </c>
      <c r="U31" s="41">
        <f t="shared" si="27"/>
        <v>0</v>
      </c>
      <c r="V31" s="41">
        <f t="shared" si="27"/>
        <v>0</v>
      </c>
      <c r="W31" s="41">
        <f t="shared" si="27"/>
        <v>0</v>
      </c>
      <c r="X31" s="41">
        <f t="shared" si="27"/>
        <v>0</v>
      </c>
      <c r="Y31" s="41">
        <f t="shared" si="27"/>
        <v>0</v>
      </c>
      <c r="Z31" s="41">
        <f t="shared" si="27"/>
        <v>1</v>
      </c>
      <c r="AA31" s="41">
        <f t="shared" si="27"/>
        <v>1</v>
      </c>
      <c r="AB31" s="41">
        <f t="shared" si="27"/>
        <v>0</v>
      </c>
      <c r="AC31" s="41">
        <f t="shared" si="27"/>
        <v>0</v>
      </c>
      <c r="AD31" s="41">
        <f t="shared" si="27"/>
        <v>0</v>
      </c>
      <c r="AE31" s="41">
        <f t="shared" si="27"/>
        <v>0</v>
      </c>
      <c r="AF31" s="41">
        <f t="shared" si="27"/>
        <v>0</v>
      </c>
      <c r="AG31" s="41">
        <f t="shared" si="27"/>
        <v>0</v>
      </c>
      <c r="AH31" s="41">
        <f t="shared" si="27"/>
        <v>0</v>
      </c>
      <c r="AI31" s="41">
        <f t="shared" si="27"/>
        <v>0</v>
      </c>
      <c r="AJ31" s="41">
        <f t="shared" si="27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8">COUNTIF(F11:F29,"L2")</f>
        <v>0</v>
      </c>
      <c r="G32" s="43">
        <f t="shared" si="28"/>
        <v>0</v>
      </c>
      <c r="H32" s="43">
        <f t="shared" si="28"/>
        <v>0</v>
      </c>
      <c r="I32" s="43">
        <f t="shared" si="28"/>
        <v>0</v>
      </c>
      <c r="J32" s="43">
        <f t="shared" si="28"/>
        <v>0</v>
      </c>
      <c r="K32" s="43">
        <f t="shared" si="28"/>
        <v>0</v>
      </c>
      <c r="L32" s="43">
        <f t="shared" si="28"/>
        <v>0</v>
      </c>
      <c r="M32" s="43">
        <f t="shared" si="28"/>
        <v>0</v>
      </c>
      <c r="N32" s="43">
        <f t="shared" si="28"/>
        <v>0</v>
      </c>
      <c r="O32" s="43">
        <f t="shared" si="28"/>
        <v>0</v>
      </c>
      <c r="P32" s="43">
        <f t="shared" si="28"/>
        <v>0</v>
      </c>
      <c r="Q32" s="43">
        <f t="shared" si="28"/>
        <v>0</v>
      </c>
      <c r="R32" s="43">
        <f t="shared" si="28"/>
        <v>0</v>
      </c>
      <c r="S32" s="43">
        <f t="shared" si="28"/>
        <v>0</v>
      </c>
      <c r="T32" s="43">
        <f t="shared" si="28"/>
        <v>0</v>
      </c>
      <c r="U32" s="43">
        <f t="shared" si="28"/>
        <v>0</v>
      </c>
      <c r="V32" s="43">
        <f t="shared" si="28"/>
        <v>0</v>
      </c>
      <c r="W32" s="43">
        <f t="shared" si="28"/>
        <v>0</v>
      </c>
      <c r="X32" s="43">
        <f t="shared" si="28"/>
        <v>0</v>
      </c>
      <c r="Y32" s="43">
        <f t="shared" si="28"/>
        <v>0</v>
      </c>
      <c r="Z32" s="43">
        <f t="shared" si="28"/>
        <v>0</v>
      </c>
      <c r="AA32" s="43">
        <f t="shared" si="28"/>
        <v>0</v>
      </c>
      <c r="AB32" s="43">
        <f t="shared" si="28"/>
        <v>0</v>
      </c>
      <c r="AC32" s="43">
        <f t="shared" si="28"/>
        <v>1</v>
      </c>
      <c r="AD32" s="43">
        <f t="shared" si="28"/>
        <v>2</v>
      </c>
      <c r="AE32" s="43">
        <f t="shared" si="28"/>
        <v>0</v>
      </c>
      <c r="AF32" s="43">
        <f t="shared" si="28"/>
        <v>0</v>
      </c>
      <c r="AG32" s="43">
        <f t="shared" si="28"/>
        <v>0</v>
      </c>
      <c r="AH32" s="43">
        <f t="shared" si="28"/>
        <v>0</v>
      </c>
      <c r="AI32" s="43">
        <f t="shared" si="28"/>
        <v>0</v>
      </c>
      <c r="AJ32" s="43">
        <f t="shared" si="28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9">COUNTIF(F11:F29,"P2")</f>
        <v>0</v>
      </c>
      <c r="G33" s="43">
        <f t="shared" si="29"/>
        <v>0</v>
      </c>
      <c r="H33" s="43">
        <f t="shared" si="29"/>
        <v>0</v>
      </c>
      <c r="I33" s="43">
        <f t="shared" si="29"/>
        <v>0</v>
      </c>
      <c r="J33" s="43">
        <f t="shared" si="29"/>
        <v>0</v>
      </c>
      <c r="K33" s="43">
        <f t="shared" si="29"/>
        <v>0</v>
      </c>
      <c r="L33" s="43">
        <f t="shared" si="29"/>
        <v>0</v>
      </c>
      <c r="M33" s="43">
        <f t="shared" si="29"/>
        <v>0</v>
      </c>
      <c r="N33" s="43">
        <f t="shared" si="29"/>
        <v>0</v>
      </c>
      <c r="O33" s="43">
        <f t="shared" si="29"/>
        <v>0</v>
      </c>
      <c r="P33" s="43">
        <f t="shared" si="29"/>
        <v>0</v>
      </c>
      <c r="Q33" s="43">
        <f t="shared" si="29"/>
        <v>0</v>
      </c>
      <c r="R33" s="43">
        <f t="shared" si="29"/>
        <v>0</v>
      </c>
      <c r="S33" s="43">
        <f t="shared" si="29"/>
        <v>0</v>
      </c>
      <c r="T33" s="43">
        <f t="shared" si="29"/>
        <v>0</v>
      </c>
      <c r="U33" s="43">
        <f t="shared" si="29"/>
        <v>0</v>
      </c>
      <c r="V33" s="43">
        <f t="shared" si="29"/>
        <v>0</v>
      </c>
      <c r="W33" s="43">
        <f t="shared" si="29"/>
        <v>0</v>
      </c>
      <c r="X33" s="43">
        <f t="shared" si="29"/>
        <v>0</v>
      </c>
      <c r="Y33" s="43">
        <f t="shared" si="29"/>
        <v>0</v>
      </c>
      <c r="Z33" s="43">
        <f t="shared" si="29"/>
        <v>0</v>
      </c>
      <c r="AA33" s="43">
        <f t="shared" si="29"/>
        <v>0</v>
      </c>
      <c r="AB33" s="43">
        <f t="shared" si="29"/>
        <v>0</v>
      </c>
      <c r="AC33" s="43">
        <f t="shared" si="29"/>
        <v>0</v>
      </c>
      <c r="AD33" s="43">
        <f t="shared" si="29"/>
        <v>0</v>
      </c>
      <c r="AE33" s="43">
        <f t="shared" si="29"/>
        <v>0</v>
      </c>
      <c r="AF33" s="43">
        <f t="shared" si="29"/>
        <v>0</v>
      </c>
      <c r="AG33" s="43">
        <f t="shared" si="29"/>
        <v>0</v>
      </c>
      <c r="AH33" s="43">
        <f t="shared" si="29"/>
        <v>0</v>
      </c>
      <c r="AI33" s="43">
        <f t="shared" si="29"/>
        <v>0</v>
      </c>
      <c r="AJ33" s="43">
        <f t="shared" si="29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30">COUNTIF(G11:G29,"3")</f>
        <v>0</v>
      </c>
      <c r="H34" s="44">
        <f t="shared" si="30"/>
        <v>0</v>
      </c>
      <c r="I34" s="44">
        <f t="shared" si="30"/>
        <v>0</v>
      </c>
      <c r="J34" s="44">
        <f t="shared" si="30"/>
        <v>0</v>
      </c>
      <c r="K34" s="44">
        <f t="shared" si="30"/>
        <v>0</v>
      </c>
      <c r="L34" s="44">
        <f t="shared" si="30"/>
        <v>0</v>
      </c>
      <c r="M34" s="44">
        <f t="shared" si="30"/>
        <v>0</v>
      </c>
      <c r="N34" s="44">
        <f t="shared" si="30"/>
        <v>0</v>
      </c>
      <c r="O34" s="44">
        <f t="shared" si="30"/>
        <v>0</v>
      </c>
      <c r="P34" s="44">
        <f t="shared" si="30"/>
        <v>0</v>
      </c>
      <c r="Q34" s="44">
        <f t="shared" si="30"/>
        <v>0</v>
      </c>
      <c r="R34" s="44">
        <f t="shared" si="30"/>
        <v>0</v>
      </c>
      <c r="S34" s="44">
        <f t="shared" si="30"/>
        <v>0</v>
      </c>
      <c r="T34" s="44">
        <f t="shared" si="30"/>
        <v>0</v>
      </c>
      <c r="U34" s="44">
        <f t="shared" si="30"/>
        <v>0</v>
      </c>
      <c r="V34" s="44">
        <f t="shared" si="30"/>
        <v>0</v>
      </c>
      <c r="W34" s="44">
        <f t="shared" si="30"/>
        <v>0</v>
      </c>
      <c r="X34" s="44">
        <f t="shared" si="30"/>
        <v>0</v>
      </c>
      <c r="Y34" s="44">
        <f t="shared" si="30"/>
        <v>0</v>
      </c>
      <c r="Z34" s="44">
        <f t="shared" si="30"/>
        <v>0</v>
      </c>
      <c r="AA34" s="44">
        <f t="shared" si="30"/>
        <v>0</v>
      </c>
      <c r="AB34" s="44">
        <f t="shared" si="30"/>
        <v>0</v>
      </c>
      <c r="AC34" s="44">
        <f t="shared" si="30"/>
        <v>0</v>
      </c>
      <c r="AD34" s="44">
        <f t="shared" si="30"/>
        <v>0</v>
      </c>
      <c r="AE34" s="44">
        <f t="shared" si="30"/>
        <v>0</v>
      </c>
      <c r="AF34" s="44">
        <f t="shared" si="30"/>
        <v>0</v>
      </c>
      <c r="AG34" s="44">
        <f t="shared" si="30"/>
        <v>0</v>
      </c>
      <c r="AH34" s="44">
        <f t="shared" si="30"/>
        <v>0</v>
      </c>
      <c r="AI34" s="44">
        <f t="shared" si="30"/>
        <v>0</v>
      </c>
      <c r="AJ34" s="44">
        <f t="shared" si="30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44" priority="10">
      <formula>OR(F$10=1,F$10=7)</formula>
    </cfRule>
  </conditionalFormatting>
  <conditionalFormatting sqref="F11:AK29">
    <cfRule type="cellIs" dxfId="43" priority="4" operator="equal">
      <formula>"M"</formula>
    </cfRule>
    <cfRule type="cellIs" dxfId="42" priority="5" operator="equal">
      <formula>"aaq"</formula>
    </cfRule>
    <cfRule type="cellIs" dxfId="41" priority="6" operator="equal">
      <formula>"FOR"</formula>
    </cfRule>
    <cfRule type="cellIs" dxfId="40" priority="7" operator="equal">
      <formula>"ca"</formula>
    </cfRule>
  </conditionalFormatting>
  <conditionalFormatting sqref="AH11:AK11">
    <cfRule type="expression" dxfId="39" priority="1">
      <formula>OR(DAY(AH11)="",DAY(AH11)="",DAY(AH11)="")</formula>
    </cfRule>
  </conditionalFormatting>
  <conditionalFormatting sqref="F31:AK35 F11:AK29">
    <cfRule type="expression" dxfId="38" priority="9">
      <formula>OR(F$3=fériés)</formula>
    </cfRule>
    <cfRule type="expression" dxfId="37" priority="11">
      <formula>OR(F$10=1,F$10=7)</formula>
    </cfRule>
  </conditionalFormatting>
  <conditionalFormatting sqref="AM11:BA29">
    <cfRule type="cellIs" dxfId="36" priority="3" operator="equal">
      <formula>0</formula>
    </cfRule>
  </conditionalFormatting>
  <conditionalFormatting sqref="BC11:BQ29">
    <cfRule type="cellIs" dxfId="35" priority="2" operator="equal">
      <formula>0</formula>
    </cfRule>
  </conditionalFormatting>
  <conditionalFormatting sqref="F10:AK29">
    <cfRule type="expression" dxfId="34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CG52"/>
  <sheetViews>
    <sheetView showGridLines="0" showWhiteSpace="0" zoomScale="60" zoomScaleNormal="60" workbookViewId="0">
      <pane xSplit="5" ySplit="10" topLeftCell="BH14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Config!D15</f>
        <v>43009</v>
      </c>
    </row>
    <row r="2" spans="1:85" hidden="1" x14ac:dyDescent="0.4">
      <c r="A2" s="1">
        <f>Config!E15</f>
        <v>43039</v>
      </c>
    </row>
    <row r="3" spans="1:85" ht="78" hidden="1" customHeight="1" x14ac:dyDescent="0.4">
      <c r="F3" s="3">
        <f>A1</f>
        <v>43009</v>
      </c>
      <c r="G3" s="3">
        <f>F3+1</f>
        <v>43010</v>
      </c>
      <c r="H3" s="3">
        <f t="shared" ref="H3:AF3" si="0">G3+1</f>
        <v>43011</v>
      </c>
      <c r="I3" s="3">
        <f t="shared" si="0"/>
        <v>43012</v>
      </c>
      <c r="J3" s="3">
        <f t="shared" si="0"/>
        <v>43013</v>
      </c>
      <c r="K3" s="3">
        <f t="shared" si="0"/>
        <v>43014</v>
      </c>
      <c r="L3" s="3">
        <f t="shared" si="0"/>
        <v>43015</v>
      </c>
      <c r="M3" s="3">
        <f t="shared" si="0"/>
        <v>43016</v>
      </c>
      <c r="N3" s="3">
        <f t="shared" si="0"/>
        <v>43017</v>
      </c>
      <c r="O3" s="3">
        <f t="shared" si="0"/>
        <v>43018</v>
      </c>
      <c r="P3" s="3">
        <f t="shared" si="0"/>
        <v>43019</v>
      </c>
      <c r="Q3" s="3">
        <f t="shared" si="0"/>
        <v>43020</v>
      </c>
      <c r="R3" s="3">
        <f t="shared" si="0"/>
        <v>43021</v>
      </c>
      <c r="S3" s="3">
        <f t="shared" si="0"/>
        <v>43022</v>
      </c>
      <c r="T3" s="3">
        <f t="shared" si="0"/>
        <v>43023</v>
      </c>
      <c r="U3" s="3">
        <f t="shared" si="0"/>
        <v>43024</v>
      </c>
      <c r="V3" s="3">
        <f t="shared" si="0"/>
        <v>43025</v>
      </c>
      <c r="W3" s="3">
        <f t="shared" si="0"/>
        <v>43026</v>
      </c>
      <c r="X3" s="3">
        <f t="shared" si="0"/>
        <v>43027</v>
      </c>
      <c r="Y3" s="3">
        <f t="shared" si="0"/>
        <v>43028</v>
      </c>
      <c r="Z3" s="3">
        <f t="shared" si="0"/>
        <v>43029</v>
      </c>
      <c r="AA3" s="3">
        <f t="shared" si="0"/>
        <v>43030</v>
      </c>
      <c r="AB3" s="3">
        <f t="shared" si="0"/>
        <v>43031</v>
      </c>
      <c r="AC3" s="3">
        <f t="shared" si="0"/>
        <v>43032</v>
      </c>
      <c r="AD3" s="3">
        <f t="shared" si="0"/>
        <v>43033</v>
      </c>
      <c r="AE3" s="3">
        <f t="shared" si="0"/>
        <v>43034</v>
      </c>
      <c r="AF3" s="3">
        <f t="shared" si="0"/>
        <v>43035</v>
      </c>
      <c r="AG3" s="3">
        <f>IFERROR(IF(AF3+1&gt;$A$2,"",AF3+1),"")</f>
        <v>43036</v>
      </c>
      <c r="AH3" s="3">
        <f t="shared" ref="AH3:AI3" si="1">IFERROR(IF(AG3+1&gt;$A$2,"",AG3+1),"")</f>
        <v>43037</v>
      </c>
      <c r="AI3" s="3">
        <f t="shared" si="1"/>
        <v>43038</v>
      </c>
      <c r="AJ3" s="3">
        <f>IFERROR(IF(AI3+1&gt;$A$2,"",AI3+1),"")</f>
        <v>43039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octobre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1</v>
      </c>
      <c r="G10" s="61">
        <f t="shared" si="3"/>
        <v>2</v>
      </c>
      <c r="H10" s="61">
        <f t="shared" si="3"/>
        <v>3</v>
      </c>
      <c r="I10" s="61">
        <f t="shared" si="3"/>
        <v>4</v>
      </c>
      <c r="J10" s="61">
        <f t="shared" si="3"/>
        <v>5</v>
      </c>
      <c r="K10" s="61">
        <f t="shared" si="3"/>
        <v>6</v>
      </c>
      <c r="L10" s="61">
        <f t="shared" si="3"/>
        <v>7</v>
      </c>
      <c r="M10" s="61">
        <f t="shared" si="3"/>
        <v>1</v>
      </c>
      <c r="N10" s="61">
        <f t="shared" si="3"/>
        <v>2</v>
      </c>
      <c r="O10" s="61">
        <f t="shared" si="3"/>
        <v>3</v>
      </c>
      <c r="P10" s="61">
        <f t="shared" si="3"/>
        <v>4</v>
      </c>
      <c r="Q10" s="61">
        <f t="shared" si="3"/>
        <v>5</v>
      </c>
      <c r="R10" s="61">
        <f t="shared" si="3"/>
        <v>6</v>
      </c>
      <c r="S10" s="61">
        <f t="shared" si="3"/>
        <v>7</v>
      </c>
      <c r="T10" s="61">
        <f t="shared" si="3"/>
        <v>1</v>
      </c>
      <c r="U10" s="61">
        <f t="shared" si="3"/>
        <v>2</v>
      </c>
      <c r="V10" s="61">
        <f t="shared" si="3"/>
        <v>3</v>
      </c>
      <c r="W10" s="61">
        <f t="shared" si="3"/>
        <v>4</v>
      </c>
      <c r="X10" s="61">
        <f t="shared" si="3"/>
        <v>5</v>
      </c>
      <c r="Y10" s="61">
        <f t="shared" si="3"/>
        <v>6</v>
      </c>
      <c r="Z10" s="61">
        <f t="shared" si="3"/>
        <v>7</v>
      </c>
      <c r="AA10" s="61">
        <f t="shared" si="3"/>
        <v>1</v>
      </c>
      <c r="AB10" s="61">
        <f t="shared" si="3"/>
        <v>2</v>
      </c>
      <c r="AC10" s="61">
        <f t="shared" si="3"/>
        <v>3</v>
      </c>
      <c r="AD10" s="61">
        <f t="shared" si="3"/>
        <v>4</v>
      </c>
      <c r="AE10" s="61">
        <f t="shared" si="3"/>
        <v>5</v>
      </c>
      <c r="AF10" s="61">
        <f t="shared" si="3"/>
        <v>6</v>
      </c>
      <c r="AG10" s="61">
        <f t="shared" si="3"/>
        <v>7</v>
      </c>
      <c r="AH10" s="61">
        <f t="shared" si="3"/>
        <v>1</v>
      </c>
      <c r="AI10" s="61">
        <f t="shared" si="3"/>
        <v>2</v>
      </c>
      <c r="AJ10" s="62">
        <f t="shared" si="3"/>
        <v>3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</f>
        <v>0</v>
      </c>
      <c r="BD11" s="68">
        <f t="shared" ref="BD11:BQ26" si="4">AN11</f>
        <v>0</v>
      </c>
      <c r="BE11" s="68">
        <f t="shared" si="4"/>
        <v>0</v>
      </c>
      <c r="BF11" s="68">
        <f t="shared" si="4"/>
        <v>0</v>
      </c>
      <c r="BG11" s="68">
        <f t="shared" si="4"/>
        <v>0</v>
      </c>
      <c r="BH11" s="68">
        <f t="shared" si="4"/>
        <v>0</v>
      </c>
      <c r="BI11" s="68">
        <f t="shared" si="4"/>
        <v>0</v>
      </c>
      <c r="BJ11" s="68">
        <f t="shared" si="4"/>
        <v>0</v>
      </c>
      <c r="BK11" s="68">
        <f t="shared" si="4"/>
        <v>0</v>
      </c>
      <c r="BL11" s="68">
        <f t="shared" si="4"/>
        <v>0</v>
      </c>
      <c r="BM11" s="68">
        <f t="shared" si="4"/>
        <v>0</v>
      </c>
      <c r="BN11" s="68">
        <f t="shared" si="4"/>
        <v>0</v>
      </c>
      <c r="BO11" s="68">
        <f t="shared" si="4"/>
        <v>0</v>
      </c>
      <c r="BP11" s="68">
        <f t="shared" si="4"/>
        <v>0</v>
      </c>
      <c r="BQ11" s="70">
        <f>BA11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5">COUNTIF(F12:AJ12,"1")</f>
        <v>0</v>
      </c>
      <c r="AN12" s="68">
        <f t="shared" ref="AN12:AN29" si="6">COUNTIF(F12:AJ12,"L2")</f>
        <v>0</v>
      </c>
      <c r="AO12" s="68">
        <f t="shared" ref="AO12:AO29" si="7">COUNTIF(F12:AJ12,"P2")</f>
        <v>0</v>
      </c>
      <c r="AP12" s="68">
        <f t="shared" ref="AP12:AP29" si="8">COUNTIF(F12:AJ12,"3")</f>
        <v>0</v>
      </c>
      <c r="AQ12" s="69">
        <f t="shared" ref="AQ12:AQ29" si="9">COUNTIF(F12:AJ12,"JNT")</f>
        <v>0</v>
      </c>
      <c r="AR12" s="69">
        <f t="shared" ref="AR12:AR29" si="10">COUNTIF(F12:AJ12,"CA")</f>
        <v>0</v>
      </c>
      <c r="AS12" s="68">
        <f t="shared" ref="AS12:AS29" si="11">COUNTIF(F12:AJ12,"CP")</f>
        <v>0</v>
      </c>
      <c r="AT12" s="69">
        <f t="shared" ref="AT12:AT29" si="12">COUNTIF(F12:AJ12,"M")</f>
        <v>0</v>
      </c>
      <c r="AU12" s="68">
        <f t="shared" ref="AU12:AU29" si="13">COUNTIF(F12:AJ12,"FR")</f>
        <v>0</v>
      </c>
      <c r="AV12" s="68">
        <f t="shared" ref="AV12:AV29" si="14">COUNTIF(F12:AJ12,"FOR")</f>
        <v>0</v>
      </c>
      <c r="AW12" s="68">
        <f t="shared" ref="AW12:AW29" si="15">COUNTIF(F12:AJ12,"ENF")</f>
        <v>0</v>
      </c>
      <c r="AX12" s="69">
        <f t="shared" ref="AX12:AX29" si="16">COUNTIF(F12:AJ12,"R")</f>
        <v>0</v>
      </c>
      <c r="AY12" s="68">
        <f t="shared" ref="AY12:AY29" si="17">COUNTIF(F12:AJ12,"CAS")</f>
        <v>0</v>
      </c>
      <c r="AZ12" s="69">
        <f t="shared" ref="AZ12:AZ29" si="18">COUNTIF(F12:AJ12,"AAQ")</f>
        <v>0</v>
      </c>
      <c r="BA12" s="70">
        <f>SUM(AM12:AP12,AV12)</f>
        <v>0</v>
      </c>
      <c r="BB12" s="71"/>
      <c r="BC12" s="74">
        <f t="shared" ref="BC12:BQ29" si="19">AM12</f>
        <v>0</v>
      </c>
      <c r="BD12" s="74">
        <f t="shared" si="4"/>
        <v>0</v>
      </c>
      <c r="BE12" s="74">
        <f t="shared" si="4"/>
        <v>0</v>
      </c>
      <c r="BF12" s="74">
        <f t="shared" si="4"/>
        <v>0</v>
      </c>
      <c r="BG12" s="74">
        <f t="shared" si="4"/>
        <v>0</v>
      </c>
      <c r="BH12" s="74">
        <f t="shared" si="4"/>
        <v>0</v>
      </c>
      <c r="BI12" s="74">
        <f t="shared" si="4"/>
        <v>0</v>
      </c>
      <c r="BJ12" s="74">
        <f t="shared" si="4"/>
        <v>0</v>
      </c>
      <c r="BK12" s="74">
        <f t="shared" si="4"/>
        <v>0</v>
      </c>
      <c r="BL12" s="74">
        <f t="shared" si="4"/>
        <v>0</v>
      </c>
      <c r="BM12" s="74">
        <f t="shared" si="4"/>
        <v>0</v>
      </c>
      <c r="BN12" s="74">
        <f t="shared" si="4"/>
        <v>0</v>
      </c>
      <c r="BO12" s="74">
        <f t="shared" si="4"/>
        <v>0</v>
      </c>
      <c r="BP12" s="74">
        <f t="shared" si="4"/>
        <v>0</v>
      </c>
      <c r="BQ12" s="70">
        <f t="shared" si="4"/>
        <v>0</v>
      </c>
      <c r="BR12" s="71"/>
      <c r="BS12" s="86">
        <v>25</v>
      </c>
      <c r="BT12" s="94">
        <f t="shared" ref="BT12:BT29" si="20">BH12</f>
        <v>0</v>
      </c>
      <c r="BU12" s="89">
        <f t="shared" ref="BU12:BU29" si="21">BS12-BT12</f>
        <v>25</v>
      </c>
      <c r="BV12" s="71"/>
      <c r="BW12" s="94">
        <v>5</v>
      </c>
      <c r="BX12" s="94">
        <f t="shared" ref="BX12:BX29" si="22">BO12</f>
        <v>0</v>
      </c>
      <c r="BY12" s="89">
        <f t="shared" ref="BY12:BY29" si="23">BW12-BX12</f>
        <v>5</v>
      </c>
      <c r="BZ12" s="71"/>
      <c r="CA12" s="94">
        <v>5</v>
      </c>
      <c r="CB12" s="94">
        <f t="shared" ref="CB12:CB29" si="24">BG12</f>
        <v>0</v>
      </c>
      <c r="CC12" s="89">
        <f t="shared" ref="CC12:CC29" si="25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5"/>
        <v>1</v>
      </c>
      <c r="AN13" s="68">
        <f t="shared" si="6"/>
        <v>0</v>
      </c>
      <c r="AO13" s="68">
        <f t="shared" si="7"/>
        <v>0</v>
      </c>
      <c r="AP13" s="68">
        <f t="shared" si="8"/>
        <v>0</v>
      </c>
      <c r="AQ13" s="69">
        <f t="shared" si="9"/>
        <v>0</v>
      </c>
      <c r="AR13" s="69">
        <f t="shared" si="10"/>
        <v>0</v>
      </c>
      <c r="AS13" s="68">
        <f t="shared" si="11"/>
        <v>0</v>
      </c>
      <c r="AT13" s="69">
        <f t="shared" si="12"/>
        <v>0</v>
      </c>
      <c r="AU13" s="68">
        <f t="shared" si="13"/>
        <v>0</v>
      </c>
      <c r="AV13" s="68">
        <f t="shared" si="14"/>
        <v>0</v>
      </c>
      <c r="AW13" s="68">
        <f t="shared" si="15"/>
        <v>0</v>
      </c>
      <c r="AX13" s="69">
        <f t="shared" si="16"/>
        <v>0</v>
      </c>
      <c r="AY13" s="68">
        <f t="shared" si="17"/>
        <v>0</v>
      </c>
      <c r="AZ13" s="69">
        <f t="shared" si="18"/>
        <v>0</v>
      </c>
      <c r="BA13" s="70">
        <f t="shared" ref="BA13:BA29" si="26">SUM(AM13:AP13,AV13)</f>
        <v>1</v>
      </c>
      <c r="BB13" s="71"/>
      <c r="BC13" s="74">
        <f t="shared" si="19"/>
        <v>1</v>
      </c>
      <c r="BD13" s="74">
        <f t="shared" si="4"/>
        <v>0</v>
      </c>
      <c r="BE13" s="74">
        <f t="shared" si="4"/>
        <v>0</v>
      </c>
      <c r="BF13" s="74">
        <f t="shared" si="4"/>
        <v>0</v>
      </c>
      <c r="BG13" s="74">
        <f t="shared" si="4"/>
        <v>0</v>
      </c>
      <c r="BH13" s="74">
        <f t="shared" si="4"/>
        <v>0</v>
      </c>
      <c r="BI13" s="74">
        <f t="shared" si="4"/>
        <v>0</v>
      </c>
      <c r="BJ13" s="74">
        <f t="shared" si="4"/>
        <v>0</v>
      </c>
      <c r="BK13" s="74">
        <f t="shared" si="4"/>
        <v>0</v>
      </c>
      <c r="BL13" s="74">
        <f t="shared" si="4"/>
        <v>0</v>
      </c>
      <c r="BM13" s="74">
        <f t="shared" si="4"/>
        <v>0</v>
      </c>
      <c r="BN13" s="74">
        <f t="shared" si="4"/>
        <v>0</v>
      </c>
      <c r="BO13" s="74">
        <f t="shared" si="4"/>
        <v>0</v>
      </c>
      <c r="BP13" s="74">
        <f t="shared" si="4"/>
        <v>0</v>
      </c>
      <c r="BQ13" s="70">
        <f t="shared" si="4"/>
        <v>1</v>
      </c>
      <c r="BR13" s="71"/>
      <c r="BS13" s="86">
        <v>25</v>
      </c>
      <c r="BT13" s="94">
        <f t="shared" si="20"/>
        <v>0</v>
      </c>
      <c r="BU13" s="89">
        <f t="shared" si="21"/>
        <v>25</v>
      </c>
      <c r="BV13" s="71"/>
      <c r="BW13" s="94">
        <v>5</v>
      </c>
      <c r="BX13" s="94">
        <f t="shared" si="22"/>
        <v>0</v>
      </c>
      <c r="BY13" s="89">
        <f t="shared" si="23"/>
        <v>5</v>
      </c>
      <c r="BZ13" s="71"/>
      <c r="CA13" s="94">
        <v>5</v>
      </c>
      <c r="CB13" s="94">
        <f t="shared" si="24"/>
        <v>0</v>
      </c>
      <c r="CC13" s="89">
        <f t="shared" si="25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5"/>
        <v>1</v>
      </c>
      <c r="AN14" s="68">
        <f t="shared" si="6"/>
        <v>1</v>
      </c>
      <c r="AO14" s="68">
        <f t="shared" si="7"/>
        <v>0</v>
      </c>
      <c r="AP14" s="68">
        <f t="shared" si="8"/>
        <v>0</v>
      </c>
      <c r="AQ14" s="69">
        <f t="shared" si="9"/>
        <v>0</v>
      </c>
      <c r="AR14" s="69">
        <f t="shared" si="10"/>
        <v>0</v>
      </c>
      <c r="AS14" s="68">
        <f t="shared" si="11"/>
        <v>0</v>
      </c>
      <c r="AT14" s="69">
        <f t="shared" si="12"/>
        <v>1</v>
      </c>
      <c r="AU14" s="68">
        <f t="shared" si="13"/>
        <v>0</v>
      </c>
      <c r="AV14" s="68">
        <f t="shared" si="14"/>
        <v>0</v>
      </c>
      <c r="AW14" s="68">
        <f t="shared" si="15"/>
        <v>0</v>
      </c>
      <c r="AX14" s="69">
        <f t="shared" si="16"/>
        <v>0</v>
      </c>
      <c r="AY14" s="68">
        <f t="shared" si="17"/>
        <v>0</v>
      </c>
      <c r="AZ14" s="69">
        <f t="shared" si="18"/>
        <v>0</v>
      </c>
      <c r="BA14" s="70">
        <f t="shared" si="26"/>
        <v>2</v>
      </c>
      <c r="BB14" s="71"/>
      <c r="BC14" s="74">
        <f t="shared" si="19"/>
        <v>1</v>
      </c>
      <c r="BD14" s="74">
        <f t="shared" si="4"/>
        <v>1</v>
      </c>
      <c r="BE14" s="74">
        <f t="shared" si="4"/>
        <v>0</v>
      </c>
      <c r="BF14" s="74">
        <f t="shared" si="4"/>
        <v>0</v>
      </c>
      <c r="BG14" s="74">
        <f t="shared" si="4"/>
        <v>0</v>
      </c>
      <c r="BH14" s="74">
        <f t="shared" si="4"/>
        <v>0</v>
      </c>
      <c r="BI14" s="74">
        <f t="shared" si="4"/>
        <v>0</v>
      </c>
      <c r="BJ14" s="74">
        <f t="shared" si="4"/>
        <v>1</v>
      </c>
      <c r="BK14" s="74">
        <f t="shared" si="4"/>
        <v>0</v>
      </c>
      <c r="BL14" s="74">
        <f t="shared" si="4"/>
        <v>0</v>
      </c>
      <c r="BM14" s="74">
        <f t="shared" si="4"/>
        <v>0</v>
      </c>
      <c r="BN14" s="74">
        <f t="shared" si="4"/>
        <v>0</v>
      </c>
      <c r="BO14" s="74">
        <f t="shared" si="4"/>
        <v>0</v>
      </c>
      <c r="BP14" s="74">
        <f t="shared" si="4"/>
        <v>0</v>
      </c>
      <c r="BQ14" s="70">
        <f t="shared" si="4"/>
        <v>2</v>
      </c>
      <c r="BR14" s="71"/>
      <c r="BS14" s="86">
        <v>25</v>
      </c>
      <c r="BT14" s="94">
        <f t="shared" si="20"/>
        <v>0</v>
      </c>
      <c r="BU14" s="89">
        <f t="shared" si="21"/>
        <v>25</v>
      </c>
      <c r="BV14" s="71"/>
      <c r="BW14" s="94">
        <v>5</v>
      </c>
      <c r="BX14" s="94">
        <f t="shared" si="22"/>
        <v>0</v>
      </c>
      <c r="BY14" s="89">
        <f t="shared" si="23"/>
        <v>5</v>
      </c>
      <c r="BZ14" s="71"/>
      <c r="CA14" s="94">
        <v>5</v>
      </c>
      <c r="CB14" s="94">
        <f t="shared" si="24"/>
        <v>0</v>
      </c>
      <c r="CC14" s="89">
        <f t="shared" si="25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5"/>
        <v>0</v>
      </c>
      <c r="AN15" s="68">
        <f t="shared" si="6"/>
        <v>1</v>
      </c>
      <c r="AO15" s="68">
        <f t="shared" si="7"/>
        <v>0</v>
      </c>
      <c r="AP15" s="68">
        <f t="shared" si="8"/>
        <v>0</v>
      </c>
      <c r="AQ15" s="69">
        <f t="shared" si="9"/>
        <v>0</v>
      </c>
      <c r="AR15" s="69">
        <f t="shared" si="10"/>
        <v>0</v>
      </c>
      <c r="AS15" s="68">
        <f t="shared" si="11"/>
        <v>0</v>
      </c>
      <c r="AT15" s="69">
        <f t="shared" si="12"/>
        <v>0</v>
      </c>
      <c r="AU15" s="68">
        <f t="shared" si="13"/>
        <v>0</v>
      </c>
      <c r="AV15" s="68">
        <f t="shared" si="14"/>
        <v>0</v>
      </c>
      <c r="AW15" s="68">
        <f t="shared" si="15"/>
        <v>0</v>
      </c>
      <c r="AX15" s="69">
        <f t="shared" si="16"/>
        <v>0</v>
      </c>
      <c r="AY15" s="68">
        <f t="shared" si="17"/>
        <v>0</v>
      </c>
      <c r="AZ15" s="69">
        <f t="shared" si="18"/>
        <v>1</v>
      </c>
      <c r="BA15" s="70">
        <f t="shared" si="26"/>
        <v>1</v>
      </c>
      <c r="BB15" s="71"/>
      <c r="BC15" s="74">
        <f t="shared" si="19"/>
        <v>0</v>
      </c>
      <c r="BD15" s="74">
        <f t="shared" si="4"/>
        <v>1</v>
      </c>
      <c r="BE15" s="74">
        <f t="shared" si="4"/>
        <v>0</v>
      </c>
      <c r="BF15" s="74">
        <f t="shared" si="4"/>
        <v>0</v>
      </c>
      <c r="BG15" s="74">
        <f t="shared" si="4"/>
        <v>0</v>
      </c>
      <c r="BH15" s="74">
        <f t="shared" si="4"/>
        <v>0</v>
      </c>
      <c r="BI15" s="74">
        <f t="shared" si="4"/>
        <v>0</v>
      </c>
      <c r="BJ15" s="74">
        <f t="shared" si="4"/>
        <v>0</v>
      </c>
      <c r="BK15" s="74">
        <f t="shared" si="4"/>
        <v>0</v>
      </c>
      <c r="BL15" s="74">
        <f t="shared" si="4"/>
        <v>0</v>
      </c>
      <c r="BM15" s="74">
        <f t="shared" si="4"/>
        <v>0</v>
      </c>
      <c r="BN15" s="74">
        <f t="shared" si="4"/>
        <v>0</v>
      </c>
      <c r="BO15" s="74">
        <f t="shared" si="4"/>
        <v>0</v>
      </c>
      <c r="BP15" s="74">
        <f t="shared" si="4"/>
        <v>1</v>
      </c>
      <c r="BQ15" s="70">
        <f t="shared" si="4"/>
        <v>1</v>
      </c>
      <c r="BR15" s="71"/>
      <c r="BS15" s="86">
        <v>25</v>
      </c>
      <c r="BT15" s="94">
        <f t="shared" si="20"/>
        <v>0</v>
      </c>
      <c r="BU15" s="89">
        <f t="shared" si="21"/>
        <v>25</v>
      </c>
      <c r="BV15" s="71"/>
      <c r="BW15" s="94">
        <v>5</v>
      </c>
      <c r="BX15" s="94">
        <f t="shared" si="22"/>
        <v>0</v>
      </c>
      <c r="BY15" s="89">
        <f t="shared" si="23"/>
        <v>5</v>
      </c>
      <c r="BZ15" s="71"/>
      <c r="CA15" s="94">
        <v>5</v>
      </c>
      <c r="CB15" s="94">
        <f t="shared" si="24"/>
        <v>0</v>
      </c>
      <c r="CC15" s="89">
        <f t="shared" si="25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 t="s">
        <v>29</v>
      </c>
      <c r="AK16" s="67"/>
      <c r="AM16" s="68">
        <f t="shared" si="5"/>
        <v>0</v>
      </c>
      <c r="AN16" s="68">
        <f t="shared" si="6"/>
        <v>1</v>
      </c>
      <c r="AO16" s="68">
        <f t="shared" si="7"/>
        <v>0</v>
      </c>
      <c r="AP16" s="68">
        <f t="shared" si="8"/>
        <v>0</v>
      </c>
      <c r="AQ16" s="69">
        <f t="shared" si="9"/>
        <v>0</v>
      </c>
      <c r="AR16" s="69">
        <f t="shared" si="10"/>
        <v>0</v>
      </c>
      <c r="AS16" s="68">
        <f t="shared" si="11"/>
        <v>0</v>
      </c>
      <c r="AT16" s="69">
        <f t="shared" si="12"/>
        <v>1</v>
      </c>
      <c r="AU16" s="68">
        <f t="shared" si="13"/>
        <v>0</v>
      </c>
      <c r="AV16" s="68">
        <f t="shared" si="14"/>
        <v>0</v>
      </c>
      <c r="AW16" s="68">
        <f t="shared" si="15"/>
        <v>0</v>
      </c>
      <c r="AX16" s="69">
        <f t="shared" si="16"/>
        <v>0</v>
      </c>
      <c r="AY16" s="68">
        <f t="shared" si="17"/>
        <v>0</v>
      </c>
      <c r="AZ16" s="69">
        <f t="shared" si="18"/>
        <v>0</v>
      </c>
      <c r="BA16" s="70">
        <f t="shared" si="26"/>
        <v>1</v>
      </c>
      <c r="BB16" s="71"/>
      <c r="BC16" s="74">
        <f t="shared" si="19"/>
        <v>0</v>
      </c>
      <c r="BD16" s="74">
        <f t="shared" si="4"/>
        <v>1</v>
      </c>
      <c r="BE16" s="74">
        <f t="shared" si="4"/>
        <v>0</v>
      </c>
      <c r="BF16" s="74">
        <f t="shared" si="4"/>
        <v>0</v>
      </c>
      <c r="BG16" s="74">
        <f t="shared" si="4"/>
        <v>0</v>
      </c>
      <c r="BH16" s="74">
        <f t="shared" si="4"/>
        <v>0</v>
      </c>
      <c r="BI16" s="74">
        <f t="shared" si="4"/>
        <v>0</v>
      </c>
      <c r="BJ16" s="74">
        <f t="shared" si="4"/>
        <v>1</v>
      </c>
      <c r="BK16" s="74">
        <f t="shared" si="4"/>
        <v>0</v>
      </c>
      <c r="BL16" s="74">
        <f t="shared" si="4"/>
        <v>0</v>
      </c>
      <c r="BM16" s="74">
        <f t="shared" si="4"/>
        <v>0</v>
      </c>
      <c r="BN16" s="74">
        <f t="shared" si="4"/>
        <v>0</v>
      </c>
      <c r="BO16" s="74">
        <f t="shared" si="4"/>
        <v>0</v>
      </c>
      <c r="BP16" s="74">
        <f t="shared" si="4"/>
        <v>0</v>
      </c>
      <c r="BQ16" s="70">
        <f t="shared" si="4"/>
        <v>1</v>
      </c>
      <c r="BR16" s="71"/>
      <c r="BS16" s="86">
        <v>25</v>
      </c>
      <c r="BT16" s="94">
        <f t="shared" si="20"/>
        <v>0</v>
      </c>
      <c r="BU16" s="89">
        <f t="shared" si="21"/>
        <v>25</v>
      </c>
      <c r="BV16" s="71"/>
      <c r="BW16" s="94">
        <v>5</v>
      </c>
      <c r="BX16" s="94">
        <f t="shared" si="22"/>
        <v>0</v>
      </c>
      <c r="BY16" s="89">
        <f t="shared" si="23"/>
        <v>5</v>
      </c>
      <c r="BZ16" s="71"/>
      <c r="CA16" s="94">
        <v>5</v>
      </c>
      <c r="CB16" s="94">
        <f t="shared" si="24"/>
        <v>0</v>
      </c>
      <c r="CC16" s="89">
        <f t="shared" si="25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5"/>
        <v>0</v>
      </c>
      <c r="AN17" s="68">
        <f t="shared" si="6"/>
        <v>0</v>
      </c>
      <c r="AO17" s="68">
        <f t="shared" si="7"/>
        <v>0</v>
      </c>
      <c r="AP17" s="68">
        <f t="shared" si="8"/>
        <v>0</v>
      </c>
      <c r="AQ17" s="69">
        <f t="shared" si="9"/>
        <v>0</v>
      </c>
      <c r="AR17" s="69">
        <f t="shared" si="10"/>
        <v>1</v>
      </c>
      <c r="AS17" s="68">
        <f t="shared" si="11"/>
        <v>0</v>
      </c>
      <c r="AT17" s="69">
        <f t="shared" si="12"/>
        <v>0</v>
      </c>
      <c r="AU17" s="68">
        <f t="shared" si="13"/>
        <v>0</v>
      </c>
      <c r="AV17" s="68">
        <f t="shared" si="14"/>
        <v>0</v>
      </c>
      <c r="AW17" s="68">
        <f t="shared" si="15"/>
        <v>0</v>
      </c>
      <c r="AX17" s="69">
        <f t="shared" si="16"/>
        <v>0</v>
      </c>
      <c r="AY17" s="68">
        <f t="shared" si="17"/>
        <v>0</v>
      </c>
      <c r="AZ17" s="69">
        <f t="shared" si="18"/>
        <v>0</v>
      </c>
      <c r="BA17" s="70">
        <f t="shared" si="26"/>
        <v>0</v>
      </c>
      <c r="BB17" s="71"/>
      <c r="BC17" s="74">
        <f t="shared" si="19"/>
        <v>0</v>
      </c>
      <c r="BD17" s="74">
        <f t="shared" si="4"/>
        <v>0</v>
      </c>
      <c r="BE17" s="74">
        <f t="shared" si="4"/>
        <v>0</v>
      </c>
      <c r="BF17" s="74">
        <f t="shared" si="4"/>
        <v>0</v>
      </c>
      <c r="BG17" s="74">
        <f t="shared" si="4"/>
        <v>0</v>
      </c>
      <c r="BH17" s="74">
        <f t="shared" si="4"/>
        <v>1</v>
      </c>
      <c r="BI17" s="74">
        <f t="shared" si="4"/>
        <v>0</v>
      </c>
      <c r="BJ17" s="74">
        <f t="shared" si="4"/>
        <v>0</v>
      </c>
      <c r="BK17" s="74">
        <f t="shared" si="4"/>
        <v>0</v>
      </c>
      <c r="BL17" s="74">
        <f t="shared" si="4"/>
        <v>0</v>
      </c>
      <c r="BM17" s="74">
        <f t="shared" si="4"/>
        <v>0</v>
      </c>
      <c r="BN17" s="74">
        <f t="shared" si="4"/>
        <v>0</v>
      </c>
      <c r="BO17" s="74">
        <f t="shared" si="4"/>
        <v>0</v>
      </c>
      <c r="BP17" s="74">
        <f t="shared" si="4"/>
        <v>0</v>
      </c>
      <c r="BQ17" s="70">
        <f t="shared" si="4"/>
        <v>0</v>
      </c>
      <c r="BR17" s="71"/>
      <c r="BS17" s="86">
        <v>25</v>
      </c>
      <c r="BT17" s="94">
        <f t="shared" si="20"/>
        <v>1</v>
      </c>
      <c r="BU17" s="89">
        <f t="shared" si="21"/>
        <v>24</v>
      </c>
      <c r="BV17" s="71"/>
      <c r="BW17" s="94">
        <v>5</v>
      </c>
      <c r="BX17" s="94">
        <f t="shared" si="22"/>
        <v>0</v>
      </c>
      <c r="BY17" s="89">
        <f t="shared" si="23"/>
        <v>5</v>
      </c>
      <c r="BZ17" s="71"/>
      <c r="CA17" s="94">
        <v>5</v>
      </c>
      <c r="CB17" s="94">
        <f t="shared" si="24"/>
        <v>0</v>
      </c>
      <c r="CC17" s="89">
        <f t="shared" si="25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5"/>
        <v>0</v>
      </c>
      <c r="AN18" s="68">
        <f t="shared" si="6"/>
        <v>0</v>
      </c>
      <c r="AO18" s="68">
        <f t="shared" si="7"/>
        <v>0</v>
      </c>
      <c r="AP18" s="68">
        <f t="shared" si="8"/>
        <v>0</v>
      </c>
      <c r="AQ18" s="69">
        <f t="shared" si="9"/>
        <v>0</v>
      </c>
      <c r="AR18" s="69">
        <f t="shared" si="10"/>
        <v>0</v>
      </c>
      <c r="AS18" s="68">
        <f t="shared" si="11"/>
        <v>0</v>
      </c>
      <c r="AT18" s="69">
        <f t="shared" si="12"/>
        <v>0</v>
      </c>
      <c r="AU18" s="68">
        <f t="shared" si="13"/>
        <v>0</v>
      </c>
      <c r="AV18" s="68">
        <f t="shared" si="14"/>
        <v>0</v>
      </c>
      <c r="AW18" s="68">
        <f t="shared" si="15"/>
        <v>0</v>
      </c>
      <c r="AX18" s="69">
        <f t="shared" si="16"/>
        <v>0</v>
      </c>
      <c r="AY18" s="68">
        <f t="shared" si="17"/>
        <v>0</v>
      </c>
      <c r="AZ18" s="69">
        <f t="shared" si="18"/>
        <v>0</v>
      </c>
      <c r="BA18" s="70">
        <f t="shared" si="26"/>
        <v>0</v>
      </c>
      <c r="BB18" s="71"/>
      <c r="BC18" s="74">
        <f t="shared" si="19"/>
        <v>0</v>
      </c>
      <c r="BD18" s="74">
        <f t="shared" si="4"/>
        <v>0</v>
      </c>
      <c r="BE18" s="74">
        <f t="shared" si="4"/>
        <v>0</v>
      </c>
      <c r="BF18" s="74">
        <f t="shared" si="4"/>
        <v>0</v>
      </c>
      <c r="BG18" s="74">
        <f t="shared" si="4"/>
        <v>0</v>
      </c>
      <c r="BH18" s="74">
        <f t="shared" si="4"/>
        <v>0</v>
      </c>
      <c r="BI18" s="74">
        <f t="shared" si="4"/>
        <v>0</v>
      </c>
      <c r="BJ18" s="74">
        <f t="shared" si="4"/>
        <v>0</v>
      </c>
      <c r="BK18" s="74">
        <f t="shared" si="4"/>
        <v>0</v>
      </c>
      <c r="BL18" s="74">
        <f t="shared" si="4"/>
        <v>0</v>
      </c>
      <c r="BM18" s="74">
        <f t="shared" si="4"/>
        <v>0</v>
      </c>
      <c r="BN18" s="74">
        <f t="shared" si="4"/>
        <v>0</v>
      </c>
      <c r="BO18" s="74">
        <f t="shared" si="4"/>
        <v>0</v>
      </c>
      <c r="BP18" s="74">
        <f t="shared" si="4"/>
        <v>0</v>
      </c>
      <c r="BQ18" s="70">
        <f t="shared" si="4"/>
        <v>0</v>
      </c>
      <c r="BR18" s="71"/>
      <c r="BS18" s="86">
        <v>25</v>
      </c>
      <c r="BT18" s="94">
        <f t="shared" si="20"/>
        <v>0</v>
      </c>
      <c r="BU18" s="89">
        <f t="shared" si="21"/>
        <v>25</v>
      </c>
      <c r="BV18" s="71"/>
      <c r="BW18" s="94">
        <v>5</v>
      </c>
      <c r="BX18" s="94">
        <f t="shared" si="22"/>
        <v>0</v>
      </c>
      <c r="BY18" s="89">
        <f t="shared" si="23"/>
        <v>5</v>
      </c>
      <c r="BZ18" s="71"/>
      <c r="CA18" s="94">
        <v>5</v>
      </c>
      <c r="CB18" s="94">
        <f t="shared" si="24"/>
        <v>0</v>
      </c>
      <c r="CC18" s="89">
        <f t="shared" si="25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5"/>
        <v>0</v>
      </c>
      <c r="AN19" s="68">
        <f t="shared" si="6"/>
        <v>0</v>
      </c>
      <c r="AO19" s="68">
        <f t="shared" si="7"/>
        <v>0</v>
      </c>
      <c r="AP19" s="68">
        <f t="shared" si="8"/>
        <v>0</v>
      </c>
      <c r="AQ19" s="69">
        <f t="shared" si="9"/>
        <v>0</v>
      </c>
      <c r="AR19" s="69">
        <f t="shared" si="10"/>
        <v>0</v>
      </c>
      <c r="AS19" s="68">
        <f t="shared" si="11"/>
        <v>0</v>
      </c>
      <c r="AT19" s="69">
        <f t="shared" si="12"/>
        <v>0</v>
      </c>
      <c r="AU19" s="68">
        <f t="shared" si="13"/>
        <v>0</v>
      </c>
      <c r="AV19" s="68">
        <f t="shared" si="14"/>
        <v>0</v>
      </c>
      <c r="AW19" s="68">
        <f t="shared" si="15"/>
        <v>0</v>
      </c>
      <c r="AX19" s="69">
        <f t="shared" si="16"/>
        <v>0</v>
      </c>
      <c r="AY19" s="68">
        <f t="shared" si="17"/>
        <v>0</v>
      </c>
      <c r="AZ19" s="69">
        <f t="shared" si="18"/>
        <v>0</v>
      </c>
      <c r="BA19" s="70">
        <f t="shared" si="26"/>
        <v>0</v>
      </c>
      <c r="BB19" s="71"/>
      <c r="BC19" s="74">
        <f t="shared" si="19"/>
        <v>0</v>
      </c>
      <c r="BD19" s="74">
        <f t="shared" si="4"/>
        <v>0</v>
      </c>
      <c r="BE19" s="74">
        <f t="shared" si="4"/>
        <v>0</v>
      </c>
      <c r="BF19" s="74">
        <f t="shared" si="4"/>
        <v>0</v>
      </c>
      <c r="BG19" s="74">
        <f t="shared" si="4"/>
        <v>0</v>
      </c>
      <c r="BH19" s="74">
        <f t="shared" si="4"/>
        <v>0</v>
      </c>
      <c r="BI19" s="74">
        <f t="shared" si="4"/>
        <v>0</v>
      </c>
      <c r="BJ19" s="74">
        <f t="shared" si="4"/>
        <v>0</v>
      </c>
      <c r="BK19" s="74">
        <f t="shared" si="4"/>
        <v>0</v>
      </c>
      <c r="BL19" s="74">
        <f t="shared" si="4"/>
        <v>0</v>
      </c>
      <c r="BM19" s="74">
        <f t="shared" si="4"/>
        <v>0</v>
      </c>
      <c r="BN19" s="74">
        <f t="shared" si="4"/>
        <v>0</v>
      </c>
      <c r="BO19" s="74">
        <f t="shared" si="4"/>
        <v>0</v>
      </c>
      <c r="BP19" s="74">
        <f t="shared" si="4"/>
        <v>0</v>
      </c>
      <c r="BQ19" s="70">
        <f t="shared" si="4"/>
        <v>0</v>
      </c>
      <c r="BR19" s="71"/>
      <c r="BS19" s="86">
        <v>25</v>
      </c>
      <c r="BT19" s="94">
        <f t="shared" si="20"/>
        <v>0</v>
      </c>
      <c r="BU19" s="89">
        <f t="shared" si="21"/>
        <v>25</v>
      </c>
      <c r="BV19" s="71"/>
      <c r="BW19" s="94">
        <v>5</v>
      </c>
      <c r="BX19" s="94">
        <f t="shared" si="22"/>
        <v>0</v>
      </c>
      <c r="BY19" s="89">
        <f t="shared" si="23"/>
        <v>5</v>
      </c>
      <c r="BZ19" s="71"/>
      <c r="CA19" s="94">
        <v>5</v>
      </c>
      <c r="CB19" s="94">
        <f t="shared" si="24"/>
        <v>0</v>
      </c>
      <c r="CC19" s="89">
        <f t="shared" si="25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5"/>
        <v>0</v>
      </c>
      <c r="AN20" s="68">
        <f t="shared" si="6"/>
        <v>0</v>
      </c>
      <c r="AO20" s="68">
        <f t="shared" si="7"/>
        <v>0</v>
      </c>
      <c r="AP20" s="68">
        <f t="shared" si="8"/>
        <v>0</v>
      </c>
      <c r="AQ20" s="69">
        <f t="shared" si="9"/>
        <v>0</v>
      </c>
      <c r="AR20" s="69">
        <f t="shared" si="10"/>
        <v>0</v>
      </c>
      <c r="AS20" s="68">
        <f t="shared" si="11"/>
        <v>1</v>
      </c>
      <c r="AT20" s="69">
        <f t="shared" si="12"/>
        <v>0</v>
      </c>
      <c r="AU20" s="68">
        <f t="shared" si="13"/>
        <v>0</v>
      </c>
      <c r="AV20" s="68">
        <f t="shared" si="14"/>
        <v>1</v>
      </c>
      <c r="AW20" s="68">
        <f t="shared" si="15"/>
        <v>0</v>
      </c>
      <c r="AX20" s="69">
        <f t="shared" si="16"/>
        <v>1</v>
      </c>
      <c r="AY20" s="68">
        <f t="shared" si="17"/>
        <v>0</v>
      </c>
      <c r="AZ20" s="69">
        <f t="shared" si="18"/>
        <v>0</v>
      </c>
      <c r="BA20" s="70">
        <f t="shared" si="26"/>
        <v>1</v>
      </c>
      <c r="BB20" s="71"/>
      <c r="BC20" s="74">
        <f t="shared" si="19"/>
        <v>0</v>
      </c>
      <c r="BD20" s="74">
        <f t="shared" si="4"/>
        <v>0</v>
      </c>
      <c r="BE20" s="74">
        <f t="shared" si="4"/>
        <v>0</v>
      </c>
      <c r="BF20" s="74">
        <f t="shared" si="4"/>
        <v>0</v>
      </c>
      <c r="BG20" s="74">
        <f t="shared" si="4"/>
        <v>0</v>
      </c>
      <c r="BH20" s="74">
        <f t="shared" si="4"/>
        <v>0</v>
      </c>
      <c r="BI20" s="74">
        <f t="shared" si="4"/>
        <v>1</v>
      </c>
      <c r="BJ20" s="74">
        <f t="shared" si="4"/>
        <v>0</v>
      </c>
      <c r="BK20" s="74">
        <f t="shared" si="4"/>
        <v>0</v>
      </c>
      <c r="BL20" s="74">
        <f t="shared" si="4"/>
        <v>1</v>
      </c>
      <c r="BM20" s="74">
        <f t="shared" si="4"/>
        <v>0</v>
      </c>
      <c r="BN20" s="74">
        <f t="shared" si="4"/>
        <v>1</v>
      </c>
      <c r="BO20" s="74">
        <f t="shared" si="4"/>
        <v>0</v>
      </c>
      <c r="BP20" s="74">
        <f t="shared" si="4"/>
        <v>0</v>
      </c>
      <c r="BQ20" s="70">
        <f t="shared" si="4"/>
        <v>1</v>
      </c>
      <c r="BR20" s="71"/>
      <c r="BS20" s="86">
        <v>25</v>
      </c>
      <c r="BT20" s="94">
        <f t="shared" si="20"/>
        <v>0</v>
      </c>
      <c r="BU20" s="89">
        <f t="shared" si="21"/>
        <v>25</v>
      </c>
      <c r="BV20" s="71"/>
      <c r="BW20" s="94">
        <v>5</v>
      </c>
      <c r="BX20" s="94">
        <f t="shared" si="22"/>
        <v>0</v>
      </c>
      <c r="BY20" s="89">
        <f t="shared" si="23"/>
        <v>5</v>
      </c>
      <c r="BZ20" s="71"/>
      <c r="CA20" s="94">
        <v>5</v>
      </c>
      <c r="CB20" s="94">
        <f t="shared" si="24"/>
        <v>0</v>
      </c>
      <c r="CC20" s="89">
        <f t="shared" si="25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5"/>
        <v>0</v>
      </c>
      <c r="AN21" s="68">
        <f t="shared" si="6"/>
        <v>0</v>
      </c>
      <c r="AO21" s="68">
        <f t="shared" si="7"/>
        <v>0</v>
      </c>
      <c r="AP21" s="68">
        <f t="shared" si="8"/>
        <v>0</v>
      </c>
      <c r="AQ21" s="69">
        <f t="shared" si="9"/>
        <v>0</v>
      </c>
      <c r="AR21" s="69">
        <f t="shared" si="10"/>
        <v>0</v>
      </c>
      <c r="AS21" s="68">
        <f t="shared" si="11"/>
        <v>1</v>
      </c>
      <c r="AT21" s="69">
        <f t="shared" si="12"/>
        <v>0</v>
      </c>
      <c r="AU21" s="68">
        <f t="shared" si="13"/>
        <v>0</v>
      </c>
      <c r="AV21" s="68">
        <f t="shared" si="14"/>
        <v>1</v>
      </c>
      <c r="AW21" s="68">
        <f t="shared" si="15"/>
        <v>0</v>
      </c>
      <c r="AX21" s="69">
        <f t="shared" si="16"/>
        <v>1</v>
      </c>
      <c r="AY21" s="68">
        <f t="shared" si="17"/>
        <v>0</v>
      </c>
      <c r="AZ21" s="69">
        <f t="shared" si="18"/>
        <v>0</v>
      </c>
      <c r="BA21" s="70"/>
      <c r="BB21" s="71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0"/>
      <c r="BR21" s="71"/>
      <c r="BS21" s="86">
        <v>25</v>
      </c>
      <c r="BT21" s="94">
        <f t="shared" si="20"/>
        <v>0</v>
      </c>
      <c r="BU21" s="89">
        <f t="shared" si="21"/>
        <v>25</v>
      </c>
      <c r="BV21" s="71"/>
      <c r="BW21" s="94">
        <v>5</v>
      </c>
      <c r="BX21" s="94">
        <f t="shared" si="22"/>
        <v>0</v>
      </c>
      <c r="BY21" s="89">
        <f t="shared" si="23"/>
        <v>5</v>
      </c>
      <c r="BZ21" s="71"/>
      <c r="CA21" s="94">
        <v>5</v>
      </c>
      <c r="CB21" s="94">
        <f t="shared" si="24"/>
        <v>0</v>
      </c>
      <c r="CC21" s="89">
        <f t="shared" si="25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5"/>
        <v>0</v>
      </c>
      <c r="AN22" s="68">
        <f t="shared" si="6"/>
        <v>0</v>
      </c>
      <c r="AO22" s="68">
        <f t="shared" si="7"/>
        <v>0</v>
      </c>
      <c r="AP22" s="68">
        <f t="shared" si="8"/>
        <v>0</v>
      </c>
      <c r="AQ22" s="69">
        <f t="shared" si="9"/>
        <v>0</v>
      </c>
      <c r="AR22" s="69">
        <f t="shared" si="10"/>
        <v>0</v>
      </c>
      <c r="AS22" s="68">
        <f t="shared" si="11"/>
        <v>0</v>
      </c>
      <c r="AT22" s="69">
        <f t="shared" si="12"/>
        <v>0</v>
      </c>
      <c r="AU22" s="68">
        <f t="shared" si="13"/>
        <v>0</v>
      </c>
      <c r="AV22" s="68">
        <f t="shared" si="14"/>
        <v>0</v>
      </c>
      <c r="AW22" s="68">
        <f t="shared" si="15"/>
        <v>0</v>
      </c>
      <c r="AX22" s="69">
        <f t="shared" si="16"/>
        <v>0</v>
      </c>
      <c r="AY22" s="68">
        <f t="shared" si="17"/>
        <v>0</v>
      </c>
      <c r="AZ22" s="69">
        <f t="shared" si="18"/>
        <v>0</v>
      </c>
      <c r="BA22" s="70">
        <f t="shared" si="26"/>
        <v>0</v>
      </c>
      <c r="BB22" s="71"/>
      <c r="BC22" s="74">
        <f t="shared" si="19"/>
        <v>0</v>
      </c>
      <c r="BD22" s="74">
        <f t="shared" si="4"/>
        <v>0</v>
      </c>
      <c r="BE22" s="74">
        <f t="shared" si="4"/>
        <v>0</v>
      </c>
      <c r="BF22" s="74">
        <f t="shared" si="4"/>
        <v>0</v>
      </c>
      <c r="BG22" s="74">
        <f t="shared" si="4"/>
        <v>0</v>
      </c>
      <c r="BH22" s="74">
        <f t="shared" si="4"/>
        <v>0</v>
      </c>
      <c r="BI22" s="74">
        <f t="shared" si="4"/>
        <v>0</v>
      </c>
      <c r="BJ22" s="74">
        <f t="shared" si="4"/>
        <v>0</v>
      </c>
      <c r="BK22" s="74">
        <f t="shared" si="4"/>
        <v>0</v>
      </c>
      <c r="BL22" s="74">
        <f t="shared" si="4"/>
        <v>0</v>
      </c>
      <c r="BM22" s="74">
        <f t="shared" si="4"/>
        <v>0</v>
      </c>
      <c r="BN22" s="74">
        <f t="shared" si="4"/>
        <v>0</v>
      </c>
      <c r="BO22" s="74">
        <f t="shared" si="4"/>
        <v>0</v>
      </c>
      <c r="BP22" s="74">
        <f t="shared" si="4"/>
        <v>0</v>
      </c>
      <c r="BQ22" s="70">
        <f t="shared" si="4"/>
        <v>0</v>
      </c>
      <c r="BR22" s="71"/>
      <c r="BS22" s="86">
        <v>25</v>
      </c>
      <c r="BT22" s="94">
        <f t="shared" si="20"/>
        <v>0</v>
      </c>
      <c r="BU22" s="89">
        <f t="shared" si="21"/>
        <v>25</v>
      </c>
      <c r="BV22" s="71"/>
      <c r="BW22" s="94">
        <v>5</v>
      </c>
      <c r="BX22" s="94">
        <f t="shared" si="22"/>
        <v>0</v>
      </c>
      <c r="BY22" s="89">
        <f t="shared" si="23"/>
        <v>5</v>
      </c>
      <c r="BZ22" s="71"/>
      <c r="CA22" s="94">
        <v>5</v>
      </c>
      <c r="CB22" s="94">
        <f t="shared" si="24"/>
        <v>0</v>
      </c>
      <c r="CC22" s="89">
        <f t="shared" si="25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5"/>
        <v>0</v>
      </c>
      <c r="AN23" s="68">
        <f t="shared" si="6"/>
        <v>0</v>
      </c>
      <c r="AO23" s="68">
        <f t="shared" si="7"/>
        <v>0</v>
      </c>
      <c r="AP23" s="68">
        <f t="shared" si="8"/>
        <v>0</v>
      </c>
      <c r="AQ23" s="69">
        <f t="shared" si="9"/>
        <v>0</v>
      </c>
      <c r="AR23" s="69">
        <f t="shared" si="10"/>
        <v>0</v>
      </c>
      <c r="AS23" s="68">
        <f t="shared" si="11"/>
        <v>0</v>
      </c>
      <c r="AT23" s="69">
        <f t="shared" si="12"/>
        <v>0</v>
      </c>
      <c r="AU23" s="68">
        <f t="shared" si="13"/>
        <v>0</v>
      </c>
      <c r="AV23" s="68">
        <f t="shared" si="14"/>
        <v>1</v>
      </c>
      <c r="AW23" s="68">
        <f t="shared" si="15"/>
        <v>0</v>
      </c>
      <c r="AX23" s="69">
        <f t="shared" si="16"/>
        <v>0</v>
      </c>
      <c r="AY23" s="68">
        <f t="shared" si="17"/>
        <v>0</v>
      </c>
      <c r="AZ23" s="69">
        <f t="shared" si="18"/>
        <v>0</v>
      </c>
      <c r="BA23" s="70">
        <f t="shared" si="26"/>
        <v>1</v>
      </c>
      <c r="BB23" s="71"/>
      <c r="BC23" s="74">
        <f t="shared" si="19"/>
        <v>0</v>
      </c>
      <c r="BD23" s="74">
        <f t="shared" si="4"/>
        <v>0</v>
      </c>
      <c r="BE23" s="74">
        <f t="shared" si="4"/>
        <v>0</v>
      </c>
      <c r="BF23" s="74">
        <f t="shared" si="4"/>
        <v>0</v>
      </c>
      <c r="BG23" s="74">
        <f t="shared" si="4"/>
        <v>0</v>
      </c>
      <c r="BH23" s="74">
        <f t="shared" si="4"/>
        <v>0</v>
      </c>
      <c r="BI23" s="74">
        <f t="shared" si="4"/>
        <v>0</v>
      </c>
      <c r="BJ23" s="74">
        <f t="shared" si="4"/>
        <v>0</v>
      </c>
      <c r="BK23" s="74">
        <f t="shared" si="4"/>
        <v>0</v>
      </c>
      <c r="BL23" s="74">
        <f t="shared" si="4"/>
        <v>1</v>
      </c>
      <c r="BM23" s="74">
        <f t="shared" si="4"/>
        <v>0</v>
      </c>
      <c r="BN23" s="74">
        <f t="shared" si="4"/>
        <v>0</v>
      </c>
      <c r="BO23" s="74">
        <f t="shared" si="4"/>
        <v>0</v>
      </c>
      <c r="BP23" s="74">
        <f t="shared" si="4"/>
        <v>0</v>
      </c>
      <c r="BQ23" s="70">
        <f t="shared" si="4"/>
        <v>1</v>
      </c>
      <c r="BR23" s="71"/>
      <c r="BS23" s="86">
        <v>25</v>
      </c>
      <c r="BT23" s="94">
        <f t="shared" si="20"/>
        <v>0</v>
      </c>
      <c r="BU23" s="89">
        <f t="shared" si="21"/>
        <v>25</v>
      </c>
      <c r="BV23" s="71"/>
      <c r="BW23" s="94">
        <v>5</v>
      </c>
      <c r="BX23" s="94">
        <f t="shared" si="22"/>
        <v>0</v>
      </c>
      <c r="BY23" s="89">
        <f t="shared" si="23"/>
        <v>5</v>
      </c>
      <c r="BZ23" s="71"/>
      <c r="CA23" s="94">
        <v>5</v>
      </c>
      <c r="CB23" s="94">
        <f t="shared" si="24"/>
        <v>0</v>
      </c>
      <c r="CC23" s="89">
        <f t="shared" si="25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5"/>
        <v>0</v>
      </c>
      <c r="AN24" s="68">
        <f t="shared" si="6"/>
        <v>0</v>
      </c>
      <c r="AO24" s="68">
        <f t="shared" si="7"/>
        <v>0</v>
      </c>
      <c r="AP24" s="68">
        <f t="shared" si="8"/>
        <v>0</v>
      </c>
      <c r="AQ24" s="69">
        <f t="shared" si="9"/>
        <v>0</v>
      </c>
      <c r="AR24" s="69">
        <f t="shared" si="10"/>
        <v>0</v>
      </c>
      <c r="AS24" s="68">
        <f t="shared" si="11"/>
        <v>0</v>
      </c>
      <c r="AT24" s="69">
        <f t="shared" si="12"/>
        <v>0</v>
      </c>
      <c r="AU24" s="68">
        <f t="shared" si="13"/>
        <v>0</v>
      </c>
      <c r="AV24" s="68">
        <f t="shared" si="14"/>
        <v>0</v>
      </c>
      <c r="AW24" s="68">
        <f t="shared" si="15"/>
        <v>0</v>
      </c>
      <c r="AX24" s="69">
        <f t="shared" si="16"/>
        <v>0</v>
      </c>
      <c r="AY24" s="68">
        <f t="shared" si="17"/>
        <v>0</v>
      </c>
      <c r="AZ24" s="69">
        <f t="shared" si="18"/>
        <v>0</v>
      </c>
      <c r="BA24" s="70">
        <f t="shared" si="26"/>
        <v>0</v>
      </c>
      <c r="BB24" s="71"/>
      <c r="BC24" s="74">
        <f t="shared" si="19"/>
        <v>0</v>
      </c>
      <c r="BD24" s="74">
        <f t="shared" si="4"/>
        <v>0</v>
      </c>
      <c r="BE24" s="74">
        <f t="shared" si="4"/>
        <v>0</v>
      </c>
      <c r="BF24" s="74">
        <f t="shared" si="4"/>
        <v>0</v>
      </c>
      <c r="BG24" s="74">
        <f t="shared" si="4"/>
        <v>0</v>
      </c>
      <c r="BH24" s="74">
        <f t="shared" si="4"/>
        <v>0</v>
      </c>
      <c r="BI24" s="74">
        <f t="shared" si="4"/>
        <v>0</v>
      </c>
      <c r="BJ24" s="74">
        <f t="shared" si="4"/>
        <v>0</v>
      </c>
      <c r="BK24" s="74">
        <f t="shared" si="4"/>
        <v>0</v>
      </c>
      <c r="BL24" s="74">
        <f t="shared" si="4"/>
        <v>0</v>
      </c>
      <c r="BM24" s="74">
        <f t="shared" si="4"/>
        <v>0</v>
      </c>
      <c r="BN24" s="74">
        <f t="shared" si="4"/>
        <v>0</v>
      </c>
      <c r="BO24" s="74">
        <f t="shared" si="4"/>
        <v>0</v>
      </c>
      <c r="BP24" s="74">
        <f t="shared" si="4"/>
        <v>0</v>
      </c>
      <c r="BQ24" s="70">
        <f t="shared" si="4"/>
        <v>0</v>
      </c>
      <c r="BR24" s="71"/>
      <c r="BS24" s="86">
        <v>25</v>
      </c>
      <c r="BT24" s="94">
        <f t="shared" si="20"/>
        <v>0</v>
      </c>
      <c r="BU24" s="89">
        <f t="shared" si="21"/>
        <v>25</v>
      </c>
      <c r="BV24" s="71"/>
      <c r="BW24" s="94">
        <v>5</v>
      </c>
      <c r="BX24" s="94">
        <f t="shared" si="22"/>
        <v>0</v>
      </c>
      <c r="BY24" s="89">
        <f t="shared" si="23"/>
        <v>5</v>
      </c>
      <c r="BZ24" s="71"/>
      <c r="CA24" s="94">
        <v>5</v>
      </c>
      <c r="CB24" s="94">
        <f t="shared" si="24"/>
        <v>0</v>
      </c>
      <c r="CC24" s="89">
        <f t="shared" si="25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5"/>
        <v>0</v>
      </c>
      <c r="AN25" s="68">
        <f t="shared" si="6"/>
        <v>0</v>
      </c>
      <c r="AO25" s="68">
        <f t="shared" si="7"/>
        <v>0</v>
      </c>
      <c r="AP25" s="68">
        <f t="shared" si="8"/>
        <v>0</v>
      </c>
      <c r="AQ25" s="69">
        <f t="shared" si="9"/>
        <v>0</v>
      </c>
      <c r="AR25" s="69">
        <f t="shared" si="10"/>
        <v>0</v>
      </c>
      <c r="AS25" s="68">
        <f t="shared" si="11"/>
        <v>0</v>
      </c>
      <c r="AT25" s="69">
        <f t="shared" si="12"/>
        <v>0</v>
      </c>
      <c r="AU25" s="68">
        <f t="shared" si="13"/>
        <v>0</v>
      </c>
      <c r="AV25" s="68">
        <f t="shared" si="14"/>
        <v>1</v>
      </c>
      <c r="AW25" s="68">
        <f t="shared" si="15"/>
        <v>0</v>
      </c>
      <c r="AX25" s="69">
        <f t="shared" si="16"/>
        <v>0</v>
      </c>
      <c r="AY25" s="68">
        <f t="shared" si="17"/>
        <v>0</v>
      </c>
      <c r="AZ25" s="69">
        <f t="shared" si="18"/>
        <v>0</v>
      </c>
      <c r="BA25" s="70">
        <f t="shared" si="26"/>
        <v>1</v>
      </c>
      <c r="BB25" s="71"/>
      <c r="BC25" s="74">
        <f t="shared" si="19"/>
        <v>0</v>
      </c>
      <c r="BD25" s="74">
        <f t="shared" si="4"/>
        <v>0</v>
      </c>
      <c r="BE25" s="74">
        <f t="shared" si="4"/>
        <v>0</v>
      </c>
      <c r="BF25" s="74">
        <f t="shared" si="4"/>
        <v>0</v>
      </c>
      <c r="BG25" s="74">
        <f t="shared" si="4"/>
        <v>0</v>
      </c>
      <c r="BH25" s="74">
        <f t="shared" si="4"/>
        <v>0</v>
      </c>
      <c r="BI25" s="74">
        <f t="shared" si="4"/>
        <v>0</v>
      </c>
      <c r="BJ25" s="74">
        <f t="shared" si="4"/>
        <v>0</v>
      </c>
      <c r="BK25" s="74">
        <f t="shared" si="4"/>
        <v>0</v>
      </c>
      <c r="BL25" s="74">
        <f t="shared" si="4"/>
        <v>1</v>
      </c>
      <c r="BM25" s="74">
        <f t="shared" si="4"/>
        <v>0</v>
      </c>
      <c r="BN25" s="74">
        <f t="shared" si="4"/>
        <v>0</v>
      </c>
      <c r="BO25" s="74">
        <f t="shared" si="4"/>
        <v>0</v>
      </c>
      <c r="BP25" s="74">
        <f t="shared" si="4"/>
        <v>0</v>
      </c>
      <c r="BQ25" s="70">
        <f t="shared" si="4"/>
        <v>1</v>
      </c>
      <c r="BR25" s="71"/>
      <c r="BS25" s="86">
        <v>25</v>
      </c>
      <c r="BT25" s="94">
        <f t="shared" si="20"/>
        <v>0</v>
      </c>
      <c r="BU25" s="89">
        <f t="shared" si="21"/>
        <v>25</v>
      </c>
      <c r="BV25" s="71"/>
      <c r="BW25" s="94">
        <v>5</v>
      </c>
      <c r="BX25" s="94">
        <f t="shared" si="22"/>
        <v>0</v>
      </c>
      <c r="BY25" s="89">
        <f t="shared" si="23"/>
        <v>5</v>
      </c>
      <c r="BZ25" s="71"/>
      <c r="CA25" s="94">
        <v>5</v>
      </c>
      <c r="CB25" s="94">
        <f t="shared" si="24"/>
        <v>0</v>
      </c>
      <c r="CC25" s="89">
        <f t="shared" si="25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5"/>
        <v>0</v>
      </c>
      <c r="AN26" s="68">
        <f t="shared" si="6"/>
        <v>0</v>
      </c>
      <c r="AO26" s="68">
        <f t="shared" si="7"/>
        <v>0</v>
      </c>
      <c r="AP26" s="68">
        <f t="shared" si="8"/>
        <v>0</v>
      </c>
      <c r="AQ26" s="69">
        <f t="shared" si="9"/>
        <v>0</v>
      </c>
      <c r="AR26" s="69">
        <f t="shared" si="10"/>
        <v>0</v>
      </c>
      <c r="AS26" s="68">
        <f t="shared" si="11"/>
        <v>0</v>
      </c>
      <c r="AT26" s="69">
        <f t="shared" si="12"/>
        <v>0</v>
      </c>
      <c r="AU26" s="68">
        <f t="shared" si="13"/>
        <v>0</v>
      </c>
      <c r="AV26" s="68">
        <f t="shared" si="14"/>
        <v>0</v>
      </c>
      <c r="AW26" s="68">
        <f t="shared" si="15"/>
        <v>0</v>
      </c>
      <c r="AX26" s="69">
        <f t="shared" si="16"/>
        <v>0</v>
      </c>
      <c r="AY26" s="68">
        <f t="shared" si="17"/>
        <v>0</v>
      </c>
      <c r="AZ26" s="69">
        <f t="shared" si="18"/>
        <v>0</v>
      </c>
      <c r="BA26" s="70">
        <f t="shared" si="26"/>
        <v>0</v>
      </c>
      <c r="BB26" s="71"/>
      <c r="BC26" s="74">
        <f t="shared" si="19"/>
        <v>0</v>
      </c>
      <c r="BD26" s="74">
        <f t="shared" si="4"/>
        <v>0</v>
      </c>
      <c r="BE26" s="74">
        <f t="shared" si="4"/>
        <v>0</v>
      </c>
      <c r="BF26" s="74">
        <f t="shared" si="4"/>
        <v>0</v>
      </c>
      <c r="BG26" s="74">
        <f t="shared" si="4"/>
        <v>0</v>
      </c>
      <c r="BH26" s="74">
        <f t="shared" si="4"/>
        <v>0</v>
      </c>
      <c r="BI26" s="74">
        <f t="shared" si="4"/>
        <v>0</v>
      </c>
      <c r="BJ26" s="74">
        <f t="shared" si="4"/>
        <v>0</v>
      </c>
      <c r="BK26" s="74">
        <f t="shared" si="4"/>
        <v>0</v>
      </c>
      <c r="BL26" s="74">
        <f t="shared" si="4"/>
        <v>0</v>
      </c>
      <c r="BM26" s="74">
        <f t="shared" si="4"/>
        <v>0</v>
      </c>
      <c r="BN26" s="74">
        <f t="shared" si="4"/>
        <v>0</v>
      </c>
      <c r="BO26" s="74">
        <f t="shared" si="4"/>
        <v>0</v>
      </c>
      <c r="BP26" s="74">
        <f t="shared" si="4"/>
        <v>0</v>
      </c>
      <c r="BQ26" s="70">
        <f t="shared" si="4"/>
        <v>0</v>
      </c>
      <c r="BR26" s="71"/>
      <c r="BS26" s="86">
        <v>25</v>
      </c>
      <c r="BT26" s="94">
        <f t="shared" si="20"/>
        <v>0</v>
      </c>
      <c r="BU26" s="89">
        <f t="shared" si="21"/>
        <v>25</v>
      </c>
      <c r="BV26" s="71"/>
      <c r="BW26" s="94">
        <v>5</v>
      </c>
      <c r="BX26" s="94">
        <f t="shared" si="22"/>
        <v>0</v>
      </c>
      <c r="BY26" s="89">
        <f t="shared" si="23"/>
        <v>5</v>
      </c>
      <c r="BZ26" s="71"/>
      <c r="CA26" s="94">
        <v>5</v>
      </c>
      <c r="CB26" s="94">
        <f t="shared" si="24"/>
        <v>0</v>
      </c>
      <c r="CC26" s="89">
        <f t="shared" si="25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5"/>
        <v>0</v>
      </c>
      <c r="AN27" s="68">
        <f t="shared" si="6"/>
        <v>0</v>
      </c>
      <c r="AO27" s="68">
        <f t="shared" si="7"/>
        <v>0</v>
      </c>
      <c r="AP27" s="68">
        <f t="shared" si="8"/>
        <v>0</v>
      </c>
      <c r="AQ27" s="69">
        <f t="shared" si="9"/>
        <v>0</v>
      </c>
      <c r="AR27" s="69">
        <f t="shared" si="10"/>
        <v>0</v>
      </c>
      <c r="AS27" s="68">
        <f t="shared" si="11"/>
        <v>0</v>
      </c>
      <c r="AT27" s="69">
        <f t="shared" si="12"/>
        <v>0</v>
      </c>
      <c r="AU27" s="68">
        <f t="shared" si="13"/>
        <v>0</v>
      </c>
      <c r="AV27" s="68">
        <f t="shared" si="14"/>
        <v>0</v>
      </c>
      <c r="AW27" s="68">
        <f t="shared" si="15"/>
        <v>0</v>
      </c>
      <c r="AX27" s="69">
        <f t="shared" si="16"/>
        <v>0</v>
      </c>
      <c r="AY27" s="68">
        <f t="shared" si="17"/>
        <v>0</v>
      </c>
      <c r="AZ27" s="69">
        <f t="shared" si="18"/>
        <v>0</v>
      </c>
      <c r="BA27" s="70">
        <f t="shared" si="26"/>
        <v>0</v>
      </c>
      <c r="BB27" s="71"/>
      <c r="BC27" s="74">
        <f t="shared" si="19"/>
        <v>0</v>
      </c>
      <c r="BD27" s="74">
        <f t="shared" si="19"/>
        <v>0</v>
      </c>
      <c r="BE27" s="74">
        <f t="shared" si="19"/>
        <v>0</v>
      </c>
      <c r="BF27" s="74">
        <f t="shared" si="19"/>
        <v>0</v>
      </c>
      <c r="BG27" s="74">
        <f t="shared" si="19"/>
        <v>0</v>
      </c>
      <c r="BH27" s="74">
        <f t="shared" si="19"/>
        <v>0</v>
      </c>
      <c r="BI27" s="74">
        <f t="shared" si="19"/>
        <v>0</v>
      </c>
      <c r="BJ27" s="74">
        <f t="shared" si="19"/>
        <v>0</v>
      </c>
      <c r="BK27" s="74">
        <f t="shared" si="19"/>
        <v>0</v>
      </c>
      <c r="BL27" s="74">
        <f t="shared" si="19"/>
        <v>0</v>
      </c>
      <c r="BM27" s="74">
        <f t="shared" si="19"/>
        <v>0</v>
      </c>
      <c r="BN27" s="74">
        <f t="shared" si="19"/>
        <v>0</v>
      </c>
      <c r="BO27" s="74">
        <f t="shared" si="19"/>
        <v>0</v>
      </c>
      <c r="BP27" s="74">
        <f t="shared" si="19"/>
        <v>0</v>
      </c>
      <c r="BQ27" s="70">
        <f t="shared" si="19"/>
        <v>0</v>
      </c>
      <c r="BR27" s="71"/>
      <c r="BS27" s="86">
        <v>25</v>
      </c>
      <c r="BT27" s="94">
        <f t="shared" si="20"/>
        <v>0</v>
      </c>
      <c r="BU27" s="89">
        <f t="shared" si="21"/>
        <v>25</v>
      </c>
      <c r="BV27" s="71"/>
      <c r="BW27" s="94">
        <v>5</v>
      </c>
      <c r="BX27" s="94">
        <f t="shared" si="22"/>
        <v>0</v>
      </c>
      <c r="BY27" s="89">
        <f t="shared" si="23"/>
        <v>5</v>
      </c>
      <c r="BZ27" s="71"/>
      <c r="CA27" s="94">
        <v>5</v>
      </c>
      <c r="CB27" s="94">
        <f t="shared" si="24"/>
        <v>0</v>
      </c>
      <c r="CC27" s="89">
        <f t="shared" si="25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5"/>
        <v>0</v>
      </c>
      <c r="AN28" s="68">
        <f t="shared" si="6"/>
        <v>0</v>
      </c>
      <c r="AO28" s="68">
        <f t="shared" si="7"/>
        <v>0</v>
      </c>
      <c r="AP28" s="68">
        <f t="shared" si="8"/>
        <v>0</v>
      </c>
      <c r="AQ28" s="69">
        <f t="shared" si="9"/>
        <v>0</v>
      </c>
      <c r="AR28" s="69">
        <f t="shared" si="10"/>
        <v>0</v>
      </c>
      <c r="AS28" s="68">
        <f t="shared" si="11"/>
        <v>0</v>
      </c>
      <c r="AT28" s="69">
        <f t="shared" si="12"/>
        <v>0</v>
      </c>
      <c r="AU28" s="68">
        <f t="shared" si="13"/>
        <v>0</v>
      </c>
      <c r="AV28" s="68">
        <f t="shared" si="14"/>
        <v>1</v>
      </c>
      <c r="AW28" s="68">
        <f t="shared" si="15"/>
        <v>0</v>
      </c>
      <c r="AX28" s="69">
        <f t="shared" si="16"/>
        <v>0</v>
      </c>
      <c r="AY28" s="68">
        <f t="shared" si="17"/>
        <v>0</v>
      </c>
      <c r="AZ28" s="69">
        <f t="shared" si="18"/>
        <v>0</v>
      </c>
      <c r="BA28" s="70">
        <f t="shared" si="26"/>
        <v>1</v>
      </c>
      <c r="BB28" s="71"/>
      <c r="BC28" s="74">
        <f t="shared" si="19"/>
        <v>0</v>
      </c>
      <c r="BD28" s="74">
        <f t="shared" si="19"/>
        <v>0</v>
      </c>
      <c r="BE28" s="74">
        <f t="shared" si="19"/>
        <v>0</v>
      </c>
      <c r="BF28" s="74">
        <f t="shared" si="19"/>
        <v>0</v>
      </c>
      <c r="BG28" s="74">
        <f t="shared" si="19"/>
        <v>0</v>
      </c>
      <c r="BH28" s="74">
        <f t="shared" si="19"/>
        <v>0</v>
      </c>
      <c r="BI28" s="74">
        <f t="shared" si="19"/>
        <v>0</v>
      </c>
      <c r="BJ28" s="74">
        <f t="shared" si="19"/>
        <v>0</v>
      </c>
      <c r="BK28" s="74">
        <f t="shared" si="19"/>
        <v>0</v>
      </c>
      <c r="BL28" s="74">
        <f t="shared" si="19"/>
        <v>1</v>
      </c>
      <c r="BM28" s="74">
        <f t="shared" si="19"/>
        <v>0</v>
      </c>
      <c r="BN28" s="74">
        <f t="shared" si="19"/>
        <v>0</v>
      </c>
      <c r="BO28" s="74">
        <f t="shared" si="19"/>
        <v>0</v>
      </c>
      <c r="BP28" s="74">
        <f t="shared" si="19"/>
        <v>0</v>
      </c>
      <c r="BQ28" s="70">
        <f t="shared" si="19"/>
        <v>1</v>
      </c>
      <c r="BR28" s="71"/>
      <c r="BS28" s="86">
        <v>25</v>
      </c>
      <c r="BT28" s="94">
        <f t="shared" si="20"/>
        <v>0</v>
      </c>
      <c r="BU28" s="89">
        <f t="shared" si="21"/>
        <v>25</v>
      </c>
      <c r="BV28" s="71"/>
      <c r="BW28" s="94">
        <v>5</v>
      </c>
      <c r="BX28" s="94">
        <f t="shared" si="22"/>
        <v>0</v>
      </c>
      <c r="BY28" s="89">
        <f t="shared" si="23"/>
        <v>5</v>
      </c>
      <c r="BZ28" s="71"/>
      <c r="CA28" s="94">
        <v>5</v>
      </c>
      <c r="CB28" s="94">
        <f t="shared" si="24"/>
        <v>0</v>
      </c>
      <c r="CC28" s="89">
        <f t="shared" si="25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5"/>
        <v>0</v>
      </c>
      <c r="AN29" s="68">
        <f t="shared" si="6"/>
        <v>1</v>
      </c>
      <c r="AO29" s="68">
        <f t="shared" si="7"/>
        <v>0</v>
      </c>
      <c r="AP29" s="68">
        <f t="shared" si="8"/>
        <v>0</v>
      </c>
      <c r="AQ29" s="69">
        <f t="shared" si="9"/>
        <v>0</v>
      </c>
      <c r="AR29" s="69">
        <f t="shared" si="10"/>
        <v>0</v>
      </c>
      <c r="AS29" s="68">
        <f t="shared" si="11"/>
        <v>0</v>
      </c>
      <c r="AT29" s="69">
        <f t="shared" si="12"/>
        <v>0</v>
      </c>
      <c r="AU29" s="68">
        <f t="shared" si="13"/>
        <v>0</v>
      </c>
      <c r="AV29" s="68">
        <f t="shared" si="14"/>
        <v>0</v>
      </c>
      <c r="AW29" s="68">
        <f t="shared" si="15"/>
        <v>0</v>
      </c>
      <c r="AX29" s="69">
        <f t="shared" si="16"/>
        <v>0</v>
      </c>
      <c r="AY29" s="68">
        <f t="shared" si="17"/>
        <v>0</v>
      </c>
      <c r="AZ29" s="69">
        <f t="shared" si="18"/>
        <v>0</v>
      </c>
      <c r="BA29" s="70">
        <f t="shared" si="26"/>
        <v>1</v>
      </c>
      <c r="BB29" s="71"/>
      <c r="BC29" s="74">
        <f t="shared" si="19"/>
        <v>0</v>
      </c>
      <c r="BD29" s="74">
        <f t="shared" si="19"/>
        <v>1</v>
      </c>
      <c r="BE29" s="74">
        <f t="shared" si="19"/>
        <v>0</v>
      </c>
      <c r="BF29" s="74">
        <f t="shared" si="19"/>
        <v>0</v>
      </c>
      <c r="BG29" s="74">
        <f t="shared" si="19"/>
        <v>0</v>
      </c>
      <c r="BH29" s="74">
        <f t="shared" si="19"/>
        <v>0</v>
      </c>
      <c r="BI29" s="74">
        <f t="shared" si="19"/>
        <v>0</v>
      </c>
      <c r="BJ29" s="74">
        <f t="shared" si="19"/>
        <v>0</v>
      </c>
      <c r="BK29" s="74">
        <f t="shared" si="19"/>
        <v>0</v>
      </c>
      <c r="BL29" s="74">
        <f t="shared" si="19"/>
        <v>0</v>
      </c>
      <c r="BM29" s="74">
        <f t="shared" si="19"/>
        <v>0</v>
      </c>
      <c r="BN29" s="74">
        <f t="shared" si="19"/>
        <v>0</v>
      </c>
      <c r="BO29" s="74">
        <f t="shared" si="19"/>
        <v>0</v>
      </c>
      <c r="BP29" s="74">
        <f t="shared" si="19"/>
        <v>0</v>
      </c>
      <c r="BQ29" s="70">
        <f t="shared" si="19"/>
        <v>1</v>
      </c>
      <c r="BR29" s="71"/>
      <c r="BS29" s="86">
        <v>25</v>
      </c>
      <c r="BT29" s="94">
        <f t="shared" si="20"/>
        <v>0</v>
      </c>
      <c r="BU29" s="89">
        <f t="shared" si="21"/>
        <v>25</v>
      </c>
      <c r="BV29" s="71"/>
      <c r="BW29" s="94">
        <v>5</v>
      </c>
      <c r="BX29" s="94">
        <f t="shared" si="22"/>
        <v>0</v>
      </c>
      <c r="BY29" s="89">
        <f t="shared" si="23"/>
        <v>5</v>
      </c>
      <c r="BZ29" s="71"/>
      <c r="CA29" s="94">
        <v>5</v>
      </c>
      <c r="CB29" s="94">
        <f t="shared" si="24"/>
        <v>0</v>
      </c>
      <c r="CC29" s="89">
        <f t="shared" si="25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7">COUNTIF(F11:F29,"1")</f>
        <v>0</v>
      </c>
      <c r="G31" s="41">
        <f t="shared" si="27"/>
        <v>0</v>
      </c>
      <c r="H31" s="41">
        <f t="shared" si="27"/>
        <v>0</v>
      </c>
      <c r="I31" s="41">
        <f t="shared" si="27"/>
        <v>0</v>
      </c>
      <c r="J31" s="41">
        <f t="shared" si="27"/>
        <v>0</v>
      </c>
      <c r="K31" s="41">
        <f t="shared" si="27"/>
        <v>0</v>
      </c>
      <c r="L31" s="41">
        <f t="shared" si="27"/>
        <v>0</v>
      </c>
      <c r="M31" s="41">
        <f t="shared" si="27"/>
        <v>0</v>
      </c>
      <c r="N31" s="41">
        <f t="shared" si="27"/>
        <v>0</v>
      </c>
      <c r="O31" s="41">
        <f t="shared" si="27"/>
        <v>0</v>
      </c>
      <c r="P31" s="41">
        <f t="shared" si="27"/>
        <v>0</v>
      </c>
      <c r="Q31" s="41">
        <f t="shared" si="27"/>
        <v>0</v>
      </c>
      <c r="R31" s="41">
        <f t="shared" si="27"/>
        <v>0</v>
      </c>
      <c r="S31" s="41">
        <f t="shared" si="27"/>
        <v>0</v>
      </c>
      <c r="T31" s="41">
        <f t="shared" si="27"/>
        <v>0</v>
      </c>
      <c r="U31" s="41">
        <f t="shared" si="27"/>
        <v>0</v>
      </c>
      <c r="V31" s="41">
        <f t="shared" si="27"/>
        <v>0</v>
      </c>
      <c r="W31" s="41">
        <f t="shared" si="27"/>
        <v>0</v>
      </c>
      <c r="X31" s="41">
        <f t="shared" si="27"/>
        <v>0</v>
      </c>
      <c r="Y31" s="41">
        <f t="shared" si="27"/>
        <v>0</v>
      </c>
      <c r="Z31" s="41">
        <f t="shared" si="27"/>
        <v>1</v>
      </c>
      <c r="AA31" s="41">
        <f t="shared" si="27"/>
        <v>1</v>
      </c>
      <c r="AB31" s="41">
        <f t="shared" si="27"/>
        <v>0</v>
      </c>
      <c r="AC31" s="41">
        <f t="shared" si="27"/>
        <v>0</v>
      </c>
      <c r="AD31" s="41">
        <f t="shared" si="27"/>
        <v>0</v>
      </c>
      <c r="AE31" s="41">
        <f t="shared" si="27"/>
        <v>0</v>
      </c>
      <c r="AF31" s="41">
        <f t="shared" si="27"/>
        <v>0</v>
      </c>
      <c r="AG31" s="41">
        <f t="shared" si="27"/>
        <v>0</v>
      </c>
      <c r="AH31" s="41">
        <f t="shared" si="27"/>
        <v>0</v>
      </c>
      <c r="AI31" s="41">
        <f t="shared" si="27"/>
        <v>0</v>
      </c>
      <c r="AJ31" s="41">
        <f t="shared" si="27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8">COUNTIF(F11:F29,"L2")</f>
        <v>0</v>
      </c>
      <c r="G32" s="43">
        <f t="shared" si="28"/>
        <v>0</v>
      </c>
      <c r="H32" s="43">
        <f t="shared" si="28"/>
        <v>0</v>
      </c>
      <c r="I32" s="43">
        <f t="shared" si="28"/>
        <v>0</v>
      </c>
      <c r="J32" s="43">
        <f t="shared" si="28"/>
        <v>0</v>
      </c>
      <c r="K32" s="43">
        <f t="shared" si="28"/>
        <v>0</v>
      </c>
      <c r="L32" s="43">
        <f t="shared" si="28"/>
        <v>0</v>
      </c>
      <c r="M32" s="43">
        <f t="shared" si="28"/>
        <v>0</v>
      </c>
      <c r="N32" s="43">
        <f t="shared" si="28"/>
        <v>0</v>
      </c>
      <c r="O32" s="43">
        <f t="shared" si="28"/>
        <v>0</v>
      </c>
      <c r="P32" s="43">
        <f t="shared" si="28"/>
        <v>0</v>
      </c>
      <c r="Q32" s="43">
        <f t="shared" si="28"/>
        <v>0</v>
      </c>
      <c r="R32" s="43">
        <f t="shared" si="28"/>
        <v>0</v>
      </c>
      <c r="S32" s="43">
        <f t="shared" si="28"/>
        <v>0</v>
      </c>
      <c r="T32" s="43">
        <f t="shared" si="28"/>
        <v>0</v>
      </c>
      <c r="U32" s="43">
        <f t="shared" si="28"/>
        <v>0</v>
      </c>
      <c r="V32" s="43">
        <f t="shared" si="28"/>
        <v>0</v>
      </c>
      <c r="W32" s="43">
        <f t="shared" si="28"/>
        <v>0</v>
      </c>
      <c r="X32" s="43">
        <f t="shared" si="28"/>
        <v>0</v>
      </c>
      <c r="Y32" s="43">
        <f t="shared" si="28"/>
        <v>0</v>
      </c>
      <c r="Z32" s="43">
        <f t="shared" si="28"/>
        <v>0</v>
      </c>
      <c r="AA32" s="43">
        <f t="shared" si="28"/>
        <v>0</v>
      </c>
      <c r="AB32" s="43">
        <f t="shared" si="28"/>
        <v>0</v>
      </c>
      <c r="AC32" s="43">
        <f t="shared" si="28"/>
        <v>1</v>
      </c>
      <c r="AD32" s="43">
        <f t="shared" si="28"/>
        <v>2</v>
      </c>
      <c r="AE32" s="43">
        <f t="shared" si="28"/>
        <v>0</v>
      </c>
      <c r="AF32" s="43">
        <f t="shared" si="28"/>
        <v>0</v>
      </c>
      <c r="AG32" s="43">
        <f t="shared" si="28"/>
        <v>0</v>
      </c>
      <c r="AH32" s="43">
        <f t="shared" si="28"/>
        <v>0</v>
      </c>
      <c r="AI32" s="43">
        <f t="shared" si="28"/>
        <v>0</v>
      </c>
      <c r="AJ32" s="43">
        <f t="shared" si="28"/>
        <v>1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9">COUNTIF(F11:F29,"P2")</f>
        <v>0</v>
      </c>
      <c r="G33" s="43">
        <f t="shared" si="29"/>
        <v>0</v>
      </c>
      <c r="H33" s="43">
        <f t="shared" si="29"/>
        <v>0</v>
      </c>
      <c r="I33" s="43">
        <f t="shared" si="29"/>
        <v>0</v>
      </c>
      <c r="J33" s="43">
        <f t="shared" si="29"/>
        <v>0</v>
      </c>
      <c r="K33" s="43">
        <f t="shared" si="29"/>
        <v>0</v>
      </c>
      <c r="L33" s="43">
        <f t="shared" si="29"/>
        <v>0</v>
      </c>
      <c r="M33" s="43">
        <f t="shared" si="29"/>
        <v>0</v>
      </c>
      <c r="N33" s="43">
        <f t="shared" si="29"/>
        <v>0</v>
      </c>
      <c r="O33" s="43">
        <f t="shared" si="29"/>
        <v>0</v>
      </c>
      <c r="P33" s="43">
        <f t="shared" si="29"/>
        <v>0</v>
      </c>
      <c r="Q33" s="43">
        <f t="shared" si="29"/>
        <v>0</v>
      </c>
      <c r="R33" s="43">
        <f t="shared" si="29"/>
        <v>0</v>
      </c>
      <c r="S33" s="43">
        <f t="shared" si="29"/>
        <v>0</v>
      </c>
      <c r="T33" s="43">
        <f t="shared" si="29"/>
        <v>0</v>
      </c>
      <c r="U33" s="43">
        <f t="shared" si="29"/>
        <v>0</v>
      </c>
      <c r="V33" s="43">
        <f t="shared" si="29"/>
        <v>0</v>
      </c>
      <c r="W33" s="43">
        <f t="shared" si="29"/>
        <v>0</v>
      </c>
      <c r="X33" s="43">
        <f t="shared" si="29"/>
        <v>0</v>
      </c>
      <c r="Y33" s="43">
        <f t="shared" si="29"/>
        <v>0</v>
      </c>
      <c r="Z33" s="43">
        <f t="shared" si="29"/>
        <v>0</v>
      </c>
      <c r="AA33" s="43">
        <f t="shared" si="29"/>
        <v>0</v>
      </c>
      <c r="AB33" s="43">
        <f t="shared" si="29"/>
        <v>0</v>
      </c>
      <c r="AC33" s="43">
        <f t="shared" si="29"/>
        <v>0</v>
      </c>
      <c r="AD33" s="43">
        <f t="shared" si="29"/>
        <v>0</v>
      </c>
      <c r="AE33" s="43">
        <f t="shared" si="29"/>
        <v>0</v>
      </c>
      <c r="AF33" s="43">
        <f t="shared" si="29"/>
        <v>0</v>
      </c>
      <c r="AG33" s="43">
        <f t="shared" si="29"/>
        <v>0</v>
      </c>
      <c r="AH33" s="43">
        <f t="shared" si="29"/>
        <v>0</v>
      </c>
      <c r="AI33" s="43">
        <f t="shared" si="29"/>
        <v>0</v>
      </c>
      <c r="AJ33" s="43">
        <f t="shared" si="29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30">COUNTIF(G11:G29,"3")</f>
        <v>0</v>
      </c>
      <c r="H34" s="44">
        <f t="shared" si="30"/>
        <v>0</v>
      </c>
      <c r="I34" s="44">
        <f t="shared" si="30"/>
        <v>0</v>
      </c>
      <c r="J34" s="44">
        <f t="shared" si="30"/>
        <v>0</v>
      </c>
      <c r="K34" s="44">
        <f t="shared" si="30"/>
        <v>0</v>
      </c>
      <c r="L34" s="44">
        <f t="shared" si="30"/>
        <v>0</v>
      </c>
      <c r="M34" s="44">
        <f t="shared" si="30"/>
        <v>0</v>
      </c>
      <c r="N34" s="44">
        <f t="shared" si="30"/>
        <v>0</v>
      </c>
      <c r="O34" s="44">
        <f t="shared" si="30"/>
        <v>0</v>
      </c>
      <c r="P34" s="44">
        <f t="shared" si="30"/>
        <v>0</v>
      </c>
      <c r="Q34" s="44">
        <f t="shared" si="30"/>
        <v>0</v>
      </c>
      <c r="R34" s="44">
        <f t="shared" si="30"/>
        <v>0</v>
      </c>
      <c r="S34" s="44">
        <f t="shared" si="30"/>
        <v>0</v>
      </c>
      <c r="T34" s="44">
        <f t="shared" si="30"/>
        <v>0</v>
      </c>
      <c r="U34" s="44">
        <f t="shared" si="30"/>
        <v>0</v>
      </c>
      <c r="V34" s="44">
        <f t="shared" si="30"/>
        <v>0</v>
      </c>
      <c r="W34" s="44">
        <f t="shared" si="30"/>
        <v>0</v>
      </c>
      <c r="X34" s="44">
        <f t="shared" si="30"/>
        <v>0</v>
      </c>
      <c r="Y34" s="44">
        <f t="shared" si="30"/>
        <v>0</v>
      </c>
      <c r="Z34" s="44">
        <f t="shared" si="30"/>
        <v>0</v>
      </c>
      <c r="AA34" s="44">
        <f t="shared" si="30"/>
        <v>0</v>
      </c>
      <c r="AB34" s="44">
        <f t="shared" si="30"/>
        <v>0</v>
      </c>
      <c r="AC34" s="44">
        <f t="shared" si="30"/>
        <v>0</v>
      </c>
      <c r="AD34" s="44">
        <f t="shared" si="30"/>
        <v>0</v>
      </c>
      <c r="AE34" s="44">
        <f t="shared" si="30"/>
        <v>0</v>
      </c>
      <c r="AF34" s="44">
        <f t="shared" si="30"/>
        <v>0</v>
      </c>
      <c r="AG34" s="44">
        <f t="shared" si="30"/>
        <v>0</v>
      </c>
      <c r="AH34" s="44">
        <f t="shared" si="30"/>
        <v>0</v>
      </c>
      <c r="AI34" s="44">
        <f t="shared" si="30"/>
        <v>0</v>
      </c>
      <c r="AJ34" s="44">
        <f t="shared" si="30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1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33" priority="10">
      <formula>OR(F$10=1,F$10=7)</formula>
    </cfRule>
  </conditionalFormatting>
  <conditionalFormatting sqref="F11:AK29">
    <cfRule type="cellIs" dxfId="32" priority="4" operator="equal">
      <formula>"M"</formula>
    </cfRule>
    <cfRule type="cellIs" dxfId="31" priority="5" operator="equal">
      <formula>"aaq"</formula>
    </cfRule>
    <cfRule type="cellIs" dxfId="30" priority="6" operator="equal">
      <formula>"FOR"</formula>
    </cfRule>
    <cfRule type="cellIs" dxfId="29" priority="7" operator="equal">
      <formula>"ca"</formula>
    </cfRule>
  </conditionalFormatting>
  <conditionalFormatting sqref="AH11:AK11">
    <cfRule type="expression" dxfId="28" priority="1">
      <formula>OR(DAY(AH11)="",DAY(AH11)="",DAY(AH11)="")</formula>
    </cfRule>
  </conditionalFormatting>
  <conditionalFormatting sqref="F31:AK35 F11:AK29">
    <cfRule type="expression" dxfId="27" priority="9">
      <formula>OR(F$3=fériés)</formula>
    </cfRule>
    <cfRule type="expression" dxfId="26" priority="11">
      <formula>OR(F$10=1,F$10=7)</formula>
    </cfRule>
  </conditionalFormatting>
  <conditionalFormatting sqref="AM11:BA29">
    <cfRule type="cellIs" dxfId="25" priority="3" operator="equal">
      <formula>0</formula>
    </cfRule>
  </conditionalFormatting>
  <conditionalFormatting sqref="BC11:BQ29">
    <cfRule type="cellIs" dxfId="24" priority="2" operator="equal">
      <formula>0</formula>
    </cfRule>
  </conditionalFormatting>
  <conditionalFormatting sqref="F10:AK29">
    <cfRule type="expression" dxfId="23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CG52"/>
  <sheetViews>
    <sheetView showGridLines="0" showWhiteSpace="0" zoomScale="60" zoomScaleNormal="60" workbookViewId="0">
      <pane xSplit="5" ySplit="10" topLeftCell="F14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Config!D16</f>
        <v>43040</v>
      </c>
    </row>
    <row r="2" spans="1:85" hidden="1" x14ac:dyDescent="0.4">
      <c r="A2" s="1">
        <f>Config!E16</f>
        <v>43069</v>
      </c>
    </row>
    <row r="3" spans="1:85" ht="78" hidden="1" customHeight="1" x14ac:dyDescent="0.4">
      <c r="F3" s="3">
        <f>A1</f>
        <v>43040</v>
      </c>
      <c r="G3" s="3">
        <f>F3+1</f>
        <v>43041</v>
      </c>
      <c r="H3" s="3">
        <f t="shared" ref="H3:AF3" si="0">G3+1</f>
        <v>43042</v>
      </c>
      <c r="I3" s="3">
        <f t="shared" si="0"/>
        <v>43043</v>
      </c>
      <c r="J3" s="3">
        <f t="shared" si="0"/>
        <v>43044</v>
      </c>
      <c r="K3" s="3">
        <f t="shared" si="0"/>
        <v>43045</v>
      </c>
      <c r="L3" s="3">
        <f t="shared" si="0"/>
        <v>43046</v>
      </c>
      <c r="M3" s="3">
        <f t="shared" si="0"/>
        <v>43047</v>
      </c>
      <c r="N3" s="3">
        <f t="shared" si="0"/>
        <v>43048</v>
      </c>
      <c r="O3" s="3">
        <f t="shared" si="0"/>
        <v>43049</v>
      </c>
      <c r="P3" s="3">
        <f t="shared" si="0"/>
        <v>43050</v>
      </c>
      <c r="Q3" s="3">
        <f t="shared" si="0"/>
        <v>43051</v>
      </c>
      <c r="R3" s="3">
        <f t="shared" si="0"/>
        <v>43052</v>
      </c>
      <c r="S3" s="3">
        <f t="shared" si="0"/>
        <v>43053</v>
      </c>
      <c r="T3" s="3">
        <f t="shared" si="0"/>
        <v>43054</v>
      </c>
      <c r="U3" s="3">
        <f t="shared" si="0"/>
        <v>43055</v>
      </c>
      <c r="V3" s="3">
        <f t="shared" si="0"/>
        <v>43056</v>
      </c>
      <c r="W3" s="3">
        <f t="shared" si="0"/>
        <v>43057</v>
      </c>
      <c r="X3" s="3">
        <f t="shared" si="0"/>
        <v>43058</v>
      </c>
      <c r="Y3" s="3">
        <f t="shared" si="0"/>
        <v>43059</v>
      </c>
      <c r="Z3" s="3">
        <f t="shared" si="0"/>
        <v>43060</v>
      </c>
      <c r="AA3" s="3">
        <f t="shared" si="0"/>
        <v>43061</v>
      </c>
      <c r="AB3" s="3">
        <f t="shared" si="0"/>
        <v>43062</v>
      </c>
      <c r="AC3" s="3">
        <f t="shared" si="0"/>
        <v>43063</v>
      </c>
      <c r="AD3" s="3">
        <f t="shared" si="0"/>
        <v>43064</v>
      </c>
      <c r="AE3" s="3">
        <f t="shared" si="0"/>
        <v>43065</v>
      </c>
      <c r="AF3" s="3">
        <f t="shared" si="0"/>
        <v>43066</v>
      </c>
      <c r="AG3" s="3">
        <f>IFERROR(IF(AF3+1&gt;$A$2,"",AF3+1),"")</f>
        <v>43067</v>
      </c>
      <c r="AH3" s="3">
        <f t="shared" ref="AH3:AI3" si="1">IFERROR(IF(AG3+1&gt;$A$2,"",AG3+1),"")</f>
        <v>43068</v>
      </c>
      <c r="AI3" s="3">
        <f t="shared" si="1"/>
        <v>43069</v>
      </c>
      <c r="AJ3" s="3" t="str">
        <f>IFERROR(IF(AI3+1&gt;$A$2,"",AI3+1),"")</f>
        <v/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novembre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 t="str">
        <f>IFERROR(DAY(AJ3),"")</f>
        <v/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4</v>
      </c>
      <c r="G10" s="61">
        <f t="shared" si="3"/>
        <v>5</v>
      </c>
      <c r="H10" s="61">
        <f t="shared" si="3"/>
        <v>6</v>
      </c>
      <c r="I10" s="61">
        <f t="shared" si="3"/>
        <v>7</v>
      </c>
      <c r="J10" s="61">
        <f t="shared" si="3"/>
        <v>1</v>
      </c>
      <c r="K10" s="61">
        <f t="shared" si="3"/>
        <v>2</v>
      </c>
      <c r="L10" s="61">
        <f t="shared" si="3"/>
        <v>3</v>
      </c>
      <c r="M10" s="61">
        <f t="shared" si="3"/>
        <v>4</v>
      </c>
      <c r="N10" s="61">
        <f t="shared" si="3"/>
        <v>5</v>
      </c>
      <c r="O10" s="61">
        <f t="shared" si="3"/>
        <v>6</v>
      </c>
      <c r="P10" s="61">
        <f t="shared" si="3"/>
        <v>7</v>
      </c>
      <c r="Q10" s="61">
        <f t="shared" si="3"/>
        <v>1</v>
      </c>
      <c r="R10" s="61">
        <f t="shared" si="3"/>
        <v>2</v>
      </c>
      <c r="S10" s="61">
        <f t="shared" si="3"/>
        <v>3</v>
      </c>
      <c r="T10" s="61">
        <f t="shared" si="3"/>
        <v>4</v>
      </c>
      <c r="U10" s="61">
        <f t="shared" si="3"/>
        <v>5</v>
      </c>
      <c r="V10" s="61">
        <f t="shared" si="3"/>
        <v>6</v>
      </c>
      <c r="W10" s="61">
        <f t="shared" si="3"/>
        <v>7</v>
      </c>
      <c r="X10" s="61">
        <f t="shared" si="3"/>
        <v>1</v>
      </c>
      <c r="Y10" s="61">
        <f t="shared" si="3"/>
        <v>2</v>
      </c>
      <c r="Z10" s="61">
        <f t="shared" si="3"/>
        <v>3</v>
      </c>
      <c r="AA10" s="61">
        <f t="shared" si="3"/>
        <v>4</v>
      </c>
      <c r="AB10" s="61">
        <f t="shared" si="3"/>
        <v>5</v>
      </c>
      <c r="AC10" s="61">
        <f t="shared" si="3"/>
        <v>6</v>
      </c>
      <c r="AD10" s="61">
        <f t="shared" si="3"/>
        <v>7</v>
      </c>
      <c r="AE10" s="61">
        <f t="shared" si="3"/>
        <v>1</v>
      </c>
      <c r="AF10" s="61">
        <f t="shared" si="3"/>
        <v>2</v>
      </c>
      <c r="AG10" s="61">
        <f t="shared" si="3"/>
        <v>3</v>
      </c>
      <c r="AH10" s="61">
        <f t="shared" si="3"/>
        <v>4</v>
      </c>
      <c r="AI10" s="61">
        <f t="shared" si="3"/>
        <v>5</v>
      </c>
      <c r="AJ10" s="62" t="str">
        <f t="shared" si="3"/>
        <v/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</f>
        <v>0</v>
      </c>
      <c r="BD11" s="68">
        <f t="shared" ref="BD11:BQ26" si="4">AN11</f>
        <v>0</v>
      </c>
      <c r="BE11" s="68">
        <f t="shared" si="4"/>
        <v>0</v>
      </c>
      <c r="BF11" s="68">
        <f t="shared" si="4"/>
        <v>0</v>
      </c>
      <c r="BG11" s="68">
        <f t="shared" si="4"/>
        <v>0</v>
      </c>
      <c r="BH11" s="68">
        <f t="shared" si="4"/>
        <v>0</v>
      </c>
      <c r="BI11" s="68">
        <f t="shared" si="4"/>
        <v>0</v>
      </c>
      <c r="BJ11" s="68">
        <f t="shared" si="4"/>
        <v>0</v>
      </c>
      <c r="BK11" s="68">
        <f t="shared" si="4"/>
        <v>0</v>
      </c>
      <c r="BL11" s="68">
        <f t="shared" si="4"/>
        <v>0</v>
      </c>
      <c r="BM11" s="68">
        <f t="shared" si="4"/>
        <v>0</v>
      </c>
      <c r="BN11" s="68">
        <f t="shared" si="4"/>
        <v>0</v>
      </c>
      <c r="BO11" s="68">
        <f t="shared" si="4"/>
        <v>0</v>
      </c>
      <c r="BP11" s="68">
        <f t="shared" si="4"/>
        <v>0</v>
      </c>
      <c r="BQ11" s="70">
        <f>BA11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5">COUNTIF(F12:AJ12,"1")</f>
        <v>0</v>
      </c>
      <c r="AN12" s="68">
        <f t="shared" ref="AN12:AN29" si="6">COUNTIF(F12:AJ12,"L2")</f>
        <v>0</v>
      </c>
      <c r="AO12" s="68">
        <f t="shared" ref="AO12:AO29" si="7">COUNTIF(F12:AJ12,"P2")</f>
        <v>0</v>
      </c>
      <c r="AP12" s="68">
        <f t="shared" ref="AP12:AP29" si="8">COUNTIF(F12:AJ12,"3")</f>
        <v>0</v>
      </c>
      <c r="AQ12" s="69">
        <f t="shared" ref="AQ12:AQ29" si="9">COUNTIF(F12:AJ12,"JNT")</f>
        <v>0</v>
      </c>
      <c r="AR12" s="69">
        <f t="shared" ref="AR12:AR29" si="10">COUNTIF(F12:AJ12,"CA")</f>
        <v>0</v>
      </c>
      <c r="AS12" s="68">
        <f t="shared" ref="AS12:AS29" si="11">COUNTIF(F12:AJ12,"CP")</f>
        <v>0</v>
      </c>
      <c r="AT12" s="69">
        <f t="shared" ref="AT12:AT29" si="12">COUNTIF(F12:AJ12,"M")</f>
        <v>0</v>
      </c>
      <c r="AU12" s="68">
        <f t="shared" ref="AU12:AU29" si="13">COUNTIF(F12:AJ12,"FR")</f>
        <v>0</v>
      </c>
      <c r="AV12" s="68">
        <f t="shared" ref="AV12:AV29" si="14">COUNTIF(F12:AJ12,"FOR")</f>
        <v>0</v>
      </c>
      <c r="AW12" s="68">
        <f t="shared" ref="AW12:AW29" si="15">COUNTIF(F12:AJ12,"ENF")</f>
        <v>0</v>
      </c>
      <c r="AX12" s="69">
        <f t="shared" ref="AX12:AX29" si="16">COUNTIF(F12:AJ12,"R")</f>
        <v>0</v>
      </c>
      <c r="AY12" s="68">
        <f t="shared" ref="AY12:AY29" si="17">COUNTIF(F12:AJ12,"CAS")</f>
        <v>0</v>
      </c>
      <c r="AZ12" s="69">
        <f t="shared" ref="AZ12:AZ29" si="18">COUNTIF(F12:AJ12,"AAQ")</f>
        <v>0</v>
      </c>
      <c r="BA12" s="70">
        <f>SUM(AM12:AP12,AV12)</f>
        <v>0</v>
      </c>
      <c r="BB12" s="71"/>
      <c r="BC12" s="74">
        <f t="shared" ref="BC12:BQ29" si="19">AM12</f>
        <v>0</v>
      </c>
      <c r="BD12" s="74">
        <f t="shared" si="4"/>
        <v>0</v>
      </c>
      <c r="BE12" s="74">
        <f t="shared" si="4"/>
        <v>0</v>
      </c>
      <c r="BF12" s="74">
        <f t="shared" si="4"/>
        <v>0</v>
      </c>
      <c r="BG12" s="74">
        <f t="shared" si="4"/>
        <v>0</v>
      </c>
      <c r="BH12" s="74">
        <f t="shared" si="4"/>
        <v>0</v>
      </c>
      <c r="BI12" s="74">
        <f t="shared" si="4"/>
        <v>0</v>
      </c>
      <c r="BJ12" s="74">
        <f t="shared" si="4"/>
        <v>0</v>
      </c>
      <c r="BK12" s="74">
        <f t="shared" si="4"/>
        <v>0</v>
      </c>
      <c r="BL12" s="74">
        <f t="shared" si="4"/>
        <v>0</v>
      </c>
      <c r="BM12" s="74">
        <f t="shared" si="4"/>
        <v>0</v>
      </c>
      <c r="BN12" s="74">
        <f t="shared" si="4"/>
        <v>0</v>
      </c>
      <c r="BO12" s="74">
        <f t="shared" si="4"/>
        <v>0</v>
      </c>
      <c r="BP12" s="74">
        <f t="shared" si="4"/>
        <v>0</v>
      </c>
      <c r="BQ12" s="70">
        <f t="shared" si="4"/>
        <v>0</v>
      </c>
      <c r="BR12" s="71"/>
      <c r="BS12" s="86">
        <v>25</v>
      </c>
      <c r="BT12" s="94">
        <f t="shared" ref="BT12:BT29" si="20">BH12</f>
        <v>0</v>
      </c>
      <c r="BU12" s="89">
        <f t="shared" ref="BU12:BU29" si="21">BS12-BT12</f>
        <v>25</v>
      </c>
      <c r="BV12" s="71"/>
      <c r="BW12" s="94">
        <v>5</v>
      </c>
      <c r="BX12" s="94">
        <f t="shared" ref="BX12:BX29" si="22">BO12</f>
        <v>0</v>
      </c>
      <c r="BY12" s="89">
        <f t="shared" ref="BY12:BY29" si="23">BW12-BX12</f>
        <v>5</v>
      </c>
      <c r="BZ12" s="71"/>
      <c r="CA12" s="94">
        <v>5</v>
      </c>
      <c r="CB12" s="94">
        <f t="shared" ref="CB12:CB29" si="24">BG12</f>
        <v>0</v>
      </c>
      <c r="CC12" s="89">
        <f t="shared" ref="CC12:CC29" si="25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5"/>
        <v>1</v>
      </c>
      <c r="AN13" s="68">
        <f t="shared" si="6"/>
        <v>0</v>
      </c>
      <c r="AO13" s="68">
        <f t="shared" si="7"/>
        <v>0</v>
      </c>
      <c r="AP13" s="68">
        <f t="shared" si="8"/>
        <v>0</v>
      </c>
      <c r="AQ13" s="69">
        <f t="shared" si="9"/>
        <v>0</v>
      </c>
      <c r="AR13" s="69">
        <f t="shared" si="10"/>
        <v>0</v>
      </c>
      <c r="AS13" s="68">
        <f t="shared" si="11"/>
        <v>0</v>
      </c>
      <c r="AT13" s="69">
        <f t="shared" si="12"/>
        <v>0</v>
      </c>
      <c r="AU13" s="68">
        <f t="shared" si="13"/>
        <v>0</v>
      </c>
      <c r="AV13" s="68">
        <f t="shared" si="14"/>
        <v>0</v>
      </c>
      <c r="AW13" s="68">
        <f t="shared" si="15"/>
        <v>0</v>
      </c>
      <c r="AX13" s="69">
        <f t="shared" si="16"/>
        <v>0</v>
      </c>
      <c r="AY13" s="68">
        <f t="shared" si="17"/>
        <v>0</v>
      </c>
      <c r="AZ13" s="69">
        <f t="shared" si="18"/>
        <v>0</v>
      </c>
      <c r="BA13" s="70">
        <f t="shared" ref="BA13:BA29" si="26">SUM(AM13:AP13,AV13)</f>
        <v>1</v>
      </c>
      <c r="BB13" s="71"/>
      <c r="BC13" s="74">
        <f t="shared" si="19"/>
        <v>1</v>
      </c>
      <c r="BD13" s="74">
        <f t="shared" si="4"/>
        <v>0</v>
      </c>
      <c r="BE13" s="74">
        <f t="shared" si="4"/>
        <v>0</v>
      </c>
      <c r="BF13" s="74">
        <f t="shared" si="4"/>
        <v>0</v>
      </c>
      <c r="BG13" s="74">
        <f t="shared" si="4"/>
        <v>0</v>
      </c>
      <c r="BH13" s="74">
        <f t="shared" si="4"/>
        <v>0</v>
      </c>
      <c r="BI13" s="74">
        <f t="shared" si="4"/>
        <v>0</v>
      </c>
      <c r="BJ13" s="74">
        <f t="shared" si="4"/>
        <v>0</v>
      </c>
      <c r="BK13" s="74">
        <f t="shared" si="4"/>
        <v>0</v>
      </c>
      <c r="BL13" s="74">
        <f t="shared" si="4"/>
        <v>0</v>
      </c>
      <c r="BM13" s="74">
        <f t="shared" si="4"/>
        <v>0</v>
      </c>
      <c r="BN13" s="74">
        <f t="shared" si="4"/>
        <v>0</v>
      </c>
      <c r="BO13" s="74">
        <f t="shared" si="4"/>
        <v>0</v>
      </c>
      <c r="BP13" s="74">
        <f t="shared" si="4"/>
        <v>0</v>
      </c>
      <c r="BQ13" s="70">
        <f t="shared" si="4"/>
        <v>1</v>
      </c>
      <c r="BR13" s="71"/>
      <c r="BS13" s="86">
        <v>25</v>
      </c>
      <c r="BT13" s="94">
        <f t="shared" si="20"/>
        <v>0</v>
      </c>
      <c r="BU13" s="89">
        <f t="shared" si="21"/>
        <v>25</v>
      </c>
      <c r="BV13" s="71"/>
      <c r="BW13" s="94">
        <v>5</v>
      </c>
      <c r="BX13" s="94">
        <f t="shared" si="22"/>
        <v>0</v>
      </c>
      <c r="BY13" s="89">
        <f t="shared" si="23"/>
        <v>5</v>
      </c>
      <c r="BZ13" s="71"/>
      <c r="CA13" s="94">
        <v>5</v>
      </c>
      <c r="CB13" s="94">
        <f t="shared" si="24"/>
        <v>0</v>
      </c>
      <c r="CC13" s="89">
        <f t="shared" si="25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5"/>
        <v>1</v>
      </c>
      <c r="AN14" s="68">
        <f t="shared" si="6"/>
        <v>1</v>
      </c>
      <c r="AO14" s="68">
        <f t="shared" si="7"/>
        <v>0</v>
      </c>
      <c r="AP14" s="68">
        <f t="shared" si="8"/>
        <v>0</v>
      </c>
      <c r="AQ14" s="69">
        <f t="shared" si="9"/>
        <v>0</v>
      </c>
      <c r="AR14" s="69">
        <f t="shared" si="10"/>
        <v>0</v>
      </c>
      <c r="AS14" s="68">
        <f t="shared" si="11"/>
        <v>0</v>
      </c>
      <c r="AT14" s="69">
        <f t="shared" si="12"/>
        <v>1</v>
      </c>
      <c r="AU14" s="68">
        <f t="shared" si="13"/>
        <v>0</v>
      </c>
      <c r="AV14" s="68">
        <f t="shared" si="14"/>
        <v>0</v>
      </c>
      <c r="AW14" s="68">
        <f t="shared" si="15"/>
        <v>0</v>
      </c>
      <c r="AX14" s="69">
        <f t="shared" si="16"/>
        <v>0</v>
      </c>
      <c r="AY14" s="68">
        <f t="shared" si="17"/>
        <v>0</v>
      </c>
      <c r="AZ14" s="69">
        <f t="shared" si="18"/>
        <v>0</v>
      </c>
      <c r="BA14" s="70">
        <f t="shared" si="26"/>
        <v>2</v>
      </c>
      <c r="BB14" s="71"/>
      <c r="BC14" s="74">
        <f t="shared" si="19"/>
        <v>1</v>
      </c>
      <c r="BD14" s="74">
        <f t="shared" si="4"/>
        <v>1</v>
      </c>
      <c r="BE14" s="74">
        <f t="shared" si="4"/>
        <v>0</v>
      </c>
      <c r="BF14" s="74">
        <f t="shared" si="4"/>
        <v>0</v>
      </c>
      <c r="BG14" s="74">
        <f t="shared" si="4"/>
        <v>0</v>
      </c>
      <c r="BH14" s="74">
        <f t="shared" si="4"/>
        <v>0</v>
      </c>
      <c r="BI14" s="74">
        <f t="shared" si="4"/>
        <v>0</v>
      </c>
      <c r="BJ14" s="74">
        <f t="shared" si="4"/>
        <v>1</v>
      </c>
      <c r="BK14" s="74">
        <f t="shared" si="4"/>
        <v>0</v>
      </c>
      <c r="BL14" s="74">
        <f t="shared" si="4"/>
        <v>0</v>
      </c>
      <c r="BM14" s="74">
        <f t="shared" si="4"/>
        <v>0</v>
      </c>
      <c r="BN14" s="74">
        <f t="shared" si="4"/>
        <v>0</v>
      </c>
      <c r="BO14" s="74">
        <f t="shared" si="4"/>
        <v>0</v>
      </c>
      <c r="BP14" s="74">
        <f t="shared" si="4"/>
        <v>0</v>
      </c>
      <c r="BQ14" s="70">
        <f t="shared" si="4"/>
        <v>2</v>
      </c>
      <c r="BR14" s="71"/>
      <c r="BS14" s="86">
        <v>25</v>
      </c>
      <c r="BT14" s="94">
        <f t="shared" si="20"/>
        <v>0</v>
      </c>
      <c r="BU14" s="89">
        <f t="shared" si="21"/>
        <v>25</v>
      </c>
      <c r="BV14" s="71"/>
      <c r="BW14" s="94">
        <v>5</v>
      </c>
      <c r="BX14" s="94">
        <f t="shared" si="22"/>
        <v>0</v>
      </c>
      <c r="BY14" s="89">
        <f t="shared" si="23"/>
        <v>5</v>
      </c>
      <c r="BZ14" s="71"/>
      <c r="CA14" s="94">
        <v>5</v>
      </c>
      <c r="CB14" s="94">
        <f t="shared" si="24"/>
        <v>0</v>
      </c>
      <c r="CC14" s="89">
        <f t="shared" si="25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5"/>
        <v>0</v>
      </c>
      <c r="AN15" s="68">
        <f t="shared" si="6"/>
        <v>1</v>
      </c>
      <c r="AO15" s="68">
        <f t="shared" si="7"/>
        <v>0</v>
      </c>
      <c r="AP15" s="68">
        <f t="shared" si="8"/>
        <v>0</v>
      </c>
      <c r="AQ15" s="69">
        <f t="shared" si="9"/>
        <v>0</v>
      </c>
      <c r="AR15" s="69">
        <f t="shared" si="10"/>
        <v>0</v>
      </c>
      <c r="AS15" s="68">
        <f t="shared" si="11"/>
        <v>0</v>
      </c>
      <c r="AT15" s="69">
        <f t="shared" si="12"/>
        <v>0</v>
      </c>
      <c r="AU15" s="68">
        <f t="shared" si="13"/>
        <v>0</v>
      </c>
      <c r="AV15" s="68">
        <f t="shared" si="14"/>
        <v>0</v>
      </c>
      <c r="AW15" s="68">
        <f t="shared" si="15"/>
        <v>0</v>
      </c>
      <c r="AX15" s="69">
        <f t="shared" si="16"/>
        <v>0</v>
      </c>
      <c r="AY15" s="68">
        <f t="shared" si="17"/>
        <v>0</v>
      </c>
      <c r="AZ15" s="69">
        <f t="shared" si="18"/>
        <v>1</v>
      </c>
      <c r="BA15" s="70">
        <f t="shared" si="26"/>
        <v>1</v>
      </c>
      <c r="BB15" s="71"/>
      <c r="BC15" s="74">
        <f t="shared" si="19"/>
        <v>0</v>
      </c>
      <c r="BD15" s="74">
        <f t="shared" si="4"/>
        <v>1</v>
      </c>
      <c r="BE15" s="74">
        <f t="shared" si="4"/>
        <v>0</v>
      </c>
      <c r="BF15" s="74">
        <f t="shared" si="4"/>
        <v>0</v>
      </c>
      <c r="BG15" s="74">
        <f t="shared" si="4"/>
        <v>0</v>
      </c>
      <c r="BH15" s="74">
        <f t="shared" si="4"/>
        <v>0</v>
      </c>
      <c r="BI15" s="74">
        <f t="shared" si="4"/>
        <v>0</v>
      </c>
      <c r="BJ15" s="74">
        <f t="shared" si="4"/>
        <v>0</v>
      </c>
      <c r="BK15" s="74">
        <f t="shared" si="4"/>
        <v>0</v>
      </c>
      <c r="BL15" s="74">
        <f t="shared" si="4"/>
        <v>0</v>
      </c>
      <c r="BM15" s="74">
        <f t="shared" si="4"/>
        <v>0</v>
      </c>
      <c r="BN15" s="74">
        <f t="shared" si="4"/>
        <v>0</v>
      </c>
      <c r="BO15" s="74">
        <f t="shared" si="4"/>
        <v>0</v>
      </c>
      <c r="BP15" s="74">
        <f t="shared" si="4"/>
        <v>1</v>
      </c>
      <c r="BQ15" s="70">
        <f t="shared" si="4"/>
        <v>1</v>
      </c>
      <c r="BR15" s="71"/>
      <c r="BS15" s="86">
        <v>25</v>
      </c>
      <c r="BT15" s="94">
        <f t="shared" si="20"/>
        <v>0</v>
      </c>
      <c r="BU15" s="89">
        <f t="shared" si="21"/>
        <v>25</v>
      </c>
      <c r="BV15" s="71"/>
      <c r="BW15" s="94">
        <v>5</v>
      </c>
      <c r="BX15" s="94">
        <f t="shared" si="22"/>
        <v>0</v>
      </c>
      <c r="BY15" s="89">
        <f t="shared" si="23"/>
        <v>5</v>
      </c>
      <c r="BZ15" s="71"/>
      <c r="CA15" s="94">
        <v>5</v>
      </c>
      <c r="CB15" s="94">
        <f t="shared" si="24"/>
        <v>0</v>
      </c>
      <c r="CC15" s="89">
        <f t="shared" si="25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5"/>
        <v>0</v>
      </c>
      <c r="AN16" s="68">
        <f t="shared" si="6"/>
        <v>0</v>
      </c>
      <c r="AO16" s="68">
        <f t="shared" si="7"/>
        <v>0</v>
      </c>
      <c r="AP16" s="68">
        <f t="shared" si="8"/>
        <v>0</v>
      </c>
      <c r="AQ16" s="69">
        <f t="shared" si="9"/>
        <v>0</v>
      </c>
      <c r="AR16" s="69">
        <f t="shared" si="10"/>
        <v>0</v>
      </c>
      <c r="AS16" s="68">
        <f t="shared" si="11"/>
        <v>0</v>
      </c>
      <c r="AT16" s="69">
        <f t="shared" si="12"/>
        <v>1</v>
      </c>
      <c r="AU16" s="68">
        <f t="shared" si="13"/>
        <v>0</v>
      </c>
      <c r="AV16" s="68">
        <f t="shared" si="14"/>
        <v>0</v>
      </c>
      <c r="AW16" s="68">
        <f t="shared" si="15"/>
        <v>0</v>
      </c>
      <c r="AX16" s="69">
        <f t="shared" si="16"/>
        <v>0</v>
      </c>
      <c r="AY16" s="68">
        <f t="shared" si="17"/>
        <v>0</v>
      </c>
      <c r="AZ16" s="69">
        <f t="shared" si="18"/>
        <v>0</v>
      </c>
      <c r="BA16" s="70">
        <f t="shared" si="26"/>
        <v>0</v>
      </c>
      <c r="BB16" s="71"/>
      <c r="BC16" s="74">
        <f t="shared" si="19"/>
        <v>0</v>
      </c>
      <c r="BD16" s="74">
        <f t="shared" si="4"/>
        <v>0</v>
      </c>
      <c r="BE16" s="74">
        <f t="shared" si="4"/>
        <v>0</v>
      </c>
      <c r="BF16" s="74">
        <f t="shared" si="4"/>
        <v>0</v>
      </c>
      <c r="BG16" s="74">
        <f t="shared" si="4"/>
        <v>0</v>
      </c>
      <c r="BH16" s="74">
        <f t="shared" si="4"/>
        <v>0</v>
      </c>
      <c r="BI16" s="74">
        <f t="shared" si="4"/>
        <v>0</v>
      </c>
      <c r="BJ16" s="74">
        <f t="shared" si="4"/>
        <v>1</v>
      </c>
      <c r="BK16" s="74">
        <f t="shared" si="4"/>
        <v>0</v>
      </c>
      <c r="BL16" s="74">
        <f t="shared" si="4"/>
        <v>0</v>
      </c>
      <c r="BM16" s="74">
        <f t="shared" si="4"/>
        <v>0</v>
      </c>
      <c r="BN16" s="74">
        <f t="shared" si="4"/>
        <v>0</v>
      </c>
      <c r="BO16" s="74">
        <f t="shared" si="4"/>
        <v>0</v>
      </c>
      <c r="BP16" s="74">
        <f t="shared" si="4"/>
        <v>0</v>
      </c>
      <c r="BQ16" s="70">
        <f t="shared" si="4"/>
        <v>0</v>
      </c>
      <c r="BR16" s="71"/>
      <c r="BS16" s="86">
        <v>25</v>
      </c>
      <c r="BT16" s="94">
        <f t="shared" si="20"/>
        <v>0</v>
      </c>
      <c r="BU16" s="89">
        <f t="shared" si="21"/>
        <v>25</v>
      </c>
      <c r="BV16" s="71"/>
      <c r="BW16" s="94">
        <v>5</v>
      </c>
      <c r="BX16" s="94">
        <f t="shared" si="22"/>
        <v>0</v>
      </c>
      <c r="BY16" s="89">
        <f t="shared" si="23"/>
        <v>5</v>
      </c>
      <c r="BZ16" s="71"/>
      <c r="CA16" s="94">
        <v>5</v>
      </c>
      <c r="CB16" s="94">
        <f t="shared" si="24"/>
        <v>0</v>
      </c>
      <c r="CC16" s="89">
        <f t="shared" si="25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5"/>
        <v>0</v>
      </c>
      <c r="AN17" s="68">
        <f t="shared" si="6"/>
        <v>0</v>
      </c>
      <c r="AO17" s="68">
        <f t="shared" si="7"/>
        <v>0</v>
      </c>
      <c r="AP17" s="68">
        <f t="shared" si="8"/>
        <v>0</v>
      </c>
      <c r="AQ17" s="69">
        <f t="shared" si="9"/>
        <v>0</v>
      </c>
      <c r="AR17" s="69">
        <f t="shared" si="10"/>
        <v>1</v>
      </c>
      <c r="AS17" s="68">
        <f t="shared" si="11"/>
        <v>0</v>
      </c>
      <c r="AT17" s="69">
        <f t="shared" si="12"/>
        <v>0</v>
      </c>
      <c r="AU17" s="68">
        <f t="shared" si="13"/>
        <v>0</v>
      </c>
      <c r="AV17" s="68">
        <f t="shared" si="14"/>
        <v>0</v>
      </c>
      <c r="AW17" s="68">
        <f t="shared" si="15"/>
        <v>0</v>
      </c>
      <c r="AX17" s="69">
        <f t="shared" si="16"/>
        <v>0</v>
      </c>
      <c r="AY17" s="68">
        <f t="shared" si="17"/>
        <v>0</v>
      </c>
      <c r="AZ17" s="69">
        <f t="shared" si="18"/>
        <v>0</v>
      </c>
      <c r="BA17" s="70">
        <f t="shared" si="26"/>
        <v>0</v>
      </c>
      <c r="BB17" s="71"/>
      <c r="BC17" s="74">
        <f t="shared" si="19"/>
        <v>0</v>
      </c>
      <c r="BD17" s="74">
        <f t="shared" si="4"/>
        <v>0</v>
      </c>
      <c r="BE17" s="74">
        <f t="shared" si="4"/>
        <v>0</v>
      </c>
      <c r="BF17" s="74">
        <f t="shared" si="4"/>
        <v>0</v>
      </c>
      <c r="BG17" s="74">
        <f t="shared" si="4"/>
        <v>0</v>
      </c>
      <c r="BH17" s="74">
        <f t="shared" si="4"/>
        <v>1</v>
      </c>
      <c r="BI17" s="74">
        <f t="shared" si="4"/>
        <v>0</v>
      </c>
      <c r="BJ17" s="74">
        <f t="shared" si="4"/>
        <v>0</v>
      </c>
      <c r="BK17" s="74">
        <f t="shared" si="4"/>
        <v>0</v>
      </c>
      <c r="BL17" s="74">
        <f t="shared" si="4"/>
        <v>0</v>
      </c>
      <c r="BM17" s="74">
        <f t="shared" si="4"/>
        <v>0</v>
      </c>
      <c r="BN17" s="74">
        <f t="shared" si="4"/>
        <v>0</v>
      </c>
      <c r="BO17" s="74">
        <f t="shared" si="4"/>
        <v>0</v>
      </c>
      <c r="BP17" s="74">
        <f t="shared" si="4"/>
        <v>0</v>
      </c>
      <c r="BQ17" s="70">
        <f t="shared" si="4"/>
        <v>0</v>
      </c>
      <c r="BR17" s="71"/>
      <c r="BS17" s="86">
        <v>25</v>
      </c>
      <c r="BT17" s="94">
        <f t="shared" si="20"/>
        <v>1</v>
      </c>
      <c r="BU17" s="89">
        <f t="shared" si="21"/>
        <v>24</v>
      </c>
      <c r="BV17" s="71"/>
      <c r="BW17" s="94">
        <v>5</v>
      </c>
      <c r="BX17" s="94">
        <f t="shared" si="22"/>
        <v>0</v>
      </c>
      <c r="BY17" s="89">
        <f t="shared" si="23"/>
        <v>5</v>
      </c>
      <c r="BZ17" s="71"/>
      <c r="CA17" s="94">
        <v>5</v>
      </c>
      <c r="CB17" s="94">
        <f t="shared" si="24"/>
        <v>0</v>
      </c>
      <c r="CC17" s="89">
        <f t="shared" si="25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5"/>
        <v>0</v>
      </c>
      <c r="AN18" s="68">
        <f t="shared" si="6"/>
        <v>0</v>
      </c>
      <c r="AO18" s="68">
        <f t="shared" si="7"/>
        <v>0</v>
      </c>
      <c r="AP18" s="68">
        <f t="shared" si="8"/>
        <v>0</v>
      </c>
      <c r="AQ18" s="69">
        <f t="shared" si="9"/>
        <v>0</v>
      </c>
      <c r="AR18" s="69">
        <f t="shared" si="10"/>
        <v>0</v>
      </c>
      <c r="AS18" s="68">
        <f t="shared" si="11"/>
        <v>0</v>
      </c>
      <c r="AT18" s="69">
        <f t="shared" si="12"/>
        <v>0</v>
      </c>
      <c r="AU18" s="68">
        <f t="shared" si="13"/>
        <v>0</v>
      </c>
      <c r="AV18" s="68">
        <f t="shared" si="14"/>
        <v>0</v>
      </c>
      <c r="AW18" s="68">
        <f t="shared" si="15"/>
        <v>0</v>
      </c>
      <c r="AX18" s="69">
        <f t="shared" si="16"/>
        <v>0</v>
      </c>
      <c r="AY18" s="68">
        <f t="shared" si="17"/>
        <v>0</v>
      </c>
      <c r="AZ18" s="69">
        <f t="shared" si="18"/>
        <v>0</v>
      </c>
      <c r="BA18" s="70">
        <f t="shared" si="26"/>
        <v>0</v>
      </c>
      <c r="BB18" s="71"/>
      <c r="BC18" s="74">
        <f t="shared" si="19"/>
        <v>0</v>
      </c>
      <c r="BD18" s="74">
        <f t="shared" si="4"/>
        <v>0</v>
      </c>
      <c r="BE18" s="74">
        <f t="shared" si="4"/>
        <v>0</v>
      </c>
      <c r="BF18" s="74">
        <f t="shared" si="4"/>
        <v>0</v>
      </c>
      <c r="BG18" s="74">
        <f t="shared" si="4"/>
        <v>0</v>
      </c>
      <c r="BH18" s="74">
        <f t="shared" si="4"/>
        <v>0</v>
      </c>
      <c r="BI18" s="74">
        <f t="shared" si="4"/>
        <v>0</v>
      </c>
      <c r="BJ18" s="74">
        <f t="shared" si="4"/>
        <v>0</v>
      </c>
      <c r="BK18" s="74">
        <f t="shared" si="4"/>
        <v>0</v>
      </c>
      <c r="BL18" s="74">
        <f t="shared" si="4"/>
        <v>0</v>
      </c>
      <c r="BM18" s="74">
        <f t="shared" si="4"/>
        <v>0</v>
      </c>
      <c r="BN18" s="74">
        <f t="shared" si="4"/>
        <v>0</v>
      </c>
      <c r="BO18" s="74">
        <f t="shared" si="4"/>
        <v>0</v>
      </c>
      <c r="BP18" s="74">
        <f t="shared" si="4"/>
        <v>0</v>
      </c>
      <c r="BQ18" s="70">
        <f t="shared" si="4"/>
        <v>0</v>
      </c>
      <c r="BR18" s="71"/>
      <c r="BS18" s="86">
        <v>25</v>
      </c>
      <c r="BT18" s="94">
        <f t="shared" si="20"/>
        <v>0</v>
      </c>
      <c r="BU18" s="89">
        <f t="shared" si="21"/>
        <v>25</v>
      </c>
      <c r="BV18" s="71"/>
      <c r="BW18" s="94">
        <v>5</v>
      </c>
      <c r="BX18" s="94">
        <f t="shared" si="22"/>
        <v>0</v>
      </c>
      <c r="BY18" s="89">
        <f t="shared" si="23"/>
        <v>5</v>
      </c>
      <c r="BZ18" s="71"/>
      <c r="CA18" s="94">
        <v>5</v>
      </c>
      <c r="CB18" s="94">
        <f t="shared" si="24"/>
        <v>0</v>
      </c>
      <c r="CC18" s="89">
        <f t="shared" si="25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5"/>
        <v>0</v>
      </c>
      <c r="AN19" s="68">
        <f t="shared" si="6"/>
        <v>0</v>
      </c>
      <c r="AO19" s="68">
        <f t="shared" si="7"/>
        <v>0</v>
      </c>
      <c r="AP19" s="68">
        <f t="shared" si="8"/>
        <v>0</v>
      </c>
      <c r="AQ19" s="69">
        <f t="shared" si="9"/>
        <v>0</v>
      </c>
      <c r="AR19" s="69">
        <f t="shared" si="10"/>
        <v>0</v>
      </c>
      <c r="AS19" s="68">
        <f t="shared" si="11"/>
        <v>0</v>
      </c>
      <c r="AT19" s="69">
        <f t="shared" si="12"/>
        <v>0</v>
      </c>
      <c r="AU19" s="68">
        <f t="shared" si="13"/>
        <v>0</v>
      </c>
      <c r="AV19" s="68">
        <f t="shared" si="14"/>
        <v>0</v>
      </c>
      <c r="AW19" s="68">
        <f t="shared" si="15"/>
        <v>0</v>
      </c>
      <c r="AX19" s="69">
        <f t="shared" si="16"/>
        <v>0</v>
      </c>
      <c r="AY19" s="68">
        <f t="shared" si="17"/>
        <v>0</v>
      </c>
      <c r="AZ19" s="69">
        <f t="shared" si="18"/>
        <v>0</v>
      </c>
      <c r="BA19" s="70">
        <f t="shared" si="26"/>
        <v>0</v>
      </c>
      <c r="BB19" s="71"/>
      <c r="BC19" s="74">
        <f t="shared" si="19"/>
        <v>0</v>
      </c>
      <c r="BD19" s="74">
        <f t="shared" si="4"/>
        <v>0</v>
      </c>
      <c r="BE19" s="74">
        <f t="shared" si="4"/>
        <v>0</v>
      </c>
      <c r="BF19" s="74">
        <f t="shared" si="4"/>
        <v>0</v>
      </c>
      <c r="BG19" s="74">
        <f t="shared" si="4"/>
        <v>0</v>
      </c>
      <c r="BH19" s="74">
        <f t="shared" si="4"/>
        <v>0</v>
      </c>
      <c r="BI19" s="74">
        <f t="shared" si="4"/>
        <v>0</v>
      </c>
      <c r="BJ19" s="74">
        <f t="shared" si="4"/>
        <v>0</v>
      </c>
      <c r="BK19" s="74">
        <f t="shared" si="4"/>
        <v>0</v>
      </c>
      <c r="BL19" s="74">
        <f t="shared" si="4"/>
        <v>0</v>
      </c>
      <c r="BM19" s="74">
        <f t="shared" si="4"/>
        <v>0</v>
      </c>
      <c r="BN19" s="74">
        <f t="shared" si="4"/>
        <v>0</v>
      </c>
      <c r="BO19" s="74">
        <f t="shared" si="4"/>
        <v>0</v>
      </c>
      <c r="BP19" s="74">
        <f t="shared" si="4"/>
        <v>0</v>
      </c>
      <c r="BQ19" s="70">
        <f t="shared" si="4"/>
        <v>0</v>
      </c>
      <c r="BR19" s="71"/>
      <c r="BS19" s="86">
        <v>25</v>
      </c>
      <c r="BT19" s="94">
        <f t="shared" si="20"/>
        <v>0</v>
      </c>
      <c r="BU19" s="89">
        <f t="shared" si="21"/>
        <v>25</v>
      </c>
      <c r="BV19" s="71"/>
      <c r="BW19" s="94">
        <v>5</v>
      </c>
      <c r="BX19" s="94">
        <f t="shared" si="22"/>
        <v>0</v>
      </c>
      <c r="BY19" s="89">
        <f t="shared" si="23"/>
        <v>5</v>
      </c>
      <c r="BZ19" s="71"/>
      <c r="CA19" s="94">
        <v>5</v>
      </c>
      <c r="CB19" s="94">
        <f t="shared" si="24"/>
        <v>0</v>
      </c>
      <c r="CC19" s="89">
        <f t="shared" si="25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5"/>
        <v>0</v>
      </c>
      <c r="AN20" s="68">
        <f t="shared" si="6"/>
        <v>0</v>
      </c>
      <c r="AO20" s="68">
        <f t="shared" si="7"/>
        <v>0</v>
      </c>
      <c r="AP20" s="68">
        <f t="shared" si="8"/>
        <v>0</v>
      </c>
      <c r="AQ20" s="69">
        <f t="shared" si="9"/>
        <v>0</v>
      </c>
      <c r="AR20" s="69">
        <f t="shared" si="10"/>
        <v>0</v>
      </c>
      <c r="AS20" s="68">
        <f t="shared" si="11"/>
        <v>1</v>
      </c>
      <c r="AT20" s="69">
        <f t="shared" si="12"/>
        <v>0</v>
      </c>
      <c r="AU20" s="68">
        <f t="shared" si="13"/>
        <v>0</v>
      </c>
      <c r="AV20" s="68">
        <f t="shared" si="14"/>
        <v>1</v>
      </c>
      <c r="AW20" s="68">
        <f t="shared" si="15"/>
        <v>0</v>
      </c>
      <c r="AX20" s="69">
        <f t="shared" si="16"/>
        <v>1</v>
      </c>
      <c r="AY20" s="68">
        <f t="shared" si="17"/>
        <v>0</v>
      </c>
      <c r="AZ20" s="69">
        <f t="shared" si="18"/>
        <v>0</v>
      </c>
      <c r="BA20" s="70">
        <f t="shared" si="26"/>
        <v>1</v>
      </c>
      <c r="BB20" s="71"/>
      <c r="BC20" s="74">
        <f t="shared" si="19"/>
        <v>0</v>
      </c>
      <c r="BD20" s="74">
        <f t="shared" si="4"/>
        <v>0</v>
      </c>
      <c r="BE20" s="74">
        <f t="shared" si="4"/>
        <v>0</v>
      </c>
      <c r="BF20" s="74">
        <f t="shared" si="4"/>
        <v>0</v>
      </c>
      <c r="BG20" s="74">
        <f t="shared" si="4"/>
        <v>0</v>
      </c>
      <c r="BH20" s="74">
        <f t="shared" si="4"/>
        <v>0</v>
      </c>
      <c r="BI20" s="74">
        <f t="shared" si="4"/>
        <v>1</v>
      </c>
      <c r="BJ20" s="74">
        <f t="shared" si="4"/>
        <v>0</v>
      </c>
      <c r="BK20" s="74">
        <f t="shared" si="4"/>
        <v>0</v>
      </c>
      <c r="BL20" s="74">
        <f t="shared" si="4"/>
        <v>1</v>
      </c>
      <c r="BM20" s="74">
        <f t="shared" si="4"/>
        <v>0</v>
      </c>
      <c r="BN20" s="74">
        <f t="shared" si="4"/>
        <v>1</v>
      </c>
      <c r="BO20" s="74">
        <f t="shared" si="4"/>
        <v>0</v>
      </c>
      <c r="BP20" s="74">
        <f t="shared" si="4"/>
        <v>0</v>
      </c>
      <c r="BQ20" s="70">
        <f t="shared" si="4"/>
        <v>1</v>
      </c>
      <c r="BR20" s="71"/>
      <c r="BS20" s="86">
        <v>25</v>
      </c>
      <c r="BT20" s="94">
        <f t="shared" si="20"/>
        <v>0</v>
      </c>
      <c r="BU20" s="89">
        <f t="shared" si="21"/>
        <v>25</v>
      </c>
      <c r="BV20" s="71"/>
      <c r="BW20" s="94">
        <v>5</v>
      </c>
      <c r="BX20" s="94">
        <f t="shared" si="22"/>
        <v>0</v>
      </c>
      <c r="BY20" s="89">
        <f t="shared" si="23"/>
        <v>5</v>
      </c>
      <c r="BZ20" s="71"/>
      <c r="CA20" s="94">
        <v>5</v>
      </c>
      <c r="CB20" s="94">
        <f t="shared" si="24"/>
        <v>0</v>
      </c>
      <c r="CC20" s="89">
        <f t="shared" si="25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5"/>
        <v>0</v>
      </c>
      <c r="AN21" s="68">
        <f t="shared" si="6"/>
        <v>0</v>
      </c>
      <c r="AO21" s="68">
        <f t="shared" si="7"/>
        <v>0</v>
      </c>
      <c r="AP21" s="68">
        <f t="shared" si="8"/>
        <v>0</v>
      </c>
      <c r="AQ21" s="69">
        <f t="shared" si="9"/>
        <v>0</v>
      </c>
      <c r="AR21" s="69">
        <f t="shared" si="10"/>
        <v>0</v>
      </c>
      <c r="AS21" s="68">
        <f t="shared" si="11"/>
        <v>1</v>
      </c>
      <c r="AT21" s="69">
        <f t="shared" si="12"/>
        <v>0</v>
      </c>
      <c r="AU21" s="68">
        <f t="shared" si="13"/>
        <v>0</v>
      </c>
      <c r="AV21" s="68">
        <f t="shared" si="14"/>
        <v>1</v>
      </c>
      <c r="AW21" s="68">
        <f t="shared" si="15"/>
        <v>0</v>
      </c>
      <c r="AX21" s="69">
        <f t="shared" si="16"/>
        <v>1</v>
      </c>
      <c r="AY21" s="68">
        <f t="shared" si="17"/>
        <v>0</v>
      </c>
      <c r="AZ21" s="69">
        <f t="shared" si="18"/>
        <v>0</v>
      </c>
      <c r="BA21" s="70"/>
      <c r="BB21" s="71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0"/>
      <c r="BR21" s="71"/>
      <c r="BS21" s="86">
        <v>25</v>
      </c>
      <c r="BT21" s="94">
        <f t="shared" si="20"/>
        <v>0</v>
      </c>
      <c r="BU21" s="89">
        <f t="shared" si="21"/>
        <v>25</v>
      </c>
      <c r="BV21" s="71"/>
      <c r="BW21" s="94">
        <v>5</v>
      </c>
      <c r="BX21" s="94">
        <f t="shared" si="22"/>
        <v>0</v>
      </c>
      <c r="BY21" s="89">
        <f t="shared" si="23"/>
        <v>5</v>
      </c>
      <c r="BZ21" s="71"/>
      <c r="CA21" s="94">
        <v>5</v>
      </c>
      <c r="CB21" s="94">
        <f t="shared" si="24"/>
        <v>0</v>
      </c>
      <c r="CC21" s="89">
        <f t="shared" si="25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5"/>
        <v>0</v>
      </c>
      <c r="AN22" s="68">
        <f t="shared" si="6"/>
        <v>0</v>
      </c>
      <c r="AO22" s="68">
        <f t="shared" si="7"/>
        <v>0</v>
      </c>
      <c r="AP22" s="68">
        <f t="shared" si="8"/>
        <v>0</v>
      </c>
      <c r="AQ22" s="69">
        <f t="shared" si="9"/>
        <v>0</v>
      </c>
      <c r="AR22" s="69">
        <f t="shared" si="10"/>
        <v>0</v>
      </c>
      <c r="AS22" s="68">
        <f t="shared" si="11"/>
        <v>0</v>
      </c>
      <c r="AT22" s="69">
        <f t="shared" si="12"/>
        <v>0</v>
      </c>
      <c r="AU22" s="68">
        <f t="shared" si="13"/>
        <v>0</v>
      </c>
      <c r="AV22" s="68">
        <f t="shared" si="14"/>
        <v>0</v>
      </c>
      <c r="AW22" s="68">
        <f t="shared" si="15"/>
        <v>0</v>
      </c>
      <c r="AX22" s="69">
        <f t="shared" si="16"/>
        <v>0</v>
      </c>
      <c r="AY22" s="68">
        <f t="shared" si="17"/>
        <v>0</v>
      </c>
      <c r="AZ22" s="69">
        <f t="shared" si="18"/>
        <v>0</v>
      </c>
      <c r="BA22" s="70">
        <f t="shared" si="26"/>
        <v>0</v>
      </c>
      <c r="BB22" s="71"/>
      <c r="BC22" s="74">
        <f t="shared" si="19"/>
        <v>0</v>
      </c>
      <c r="BD22" s="74">
        <f t="shared" si="4"/>
        <v>0</v>
      </c>
      <c r="BE22" s="74">
        <f t="shared" si="4"/>
        <v>0</v>
      </c>
      <c r="BF22" s="74">
        <f t="shared" si="4"/>
        <v>0</v>
      </c>
      <c r="BG22" s="74">
        <f t="shared" si="4"/>
        <v>0</v>
      </c>
      <c r="BH22" s="74">
        <f t="shared" si="4"/>
        <v>0</v>
      </c>
      <c r="BI22" s="74">
        <f t="shared" si="4"/>
        <v>0</v>
      </c>
      <c r="BJ22" s="74">
        <f t="shared" si="4"/>
        <v>0</v>
      </c>
      <c r="BK22" s="74">
        <f t="shared" si="4"/>
        <v>0</v>
      </c>
      <c r="BL22" s="74">
        <f t="shared" si="4"/>
        <v>0</v>
      </c>
      <c r="BM22" s="74">
        <f t="shared" si="4"/>
        <v>0</v>
      </c>
      <c r="BN22" s="74">
        <f t="shared" si="4"/>
        <v>0</v>
      </c>
      <c r="BO22" s="74">
        <f t="shared" si="4"/>
        <v>0</v>
      </c>
      <c r="BP22" s="74">
        <f t="shared" si="4"/>
        <v>0</v>
      </c>
      <c r="BQ22" s="70">
        <f t="shared" si="4"/>
        <v>0</v>
      </c>
      <c r="BR22" s="71"/>
      <c r="BS22" s="86">
        <v>25</v>
      </c>
      <c r="BT22" s="94">
        <f t="shared" si="20"/>
        <v>0</v>
      </c>
      <c r="BU22" s="89">
        <f t="shared" si="21"/>
        <v>25</v>
      </c>
      <c r="BV22" s="71"/>
      <c r="BW22" s="94">
        <v>5</v>
      </c>
      <c r="BX22" s="94">
        <f t="shared" si="22"/>
        <v>0</v>
      </c>
      <c r="BY22" s="89">
        <f t="shared" si="23"/>
        <v>5</v>
      </c>
      <c r="BZ22" s="71"/>
      <c r="CA22" s="94">
        <v>5</v>
      </c>
      <c r="CB22" s="94">
        <f t="shared" si="24"/>
        <v>0</v>
      </c>
      <c r="CC22" s="89">
        <f t="shared" si="25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5"/>
        <v>0</v>
      </c>
      <c r="AN23" s="68">
        <f t="shared" si="6"/>
        <v>0</v>
      </c>
      <c r="AO23" s="68">
        <f t="shared" si="7"/>
        <v>0</v>
      </c>
      <c r="AP23" s="68">
        <f t="shared" si="8"/>
        <v>0</v>
      </c>
      <c r="AQ23" s="69">
        <f t="shared" si="9"/>
        <v>0</v>
      </c>
      <c r="AR23" s="69">
        <f t="shared" si="10"/>
        <v>0</v>
      </c>
      <c r="AS23" s="68">
        <f t="shared" si="11"/>
        <v>0</v>
      </c>
      <c r="AT23" s="69">
        <f t="shared" si="12"/>
        <v>0</v>
      </c>
      <c r="AU23" s="68">
        <f t="shared" si="13"/>
        <v>0</v>
      </c>
      <c r="AV23" s="68">
        <f t="shared" si="14"/>
        <v>1</v>
      </c>
      <c r="AW23" s="68">
        <f t="shared" si="15"/>
        <v>0</v>
      </c>
      <c r="AX23" s="69">
        <f t="shared" si="16"/>
        <v>0</v>
      </c>
      <c r="AY23" s="68">
        <f t="shared" si="17"/>
        <v>0</v>
      </c>
      <c r="AZ23" s="69">
        <f t="shared" si="18"/>
        <v>0</v>
      </c>
      <c r="BA23" s="70">
        <f t="shared" si="26"/>
        <v>1</v>
      </c>
      <c r="BB23" s="71"/>
      <c r="BC23" s="74">
        <f t="shared" si="19"/>
        <v>0</v>
      </c>
      <c r="BD23" s="74">
        <f t="shared" si="4"/>
        <v>0</v>
      </c>
      <c r="BE23" s="74">
        <f t="shared" si="4"/>
        <v>0</v>
      </c>
      <c r="BF23" s="74">
        <f t="shared" si="4"/>
        <v>0</v>
      </c>
      <c r="BG23" s="74">
        <f t="shared" si="4"/>
        <v>0</v>
      </c>
      <c r="BH23" s="74">
        <f t="shared" si="4"/>
        <v>0</v>
      </c>
      <c r="BI23" s="74">
        <f t="shared" si="4"/>
        <v>0</v>
      </c>
      <c r="BJ23" s="74">
        <f t="shared" si="4"/>
        <v>0</v>
      </c>
      <c r="BK23" s="74">
        <f t="shared" si="4"/>
        <v>0</v>
      </c>
      <c r="BL23" s="74">
        <f t="shared" si="4"/>
        <v>1</v>
      </c>
      <c r="BM23" s="74">
        <f t="shared" si="4"/>
        <v>0</v>
      </c>
      <c r="BN23" s="74">
        <f t="shared" si="4"/>
        <v>0</v>
      </c>
      <c r="BO23" s="74">
        <f t="shared" si="4"/>
        <v>0</v>
      </c>
      <c r="BP23" s="74">
        <f t="shared" si="4"/>
        <v>0</v>
      </c>
      <c r="BQ23" s="70">
        <f t="shared" si="4"/>
        <v>1</v>
      </c>
      <c r="BR23" s="71"/>
      <c r="BS23" s="86">
        <v>25</v>
      </c>
      <c r="BT23" s="94">
        <f t="shared" si="20"/>
        <v>0</v>
      </c>
      <c r="BU23" s="89">
        <f t="shared" si="21"/>
        <v>25</v>
      </c>
      <c r="BV23" s="71"/>
      <c r="BW23" s="94">
        <v>5</v>
      </c>
      <c r="BX23" s="94">
        <f t="shared" si="22"/>
        <v>0</v>
      </c>
      <c r="BY23" s="89">
        <f t="shared" si="23"/>
        <v>5</v>
      </c>
      <c r="BZ23" s="71"/>
      <c r="CA23" s="94">
        <v>5</v>
      </c>
      <c r="CB23" s="94">
        <f t="shared" si="24"/>
        <v>0</v>
      </c>
      <c r="CC23" s="89">
        <f t="shared" si="25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5"/>
        <v>0</v>
      </c>
      <c r="AN24" s="68">
        <f t="shared" si="6"/>
        <v>0</v>
      </c>
      <c r="AO24" s="68">
        <f t="shared" si="7"/>
        <v>0</v>
      </c>
      <c r="AP24" s="68">
        <f t="shared" si="8"/>
        <v>0</v>
      </c>
      <c r="AQ24" s="69">
        <f t="shared" si="9"/>
        <v>0</v>
      </c>
      <c r="AR24" s="69">
        <f t="shared" si="10"/>
        <v>0</v>
      </c>
      <c r="AS24" s="68">
        <f t="shared" si="11"/>
        <v>0</v>
      </c>
      <c r="AT24" s="69">
        <f t="shared" si="12"/>
        <v>0</v>
      </c>
      <c r="AU24" s="68">
        <f t="shared" si="13"/>
        <v>0</v>
      </c>
      <c r="AV24" s="68">
        <f t="shared" si="14"/>
        <v>0</v>
      </c>
      <c r="AW24" s="68">
        <f t="shared" si="15"/>
        <v>0</v>
      </c>
      <c r="AX24" s="69">
        <f t="shared" si="16"/>
        <v>0</v>
      </c>
      <c r="AY24" s="68">
        <f t="shared" si="17"/>
        <v>0</v>
      </c>
      <c r="AZ24" s="69">
        <f t="shared" si="18"/>
        <v>0</v>
      </c>
      <c r="BA24" s="70">
        <f t="shared" si="26"/>
        <v>0</v>
      </c>
      <c r="BB24" s="71"/>
      <c r="BC24" s="74">
        <f t="shared" si="19"/>
        <v>0</v>
      </c>
      <c r="BD24" s="74">
        <f t="shared" si="4"/>
        <v>0</v>
      </c>
      <c r="BE24" s="74">
        <f t="shared" si="4"/>
        <v>0</v>
      </c>
      <c r="BF24" s="74">
        <f t="shared" si="4"/>
        <v>0</v>
      </c>
      <c r="BG24" s="74">
        <f t="shared" si="4"/>
        <v>0</v>
      </c>
      <c r="BH24" s="74">
        <f t="shared" si="4"/>
        <v>0</v>
      </c>
      <c r="BI24" s="74">
        <f t="shared" si="4"/>
        <v>0</v>
      </c>
      <c r="BJ24" s="74">
        <f t="shared" si="4"/>
        <v>0</v>
      </c>
      <c r="BK24" s="74">
        <f t="shared" si="4"/>
        <v>0</v>
      </c>
      <c r="BL24" s="74">
        <f t="shared" si="4"/>
        <v>0</v>
      </c>
      <c r="BM24" s="74">
        <f t="shared" si="4"/>
        <v>0</v>
      </c>
      <c r="BN24" s="74">
        <f t="shared" si="4"/>
        <v>0</v>
      </c>
      <c r="BO24" s="74">
        <f t="shared" si="4"/>
        <v>0</v>
      </c>
      <c r="BP24" s="74">
        <f t="shared" si="4"/>
        <v>0</v>
      </c>
      <c r="BQ24" s="70">
        <f t="shared" si="4"/>
        <v>0</v>
      </c>
      <c r="BR24" s="71"/>
      <c r="BS24" s="86">
        <v>25</v>
      </c>
      <c r="BT24" s="94">
        <f t="shared" si="20"/>
        <v>0</v>
      </c>
      <c r="BU24" s="89">
        <f t="shared" si="21"/>
        <v>25</v>
      </c>
      <c r="BV24" s="71"/>
      <c r="BW24" s="94">
        <v>5</v>
      </c>
      <c r="BX24" s="94">
        <f t="shared" si="22"/>
        <v>0</v>
      </c>
      <c r="BY24" s="89">
        <f t="shared" si="23"/>
        <v>5</v>
      </c>
      <c r="BZ24" s="71"/>
      <c r="CA24" s="94">
        <v>5</v>
      </c>
      <c r="CB24" s="94">
        <f t="shared" si="24"/>
        <v>0</v>
      </c>
      <c r="CC24" s="89">
        <f t="shared" si="25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5"/>
        <v>0</v>
      </c>
      <c r="AN25" s="68">
        <f t="shared" si="6"/>
        <v>0</v>
      </c>
      <c r="AO25" s="68">
        <f t="shared" si="7"/>
        <v>0</v>
      </c>
      <c r="AP25" s="68">
        <f t="shared" si="8"/>
        <v>0</v>
      </c>
      <c r="AQ25" s="69">
        <f t="shared" si="9"/>
        <v>0</v>
      </c>
      <c r="AR25" s="69">
        <f t="shared" si="10"/>
        <v>0</v>
      </c>
      <c r="AS25" s="68">
        <f t="shared" si="11"/>
        <v>0</v>
      </c>
      <c r="AT25" s="69">
        <f t="shared" si="12"/>
        <v>0</v>
      </c>
      <c r="AU25" s="68">
        <f t="shared" si="13"/>
        <v>0</v>
      </c>
      <c r="AV25" s="68">
        <f t="shared" si="14"/>
        <v>1</v>
      </c>
      <c r="AW25" s="68">
        <f t="shared" si="15"/>
        <v>0</v>
      </c>
      <c r="AX25" s="69">
        <f t="shared" si="16"/>
        <v>0</v>
      </c>
      <c r="AY25" s="68">
        <f t="shared" si="17"/>
        <v>0</v>
      </c>
      <c r="AZ25" s="69">
        <f t="shared" si="18"/>
        <v>0</v>
      </c>
      <c r="BA25" s="70">
        <f t="shared" si="26"/>
        <v>1</v>
      </c>
      <c r="BB25" s="71"/>
      <c r="BC25" s="74">
        <f t="shared" si="19"/>
        <v>0</v>
      </c>
      <c r="BD25" s="74">
        <f t="shared" si="4"/>
        <v>0</v>
      </c>
      <c r="BE25" s="74">
        <f t="shared" si="4"/>
        <v>0</v>
      </c>
      <c r="BF25" s="74">
        <f t="shared" si="4"/>
        <v>0</v>
      </c>
      <c r="BG25" s="74">
        <f t="shared" si="4"/>
        <v>0</v>
      </c>
      <c r="BH25" s="74">
        <f t="shared" si="4"/>
        <v>0</v>
      </c>
      <c r="BI25" s="74">
        <f t="shared" si="4"/>
        <v>0</v>
      </c>
      <c r="BJ25" s="74">
        <f t="shared" si="4"/>
        <v>0</v>
      </c>
      <c r="BK25" s="74">
        <f t="shared" si="4"/>
        <v>0</v>
      </c>
      <c r="BL25" s="74">
        <f t="shared" si="4"/>
        <v>1</v>
      </c>
      <c r="BM25" s="74">
        <f t="shared" si="4"/>
        <v>0</v>
      </c>
      <c r="BN25" s="74">
        <f t="shared" si="4"/>
        <v>0</v>
      </c>
      <c r="BO25" s="74">
        <f t="shared" si="4"/>
        <v>0</v>
      </c>
      <c r="BP25" s="74">
        <f t="shared" si="4"/>
        <v>0</v>
      </c>
      <c r="BQ25" s="70">
        <f t="shared" si="4"/>
        <v>1</v>
      </c>
      <c r="BR25" s="71"/>
      <c r="BS25" s="86">
        <v>25</v>
      </c>
      <c r="BT25" s="94">
        <f t="shared" si="20"/>
        <v>0</v>
      </c>
      <c r="BU25" s="89">
        <f t="shared" si="21"/>
        <v>25</v>
      </c>
      <c r="BV25" s="71"/>
      <c r="BW25" s="94">
        <v>5</v>
      </c>
      <c r="BX25" s="94">
        <f t="shared" si="22"/>
        <v>0</v>
      </c>
      <c r="BY25" s="89">
        <f t="shared" si="23"/>
        <v>5</v>
      </c>
      <c r="BZ25" s="71"/>
      <c r="CA25" s="94">
        <v>5</v>
      </c>
      <c r="CB25" s="94">
        <f t="shared" si="24"/>
        <v>0</v>
      </c>
      <c r="CC25" s="89">
        <f t="shared" si="25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5"/>
        <v>0</v>
      </c>
      <c r="AN26" s="68">
        <f t="shared" si="6"/>
        <v>0</v>
      </c>
      <c r="AO26" s="68">
        <f t="shared" si="7"/>
        <v>0</v>
      </c>
      <c r="AP26" s="68">
        <f t="shared" si="8"/>
        <v>0</v>
      </c>
      <c r="AQ26" s="69">
        <f t="shared" si="9"/>
        <v>0</v>
      </c>
      <c r="AR26" s="69">
        <f t="shared" si="10"/>
        <v>0</v>
      </c>
      <c r="AS26" s="68">
        <f t="shared" si="11"/>
        <v>0</v>
      </c>
      <c r="AT26" s="69">
        <f t="shared" si="12"/>
        <v>0</v>
      </c>
      <c r="AU26" s="68">
        <f t="shared" si="13"/>
        <v>0</v>
      </c>
      <c r="AV26" s="68">
        <f t="shared" si="14"/>
        <v>0</v>
      </c>
      <c r="AW26" s="68">
        <f t="shared" si="15"/>
        <v>0</v>
      </c>
      <c r="AX26" s="69">
        <f t="shared" si="16"/>
        <v>0</v>
      </c>
      <c r="AY26" s="68">
        <f t="shared" si="17"/>
        <v>0</v>
      </c>
      <c r="AZ26" s="69">
        <f t="shared" si="18"/>
        <v>0</v>
      </c>
      <c r="BA26" s="70">
        <f t="shared" si="26"/>
        <v>0</v>
      </c>
      <c r="BB26" s="71"/>
      <c r="BC26" s="74">
        <f t="shared" si="19"/>
        <v>0</v>
      </c>
      <c r="BD26" s="74">
        <f t="shared" si="4"/>
        <v>0</v>
      </c>
      <c r="BE26" s="74">
        <f t="shared" si="4"/>
        <v>0</v>
      </c>
      <c r="BF26" s="74">
        <f t="shared" si="4"/>
        <v>0</v>
      </c>
      <c r="BG26" s="74">
        <f t="shared" si="4"/>
        <v>0</v>
      </c>
      <c r="BH26" s="74">
        <f t="shared" si="4"/>
        <v>0</v>
      </c>
      <c r="BI26" s="74">
        <f t="shared" si="4"/>
        <v>0</v>
      </c>
      <c r="BJ26" s="74">
        <f t="shared" si="4"/>
        <v>0</v>
      </c>
      <c r="BK26" s="74">
        <f t="shared" si="4"/>
        <v>0</v>
      </c>
      <c r="BL26" s="74">
        <f t="shared" si="4"/>
        <v>0</v>
      </c>
      <c r="BM26" s="74">
        <f t="shared" si="4"/>
        <v>0</v>
      </c>
      <c r="BN26" s="74">
        <f t="shared" si="4"/>
        <v>0</v>
      </c>
      <c r="BO26" s="74">
        <f t="shared" si="4"/>
        <v>0</v>
      </c>
      <c r="BP26" s="74">
        <f t="shared" si="4"/>
        <v>0</v>
      </c>
      <c r="BQ26" s="70">
        <f t="shared" si="4"/>
        <v>0</v>
      </c>
      <c r="BR26" s="71"/>
      <c r="BS26" s="86">
        <v>25</v>
      </c>
      <c r="BT26" s="94">
        <f t="shared" si="20"/>
        <v>0</v>
      </c>
      <c r="BU26" s="89">
        <f t="shared" si="21"/>
        <v>25</v>
      </c>
      <c r="BV26" s="71"/>
      <c r="BW26" s="94">
        <v>5</v>
      </c>
      <c r="BX26" s="94">
        <f t="shared" si="22"/>
        <v>0</v>
      </c>
      <c r="BY26" s="89">
        <f t="shared" si="23"/>
        <v>5</v>
      </c>
      <c r="BZ26" s="71"/>
      <c r="CA26" s="94">
        <v>5</v>
      </c>
      <c r="CB26" s="94">
        <f t="shared" si="24"/>
        <v>0</v>
      </c>
      <c r="CC26" s="89">
        <f t="shared" si="25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5"/>
        <v>0</v>
      </c>
      <c r="AN27" s="68">
        <f t="shared" si="6"/>
        <v>0</v>
      </c>
      <c r="AO27" s="68">
        <f t="shared" si="7"/>
        <v>0</v>
      </c>
      <c r="AP27" s="68">
        <f t="shared" si="8"/>
        <v>0</v>
      </c>
      <c r="AQ27" s="69">
        <f t="shared" si="9"/>
        <v>0</v>
      </c>
      <c r="AR27" s="69">
        <f t="shared" si="10"/>
        <v>0</v>
      </c>
      <c r="AS27" s="68">
        <f t="shared" si="11"/>
        <v>0</v>
      </c>
      <c r="AT27" s="69">
        <f t="shared" si="12"/>
        <v>0</v>
      </c>
      <c r="AU27" s="68">
        <f t="shared" si="13"/>
        <v>0</v>
      </c>
      <c r="AV27" s="68">
        <f t="shared" si="14"/>
        <v>0</v>
      </c>
      <c r="AW27" s="68">
        <f t="shared" si="15"/>
        <v>0</v>
      </c>
      <c r="AX27" s="69">
        <f t="shared" si="16"/>
        <v>0</v>
      </c>
      <c r="AY27" s="68">
        <f t="shared" si="17"/>
        <v>0</v>
      </c>
      <c r="AZ27" s="69">
        <f t="shared" si="18"/>
        <v>0</v>
      </c>
      <c r="BA27" s="70">
        <f t="shared" si="26"/>
        <v>0</v>
      </c>
      <c r="BB27" s="71"/>
      <c r="BC27" s="74">
        <f t="shared" si="19"/>
        <v>0</v>
      </c>
      <c r="BD27" s="74">
        <f t="shared" si="19"/>
        <v>0</v>
      </c>
      <c r="BE27" s="74">
        <f t="shared" si="19"/>
        <v>0</v>
      </c>
      <c r="BF27" s="74">
        <f t="shared" si="19"/>
        <v>0</v>
      </c>
      <c r="BG27" s="74">
        <f t="shared" si="19"/>
        <v>0</v>
      </c>
      <c r="BH27" s="74">
        <f t="shared" si="19"/>
        <v>0</v>
      </c>
      <c r="BI27" s="74">
        <f t="shared" si="19"/>
        <v>0</v>
      </c>
      <c r="BJ27" s="74">
        <f t="shared" si="19"/>
        <v>0</v>
      </c>
      <c r="BK27" s="74">
        <f t="shared" si="19"/>
        <v>0</v>
      </c>
      <c r="BL27" s="74">
        <f t="shared" si="19"/>
        <v>0</v>
      </c>
      <c r="BM27" s="74">
        <f t="shared" si="19"/>
        <v>0</v>
      </c>
      <c r="BN27" s="74">
        <f t="shared" si="19"/>
        <v>0</v>
      </c>
      <c r="BO27" s="74">
        <f t="shared" si="19"/>
        <v>0</v>
      </c>
      <c r="BP27" s="74">
        <f t="shared" si="19"/>
        <v>0</v>
      </c>
      <c r="BQ27" s="70">
        <f t="shared" si="19"/>
        <v>0</v>
      </c>
      <c r="BR27" s="71"/>
      <c r="BS27" s="86">
        <v>25</v>
      </c>
      <c r="BT27" s="94">
        <f t="shared" si="20"/>
        <v>0</v>
      </c>
      <c r="BU27" s="89">
        <f t="shared" si="21"/>
        <v>25</v>
      </c>
      <c r="BV27" s="71"/>
      <c r="BW27" s="94">
        <v>5</v>
      </c>
      <c r="BX27" s="94">
        <f t="shared" si="22"/>
        <v>0</v>
      </c>
      <c r="BY27" s="89">
        <f t="shared" si="23"/>
        <v>5</v>
      </c>
      <c r="BZ27" s="71"/>
      <c r="CA27" s="94">
        <v>5</v>
      </c>
      <c r="CB27" s="94">
        <f t="shared" si="24"/>
        <v>0</v>
      </c>
      <c r="CC27" s="89">
        <f t="shared" si="25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5"/>
        <v>0</v>
      </c>
      <c r="AN28" s="68">
        <f t="shared" si="6"/>
        <v>0</v>
      </c>
      <c r="AO28" s="68">
        <f t="shared" si="7"/>
        <v>0</v>
      </c>
      <c r="AP28" s="68">
        <f t="shared" si="8"/>
        <v>0</v>
      </c>
      <c r="AQ28" s="69">
        <f t="shared" si="9"/>
        <v>0</v>
      </c>
      <c r="AR28" s="69">
        <f t="shared" si="10"/>
        <v>0</v>
      </c>
      <c r="AS28" s="68">
        <f t="shared" si="11"/>
        <v>0</v>
      </c>
      <c r="AT28" s="69">
        <f t="shared" si="12"/>
        <v>0</v>
      </c>
      <c r="AU28" s="68">
        <f t="shared" si="13"/>
        <v>0</v>
      </c>
      <c r="AV28" s="68">
        <f t="shared" si="14"/>
        <v>1</v>
      </c>
      <c r="AW28" s="68">
        <f t="shared" si="15"/>
        <v>0</v>
      </c>
      <c r="AX28" s="69">
        <f t="shared" si="16"/>
        <v>0</v>
      </c>
      <c r="AY28" s="68">
        <f t="shared" si="17"/>
        <v>0</v>
      </c>
      <c r="AZ28" s="69">
        <f t="shared" si="18"/>
        <v>0</v>
      </c>
      <c r="BA28" s="70">
        <f t="shared" si="26"/>
        <v>1</v>
      </c>
      <c r="BB28" s="71"/>
      <c r="BC28" s="74">
        <f t="shared" si="19"/>
        <v>0</v>
      </c>
      <c r="BD28" s="74">
        <f t="shared" si="19"/>
        <v>0</v>
      </c>
      <c r="BE28" s="74">
        <f t="shared" si="19"/>
        <v>0</v>
      </c>
      <c r="BF28" s="74">
        <f t="shared" si="19"/>
        <v>0</v>
      </c>
      <c r="BG28" s="74">
        <f t="shared" si="19"/>
        <v>0</v>
      </c>
      <c r="BH28" s="74">
        <f t="shared" si="19"/>
        <v>0</v>
      </c>
      <c r="BI28" s="74">
        <f t="shared" si="19"/>
        <v>0</v>
      </c>
      <c r="BJ28" s="74">
        <f t="shared" si="19"/>
        <v>0</v>
      </c>
      <c r="BK28" s="74">
        <f t="shared" si="19"/>
        <v>0</v>
      </c>
      <c r="BL28" s="74">
        <f t="shared" si="19"/>
        <v>1</v>
      </c>
      <c r="BM28" s="74">
        <f t="shared" si="19"/>
        <v>0</v>
      </c>
      <c r="BN28" s="74">
        <f t="shared" si="19"/>
        <v>0</v>
      </c>
      <c r="BO28" s="74">
        <f t="shared" si="19"/>
        <v>0</v>
      </c>
      <c r="BP28" s="74">
        <f t="shared" si="19"/>
        <v>0</v>
      </c>
      <c r="BQ28" s="70">
        <f t="shared" si="19"/>
        <v>1</v>
      </c>
      <c r="BR28" s="71"/>
      <c r="BS28" s="86">
        <v>25</v>
      </c>
      <c r="BT28" s="94">
        <f t="shared" si="20"/>
        <v>0</v>
      </c>
      <c r="BU28" s="89">
        <f t="shared" si="21"/>
        <v>25</v>
      </c>
      <c r="BV28" s="71"/>
      <c r="BW28" s="94">
        <v>5</v>
      </c>
      <c r="BX28" s="94">
        <f t="shared" si="22"/>
        <v>0</v>
      </c>
      <c r="BY28" s="89">
        <f t="shared" si="23"/>
        <v>5</v>
      </c>
      <c r="BZ28" s="71"/>
      <c r="CA28" s="94">
        <v>5</v>
      </c>
      <c r="CB28" s="94">
        <f t="shared" si="24"/>
        <v>0</v>
      </c>
      <c r="CC28" s="89">
        <f t="shared" si="25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5"/>
        <v>0</v>
      </c>
      <c r="AN29" s="68">
        <f t="shared" si="6"/>
        <v>1</v>
      </c>
      <c r="AO29" s="68">
        <f t="shared" si="7"/>
        <v>0</v>
      </c>
      <c r="AP29" s="68">
        <f t="shared" si="8"/>
        <v>0</v>
      </c>
      <c r="AQ29" s="69">
        <f t="shared" si="9"/>
        <v>0</v>
      </c>
      <c r="AR29" s="69">
        <f t="shared" si="10"/>
        <v>0</v>
      </c>
      <c r="AS29" s="68">
        <f t="shared" si="11"/>
        <v>0</v>
      </c>
      <c r="AT29" s="69">
        <f t="shared" si="12"/>
        <v>0</v>
      </c>
      <c r="AU29" s="68">
        <f t="shared" si="13"/>
        <v>0</v>
      </c>
      <c r="AV29" s="68">
        <f t="shared" si="14"/>
        <v>0</v>
      </c>
      <c r="AW29" s="68">
        <f t="shared" si="15"/>
        <v>0</v>
      </c>
      <c r="AX29" s="69">
        <f t="shared" si="16"/>
        <v>0</v>
      </c>
      <c r="AY29" s="68">
        <f t="shared" si="17"/>
        <v>0</v>
      </c>
      <c r="AZ29" s="69">
        <f t="shared" si="18"/>
        <v>0</v>
      </c>
      <c r="BA29" s="70">
        <f t="shared" si="26"/>
        <v>1</v>
      </c>
      <c r="BB29" s="71"/>
      <c r="BC29" s="74">
        <f t="shared" si="19"/>
        <v>0</v>
      </c>
      <c r="BD29" s="74">
        <f t="shared" si="19"/>
        <v>1</v>
      </c>
      <c r="BE29" s="74">
        <f t="shared" si="19"/>
        <v>0</v>
      </c>
      <c r="BF29" s="74">
        <f t="shared" si="19"/>
        <v>0</v>
      </c>
      <c r="BG29" s="74">
        <f t="shared" si="19"/>
        <v>0</v>
      </c>
      <c r="BH29" s="74">
        <f t="shared" si="19"/>
        <v>0</v>
      </c>
      <c r="BI29" s="74">
        <f t="shared" si="19"/>
        <v>0</v>
      </c>
      <c r="BJ29" s="74">
        <f t="shared" si="19"/>
        <v>0</v>
      </c>
      <c r="BK29" s="74">
        <f t="shared" si="19"/>
        <v>0</v>
      </c>
      <c r="BL29" s="74">
        <f t="shared" si="19"/>
        <v>0</v>
      </c>
      <c r="BM29" s="74">
        <f t="shared" si="19"/>
        <v>0</v>
      </c>
      <c r="BN29" s="74">
        <f t="shared" si="19"/>
        <v>0</v>
      </c>
      <c r="BO29" s="74">
        <f t="shared" si="19"/>
        <v>0</v>
      </c>
      <c r="BP29" s="74">
        <f t="shared" si="19"/>
        <v>0</v>
      </c>
      <c r="BQ29" s="70">
        <f t="shared" si="19"/>
        <v>1</v>
      </c>
      <c r="BR29" s="71"/>
      <c r="BS29" s="86">
        <v>25</v>
      </c>
      <c r="BT29" s="94">
        <f t="shared" si="20"/>
        <v>0</v>
      </c>
      <c r="BU29" s="89">
        <f t="shared" si="21"/>
        <v>25</v>
      </c>
      <c r="BV29" s="71"/>
      <c r="BW29" s="94">
        <v>5</v>
      </c>
      <c r="BX29" s="94">
        <f t="shared" si="22"/>
        <v>0</v>
      </c>
      <c r="BY29" s="89">
        <f t="shared" si="23"/>
        <v>5</v>
      </c>
      <c r="BZ29" s="71"/>
      <c r="CA29" s="94">
        <v>5</v>
      </c>
      <c r="CB29" s="94">
        <f t="shared" si="24"/>
        <v>0</v>
      </c>
      <c r="CC29" s="89">
        <f t="shared" si="25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7">COUNTIF(F11:F29,"1")</f>
        <v>0</v>
      </c>
      <c r="G31" s="41">
        <f t="shared" si="27"/>
        <v>0</v>
      </c>
      <c r="H31" s="41">
        <f t="shared" si="27"/>
        <v>0</v>
      </c>
      <c r="I31" s="41">
        <f t="shared" si="27"/>
        <v>0</v>
      </c>
      <c r="J31" s="41">
        <f t="shared" si="27"/>
        <v>0</v>
      </c>
      <c r="K31" s="41">
        <f t="shared" si="27"/>
        <v>0</v>
      </c>
      <c r="L31" s="41">
        <f t="shared" si="27"/>
        <v>0</v>
      </c>
      <c r="M31" s="41">
        <f t="shared" si="27"/>
        <v>0</v>
      </c>
      <c r="N31" s="41">
        <f t="shared" si="27"/>
        <v>0</v>
      </c>
      <c r="O31" s="41">
        <f t="shared" si="27"/>
        <v>0</v>
      </c>
      <c r="P31" s="41">
        <f t="shared" si="27"/>
        <v>0</v>
      </c>
      <c r="Q31" s="41">
        <f t="shared" si="27"/>
        <v>0</v>
      </c>
      <c r="R31" s="41">
        <f t="shared" si="27"/>
        <v>0</v>
      </c>
      <c r="S31" s="41">
        <f t="shared" si="27"/>
        <v>0</v>
      </c>
      <c r="T31" s="41">
        <f t="shared" si="27"/>
        <v>0</v>
      </c>
      <c r="U31" s="41">
        <f t="shared" si="27"/>
        <v>0</v>
      </c>
      <c r="V31" s="41">
        <f t="shared" si="27"/>
        <v>0</v>
      </c>
      <c r="W31" s="41">
        <f t="shared" si="27"/>
        <v>0</v>
      </c>
      <c r="X31" s="41">
        <f t="shared" si="27"/>
        <v>0</v>
      </c>
      <c r="Y31" s="41">
        <f t="shared" si="27"/>
        <v>0</v>
      </c>
      <c r="Z31" s="41">
        <f t="shared" si="27"/>
        <v>1</v>
      </c>
      <c r="AA31" s="41">
        <f t="shared" si="27"/>
        <v>1</v>
      </c>
      <c r="AB31" s="41">
        <f t="shared" si="27"/>
        <v>0</v>
      </c>
      <c r="AC31" s="41">
        <f t="shared" si="27"/>
        <v>0</v>
      </c>
      <c r="AD31" s="41">
        <f t="shared" si="27"/>
        <v>0</v>
      </c>
      <c r="AE31" s="41">
        <f t="shared" si="27"/>
        <v>0</v>
      </c>
      <c r="AF31" s="41">
        <f t="shared" si="27"/>
        <v>0</v>
      </c>
      <c r="AG31" s="41">
        <f t="shared" si="27"/>
        <v>0</v>
      </c>
      <c r="AH31" s="41">
        <f t="shared" si="27"/>
        <v>0</v>
      </c>
      <c r="AI31" s="41">
        <f t="shared" si="27"/>
        <v>0</v>
      </c>
      <c r="AJ31" s="41">
        <f t="shared" si="27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8">COUNTIF(F11:F29,"L2")</f>
        <v>0</v>
      </c>
      <c r="G32" s="43">
        <f t="shared" si="28"/>
        <v>0</v>
      </c>
      <c r="H32" s="43">
        <f t="shared" si="28"/>
        <v>0</v>
      </c>
      <c r="I32" s="43">
        <f t="shared" si="28"/>
        <v>0</v>
      </c>
      <c r="J32" s="43">
        <f t="shared" si="28"/>
        <v>0</v>
      </c>
      <c r="K32" s="43">
        <f t="shared" si="28"/>
        <v>0</v>
      </c>
      <c r="L32" s="43">
        <f t="shared" si="28"/>
        <v>0</v>
      </c>
      <c r="M32" s="43">
        <f t="shared" si="28"/>
        <v>0</v>
      </c>
      <c r="N32" s="43">
        <f t="shared" si="28"/>
        <v>0</v>
      </c>
      <c r="O32" s="43">
        <f t="shared" si="28"/>
        <v>0</v>
      </c>
      <c r="P32" s="43">
        <f t="shared" si="28"/>
        <v>0</v>
      </c>
      <c r="Q32" s="43">
        <f t="shared" si="28"/>
        <v>0</v>
      </c>
      <c r="R32" s="43">
        <f t="shared" si="28"/>
        <v>0</v>
      </c>
      <c r="S32" s="43">
        <f t="shared" si="28"/>
        <v>0</v>
      </c>
      <c r="T32" s="43">
        <f t="shared" si="28"/>
        <v>0</v>
      </c>
      <c r="U32" s="43">
        <f t="shared" si="28"/>
        <v>0</v>
      </c>
      <c r="V32" s="43">
        <f t="shared" si="28"/>
        <v>0</v>
      </c>
      <c r="W32" s="43">
        <f t="shared" si="28"/>
        <v>0</v>
      </c>
      <c r="X32" s="43">
        <f t="shared" si="28"/>
        <v>0</v>
      </c>
      <c r="Y32" s="43">
        <f t="shared" si="28"/>
        <v>0</v>
      </c>
      <c r="Z32" s="43">
        <f t="shared" si="28"/>
        <v>0</v>
      </c>
      <c r="AA32" s="43">
        <f t="shared" si="28"/>
        <v>0</v>
      </c>
      <c r="AB32" s="43">
        <f t="shared" si="28"/>
        <v>0</v>
      </c>
      <c r="AC32" s="43">
        <f t="shared" si="28"/>
        <v>1</v>
      </c>
      <c r="AD32" s="43">
        <f t="shared" si="28"/>
        <v>2</v>
      </c>
      <c r="AE32" s="43">
        <f t="shared" si="28"/>
        <v>0</v>
      </c>
      <c r="AF32" s="43">
        <f t="shared" si="28"/>
        <v>0</v>
      </c>
      <c r="AG32" s="43">
        <f t="shared" si="28"/>
        <v>0</v>
      </c>
      <c r="AH32" s="43">
        <f t="shared" si="28"/>
        <v>0</v>
      </c>
      <c r="AI32" s="43">
        <f t="shared" si="28"/>
        <v>0</v>
      </c>
      <c r="AJ32" s="43">
        <f t="shared" si="28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9">COUNTIF(F11:F29,"P2")</f>
        <v>0</v>
      </c>
      <c r="G33" s="43">
        <f t="shared" si="29"/>
        <v>0</v>
      </c>
      <c r="H33" s="43">
        <f t="shared" si="29"/>
        <v>0</v>
      </c>
      <c r="I33" s="43">
        <f t="shared" si="29"/>
        <v>0</v>
      </c>
      <c r="J33" s="43">
        <f t="shared" si="29"/>
        <v>0</v>
      </c>
      <c r="K33" s="43">
        <f t="shared" si="29"/>
        <v>0</v>
      </c>
      <c r="L33" s="43">
        <f t="shared" si="29"/>
        <v>0</v>
      </c>
      <c r="M33" s="43">
        <f t="shared" si="29"/>
        <v>0</v>
      </c>
      <c r="N33" s="43">
        <f t="shared" si="29"/>
        <v>0</v>
      </c>
      <c r="O33" s="43">
        <f t="shared" si="29"/>
        <v>0</v>
      </c>
      <c r="P33" s="43">
        <f t="shared" si="29"/>
        <v>0</v>
      </c>
      <c r="Q33" s="43">
        <f t="shared" si="29"/>
        <v>0</v>
      </c>
      <c r="R33" s="43">
        <f t="shared" si="29"/>
        <v>0</v>
      </c>
      <c r="S33" s="43">
        <f t="shared" si="29"/>
        <v>0</v>
      </c>
      <c r="T33" s="43">
        <f t="shared" si="29"/>
        <v>0</v>
      </c>
      <c r="U33" s="43">
        <f t="shared" si="29"/>
        <v>0</v>
      </c>
      <c r="V33" s="43">
        <f t="shared" si="29"/>
        <v>0</v>
      </c>
      <c r="W33" s="43">
        <f t="shared" si="29"/>
        <v>0</v>
      </c>
      <c r="X33" s="43">
        <f t="shared" si="29"/>
        <v>0</v>
      </c>
      <c r="Y33" s="43">
        <f t="shared" si="29"/>
        <v>0</v>
      </c>
      <c r="Z33" s="43">
        <f t="shared" si="29"/>
        <v>0</v>
      </c>
      <c r="AA33" s="43">
        <f t="shared" si="29"/>
        <v>0</v>
      </c>
      <c r="AB33" s="43">
        <f t="shared" si="29"/>
        <v>0</v>
      </c>
      <c r="AC33" s="43">
        <f t="shared" si="29"/>
        <v>0</v>
      </c>
      <c r="AD33" s="43">
        <f t="shared" si="29"/>
        <v>0</v>
      </c>
      <c r="AE33" s="43">
        <f t="shared" si="29"/>
        <v>0</v>
      </c>
      <c r="AF33" s="43">
        <f t="shared" si="29"/>
        <v>0</v>
      </c>
      <c r="AG33" s="43">
        <f t="shared" si="29"/>
        <v>0</v>
      </c>
      <c r="AH33" s="43">
        <f t="shared" si="29"/>
        <v>0</v>
      </c>
      <c r="AI33" s="43">
        <f t="shared" si="29"/>
        <v>0</v>
      </c>
      <c r="AJ33" s="43">
        <f t="shared" si="29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30">COUNTIF(G11:G29,"3")</f>
        <v>0</v>
      </c>
      <c r="H34" s="44">
        <f t="shared" si="30"/>
        <v>0</v>
      </c>
      <c r="I34" s="44">
        <f t="shared" si="30"/>
        <v>0</v>
      </c>
      <c r="J34" s="44">
        <f t="shared" si="30"/>
        <v>0</v>
      </c>
      <c r="K34" s="44">
        <f t="shared" si="30"/>
        <v>0</v>
      </c>
      <c r="L34" s="44">
        <f t="shared" si="30"/>
        <v>0</v>
      </c>
      <c r="M34" s="44">
        <f t="shared" si="30"/>
        <v>0</v>
      </c>
      <c r="N34" s="44">
        <f t="shared" si="30"/>
        <v>0</v>
      </c>
      <c r="O34" s="44">
        <f t="shared" si="30"/>
        <v>0</v>
      </c>
      <c r="P34" s="44">
        <f t="shared" si="30"/>
        <v>0</v>
      </c>
      <c r="Q34" s="44">
        <f t="shared" si="30"/>
        <v>0</v>
      </c>
      <c r="R34" s="44">
        <f t="shared" si="30"/>
        <v>0</v>
      </c>
      <c r="S34" s="44">
        <f t="shared" si="30"/>
        <v>0</v>
      </c>
      <c r="T34" s="44">
        <f t="shared" si="30"/>
        <v>0</v>
      </c>
      <c r="U34" s="44">
        <f t="shared" si="30"/>
        <v>0</v>
      </c>
      <c r="V34" s="44">
        <f t="shared" si="30"/>
        <v>0</v>
      </c>
      <c r="W34" s="44">
        <f t="shared" si="30"/>
        <v>0</v>
      </c>
      <c r="X34" s="44">
        <f t="shared" si="30"/>
        <v>0</v>
      </c>
      <c r="Y34" s="44">
        <f t="shared" si="30"/>
        <v>0</v>
      </c>
      <c r="Z34" s="44">
        <f t="shared" si="30"/>
        <v>0</v>
      </c>
      <c r="AA34" s="44">
        <f t="shared" si="30"/>
        <v>0</v>
      </c>
      <c r="AB34" s="44">
        <f t="shared" si="30"/>
        <v>0</v>
      </c>
      <c r="AC34" s="44">
        <f t="shared" si="30"/>
        <v>0</v>
      </c>
      <c r="AD34" s="44">
        <f t="shared" si="30"/>
        <v>0</v>
      </c>
      <c r="AE34" s="44">
        <f t="shared" si="30"/>
        <v>0</v>
      </c>
      <c r="AF34" s="44">
        <f t="shared" si="30"/>
        <v>0</v>
      </c>
      <c r="AG34" s="44">
        <f t="shared" si="30"/>
        <v>0</v>
      </c>
      <c r="AH34" s="44">
        <f t="shared" si="30"/>
        <v>0</v>
      </c>
      <c r="AI34" s="44">
        <f t="shared" si="30"/>
        <v>0</v>
      </c>
      <c r="AJ34" s="44">
        <f t="shared" si="30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22" priority="10">
      <formula>OR(F$10=1,F$10=7)</formula>
    </cfRule>
  </conditionalFormatting>
  <conditionalFormatting sqref="F11:AK29">
    <cfRule type="cellIs" dxfId="21" priority="4" operator="equal">
      <formula>"M"</formula>
    </cfRule>
    <cfRule type="cellIs" dxfId="20" priority="5" operator="equal">
      <formula>"aaq"</formula>
    </cfRule>
    <cfRule type="cellIs" dxfId="19" priority="6" operator="equal">
      <formula>"FOR"</formula>
    </cfRule>
    <cfRule type="cellIs" dxfId="18" priority="7" operator="equal">
      <formula>"ca"</formula>
    </cfRule>
  </conditionalFormatting>
  <conditionalFormatting sqref="AH11:AK11">
    <cfRule type="expression" dxfId="17" priority="1">
      <formula>OR(DAY(AH11)="",DAY(AH11)="",DAY(AH11)="")</formula>
    </cfRule>
  </conditionalFormatting>
  <conditionalFormatting sqref="F31:AK35 F11:AK29">
    <cfRule type="expression" dxfId="16" priority="9">
      <formula>OR(F$3=fériés)</formula>
    </cfRule>
    <cfRule type="expression" dxfId="15" priority="11">
      <formula>OR(F$10=1,F$10=7)</formula>
    </cfRule>
  </conditionalFormatting>
  <conditionalFormatting sqref="AM11:BA29">
    <cfRule type="cellIs" dxfId="14" priority="3" operator="equal">
      <formula>0</formula>
    </cfRule>
  </conditionalFormatting>
  <conditionalFormatting sqref="BC11:BQ29">
    <cfRule type="cellIs" dxfId="13" priority="2" operator="equal">
      <formula>0</formula>
    </cfRule>
  </conditionalFormatting>
  <conditionalFormatting sqref="F10:AK29">
    <cfRule type="expression" dxfId="12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CG52"/>
  <sheetViews>
    <sheetView showGridLines="0" showWhiteSpace="0" zoomScale="60" zoomScaleNormal="60" workbookViewId="0">
      <pane xSplit="5" ySplit="10" topLeftCell="F11" activePane="bottomRight" state="frozen"/>
      <selection activeCell="CB18" sqref="CB18"/>
      <selection pane="topRight" activeCell="CB18" sqref="CB18"/>
      <selection pane="bottomLeft" activeCell="CB18" sqref="CB18"/>
      <selection pane="bottomRight" activeCell="CB18" sqref="CB18"/>
    </sheetView>
  </sheetViews>
  <sheetFormatPr baseColWidth="10" defaultRowHeight="21" x14ac:dyDescent="0.4"/>
  <cols>
    <col min="1" max="1" width="13.59765625" customWidth="1"/>
    <col min="2" max="2" width="5.8984375" customWidth="1"/>
    <col min="3" max="3" width="7.5" customWidth="1"/>
    <col min="4" max="4" width="8.5" customWidth="1"/>
    <col min="5" max="5" width="25.8984375" style="30" customWidth="1"/>
    <col min="6" max="36" width="7" customWidth="1"/>
    <col min="37" max="37" width="8.5" customWidth="1"/>
    <col min="38" max="38" width="23.296875" customWidth="1"/>
    <col min="39" max="52" width="5.59765625" customWidth="1"/>
    <col min="53" max="53" width="13.5" customWidth="1"/>
    <col min="54" max="68" width="5.59765625" customWidth="1"/>
    <col min="69" max="70" width="14.3984375" customWidth="1"/>
    <col min="71" max="73" width="9" customWidth="1"/>
    <col min="74" max="74" width="5.59765625" customWidth="1"/>
    <col min="75" max="77" width="9" customWidth="1"/>
    <col min="78" max="78" width="5.59765625" customWidth="1"/>
    <col min="79" max="81" width="9" customWidth="1"/>
    <col min="82" max="82" width="5.59765625" customWidth="1"/>
    <col min="83" max="85" width="9" customWidth="1"/>
  </cols>
  <sheetData>
    <row r="1" spans="1:85" ht="21.75" hidden="1" customHeight="1" x14ac:dyDescent="0.4">
      <c r="A1" s="1">
        <f>Config!D17</f>
        <v>43070</v>
      </c>
    </row>
    <row r="2" spans="1:85" hidden="1" x14ac:dyDescent="0.4">
      <c r="A2" s="1">
        <f>Config!E17</f>
        <v>43100</v>
      </c>
    </row>
    <row r="3" spans="1:85" ht="78" hidden="1" customHeight="1" x14ac:dyDescent="0.4">
      <c r="F3" s="3">
        <f>A1</f>
        <v>43070</v>
      </c>
      <c r="G3" s="3">
        <f>F3+1</f>
        <v>43071</v>
      </c>
      <c r="H3" s="3">
        <f t="shared" ref="H3:AF3" si="0">G3+1</f>
        <v>43072</v>
      </c>
      <c r="I3" s="3">
        <f t="shared" si="0"/>
        <v>43073</v>
      </c>
      <c r="J3" s="3">
        <f t="shared" si="0"/>
        <v>43074</v>
      </c>
      <c r="K3" s="3">
        <f t="shared" si="0"/>
        <v>43075</v>
      </c>
      <c r="L3" s="3">
        <f t="shared" si="0"/>
        <v>43076</v>
      </c>
      <c r="M3" s="3">
        <f t="shared" si="0"/>
        <v>43077</v>
      </c>
      <c r="N3" s="3">
        <f t="shared" si="0"/>
        <v>43078</v>
      </c>
      <c r="O3" s="3">
        <f t="shared" si="0"/>
        <v>43079</v>
      </c>
      <c r="P3" s="3">
        <f t="shared" si="0"/>
        <v>43080</v>
      </c>
      <c r="Q3" s="3">
        <f t="shared" si="0"/>
        <v>43081</v>
      </c>
      <c r="R3" s="3">
        <f t="shared" si="0"/>
        <v>43082</v>
      </c>
      <c r="S3" s="3">
        <f t="shared" si="0"/>
        <v>43083</v>
      </c>
      <c r="T3" s="3">
        <f t="shared" si="0"/>
        <v>43084</v>
      </c>
      <c r="U3" s="3">
        <f t="shared" si="0"/>
        <v>43085</v>
      </c>
      <c r="V3" s="3">
        <f t="shared" si="0"/>
        <v>43086</v>
      </c>
      <c r="W3" s="3">
        <f t="shared" si="0"/>
        <v>43087</v>
      </c>
      <c r="X3" s="3">
        <f t="shared" si="0"/>
        <v>43088</v>
      </c>
      <c r="Y3" s="3">
        <f t="shared" si="0"/>
        <v>43089</v>
      </c>
      <c r="Z3" s="3">
        <f t="shared" si="0"/>
        <v>43090</v>
      </c>
      <c r="AA3" s="3">
        <f t="shared" si="0"/>
        <v>43091</v>
      </c>
      <c r="AB3" s="3">
        <f t="shared" si="0"/>
        <v>43092</v>
      </c>
      <c r="AC3" s="3">
        <f t="shared" si="0"/>
        <v>43093</v>
      </c>
      <c r="AD3" s="3">
        <f t="shared" si="0"/>
        <v>43094</v>
      </c>
      <c r="AE3" s="3">
        <f t="shared" si="0"/>
        <v>43095</v>
      </c>
      <c r="AF3" s="3">
        <f t="shared" si="0"/>
        <v>43096</v>
      </c>
      <c r="AG3" s="3">
        <f>IFERROR(IF(AF3+1&gt;$A$2,"",AF3+1),"")</f>
        <v>43097</v>
      </c>
      <c r="AH3" s="3">
        <f t="shared" ref="AH3:AI3" si="1">IFERROR(IF(AG3+1&gt;$A$2,"",AG3+1),"")</f>
        <v>43098</v>
      </c>
      <c r="AI3" s="3">
        <f t="shared" si="1"/>
        <v>43099</v>
      </c>
      <c r="AJ3" s="3">
        <f>IFERROR(IF(AI3+1&gt;$A$2,"",AI3+1),"")</f>
        <v>43100</v>
      </c>
      <c r="AK3" s="3"/>
      <c r="AL3" s="1"/>
      <c r="AM3" s="1"/>
      <c r="AN3" s="1"/>
    </row>
    <row r="4" spans="1:85" hidden="1" x14ac:dyDescent="0.4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1"/>
      <c r="AM4" s="1"/>
      <c r="AN4" s="1"/>
    </row>
    <row r="5" spans="1:85" ht="39" hidden="1" x14ac:dyDescent="0.9">
      <c r="B5" s="16"/>
      <c r="C5" s="16"/>
      <c r="D5" s="16"/>
      <c r="E5" s="8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85" ht="55.5" customHeight="1" x14ac:dyDescent="0.9">
      <c r="B6" s="16"/>
      <c r="C6" s="16"/>
      <c r="D6" s="16"/>
      <c r="J6" s="19"/>
      <c r="K6" s="19"/>
      <c r="L6" s="19"/>
      <c r="M6" s="19"/>
      <c r="N6" s="103">
        <f>Config!K9</f>
        <v>0</v>
      </c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6"/>
      <c r="AM6" s="16"/>
      <c r="AN6" s="16"/>
    </row>
    <row r="7" spans="1:85" ht="46.8" x14ac:dyDescent="0.9">
      <c r="B7" s="16"/>
      <c r="C7" s="16"/>
      <c r="D7" s="16"/>
      <c r="E7" s="115" t="str">
        <f>TEXT(A1,"Mmmmmmmmmmm")</f>
        <v>décembre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6"/>
      <c r="AM7" s="16"/>
      <c r="AN7" s="16"/>
    </row>
    <row r="8" spans="1:85" ht="21.6" thickBot="1" x14ac:dyDescent="0.45">
      <c r="BQ8" s="12"/>
    </row>
    <row r="9" spans="1:85" s="30" customFormat="1" ht="21" customHeight="1" thickBot="1" x14ac:dyDescent="0.45">
      <c r="F9" s="31">
        <f t="shared" ref="F9:AF9" si="2">DAY(F3)</f>
        <v>1</v>
      </c>
      <c r="G9" s="32">
        <f t="shared" si="2"/>
        <v>2</v>
      </c>
      <c r="H9" s="32">
        <f t="shared" si="2"/>
        <v>3</v>
      </c>
      <c r="I9" s="32">
        <f t="shared" si="2"/>
        <v>4</v>
      </c>
      <c r="J9" s="32">
        <f t="shared" si="2"/>
        <v>5</v>
      </c>
      <c r="K9" s="32">
        <f t="shared" si="2"/>
        <v>6</v>
      </c>
      <c r="L9" s="32">
        <f t="shared" si="2"/>
        <v>7</v>
      </c>
      <c r="M9" s="32">
        <f t="shared" si="2"/>
        <v>8</v>
      </c>
      <c r="N9" s="32">
        <f t="shared" si="2"/>
        <v>9</v>
      </c>
      <c r="O9" s="32">
        <f t="shared" si="2"/>
        <v>10</v>
      </c>
      <c r="P9" s="32">
        <f t="shared" si="2"/>
        <v>11</v>
      </c>
      <c r="Q9" s="32">
        <f t="shared" si="2"/>
        <v>12</v>
      </c>
      <c r="R9" s="32">
        <f t="shared" si="2"/>
        <v>13</v>
      </c>
      <c r="S9" s="32">
        <f t="shared" si="2"/>
        <v>14</v>
      </c>
      <c r="T9" s="32">
        <f t="shared" si="2"/>
        <v>15</v>
      </c>
      <c r="U9" s="32">
        <f t="shared" si="2"/>
        <v>16</v>
      </c>
      <c r="V9" s="32">
        <f t="shared" si="2"/>
        <v>17</v>
      </c>
      <c r="W9" s="32">
        <f t="shared" si="2"/>
        <v>18</v>
      </c>
      <c r="X9" s="32">
        <f t="shared" si="2"/>
        <v>19</v>
      </c>
      <c r="Y9" s="32">
        <f t="shared" si="2"/>
        <v>20</v>
      </c>
      <c r="Z9" s="32">
        <f t="shared" si="2"/>
        <v>21</v>
      </c>
      <c r="AA9" s="32">
        <f t="shared" si="2"/>
        <v>22</v>
      </c>
      <c r="AB9" s="32">
        <f t="shared" si="2"/>
        <v>23</v>
      </c>
      <c r="AC9" s="32">
        <f t="shared" si="2"/>
        <v>24</v>
      </c>
      <c r="AD9" s="32">
        <f t="shared" si="2"/>
        <v>25</v>
      </c>
      <c r="AE9" s="32">
        <f t="shared" si="2"/>
        <v>26</v>
      </c>
      <c r="AF9" s="32">
        <f t="shared" si="2"/>
        <v>27</v>
      </c>
      <c r="AG9" s="32">
        <f>IFERROR(DAY(AG3),"")</f>
        <v>28</v>
      </c>
      <c r="AH9" s="32">
        <f>IFERROR(DAY(AH3),"")</f>
        <v>29</v>
      </c>
      <c r="AI9" s="32">
        <f>IFERROR(DAY(AI3),"")</f>
        <v>30</v>
      </c>
      <c r="AJ9" s="32">
        <f>IFERROR(DAY(AJ3),"")</f>
        <v>31</v>
      </c>
      <c r="AK9" s="33"/>
      <c r="AM9" s="109" t="s">
        <v>32</v>
      </c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1"/>
      <c r="BA9" s="106" t="s">
        <v>33</v>
      </c>
      <c r="BB9" s="53"/>
      <c r="BC9" s="109" t="s">
        <v>47</v>
      </c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1"/>
      <c r="BQ9" s="106" t="s">
        <v>33</v>
      </c>
      <c r="BR9" s="53"/>
      <c r="BS9" s="112" t="s">
        <v>34</v>
      </c>
      <c r="BT9" s="113"/>
      <c r="BU9" s="114"/>
      <c r="BV9" s="53"/>
      <c r="BW9" s="112" t="s">
        <v>70</v>
      </c>
      <c r="BX9" s="113"/>
      <c r="BY9" s="114"/>
      <c r="BZ9" s="53"/>
      <c r="CA9" s="112" t="s">
        <v>71</v>
      </c>
      <c r="CB9" s="113"/>
      <c r="CC9" s="114"/>
      <c r="CD9" s="53"/>
      <c r="CE9" s="105"/>
      <c r="CF9" s="105"/>
      <c r="CG9" s="105"/>
    </row>
    <row r="10" spans="1:85" s="59" customFormat="1" ht="21" customHeight="1" thickBot="1" x14ac:dyDescent="0.45">
      <c r="E10" s="20" t="s">
        <v>19</v>
      </c>
      <c r="F10" s="60">
        <f t="shared" ref="F10:AJ10" si="3">IFERROR(WEEKDAY(F3),"")</f>
        <v>6</v>
      </c>
      <c r="G10" s="61">
        <f t="shared" si="3"/>
        <v>7</v>
      </c>
      <c r="H10" s="61">
        <f t="shared" si="3"/>
        <v>1</v>
      </c>
      <c r="I10" s="61">
        <f t="shared" si="3"/>
        <v>2</v>
      </c>
      <c r="J10" s="61">
        <f t="shared" si="3"/>
        <v>3</v>
      </c>
      <c r="K10" s="61">
        <f t="shared" si="3"/>
        <v>4</v>
      </c>
      <c r="L10" s="61">
        <f t="shared" si="3"/>
        <v>5</v>
      </c>
      <c r="M10" s="61">
        <f t="shared" si="3"/>
        <v>6</v>
      </c>
      <c r="N10" s="61">
        <f t="shared" si="3"/>
        <v>7</v>
      </c>
      <c r="O10" s="61">
        <f t="shared" si="3"/>
        <v>1</v>
      </c>
      <c r="P10" s="61">
        <f t="shared" si="3"/>
        <v>2</v>
      </c>
      <c r="Q10" s="61">
        <f t="shared" si="3"/>
        <v>3</v>
      </c>
      <c r="R10" s="61">
        <f t="shared" si="3"/>
        <v>4</v>
      </c>
      <c r="S10" s="61">
        <f t="shared" si="3"/>
        <v>5</v>
      </c>
      <c r="T10" s="61">
        <f t="shared" si="3"/>
        <v>6</v>
      </c>
      <c r="U10" s="61">
        <f t="shared" si="3"/>
        <v>7</v>
      </c>
      <c r="V10" s="61">
        <f t="shared" si="3"/>
        <v>1</v>
      </c>
      <c r="W10" s="61">
        <f t="shared" si="3"/>
        <v>2</v>
      </c>
      <c r="X10" s="61">
        <f t="shared" si="3"/>
        <v>3</v>
      </c>
      <c r="Y10" s="61">
        <f t="shared" si="3"/>
        <v>4</v>
      </c>
      <c r="Z10" s="61">
        <f t="shared" si="3"/>
        <v>5</v>
      </c>
      <c r="AA10" s="61">
        <f t="shared" si="3"/>
        <v>6</v>
      </c>
      <c r="AB10" s="61">
        <f t="shared" si="3"/>
        <v>7</v>
      </c>
      <c r="AC10" s="61">
        <f t="shared" si="3"/>
        <v>1</v>
      </c>
      <c r="AD10" s="61">
        <f t="shared" si="3"/>
        <v>2</v>
      </c>
      <c r="AE10" s="61">
        <f t="shared" si="3"/>
        <v>3</v>
      </c>
      <c r="AF10" s="61">
        <f t="shared" si="3"/>
        <v>4</v>
      </c>
      <c r="AG10" s="61">
        <f t="shared" si="3"/>
        <v>5</v>
      </c>
      <c r="AH10" s="61">
        <f t="shared" si="3"/>
        <v>6</v>
      </c>
      <c r="AI10" s="61">
        <f t="shared" si="3"/>
        <v>7</v>
      </c>
      <c r="AJ10" s="62">
        <f t="shared" si="3"/>
        <v>1</v>
      </c>
      <c r="AK10" s="63"/>
      <c r="AM10" s="47" t="s">
        <v>31</v>
      </c>
      <c r="AN10" s="48" t="s">
        <v>20</v>
      </c>
      <c r="AO10" s="48" t="s">
        <v>21</v>
      </c>
      <c r="AP10" s="48">
        <v>3</v>
      </c>
      <c r="AQ10" s="49" t="s">
        <v>72</v>
      </c>
      <c r="AR10" s="50" t="s">
        <v>28</v>
      </c>
      <c r="AS10" s="48" t="s">
        <v>38</v>
      </c>
      <c r="AT10" s="51" t="s">
        <v>18</v>
      </c>
      <c r="AU10" s="48" t="s">
        <v>35</v>
      </c>
      <c r="AV10" s="48" t="s">
        <v>22</v>
      </c>
      <c r="AW10" s="48" t="s">
        <v>37</v>
      </c>
      <c r="AX10" s="49" t="s">
        <v>17</v>
      </c>
      <c r="AY10" s="48" t="s">
        <v>69</v>
      </c>
      <c r="AZ10" s="52" t="s">
        <v>27</v>
      </c>
      <c r="BA10" s="107"/>
      <c r="BB10" s="53"/>
      <c r="BC10" s="47" t="s">
        <v>31</v>
      </c>
      <c r="BD10" s="48" t="s">
        <v>20</v>
      </c>
      <c r="BE10" s="48" t="s">
        <v>21</v>
      </c>
      <c r="BF10" s="48">
        <v>3</v>
      </c>
      <c r="BG10" s="49" t="s">
        <v>72</v>
      </c>
      <c r="BH10" s="54" t="s">
        <v>28</v>
      </c>
      <c r="BI10" s="48" t="s">
        <v>38</v>
      </c>
      <c r="BJ10" s="55" t="s">
        <v>18</v>
      </c>
      <c r="BK10" s="48" t="s">
        <v>35</v>
      </c>
      <c r="BL10" s="48" t="s">
        <v>22</v>
      </c>
      <c r="BM10" s="48" t="s">
        <v>37</v>
      </c>
      <c r="BN10" s="49" t="s">
        <v>17</v>
      </c>
      <c r="BO10" s="48" t="s">
        <v>69</v>
      </c>
      <c r="BP10" s="52" t="s">
        <v>27</v>
      </c>
      <c r="BQ10" s="108"/>
      <c r="BR10" s="53"/>
      <c r="BS10" s="56" t="s">
        <v>39</v>
      </c>
      <c r="BT10" s="57" t="s">
        <v>40</v>
      </c>
      <c r="BU10" s="58" t="s">
        <v>41</v>
      </c>
      <c r="BV10" s="53"/>
      <c r="BW10" s="56" t="s">
        <v>39</v>
      </c>
      <c r="BX10" s="57" t="s">
        <v>40</v>
      </c>
      <c r="BY10" s="58" t="s">
        <v>41</v>
      </c>
      <c r="BZ10" s="53"/>
      <c r="CA10" s="56" t="s">
        <v>39</v>
      </c>
      <c r="CB10" s="57" t="s">
        <v>40</v>
      </c>
      <c r="CC10" s="58" t="s">
        <v>41</v>
      </c>
      <c r="CD10" s="53"/>
      <c r="CE10" s="91"/>
      <c r="CF10" s="91"/>
      <c r="CG10" s="91"/>
    </row>
    <row r="11" spans="1:85" s="64" customFormat="1" ht="21" customHeight="1" x14ac:dyDescent="0.45">
      <c r="E11" s="21" t="str">
        <f>IF(Config!A4&lt;&gt;"",Config!A4,"")</f>
        <v>AGENT1</v>
      </c>
      <c r="F11" s="65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7"/>
      <c r="AM11" s="68">
        <f>COUNTIF(F11:AJ11,"1")</f>
        <v>0</v>
      </c>
      <c r="AN11" s="68">
        <f>COUNTIF(F11:AJ11,"L2")</f>
        <v>0</v>
      </c>
      <c r="AO11" s="68">
        <f>COUNTIF(F11:AJ11,"P2")</f>
        <v>0</v>
      </c>
      <c r="AP11" s="68">
        <f>COUNTIF(F11:AJ11,"3")</f>
        <v>0</v>
      </c>
      <c r="AQ11" s="69">
        <f>COUNTIF(F11:AJ11,"JNT")</f>
        <v>0</v>
      </c>
      <c r="AR11" s="69">
        <f>COUNTIF(F11:AJ11,"CA")</f>
        <v>0</v>
      </c>
      <c r="AS11" s="68">
        <f>COUNTIF(F11:AJ11,"CP")</f>
        <v>0</v>
      </c>
      <c r="AT11" s="69">
        <f>COUNTIF(F11:AJ11,"M")</f>
        <v>0</v>
      </c>
      <c r="AU11" s="68">
        <f>COUNTIF(F11:AJ11,"FR")</f>
        <v>0</v>
      </c>
      <c r="AV11" s="68">
        <f>COUNTIF(F11:AJ11,"FOR")</f>
        <v>0</v>
      </c>
      <c r="AW11" s="68">
        <f>COUNTIF(F11:AJ11,"ENF")</f>
        <v>0</v>
      </c>
      <c r="AX11" s="69">
        <f>COUNTIF(F11:AJ11,"R")</f>
        <v>0</v>
      </c>
      <c r="AY11" s="68">
        <f>COUNTIF(F11:AJ11,"CAS")</f>
        <v>0</v>
      </c>
      <c r="AZ11" s="69">
        <f>COUNTIF(F11:AJ11,"AAQ")</f>
        <v>0</v>
      </c>
      <c r="BA11" s="70">
        <f>SUM(AM11:AP11,AV11)</f>
        <v>0</v>
      </c>
      <c r="BB11" s="71"/>
      <c r="BC11" s="68">
        <f>AM11</f>
        <v>0</v>
      </c>
      <c r="BD11" s="68">
        <f t="shared" ref="BD11:BQ26" si="4">AN11</f>
        <v>0</v>
      </c>
      <c r="BE11" s="68">
        <f t="shared" si="4"/>
        <v>0</v>
      </c>
      <c r="BF11" s="68">
        <f t="shared" si="4"/>
        <v>0</v>
      </c>
      <c r="BG11" s="68">
        <f t="shared" si="4"/>
        <v>0</v>
      </c>
      <c r="BH11" s="68">
        <f t="shared" si="4"/>
        <v>0</v>
      </c>
      <c r="BI11" s="68">
        <f t="shared" si="4"/>
        <v>0</v>
      </c>
      <c r="BJ11" s="68">
        <f t="shared" si="4"/>
        <v>0</v>
      </c>
      <c r="BK11" s="68">
        <f t="shared" si="4"/>
        <v>0</v>
      </c>
      <c r="BL11" s="68">
        <f t="shared" si="4"/>
        <v>0</v>
      </c>
      <c r="BM11" s="68">
        <f t="shared" si="4"/>
        <v>0</v>
      </c>
      <c r="BN11" s="68">
        <f t="shared" si="4"/>
        <v>0</v>
      </c>
      <c r="BO11" s="68">
        <f t="shared" si="4"/>
        <v>0</v>
      </c>
      <c r="BP11" s="68">
        <f t="shared" si="4"/>
        <v>0</v>
      </c>
      <c r="BQ11" s="70">
        <f>BA11</f>
        <v>0</v>
      </c>
      <c r="BR11" s="71"/>
      <c r="BS11" s="87">
        <v>25</v>
      </c>
      <c r="BT11" s="90">
        <f>BH11</f>
        <v>0</v>
      </c>
      <c r="BU11" s="88">
        <f>BS11-BT11</f>
        <v>25</v>
      </c>
      <c r="BV11" s="71"/>
      <c r="BW11" s="90">
        <v>5</v>
      </c>
      <c r="BX11" s="90">
        <f>BO11</f>
        <v>0</v>
      </c>
      <c r="BY11" s="88">
        <f>BW11-BX11</f>
        <v>5</v>
      </c>
      <c r="BZ11" s="71"/>
      <c r="CA11" s="90">
        <v>5</v>
      </c>
      <c r="CB11" s="90">
        <f>BG11</f>
        <v>0</v>
      </c>
      <c r="CC11" s="88">
        <f>CA11-CB11</f>
        <v>5</v>
      </c>
      <c r="CD11" s="71"/>
      <c r="CE11" s="92"/>
      <c r="CF11" s="92"/>
      <c r="CG11" s="93"/>
    </row>
    <row r="12" spans="1:85" s="64" customFormat="1" ht="21" customHeight="1" x14ac:dyDescent="0.45">
      <c r="E12" s="22" t="str">
        <f>IF(Config!A5&lt;&gt;"",Config!A5,"")</f>
        <v>AGENT2</v>
      </c>
      <c r="F12" s="7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 t="s">
        <v>26</v>
      </c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67"/>
      <c r="AM12" s="68">
        <f t="shared" ref="AM12:AM29" si="5">COUNTIF(F12:AJ12,"1")</f>
        <v>0</v>
      </c>
      <c r="AN12" s="68">
        <f t="shared" ref="AN12:AN29" si="6">COUNTIF(F12:AJ12,"L2")</f>
        <v>0</v>
      </c>
      <c r="AO12" s="68">
        <f t="shared" ref="AO12:AO29" si="7">COUNTIF(F12:AJ12,"P2")</f>
        <v>0</v>
      </c>
      <c r="AP12" s="68">
        <f t="shared" ref="AP12:AP29" si="8">COUNTIF(F12:AJ12,"3")</f>
        <v>0</v>
      </c>
      <c r="AQ12" s="69">
        <f t="shared" ref="AQ12:AQ29" si="9">COUNTIF(F12:AJ12,"JNT")</f>
        <v>0</v>
      </c>
      <c r="AR12" s="69">
        <f t="shared" ref="AR12:AR29" si="10">COUNTIF(F12:AJ12,"CA")</f>
        <v>0</v>
      </c>
      <c r="AS12" s="68">
        <f t="shared" ref="AS12:AS29" si="11">COUNTIF(F12:AJ12,"CP")</f>
        <v>0</v>
      </c>
      <c r="AT12" s="69">
        <f t="shared" ref="AT12:AT29" si="12">COUNTIF(F12:AJ12,"M")</f>
        <v>0</v>
      </c>
      <c r="AU12" s="68">
        <f t="shared" ref="AU12:AU29" si="13">COUNTIF(F12:AJ12,"FR")</f>
        <v>0</v>
      </c>
      <c r="AV12" s="68">
        <f t="shared" ref="AV12:AV29" si="14">COUNTIF(F12:AJ12,"FOR")</f>
        <v>0</v>
      </c>
      <c r="AW12" s="68">
        <f t="shared" ref="AW12:AW29" si="15">COUNTIF(F12:AJ12,"ENF")</f>
        <v>0</v>
      </c>
      <c r="AX12" s="69">
        <f t="shared" ref="AX12:AX29" si="16">COUNTIF(F12:AJ12,"R")</f>
        <v>0</v>
      </c>
      <c r="AY12" s="68">
        <f t="shared" ref="AY12:AY29" si="17">COUNTIF(F12:AJ12,"CAS")</f>
        <v>0</v>
      </c>
      <c r="AZ12" s="69">
        <f t="shared" ref="AZ12:AZ29" si="18">COUNTIF(F12:AJ12,"AAQ")</f>
        <v>0</v>
      </c>
      <c r="BA12" s="70">
        <f>SUM(AM12:AP12,AV12)</f>
        <v>0</v>
      </c>
      <c r="BB12" s="71"/>
      <c r="BC12" s="74">
        <f t="shared" ref="BC12:BQ29" si="19">AM12</f>
        <v>0</v>
      </c>
      <c r="BD12" s="74">
        <f t="shared" si="4"/>
        <v>0</v>
      </c>
      <c r="BE12" s="74">
        <f t="shared" si="4"/>
        <v>0</v>
      </c>
      <c r="BF12" s="74">
        <f t="shared" si="4"/>
        <v>0</v>
      </c>
      <c r="BG12" s="74">
        <f t="shared" si="4"/>
        <v>0</v>
      </c>
      <c r="BH12" s="74">
        <f t="shared" si="4"/>
        <v>0</v>
      </c>
      <c r="BI12" s="74">
        <f t="shared" si="4"/>
        <v>0</v>
      </c>
      <c r="BJ12" s="74">
        <f t="shared" si="4"/>
        <v>0</v>
      </c>
      <c r="BK12" s="74">
        <f t="shared" si="4"/>
        <v>0</v>
      </c>
      <c r="BL12" s="74">
        <f t="shared" si="4"/>
        <v>0</v>
      </c>
      <c r="BM12" s="74">
        <f t="shared" si="4"/>
        <v>0</v>
      </c>
      <c r="BN12" s="74">
        <f t="shared" si="4"/>
        <v>0</v>
      </c>
      <c r="BO12" s="74">
        <f t="shared" si="4"/>
        <v>0</v>
      </c>
      <c r="BP12" s="74">
        <f t="shared" si="4"/>
        <v>0</v>
      </c>
      <c r="BQ12" s="70">
        <f t="shared" si="4"/>
        <v>0</v>
      </c>
      <c r="BR12" s="71"/>
      <c r="BS12" s="86">
        <v>25</v>
      </c>
      <c r="BT12" s="94">
        <f t="shared" ref="BT12:BT29" si="20">BH12</f>
        <v>0</v>
      </c>
      <c r="BU12" s="89">
        <f t="shared" ref="BU12:BU29" si="21">BS12-BT12</f>
        <v>25</v>
      </c>
      <c r="BV12" s="71"/>
      <c r="BW12" s="94">
        <v>5</v>
      </c>
      <c r="BX12" s="94">
        <f t="shared" ref="BX12:BX29" si="22">BO12</f>
        <v>0</v>
      </c>
      <c r="BY12" s="89">
        <f t="shared" ref="BY12:BY29" si="23">BW12-BX12</f>
        <v>5</v>
      </c>
      <c r="BZ12" s="71"/>
      <c r="CA12" s="94">
        <v>5</v>
      </c>
      <c r="CB12" s="94">
        <f t="shared" ref="CB12:CB29" si="24">BG12</f>
        <v>0</v>
      </c>
      <c r="CC12" s="89">
        <f t="shared" ref="CC12:CC29" si="25">CA12-CB12</f>
        <v>5</v>
      </c>
      <c r="CD12" s="71"/>
      <c r="CE12" s="92"/>
      <c r="CF12" s="92"/>
      <c r="CG12" s="93"/>
    </row>
    <row r="13" spans="1:85" s="64" customFormat="1" ht="21" customHeight="1" x14ac:dyDescent="0.45">
      <c r="E13" s="22" t="str">
        <f>IF(Config!A6&lt;&gt;"",Config!A6,"")</f>
        <v>AGENT3</v>
      </c>
      <c r="F13" s="7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>
        <v>1</v>
      </c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67"/>
      <c r="AM13" s="68">
        <f t="shared" si="5"/>
        <v>1</v>
      </c>
      <c r="AN13" s="68">
        <f t="shared" si="6"/>
        <v>0</v>
      </c>
      <c r="AO13" s="68">
        <f t="shared" si="7"/>
        <v>0</v>
      </c>
      <c r="AP13" s="68">
        <f t="shared" si="8"/>
        <v>0</v>
      </c>
      <c r="AQ13" s="69">
        <f t="shared" si="9"/>
        <v>0</v>
      </c>
      <c r="AR13" s="69">
        <f t="shared" si="10"/>
        <v>0</v>
      </c>
      <c r="AS13" s="68">
        <f t="shared" si="11"/>
        <v>0</v>
      </c>
      <c r="AT13" s="69">
        <f t="shared" si="12"/>
        <v>0</v>
      </c>
      <c r="AU13" s="68">
        <f t="shared" si="13"/>
        <v>0</v>
      </c>
      <c r="AV13" s="68">
        <f t="shared" si="14"/>
        <v>0</v>
      </c>
      <c r="AW13" s="68">
        <f t="shared" si="15"/>
        <v>0</v>
      </c>
      <c r="AX13" s="69">
        <f t="shared" si="16"/>
        <v>0</v>
      </c>
      <c r="AY13" s="68">
        <f t="shared" si="17"/>
        <v>0</v>
      </c>
      <c r="AZ13" s="69">
        <f t="shared" si="18"/>
        <v>0</v>
      </c>
      <c r="BA13" s="70">
        <f t="shared" ref="BA13:BA29" si="26">SUM(AM13:AP13,AV13)</f>
        <v>1</v>
      </c>
      <c r="BB13" s="71"/>
      <c r="BC13" s="74">
        <f t="shared" si="19"/>
        <v>1</v>
      </c>
      <c r="BD13" s="74">
        <f t="shared" si="4"/>
        <v>0</v>
      </c>
      <c r="BE13" s="74">
        <f t="shared" si="4"/>
        <v>0</v>
      </c>
      <c r="BF13" s="74">
        <f t="shared" si="4"/>
        <v>0</v>
      </c>
      <c r="BG13" s="74">
        <f t="shared" si="4"/>
        <v>0</v>
      </c>
      <c r="BH13" s="74">
        <f t="shared" si="4"/>
        <v>0</v>
      </c>
      <c r="BI13" s="74">
        <f t="shared" si="4"/>
        <v>0</v>
      </c>
      <c r="BJ13" s="74">
        <f t="shared" si="4"/>
        <v>0</v>
      </c>
      <c r="BK13" s="74">
        <f t="shared" si="4"/>
        <v>0</v>
      </c>
      <c r="BL13" s="74">
        <f t="shared" si="4"/>
        <v>0</v>
      </c>
      <c r="BM13" s="74">
        <f t="shared" si="4"/>
        <v>0</v>
      </c>
      <c r="BN13" s="74">
        <f t="shared" si="4"/>
        <v>0</v>
      </c>
      <c r="BO13" s="74">
        <f t="shared" si="4"/>
        <v>0</v>
      </c>
      <c r="BP13" s="74">
        <f t="shared" si="4"/>
        <v>0</v>
      </c>
      <c r="BQ13" s="70">
        <f t="shared" si="4"/>
        <v>1</v>
      </c>
      <c r="BR13" s="71"/>
      <c r="BS13" s="86">
        <v>25</v>
      </c>
      <c r="BT13" s="94">
        <f t="shared" si="20"/>
        <v>0</v>
      </c>
      <c r="BU13" s="89">
        <f t="shared" si="21"/>
        <v>25</v>
      </c>
      <c r="BV13" s="71"/>
      <c r="BW13" s="94">
        <v>5</v>
      </c>
      <c r="BX13" s="94">
        <f t="shared" si="22"/>
        <v>0</v>
      </c>
      <c r="BY13" s="89">
        <f t="shared" si="23"/>
        <v>5</v>
      </c>
      <c r="BZ13" s="71"/>
      <c r="CA13" s="94">
        <v>5</v>
      </c>
      <c r="CB13" s="94">
        <f t="shared" si="24"/>
        <v>0</v>
      </c>
      <c r="CC13" s="89">
        <f t="shared" si="25"/>
        <v>5</v>
      </c>
      <c r="CD13" s="71"/>
      <c r="CE13" s="92"/>
      <c r="CF13" s="92"/>
      <c r="CG13" s="93"/>
    </row>
    <row r="14" spans="1:85" s="64" customFormat="1" ht="21" customHeight="1" x14ac:dyDescent="0.45">
      <c r="E14" s="22" t="str">
        <f>IF(Config!A7&lt;&gt;"",Config!A7,"")</f>
        <v>AGENT4</v>
      </c>
      <c r="F14" s="72"/>
      <c r="G14" s="73"/>
      <c r="H14" s="73"/>
      <c r="I14" s="73"/>
      <c r="J14" s="73"/>
      <c r="K14" s="73"/>
      <c r="L14" s="73" t="s">
        <v>18</v>
      </c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>
        <v>1</v>
      </c>
      <c r="AB14" s="73"/>
      <c r="AC14" s="73" t="s">
        <v>29</v>
      </c>
      <c r="AD14" s="73"/>
      <c r="AE14" s="73"/>
      <c r="AF14" s="73"/>
      <c r="AG14" s="73"/>
      <c r="AH14" s="73"/>
      <c r="AI14" s="73"/>
      <c r="AJ14" s="73"/>
      <c r="AK14" s="67"/>
      <c r="AM14" s="68">
        <f t="shared" si="5"/>
        <v>1</v>
      </c>
      <c r="AN14" s="68">
        <f t="shared" si="6"/>
        <v>1</v>
      </c>
      <c r="AO14" s="68">
        <f t="shared" si="7"/>
        <v>0</v>
      </c>
      <c r="AP14" s="68">
        <f t="shared" si="8"/>
        <v>0</v>
      </c>
      <c r="AQ14" s="69">
        <f t="shared" si="9"/>
        <v>0</v>
      </c>
      <c r="AR14" s="69">
        <f t="shared" si="10"/>
        <v>0</v>
      </c>
      <c r="AS14" s="68">
        <f t="shared" si="11"/>
        <v>0</v>
      </c>
      <c r="AT14" s="69">
        <f t="shared" si="12"/>
        <v>1</v>
      </c>
      <c r="AU14" s="68">
        <f t="shared" si="13"/>
        <v>0</v>
      </c>
      <c r="AV14" s="68">
        <f t="shared" si="14"/>
        <v>0</v>
      </c>
      <c r="AW14" s="68">
        <f t="shared" si="15"/>
        <v>0</v>
      </c>
      <c r="AX14" s="69">
        <f t="shared" si="16"/>
        <v>0</v>
      </c>
      <c r="AY14" s="68">
        <f t="shared" si="17"/>
        <v>0</v>
      </c>
      <c r="AZ14" s="69">
        <f t="shared" si="18"/>
        <v>0</v>
      </c>
      <c r="BA14" s="70">
        <f t="shared" si="26"/>
        <v>2</v>
      </c>
      <c r="BB14" s="71"/>
      <c r="BC14" s="74">
        <f t="shared" si="19"/>
        <v>1</v>
      </c>
      <c r="BD14" s="74">
        <f t="shared" si="4"/>
        <v>1</v>
      </c>
      <c r="BE14" s="74">
        <f t="shared" si="4"/>
        <v>0</v>
      </c>
      <c r="BF14" s="74">
        <f t="shared" si="4"/>
        <v>0</v>
      </c>
      <c r="BG14" s="74">
        <f t="shared" si="4"/>
        <v>0</v>
      </c>
      <c r="BH14" s="74">
        <f t="shared" si="4"/>
        <v>0</v>
      </c>
      <c r="BI14" s="74">
        <f t="shared" si="4"/>
        <v>0</v>
      </c>
      <c r="BJ14" s="74">
        <f t="shared" si="4"/>
        <v>1</v>
      </c>
      <c r="BK14" s="74">
        <f t="shared" si="4"/>
        <v>0</v>
      </c>
      <c r="BL14" s="74">
        <f t="shared" si="4"/>
        <v>0</v>
      </c>
      <c r="BM14" s="74">
        <f t="shared" si="4"/>
        <v>0</v>
      </c>
      <c r="BN14" s="74">
        <f t="shared" si="4"/>
        <v>0</v>
      </c>
      <c r="BO14" s="74">
        <f t="shared" si="4"/>
        <v>0</v>
      </c>
      <c r="BP14" s="74">
        <f t="shared" si="4"/>
        <v>0</v>
      </c>
      <c r="BQ14" s="70">
        <f t="shared" si="4"/>
        <v>2</v>
      </c>
      <c r="BR14" s="71"/>
      <c r="BS14" s="86">
        <v>25</v>
      </c>
      <c r="BT14" s="94">
        <f t="shared" si="20"/>
        <v>0</v>
      </c>
      <c r="BU14" s="89">
        <f t="shared" si="21"/>
        <v>25</v>
      </c>
      <c r="BV14" s="71"/>
      <c r="BW14" s="94">
        <v>5</v>
      </c>
      <c r="BX14" s="94">
        <f t="shared" si="22"/>
        <v>0</v>
      </c>
      <c r="BY14" s="89">
        <f t="shared" si="23"/>
        <v>5</v>
      </c>
      <c r="BZ14" s="71"/>
      <c r="CA14" s="94">
        <v>5</v>
      </c>
      <c r="CB14" s="94">
        <f t="shared" si="24"/>
        <v>0</v>
      </c>
      <c r="CC14" s="89">
        <f t="shared" si="25"/>
        <v>5</v>
      </c>
      <c r="CD14" s="71"/>
      <c r="CE14" s="92"/>
      <c r="CF14" s="92"/>
      <c r="CG14" s="93"/>
    </row>
    <row r="15" spans="1:85" s="64" customFormat="1" ht="21" customHeight="1" x14ac:dyDescent="0.45">
      <c r="E15" s="22" t="str">
        <f>IF(Config!A8&lt;&gt;"",Config!A8,"")</f>
        <v>AGENT5</v>
      </c>
      <c r="F15" s="75"/>
      <c r="G15" s="76"/>
      <c r="H15" s="76"/>
      <c r="I15" s="76"/>
      <c r="J15" s="76"/>
      <c r="K15" s="76"/>
      <c r="L15" s="76"/>
      <c r="M15" s="76"/>
      <c r="N15" s="76"/>
      <c r="O15" s="76"/>
      <c r="P15" s="76" t="s">
        <v>27</v>
      </c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 t="s">
        <v>29</v>
      </c>
      <c r="AE15" s="76"/>
      <c r="AF15" s="76"/>
      <c r="AG15" s="76"/>
      <c r="AH15" s="76"/>
      <c r="AI15" s="76"/>
      <c r="AJ15" s="76"/>
      <c r="AK15" s="67"/>
      <c r="AM15" s="68">
        <f t="shared" si="5"/>
        <v>0</v>
      </c>
      <c r="AN15" s="68">
        <f t="shared" si="6"/>
        <v>1</v>
      </c>
      <c r="AO15" s="68">
        <f t="shared" si="7"/>
        <v>0</v>
      </c>
      <c r="AP15" s="68">
        <f t="shared" si="8"/>
        <v>0</v>
      </c>
      <c r="AQ15" s="69">
        <f t="shared" si="9"/>
        <v>0</v>
      </c>
      <c r="AR15" s="69">
        <f t="shared" si="10"/>
        <v>0</v>
      </c>
      <c r="AS15" s="68">
        <f t="shared" si="11"/>
        <v>0</v>
      </c>
      <c r="AT15" s="69">
        <f t="shared" si="12"/>
        <v>0</v>
      </c>
      <c r="AU15" s="68">
        <f t="shared" si="13"/>
        <v>0</v>
      </c>
      <c r="AV15" s="68">
        <f t="shared" si="14"/>
        <v>0</v>
      </c>
      <c r="AW15" s="68">
        <f t="shared" si="15"/>
        <v>0</v>
      </c>
      <c r="AX15" s="69">
        <f t="shared" si="16"/>
        <v>0</v>
      </c>
      <c r="AY15" s="68">
        <f t="shared" si="17"/>
        <v>0</v>
      </c>
      <c r="AZ15" s="69">
        <f t="shared" si="18"/>
        <v>1</v>
      </c>
      <c r="BA15" s="70">
        <f t="shared" si="26"/>
        <v>1</v>
      </c>
      <c r="BB15" s="71"/>
      <c r="BC15" s="74">
        <f t="shared" si="19"/>
        <v>0</v>
      </c>
      <c r="BD15" s="74">
        <f t="shared" si="4"/>
        <v>1</v>
      </c>
      <c r="BE15" s="74">
        <f t="shared" si="4"/>
        <v>0</v>
      </c>
      <c r="BF15" s="74">
        <f t="shared" si="4"/>
        <v>0</v>
      </c>
      <c r="BG15" s="74">
        <f t="shared" si="4"/>
        <v>0</v>
      </c>
      <c r="BH15" s="74">
        <f t="shared" si="4"/>
        <v>0</v>
      </c>
      <c r="BI15" s="74">
        <f t="shared" si="4"/>
        <v>0</v>
      </c>
      <c r="BJ15" s="74">
        <f t="shared" si="4"/>
        <v>0</v>
      </c>
      <c r="BK15" s="74">
        <f t="shared" si="4"/>
        <v>0</v>
      </c>
      <c r="BL15" s="74">
        <f t="shared" si="4"/>
        <v>0</v>
      </c>
      <c r="BM15" s="74">
        <f t="shared" si="4"/>
        <v>0</v>
      </c>
      <c r="BN15" s="74">
        <f t="shared" si="4"/>
        <v>0</v>
      </c>
      <c r="BO15" s="74">
        <f t="shared" si="4"/>
        <v>0</v>
      </c>
      <c r="BP15" s="74">
        <f t="shared" si="4"/>
        <v>1</v>
      </c>
      <c r="BQ15" s="70">
        <f t="shared" si="4"/>
        <v>1</v>
      </c>
      <c r="BR15" s="71"/>
      <c r="BS15" s="86">
        <v>25</v>
      </c>
      <c r="BT15" s="94">
        <f t="shared" si="20"/>
        <v>0</v>
      </c>
      <c r="BU15" s="89">
        <f t="shared" si="21"/>
        <v>25</v>
      </c>
      <c r="BV15" s="71"/>
      <c r="BW15" s="94">
        <v>5</v>
      </c>
      <c r="BX15" s="94">
        <f t="shared" si="22"/>
        <v>0</v>
      </c>
      <c r="BY15" s="89">
        <f t="shared" si="23"/>
        <v>5</v>
      </c>
      <c r="BZ15" s="71"/>
      <c r="CA15" s="94">
        <v>5</v>
      </c>
      <c r="CB15" s="94">
        <f t="shared" si="24"/>
        <v>0</v>
      </c>
      <c r="CC15" s="89">
        <f t="shared" si="25"/>
        <v>5</v>
      </c>
      <c r="CD15" s="71"/>
      <c r="CE15" s="92"/>
      <c r="CF15" s="92"/>
      <c r="CG15" s="93"/>
    </row>
    <row r="16" spans="1:85" s="64" customFormat="1" ht="21" customHeight="1" thickBot="1" x14ac:dyDescent="0.5">
      <c r="E16" s="23" t="str">
        <f>IF(Config!A9&lt;&gt;"",Config!A9,"")</f>
        <v>AGENT6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 t="s">
        <v>18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67"/>
      <c r="AM16" s="68">
        <f t="shared" si="5"/>
        <v>0</v>
      </c>
      <c r="AN16" s="68">
        <f t="shared" si="6"/>
        <v>0</v>
      </c>
      <c r="AO16" s="68">
        <f t="shared" si="7"/>
        <v>0</v>
      </c>
      <c r="AP16" s="68">
        <f t="shared" si="8"/>
        <v>0</v>
      </c>
      <c r="AQ16" s="69">
        <f t="shared" si="9"/>
        <v>0</v>
      </c>
      <c r="AR16" s="69">
        <f t="shared" si="10"/>
        <v>0</v>
      </c>
      <c r="AS16" s="68">
        <f t="shared" si="11"/>
        <v>0</v>
      </c>
      <c r="AT16" s="69">
        <f t="shared" si="12"/>
        <v>1</v>
      </c>
      <c r="AU16" s="68">
        <f t="shared" si="13"/>
        <v>0</v>
      </c>
      <c r="AV16" s="68">
        <f t="shared" si="14"/>
        <v>0</v>
      </c>
      <c r="AW16" s="68">
        <f t="shared" si="15"/>
        <v>0</v>
      </c>
      <c r="AX16" s="69">
        <f t="shared" si="16"/>
        <v>0</v>
      </c>
      <c r="AY16" s="68">
        <f t="shared" si="17"/>
        <v>0</v>
      </c>
      <c r="AZ16" s="69">
        <f t="shared" si="18"/>
        <v>0</v>
      </c>
      <c r="BA16" s="70">
        <f t="shared" si="26"/>
        <v>0</v>
      </c>
      <c r="BB16" s="71"/>
      <c r="BC16" s="74">
        <f t="shared" si="19"/>
        <v>0</v>
      </c>
      <c r="BD16" s="74">
        <f t="shared" si="4"/>
        <v>0</v>
      </c>
      <c r="BE16" s="74">
        <f t="shared" si="4"/>
        <v>0</v>
      </c>
      <c r="BF16" s="74">
        <f t="shared" si="4"/>
        <v>0</v>
      </c>
      <c r="BG16" s="74">
        <f t="shared" si="4"/>
        <v>0</v>
      </c>
      <c r="BH16" s="74">
        <f t="shared" si="4"/>
        <v>0</v>
      </c>
      <c r="BI16" s="74">
        <f t="shared" si="4"/>
        <v>0</v>
      </c>
      <c r="BJ16" s="74">
        <f t="shared" si="4"/>
        <v>1</v>
      </c>
      <c r="BK16" s="74">
        <f t="shared" si="4"/>
        <v>0</v>
      </c>
      <c r="BL16" s="74">
        <f t="shared" si="4"/>
        <v>0</v>
      </c>
      <c r="BM16" s="74">
        <f t="shared" si="4"/>
        <v>0</v>
      </c>
      <c r="BN16" s="74">
        <f t="shared" si="4"/>
        <v>0</v>
      </c>
      <c r="BO16" s="74">
        <f t="shared" si="4"/>
        <v>0</v>
      </c>
      <c r="BP16" s="74">
        <f t="shared" si="4"/>
        <v>0</v>
      </c>
      <c r="BQ16" s="70">
        <f t="shared" si="4"/>
        <v>0</v>
      </c>
      <c r="BR16" s="71"/>
      <c r="BS16" s="86">
        <v>25</v>
      </c>
      <c r="BT16" s="94">
        <f t="shared" si="20"/>
        <v>0</v>
      </c>
      <c r="BU16" s="89">
        <f t="shared" si="21"/>
        <v>25</v>
      </c>
      <c r="BV16" s="71"/>
      <c r="BW16" s="94">
        <v>5</v>
      </c>
      <c r="BX16" s="94">
        <f t="shared" si="22"/>
        <v>0</v>
      </c>
      <c r="BY16" s="89">
        <f t="shared" si="23"/>
        <v>5</v>
      </c>
      <c r="BZ16" s="71"/>
      <c r="CA16" s="94">
        <v>5</v>
      </c>
      <c r="CB16" s="94">
        <f t="shared" si="24"/>
        <v>0</v>
      </c>
      <c r="CC16" s="89">
        <f t="shared" si="25"/>
        <v>5</v>
      </c>
      <c r="CD16" s="71"/>
      <c r="CE16" s="92"/>
      <c r="CF16" s="92"/>
      <c r="CG16" s="92"/>
    </row>
    <row r="17" spans="5:85" s="64" customFormat="1" ht="21" customHeight="1" x14ac:dyDescent="0.45">
      <c r="E17" s="24" t="str">
        <f>IF(Config!A10&lt;&gt;"",Config!A10,"")</f>
        <v>AGENT7</v>
      </c>
      <c r="F17" s="79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 t="s">
        <v>28</v>
      </c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67"/>
      <c r="AM17" s="68">
        <f t="shared" si="5"/>
        <v>0</v>
      </c>
      <c r="AN17" s="68">
        <f t="shared" si="6"/>
        <v>0</v>
      </c>
      <c r="AO17" s="68">
        <f t="shared" si="7"/>
        <v>0</v>
      </c>
      <c r="AP17" s="68">
        <f t="shared" si="8"/>
        <v>0</v>
      </c>
      <c r="AQ17" s="69">
        <f t="shared" si="9"/>
        <v>0</v>
      </c>
      <c r="AR17" s="69">
        <f t="shared" si="10"/>
        <v>1</v>
      </c>
      <c r="AS17" s="68">
        <f t="shared" si="11"/>
        <v>0</v>
      </c>
      <c r="AT17" s="69">
        <f t="shared" si="12"/>
        <v>0</v>
      </c>
      <c r="AU17" s="68">
        <f t="shared" si="13"/>
        <v>0</v>
      </c>
      <c r="AV17" s="68">
        <f t="shared" si="14"/>
        <v>0</v>
      </c>
      <c r="AW17" s="68">
        <f t="shared" si="15"/>
        <v>0</v>
      </c>
      <c r="AX17" s="69">
        <f t="shared" si="16"/>
        <v>0</v>
      </c>
      <c r="AY17" s="68">
        <f t="shared" si="17"/>
        <v>0</v>
      </c>
      <c r="AZ17" s="69">
        <f t="shared" si="18"/>
        <v>0</v>
      </c>
      <c r="BA17" s="70">
        <f t="shared" si="26"/>
        <v>0</v>
      </c>
      <c r="BB17" s="71"/>
      <c r="BC17" s="74">
        <f t="shared" si="19"/>
        <v>0</v>
      </c>
      <c r="BD17" s="74">
        <f t="shared" si="4"/>
        <v>0</v>
      </c>
      <c r="BE17" s="74">
        <f t="shared" si="4"/>
        <v>0</v>
      </c>
      <c r="BF17" s="74">
        <f t="shared" si="4"/>
        <v>0</v>
      </c>
      <c r="BG17" s="74">
        <f t="shared" si="4"/>
        <v>0</v>
      </c>
      <c r="BH17" s="74">
        <f t="shared" si="4"/>
        <v>1</v>
      </c>
      <c r="BI17" s="74">
        <f t="shared" si="4"/>
        <v>0</v>
      </c>
      <c r="BJ17" s="74">
        <f t="shared" si="4"/>
        <v>0</v>
      </c>
      <c r="BK17" s="74">
        <f t="shared" si="4"/>
        <v>0</v>
      </c>
      <c r="BL17" s="74">
        <f t="shared" si="4"/>
        <v>0</v>
      </c>
      <c r="BM17" s="74">
        <f t="shared" si="4"/>
        <v>0</v>
      </c>
      <c r="BN17" s="74">
        <f t="shared" si="4"/>
        <v>0</v>
      </c>
      <c r="BO17" s="74">
        <f t="shared" si="4"/>
        <v>0</v>
      </c>
      <c r="BP17" s="74">
        <f t="shared" si="4"/>
        <v>0</v>
      </c>
      <c r="BQ17" s="70">
        <f t="shared" si="4"/>
        <v>0</v>
      </c>
      <c r="BR17" s="71"/>
      <c r="BS17" s="86">
        <v>25</v>
      </c>
      <c r="BT17" s="94">
        <f t="shared" si="20"/>
        <v>1</v>
      </c>
      <c r="BU17" s="89">
        <f t="shared" si="21"/>
        <v>24</v>
      </c>
      <c r="BV17" s="71"/>
      <c r="BW17" s="94">
        <v>5</v>
      </c>
      <c r="BX17" s="94">
        <f t="shared" si="22"/>
        <v>0</v>
      </c>
      <c r="BY17" s="89">
        <f t="shared" si="23"/>
        <v>5</v>
      </c>
      <c r="BZ17" s="71"/>
      <c r="CA17" s="94">
        <v>5</v>
      </c>
      <c r="CB17" s="94">
        <f t="shared" si="24"/>
        <v>0</v>
      </c>
      <c r="CC17" s="89">
        <f t="shared" si="25"/>
        <v>5</v>
      </c>
      <c r="CD17" s="71"/>
      <c r="CE17" s="92"/>
      <c r="CF17" s="92"/>
      <c r="CG17" s="93"/>
    </row>
    <row r="18" spans="5:85" s="64" customFormat="1" ht="21" customHeight="1" x14ac:dyDescent="0.45">
      <c r="E18" s="22" t="str">
        <f>IF(Config!A11&lt;&gt;"",Config!A11,"")</f>
        <v>AGENT8</v>
      </c>
      <c r="F18" s="75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67"/>
      <c r="AM18" s="68">
        <f t="shared" si="5"/>
        <v>0</v>
      </c>
      <c r="AN18" s="68">
        <f t="shared" si="6"/>
        <v>0</v>
      </c>
      <c r="AO18" s="68">
        <f t="shared" si="7"/>
        <v>0</v>
      </c>
      <c r="AP18" s="68">
        <f t="shared" si="8"/>
        <v>0</v>
      </c>
      <c r="AQ18" s="69">
        <f t="shared" si="9"/>
        <v>0</v>
      </c>
      <c r="AR18" s="69">
        <f t="shared" si="10"/>
        <v>0</v>
      </c>
      <c r="AS18" s="68">
        <f t="shared" si="11"/>
        <v>0</v>
      </c>
      <c r="AT18" s="69">
        <f t="shared" si="12"/>
        <v>0</v>
      </c>
      <c r="AU18" s="68">
        <f t="shared" si="13"/>
        <v>0</v>
      </c>
      <c r="AV18" s="68">
        <f t="shared" si="14"/>
        <v>0</v>
      </c>
      <c r="AW18" s="68">
        <f t="shared" si="15"/>
        <v>0</v>
      </c>
      <c r="AX18" s="69">
        <f t="shared" si="16"/>
        <v>0</v>
      </c>
      <c r="AY18" s="68">
        <f t="shared" si="17"/>
        <v>0</v>
      </c>
      <c r="AZ18" s="69">
        <f t="shared" si="18"/>
        <v>0</v>
      </c>
      <c r="BA18" s="70">
        <f t="shared" si="26"/>
        <v>0</v>
      </c>
      <c r="BB18" s="71"/>
      <c r="BC18" s="74">
        <f t="shared" si="19"/>
        <v>0</v>
      </c>
      <c r="BD18" s="74">
        <f t="shared" si="4"/>
        <v>0</v>
      </c>
      <c r="BE18" s="74">
        <f t="shared" si="4"/>
        <v>0</v>
      </c>
      <c r="BF18" s="74">
        <f t="shared" si="4"/>
        <v>0</v>
      </c>
      <c r="BG18" s="74">
        <f t="shared" si="4"/>
        <v>0</v>
      </c>
      <c r="BH18" s="74">
        <f t="shared" si="4"/>
        <v>0</v>
      </c>
      <c r="BI18" s="74">
        <f t="shared" si="4"/>
        <v>0</v>
      </c>
      <c r="BJ18" s="74">
        <f t="shared" si="4"/>
        <v>0</v>
      </c>
      <c r="BK18" s="74">
        <f t="shared" si="4"/>
        <v>0</v>
      </c>
      <c r="BL18" s="74">
        <f t="shared" si="4"/>
        <v>0</v>
      </c>
      <c r="BM18" s="74">
        <f t="shared" si="4"/>
        <v>0</v>
      </c>
      <c r="BN18" s="74">
        <f t="shared" si="4"/>
        <v>0</v>
      </c>
      <c r="BO18" s="74">
        <f t="shared" si="4"/>
        <v>0</v>
      </c>
      <c r="BP18" s="74">
        <f t="shared" si="4"/>
        <v>0</v>
      </c>
      <c r="BQ18" s="70">
        <f t="shared" si="4"/>
        <v>0</v>
      </c>
      <c r="BR18" s="71"/>
      <c r="BS18" s="86">
        <v>25</v>
      </c>
      <c r="BT18" s="94">
        <f t="shared" si="20"/>
        <v>0</v>
      </c>
      <c r="BU18" s="89">
        <f t="shared" si="21"/>
        <v>25</v>
      </c>
      <c r="BV18" s="71"/>
      <c r="BW18" s="94">
        <v>5</v>
      </c>
      <c r="BX18" s="94">
        <f t="shared" si="22"/>
        <v>0</v>
      </c>
      <c r="BY18" s="89">
        <f t="shared" si="23"/>
        <v>5</v>
      </c>
      <c r="BZ18" s="71"/>
      <c r="CA18" s="94">
        <v>5</v>
      </c>
      <c r="CB18" s="94">
        <f t="shared" si="24"/>
        <v>0</v>
      </c>
      <c r="CC18" s="89">
        <f t="shared" si="25"/>
        <v>5</v>
      </c>
      <c r="CD18" s="71"/>
      <c r="CE18" s="92"/>
      <c r="CF18" s="92"/>
      <c r="CG18" s="92"/>
    </row>
    <row r="19" spans="5:85" s="64" customFormat="1" ht="21" customHeight="1" x14ac:dyDescent="0.45">
      <c r="E19" s="22" t="str">
        <f>IF(Config!A12&lt;&gt;"",Config!A12,"")</f>
        <v>AGENT9</v>
      </c>
      <c r="F19" s="72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67"/>
      <c r="AM19" s="68">
        <f t="shared" si="5"/>
        <v>0</v>
      </c>
      <c r="AN19" s="68">
        <f t="shared" si="6"/>
        <v>0</v>
      </c>
      <c r="AO19" s="68">
        <f t="shared" si="7"/>
        <v>0</v>
      </c>
      <c r="AP19" s="68">
        <f t="shared" si="8"/>
        <v>0</v>
      </c>
      <c r="AQ19" s="69">
        <f t="shared" si="9"/>
        <v>0</v>
      </c>
      <c r="AR19" s="69">
        <f t="shared" si="10"/>
        <v>0</v>
      </c>
      <c r="AS19" s="68">
        <f t="shared" si="11"/>
        <v>0</v>
      </c>
      <c r="AT19" s="69">
        <f t="shared" si="12"/>
        <v>0</v>
      </c>
      <c r="AU19" s="68">
        <f t="shared" si="13"/>
        <v>0</v>
      </c>
      <c r="AV19" s="68">
        <f t="shared" si="14"/>
        <v>0</v>
      </c>
      <c r="AW19" s="68">
        <f t="shared" si="15"/>
        <v>0</v>
      </c>
      <c r="AX19" s="69">
        <f t="shared" si="16"/>
        <v>0</v>
      </c>
      <c r="AY19" s="68">
        <f t="shared" si="17"/>
        <v>0</v>
      </c>
      <c r="AZ19" s="69">
        <f t="shared" si="18"/>
        <v>0</v>
      </c>
      <c r="BA19" s="70">
        <f t="shared" si="26"/>
        <v>0</v>
      </c>
      <c r="BB19" s="71"/>
      <c r="BC19" s="74">
        <f t="shared" si="19"/>
        <v>0</v>
      </c>
      <c r="BD19" s="74">
        <f t="shared" si="4"/>
        <v>0</v>
      </c>
      <c r="BE19" s="74">
        <f t="shared" si="4"/>
        <v>0</v>
      </c>
      <c r="BF19" s="74">
        <f t="shared" si="4"/>
        <v>0</v>
      </c>
      <c r="BG19" s="74">
        <f t="shared" si="4"/>
        <v>0</v>
      </c>
      <c r="BH19" s="74">
        <f t="shared" si="4"/>
        <v>0</v>
      </c>
      <c r="BI19" s="74">
        <f t="shared" si="4"/>
        <v>0</v>
      </c>
      <c r="BJ19" s="74">
        <f t="shared" si="4"/>
        <v>0</v>
      </c>
      <c r="BK19" s="74">
        <f t="shared" si="4"/>
        <v>0</v>
      </c>
      <c r="BL19" s="74">
        <f t="shared" si="4"/>
        <v>0</v>
      </c>
      <c r="BM19" s="74">
        <f t="shared" si="4"/>
        <v>0</v>
      </c>
      <c r="BN19" s="74">
        <f t="shared" si="4"/>
        <v>0</v>
      </c>
      <c r="BO19" s="74">
        <f t="shared" si="4"/>
        <v>0</v>
      </c>
      <c r="BP19" s="74">
        <f t="shared" si="4"/>
        <v>0</v>
      </c>
      <c r="BQ19" s="70">
        <f t="shared" si="4"/>
        <v>0</v>
      </c>
      <c r="BR19" s="71"/>
      <c r="BS19" s="86">
        <v>25</v>
      </c>
      <c r="BT19" s="94">
        <f t="shared" si="20"/>
        <v>0</v>
      </c>
      <c r="BU19" s="89">
        <f t="shared" si="21"/>
        <v>25</v>
      </c>
      <c r="BV19" s="71"/>
      <c r="BW19" s="94">
        <v>5</v>
      </c>
      <c r="BX19" s="94">
        <f t="shared" si="22"/>
        <v>0</v>
      </c>
      <c r="BY19" s="89">
        <f t="shared" si="23"/>
        <v>5</v>
      </c>
      <c r="BZ19" s="71"/>
      <c r="CA19" s="94">
        <v>5</v>
      </c>
      <c r="CB19" s="94">
        <f t="shared" si="24"/>
        <v>0</v>
      </c>
      <c r="CC19" s="89">
        <f t="shared" si="25"/>
        <v>5</v>
      </c>
      <c r="CD19" s="71"/>
      <c r="CE19" s="92"/>
      <c r="CF19" s="92"/>
      <c r="CG19" s="92"/>
    </row>
    <row r="20" spans="5:85" s="64" customFormat="1" ht="21" customHeight="1" x14ac:dyDescent="0.45">
      <c r="E20" s="22" t="str">
        <f>IF(Config!A13&lt;&gt;"",Config!A13,"")</f>
        <v>AGENT10</v>
      </c>
      <c r="F20" s="72"/>
      <c r="G20" s="73"/>
      <c r="H20" s="73"/>
      <c r="I20" s="73"/>
      <c r="J20" s="73"/>
      <c r="K20" s="73"/>
      <c r="L20" s="73" t="s">
        <v>63</v>
      </c>
      <c r="M20" s="73"/>
      <c r="N20" s="73"/>
      <c r="O20" s="73"/>
      <c r="P20" s="73"/>
      <c r="Q20" s="73"/>
      <c r="R20" s="73"/>
      <c r="S20" s="73" t="s">
        <v>36</v>
      </c>
      <c r="T20" s="73"/>
      <c r="U20" s="73"/>
      <c r="V20" s="73"/>
      <c r="W20" s="73"/>
      <c r="X20" s="73"/>
      <c r="Y20" s="73"/>
      <c r="Z20" s="73"/>
      <c r="AA20" s="73" t="s">
        <v>30</v>
      </c>
      <c r="AB20" s="73" t="s">
        <v>48</v>
      </c>
      <c r="AC20" s="73"/>
      <c r="AD20" s="73"/>
      <c r="AE20" s="73"/>
      <c r="AF20" s="73"/>
      <c r="AG20" s="73"/>
      <c r="AH20" s="73"/>
      <c r="AI20" s="73"/>
      <c r="AJ20" s="73"/>
      <c r="AK20" s="67"/>
      <c r="AM20" s="68">
        <f t="shared" si="5"/>
        <v>0</v>
      </c>
      <c r="AN20" s="68">
        <f t="shared" si="6"/>
        <v>0</v>
      </c>
      <c r="AO20" s="68">
        <f t="shared" si="7"/>
        <v>0</v>
      </c>
      <c r="AP20" s="68">
        <f t="shared" si="8"/>
        <v>0</v>
      </c>
      <c r="AQ20" s="69">
        <f t="shared" si="9"/>
        <v>0</v>
      </c>
      <c r="AR20" s="69">
        <f t="shared" si="10"/>
        <v>0</v>
      </c>
      <c r="AS20" s="68">
        <f t="shared" si="11"/>
        <v>1</v>
      </c>
      <c r="AT20" s="69">
        <f t="shared" si="12"/>
        <v>0</v>
      </c>
      <c r="AU20" s="68">
        <f t="shared" si="13"/>
        <v>0</v>
      </c>
      <c r="AV20" s="68">
        <f t="shared" si="14"/>
        <v>1</v>
      </c>
      <c r="AW20" s="68">
        <f t="shared" si="15"/>
        <v>0</v>
      </c>
      <c r="AX20" s="69">
        <f t="shared" si="16"/>
        <v>1</v>
      </c>
      <c r="AY20" s="68">
        <f t="shared" si="17"/>
        <v>0</v>
      </c>
      <c r="AZ20" s="69">
        <f t="shared" si="18"/>
        <v>0</v>
      </c>
      <c r="BA20" s="70">
        <f t="shared" si="26"/>
        <v>1</v>
      </c>
      <c r="BB20" s="71"/>
      <c r="BC20" s="74">
        <f t="shared" si="19"/>
        <v>0</v>
      </c>
      <c r="BD20" s="74">
        <f t="shared" si="4"/>
        <v>0</v>
      </c>
      <c r="BE20" s="74">
        <f t="shared" si="4"/>
        <v>0</v>
      </c>
      <c r="BF20" s="74">
        <f t="shared" si="4"/>
        <v>0</v>
      </c>
      <c r="BG20" s="74">
        <f t="shared" si="4"/>
        <v>0</v>
      </c>
      <c r="BH20" s="74">
        <f t="shared" si="4"/>
        <v>0</v>
      </c>
      <c r="BI20" s="74">
        <f t="shared" si="4"/>
        <v>1</v>
      </c>
      <c r="BJ20" s="74">
        <f t="shared" si="4"/>
        <v>0</v>
      </c>
      <c r="BK20" s="74">
        <f t="shared" si="4"/>
        <v>0</v>
      </c>
      <c r="BL20" s="74">
        <f t="shared" si="4"/>
        <v>1</v>
      </c>
      <c r="BM20" s="74">
        <f t="shared" si="4"/>
        <v>0</v>
      </c>
      <c r="BN20" s="74">
        <f t="shared" si="4"/>
        <v>1</v>
      </c>
      <c r="BO20" s="74">
        <f t="shared" si="4"/>
        <v>0</v>
      </c>
      <c r="BP20" s="74">
        <f t="shared" si="4"/>
        <v>0</v>
      </c>
      <c r="BQ20" s="70">
        <f t="shared" si="4"/>
        <v>1</v>
      </c>
      <c r="BR20" s="71"/>
      <c r="BS20" s="86">
        <v>25</v>
      </c>
      <c r="BT20" s="94">
        <f t="shared" si="20"/>
        <v>0</v>
      </c>
      <c r="BU20" s="89">
        <f t="shared" si="21"/>
        <v>25</v>
      </c>
      <c r="BV20" s="71"/>
      <c r="BW20" s="94">
        <v>5</v>
      </c>
      <c r="BX20" s="94">
        <f t="shared" si="22"/>
        <v>0</v>
      </c>
      <c r="BY20" s="89">
        <f t="shared" si="23"/>
        <v>5</v>
      </c>
      <c r="BZ20" s="71"/>
      <c r="CA20" s="94">
        <v>5</v>
      </c>
      <c r="CB20" s="94">
        <f t="shared" si="24"/>
        <v>0</v>
      </c>
      <c r="CC20" s="89">
        <f t="shared" si="25"/>
        <v>5</v>
      </c>
      <c r="CD20" s="71"/>
      <c r="CE20" s="92"/>
      <c r="CF20" s="92"/>
      <c r="CG20" s="92"/>
    </row>
    <row r="21" spans="5:85" s="64" customFormat="1" ht="21" customHeight="1" x14ac:dyDescent="0.45">
      <c r="E21" s="22" t="str">
        <f>IF(Config!A14&lt;&gt;"",Config!A14,"")</f>
        <v>AGENT11</v>
      </c>
      <c r="F21" s="72"/>
      <c r="G21" s="73"/>
      <c r="H21" s="73"/>
      <c r="I21" s="73"/>
      <c r="J21" s="73"/>
      <c r="K21" s="73"/>
      <c r="L21" s="73" t="s">
        <v>63</v>
      </c>
      <c r="M21" s="73"/>
      <c r="N21" s="73"/>
      <c r="O21" s="73"/>
      <c r="P21" s="73"/>
      <c r="Q21" s="73"/>
      <c r="R21" s="73"/>
      <c r="S21" s="73" t="s">
        <v>36</v>
      </c>
      <c r="T21" s="73"/>
      <c r="U21" s="73"/>
      <c r="V21" s="73"/>
      <c r="W21" s="73"/>
      <c r="X21" s="73"/>
      <c r="Y21" s="73"/>
      <c r="Z21" s="73"/>
      <c r="AA21" s="73" t="s">
        <v>30</v>
      </c>
      <c r="AB21" s="73" t="s">
        <v>48</v>
      </c>
      <c r="AC21" s="73"/>
      <c r="AD21" s="73"/>
      <c r="AE21" s="73"/>
      <c r="AF21" s="73"/>
      <c r="AG21" s="73"/>
      <c r="AH21" s="73"/>
      <c r="AI21" s="73"/>
      <c r="AJ21" s="73"/>
      <c r="AK21" s="67"/>
      <c r="AM21" s="68">
        <f t="shared" si="5"/>
        <v>0</v>
      </c>
      <c r="AN21" s="68">
        <f t="shared" si="6"/>
        <v>0</v>
      </c>
      <c r="AO21" s="68">
        <f t="shared" si="7"/>
        <v>0</v>
      </c>
      <c r="AP21" s="68">
        <f t="shared" si="8"/>
        <v>0</v>
      </c>
      <c r="AQ21" s="69">
        <f t="shared" si="9"/>
        <v>0</v>
      </c>
      <c r="AR21" s="69">
        <f t="shared" si="10"/>
        <v>0</v>
      </c>
      <c r="AS21" s="68">
        <f t="shared" si="11"/>
        <v>1</v>
      </c>
      <c r="AT21" s="69">
        <f t="shared" si="12"/>
        <v>0</v>
      </c>
      <c r="AU21" s="68">
        <f t="shared" si="13"/>
        <v>0</v>
      </c>
      <c r="AV21" s="68">
        <f t="shared" si="14"/>
        <v>1</v>
      </c>
      <c r="AW21" s="68">
        <f t="shared" si="15"/>
        <v>0</v>
      </c>
      <c r="AX21" s="69">
        <f t="shared" si="16"/>
        <v>1</v>
      </c>
      <c r="AY21" s="68">
        <f t="shared" si="17"/>
        <v>0</v>
      </c>
      <c r="AZ21" s="69">
        <f t="shared" si="18"/>
        <v>0</v>
      </c>
      <c r="BA21" s="70"/>
      <c r="BB21" s="71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0"/>
      <c r="BR21" s="71"/>
      <c r="BS21" s="86">
        <v>25</v>
      </c>
      <c r="BT21" s="94">
        <f t="shared" si="20"/>
        <v>0</v>
      </c>
      <c r="BU21" s="89">
        <f t="shared" si="21"/>
        <v>25</v>
      </c>
      <c r="BV21" s="71"/>
      <c r="BW21" s="94">
        <v>5</v>
      </c>
      <c r="BX21" s="94">
        <f t="shared" si="22"/>
        <v>0</v>
      </c>
      <c r="BY21" s="89">
        <f t="shared" si="23"/>
        <v>5</v>
      </c>
      <c r="BZ21" s="71"/>
      <c r="CA21" s="94">
        <v>5</v>
      </c>
      <c r="CB21" s="94">
        <f t="shared" si="24"/>
        <v>0</v>
      </c>
      <c r="CC21" s="89">
        <f t="shared" si="25"/>
        <v>5</v>
      </c>
      <c r="CD21" s="71"/>
      <c r="CE21" s="92"/>
      <c r="CF21" s="92"/>
      <c r="CG21" s="92"/>
    </row>
    <row r="22" spans="5:85" s="64" customFormat="1" ht="21" customHeight="1" x14ac:dyDescent="0.45">
      <c r="E22" s="22" t="str">
        <f>IF(Config!A14&lt;&gt;"",Config!A14,"")</f>
        <v>AGENT11</v>
      </c>
      <c r="F22" s="72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67"/>
      <c r="AM22" s="68">
        <f t="shared" si="5"/>
        <v>0</v>
      </c>
      <c r="AN22" s="68">
        <f t="shared" si="6"/>
        <v>0</v>
      </c>
      <c r="AO22" s="68">
        <f t="shared" si="7"/>
        <v>0</v>
      </c>
      <c r="AP22" s="68">
        <f t="shared" si="8"/>
        <v>0</v>
      </c>
      <c r="AQ22" s="69">
        <f t="shared" si="9"/>
        <v>0</v>
      </c>
      <c r="AR22" s="69">
        <f t="shared" si="10"/>
        <v>0</v>
      </c>
      <c r="AS22" s="68">
        <f t="shared" si="11"/>
        <v>0</v>
      </c>
      <c r="AT22" s="69">
        <f t="shared" si="12"/>
        <v>0</v>
      </c>
      <c r="AU22" s="68">
        <f t="shared" si="13"/>
        <v>0</v>
      </c>
      <c r="AV22" s="68">
        <f t="shared" si="14"/>
        <v>0</v>
      </c>
      <c r="AW22" s="68">
        <f t="shared" si="15"/>
        <v>0</v>
      </c>
      <c r="AX22" s="69">
        <f t="shared" si="16"/>
        <v>0</v>
      </c>
      <c r="AY22" s="68">
        <f t="shared" si="17"/>
        <v>0</v>
      </c>
      <c r="AZ22" s="69">
        <f t="shared" si="18"/>
        <v>0</v>
      </c>
      <c r="BA22" s="70">
        <f t="shared" si="26"/>
        <v>0</v>
      </c>
      <c r="BB22" s="71"/>
      <c r="BC22" s="74">
        <f t="shared" si="19"/>
        <v>0</v>
      </c>
      <c r="BD22" s="74">
        <f t="shared" si="4"/>
        <v>0</v>
      </c>
      <c r="BE22" s="74">
        <f t="shared" si="4"/>
        <v>0</v>
      </c>
      <c r="BF22" s="74">
        <f t="shared" si="4"/>
        <v>0</v>
      </c>
      <c r="BG22" s="74">
        <f t="shared" si="4"/>
        <v>0</v>
      </c>
      <c r="BH22" s="74">
        <f t="shared" si="4"/>
        <v>0</v>
      </c>
      <c r="BI22" s="74">
        <f t="shared" si="4"/>
        <v>0</v>
      </c>
      <c r="BJ22" s="74">
        <f t="shared" si="4"/>
        <v>0</v>
      </c>
      <c r="BK22" s="74">
        <f t="shared" si="4"/>
        <v>0</v>
      </c>
      <c r="BL22" s="74">
        <f t="shared" si="4"/>
        <v>0</v>
      </c>
      <c r="BM22" s="74">
        <f t="shared" si="4"/>
        <v>0</v>
      </c>
      <c r="BN22" s="74">
        <f t="shared" si="4"/>
        <v>0</v>
      </c>
      <c r="BO22" s="74">
        <f t="shared" si="4"/>
        <v>0</v>
      </c>
      <c r="BP22" s="74">
        <f t="shared" si="4"/>
        <v>0</v>
      </c>
      <c r="BQ22" s="70">
        <f t="shared" si="4"/>
        <v>0</v>
      </c>
      <c r="BR22" s="71"/>
      <c r="BS22" s="86">
        <v>25</v>
      </c>
      <c r="BT22" s="94">
        <f t="shared" si="20"/>
        <v>0</v>
      </c>
      <c r="BU22" s="89">
        <f t="shared" si="21"/>
        <v>25</v>
      </c>
      <c r="BV22" s="71"/>
      <c r="BW22" s="94">
        <v>5</v>
      </c>
      <c r="BX22" s="94">
        <f t="shared" si="22"/>
        <v>0</v>
      </c>
      <c r="BY22" s="89">
        <f t="shared" si="23"/>
        <v>5</v>
      </c>
      <c r="BZ22" s="71"/>
      <c r="CA22" s="94">
        <v>5</v>
      </c>
      <c r="CB22" s="94">
        <f t="shared" si="24"/>
        <v>0</v>
      </c>
      <c r="CC22" s="89">
        <f t="shared" si="25"/>
        <v>5</v>
      </c>
      <c r="CD22" s="71"/>
      <c r="CE22" s="92"/>
      <c r="CF22" s="92"/>
      <c r="CG22" s="92"/>
    </row>
    <row r="23" spans="5:85" s="64" customFormat="1" ht="21" customHeight="1" thickBot="1" x14ac:dyDescent="0.5">
      <c r="E23" s="23" t="str">
        <f>IF(Config!A15&lt;&gt;"",Config!A15,"")</f>
        <v>AGENT12</v>
      </c>
      <c r="F23" s="81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 t="s">
        <v>36</v>
      </c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3"/>
      <c r="AK23" s="67"/>
      <c r="AM23" s="68">
        <f t="shared" si="5"/>
        <v>0</v>
      </c>
      <c r="AN23" s="68">
        <f t="shared" si="6"/>
        <v>0</v>
      </c>
      <c r="AO23" s="68">
        <f t="shared" si="7"/>
        <v>0</v>
      </c>
      <c r="AP23" s="68">
        <f t="shared" si="8"/>
        <v>0</v>
      </c>
      <c r="AQ23" s="69">
        <f t="shared" si="9"/>
        <v>0</v>
      </c>
      <c r="AR23" s="69">
        <f t="shared" si="10"/>
        <v>0</v>
      </c>
      <c r="AS23" s="68">
        <f t="shared" si="11"/>
        <v>0</v>
      </c>
      <c r="AT23" s="69">
        <f t="shared" si="12"/>
        <v>0</v>
      </c>
      <c r="AU23" s="68">
        <f t="shared" si="13"/>
        <v>0</v>
      </c>
      <c r="AV23" s="68">
        <f t="shared" si="14"/>
        <v>1</v>
      </c>
      <c r="AW23" s="68">
        <f t="shared" si="15"/>
        <v>0</v>
      </c>
      <c r="AX23" s="69">
        <f t="shared" si="16"/>
        <v>0</v>
      </c>
      <c r="AY23" s="68">
        <f t="shared" si="17"/>
        <v>0</v>
      </c>
      <c r="AZ23" s="69">
        <f t="shared" si="18"/>
        <v>0</v>
      </c>
      <c r="BA23" s="70">
        <f t="shared" si="26"/>
        <v>1</v>
      </c>
      <c r="BB23" s="71"/>
      <c r="BC23" s="74">
        <f t="shared" si="19"/>
        <v>0</v>
      </c>
      <c r="BD23" s="74">
        <f t="shared" si="4"/>
        <v>0</v>
      </c>
      <c r="BE23" s="74">
        <f t="shared" si="4"/>
        <v>0</v>
      </c>
      <c r="BF23" s="74">
        <f t="shared" si="4"/>
        <v>0</v>
      </c>
      <c r="BG23" s="74">
        <f t="shared" si="4"/>
        <v>0</v>
      </c>
      <c r="BH23" s="74">
        <f t="shared" si="4"/>
        <v>0</v>
      </c>
      <c r="BI23" s="74">
        <f t="shared" si="4"/>
        <v>0</v>
      </c>
      <c r="BJ23" s="74">
        <f t="shared" si="4"/>
        <v>0</v>
      </c>
      <c r="BK23" s="74">
        <f t="shared" si="4"/>
        <v>0</v>
      </c>
      <c r="BL23" s="74">
        <f t="shared" si="4"/>
        <v>1</v>
      </c>
      <c r="BM23" s="74">
        <f t="shared" si="4"/>
        <v>0</v>
      </c>
      <c r="BN23" s="74">
        <f t="shared" si="4"/>
        <v>0</v>
      </c>
      <c r="BO23" s="74">
        <f t="shared" si="4"/>
        <v>0</v>
      </c>
      <c r="BP23" s="74">
        <f t="shared" si="4"/>
        <v>0</v>
      </c>
      <c r="BQ23" s="70">
        <f t="shared" si="4"/>
        <v>1</v>
      </c>
      <c r="BR23" s="71"/>
      <c r="BS23" s="86">
        <v>25</v>
      </c>
      <c r="BT23" s="94">
        <f t="shared" si="20"/>
        <v>0</v>
      </c>
      <c r="BU23" s="89">
        <f t="shared" si="21"/>
        <v>25</v>
      </c>
      <c r="BV23" s="71"/>
      <c r="BW23" s="94">
        <v>5</v>
      </c>
      <c r="BX23" s="94">
        <f t="shared" si="22"/>
        <v>0</v>
      </c>
      <c r="BY23" s="89">
        <f t="shared" si="23"/>
        <v>5</v>
      </c>
      <c r="BZ23" s="71"/>
      <c r="CA23" s="94">
        <v>5</v>
      </c>
      <c r="CB23" s="94">
        <f t="shared" si="24"/>
        <v>0</v>
      </c>
      <c r="CC23" s="89">
        <f t="shared" si="25"/>
        <v>5</v>
      </c>
      <c r="CD23" s="71"/>
      <c r="CE23" s="92"/>
      <c r="CF23" s="92"/>
      <c r="CG23" s="92"/>
    </row>
    <row r="24" spans="5:85" s="64" customFormat="1" ht="21" customHeight="1" x14ac:dyDescent="0.45">
      <c r="E24" s="21" t="str">
        <f>IF(Config!A16&lt;&gt;"",Config!A16,"")</f>
        <v>AGENT13</v>
      </c>
      <c r="F24" s="65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84"/>
      <c r="AK24" s="67"/>
      <c r="AM24" s="68">
        <f t="shared" si="5"/>
        <v>0</v>
      </c>
      <c r="AN24" s="68">
        <f t="shared" si="6"/>
        <v>0</v>
      </c>
      <c r="AO24" s="68">
        <f t="shared" si="7"/>
        <v>0</v>
      </c>
      <c r="AP24" s="68">
        <f t="shared" si="8"/>
        <v>0</v>
      </c>
      <c r="AQ24" s="69">
        <f t="shared" si="9"/>
        <v>0</v>
      </c>
      <c r="AR24" s="69">
        <f t="shared" si="10"/>
        <v>0</v>
      </c>
      <c r="AS24" s="68">
        <f t="shared" si="11"/>
        <v>0</v>
      </c>
      <c r="AT24" s="69">
        <f t="shared" si="12"/>
        <v>0</v>
      </c>
      <c r="AU24" s="68">
        <f t="shared" si="13"/>
        <v>0</v>
      </c>
      <c r="AV24" s="68">
        <f t="shared" si="14"/>
        <v>0</v>
      </c>
      <c r="AW24" s="68">
        <f t="shared" si="15"/>
        <v>0</v>
      </c>
      <c r="AX24" s="69">
        <f t="shared" si="16"/>
        <v>0</v>
      </c>
      <c r="AY24" s="68">
        <f t="shared" si="17"/>
        <v>0</v>
      </c>
      <c r="AZ24" s="69">
        <f t="shared" si="18"/>
        <v>0</v>
      </c>
      <c r="BA24" s="70">
        <f t="shared" si="26"/>
        <v>0</v>
      </c>
      <c r="BB24" s="71"/>
      <c r="BC24" s="74">
        <f t="shared" si="19"/>
        <v>0</v>
      </c>
      <c r="BD24" s="74">
        <f t="shared" si="4"/>
        <v>0</v>
      </c>
      <c r="BE24" s="74">
        <f t="shared" si="4"/>
        <v>0</v>
      </c>
      <c r="BF24" s="74">
        <f t="shared" si="4"/>
        <v>0</v>
      </c>
      <c r="BG24" s="74">
        <f t="shared" si="4"/>
        <v>0</v>
      </c>
      <c r="BH24" s="74">
        <f t="shared" si="4"/>
        <v>0</v>
      </c>
      <c r="BI24" s="74">
        <f t="shared" si="4"/>
        <v>0</v>
      </c>
      <c r="BJ24" s="74">
        <f t="shared" si="4"/>
        <v>0</v>
      </c>
      <c r="BK24" s="74">
        <f t="shared" si="4"/>
        <v>0</v>
      </c>
      <c r="BL24" s="74">
        <f t="shared" si="4"/>
        <v>0</v>
      </c>
      <c r="BM24" s="74">
        <f t="shared" si="4"/>
        <v>0</v>
      </c>
      <c r="BN24" s="74">
        <f t="shared" si="4"/>
        <v>0</v>
      </c>
      <c r="BO24" s="74">
        <f t="shared" si="4"/>
        <v>0</v>
      </c>
      <c r="BP24" s="74">
        <f t="shared" si="4"/>
        <v>0</v>
      </c>
      <c r="BQ24" s="70">
        <f t="shared" si="4"/>
        <v>0</v>
      </c>
      <c r="BR24" s="71"/>
      <c r="BS24" s="86">
        <v>25</v>
      </c>
      <c r="BT24" s="94">
        <f t="shared" si="20"/>
        <v>0</v>
      </c>
      <c r="BU24" s="89">
        <f t="shared" si="21"/>
        <v>25</v>
      </c>
      <c r="BV24" s="71"/>
      <c r="BW24" s="94">
        <v>5</v>
      </c>
      <c r="BX24" s="94">
        <f t="shared" si="22"/>
        <v>0</v>
      </c>
      <c r="BY24" s="89">
        <f t="shared" si="23"/>
        <v>5</v>
      </c>
      <c r="BZ24" s="71"/>
      <c r="CA24" s="94">
        <v>5</v>
      </c>
      <c r="CB24" s="94">
        <f t="shared" si="24"/>
        <v>0</v>
      </c>
      <c r="CC24" s="89">
        <f t="shared" si="25"/>
        <v>5</v>
      </c>
      <c r="CD24" s="71"/>
      <c r="CE24" s="92"/>
      <c r="CF24" s="92"/>
      <c r="CG24" s="92"/>
    </row>
    <row r="25" spans="5:85" s="64" customFormat="1" ht="21" customHeight="1" x14ac:dyDescent="0.45">
      <c r="E25" s="22" t="str">
        <f>IF(Config!A17&lt;&gt;"",Config!A17,"")</f>
        <v>AGENT14</v>
      </c>
      <c r="F25" s="72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 t="s">
        <v>22</v>
      </c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67"/>
      <c r="AM25" s="68">
        <f t="shared" si="5"/>
        <v>0</v>
      </c>
      <c r="AN25" s="68">
        <f t="shared" si="6"/>
        <v>0</v>
      </c>
      <c r="AO25" s="68">
        <f t="shared" si="7"/>
        <v>0</v>
      </c>
      <c r="AP25" s="68">
        <f t="shared" si="8"/>
        <v>0</v>
      </c>
      <c r="AQ25" s="69">
        <f t="shared" si="9"/>
        <v>0</v>
      </c>
      <c r="AR25" s="69">
        <f t="shared" si="10"/>
        <v>0</v>
      </c>
      <c r="AS25" s="68">
        <f t="shared" si="11"/>
        <v>0</v>
      </c>
      <c r="AT25" s="69">
        <f t="shared" si="12"/>
        <v>0</v>
      </c>
      <c r="AU25" s="68">
        <f t="shared" si="13"/>
        <v>0</v>
      </c>
      <c r="AV25" s="68">
        <f t="shared" si="14"/>
        <v>1</v>
      </c>
      <c r="AW25" s="68">
        <f t="shared" si="15"/>
        <v>0</v>
      </c>
      <c r="AX25" s="69">
        <f t="shared" si="16"/>
        <v>0</v>
      </c>
      <c r="AY25" s="68">
        <f t="shared" si="17"/>
        <v>0</v>
      </c>
      <c r="AZ25" s="69">
        <f t="shared" si="18"/>
        <v>0</v>
      </c>
      <c r="BA25" s="70">
        <f t="shared" si="26"/>
        <v>1</v>
      </c>
      <c r="BB25" s="71"/>
      <c r="BC25" s="74">
        <f t="shared" si="19"/>
        <v>0</v>
      </c>
      <c r="BD25" s="74">
        <f t="shared" si="4"/>
        <v>0</v>
      </c>
      <c r="BE25" s="74">
        <f t="shared" si="4"/>
        <v>0</v>
      </c>
      <c r="BF25" s="74">
        <f t="shared" si="4"/>
        <v>0</v>
      </c>
      <c r="BG25" s="74">
        <f t="shared" si="4"/>
        <v>0</v>
      </c>
      <c r="BH25" s="74">
        <f t="shared" si="4"/>
        <v>0</v>
      </c>
      <c r="BI25" s="74">
        <f t="shared" si="4"/>
        <v>0</v>
      </c>
      <c r="BJ25" s="74">
        <f t="shared" si="4"/>
        <v>0</v>
      </c>
      <c r="BK25" s="74">
        <f t="shared" si="4"/>
        <v>0</v>
      </c>
      <c r="BL25" s="74">
        <f t="shared" si="4"/>
        <v>1</v>
      </c>
      <c r="BM25" s="74">
        <f t="shared" si="4"/>
        <v>0</v>
      </c>
      <c r="BN25" s="74">
        <f t="shared" si="4"/>
        <v>0</v>
      </c>
      <c r="BO25" s="74">
        <f t="shared" si="4"/>
        <v>0</v>
      </c>
      <c r="BP25" s="74">
        <f t="shared" si="4"/>
        <v>0</v>
      </c>
      <c r="BQ25" s="70">
        <f t="shared" si="4"/>
        <v>1</v>
      </c>
      <c r="BR25" s="71"/>
      <c r="BS25" s="86">
        <v>25</v>
      </c>
      <c r="BT25" s="94">
        <f t="shared" si="20"/>
        <v>0</v>
      </c>
      <c r="BU25" s="89">
        <f t="shared" si="21"/>
        <v>25</v>
      </c>
      <c r="BV25" s="71"/>
      <c r="BW25" s="94">
        <v>5</v>
      </c>
      <c r="BX25" s="94">
        <f t="shared" si="22"/>
        <v>0</v>
      </c>
      <c r="BY25" s="89">
        <f t="shared" si="23"/>
        <v>5</v>
      </c>
      <c r="BZ25" s="71"/>
      <c r="CA25" s="94">
        <v>5</v>
      </c>
      <c r="CB25" s="94">
        <f t="shared" si="24"/>
        <v>0</v>
      </c>
      <c r="CC25" s="89">
        <f t="shared" si="25"/>
        <v>5</v>
      </c>
      <c r="CD25" s="71"/>
      <c r="CE25" s="92"/>
      <c r="CF25" s="92"/>
      <c r="CG25" s="92"/>
    </row>
    <row r="26" spans="5:85" s="64" customFormat="1" ht="21" customHeight="1" x14ac:dyDescent="0.45">
      <c r="E26" s="22" t="str">
        <f>IF(Config!A18&lt;&gt;"",Config!A18,"")</f>
        <v>AGENT15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67"/>
      <c r="AM26" s="68">
        <f t="shared" si="5"/>
        <v>0</v>
      </c>
      <c r="AN26" s="68">
        <f t="shared" si="6"/>
        <v>0</v>
      </c>
      <c r="AO26" s="68">
        <f t="shared" si="7"/>
        <v>0</v>
      </c>
      <c r="AP26" s="68">
        <f t="shared" si="8"/>
        <v>0</v>
      </c>
      <c r="AQ26" s="69">
        <f t="shared" si="9"/>
        <v>0</v>
      </c>
      <c r="AR26" s="69">
        <f t="shared" si="10"/>
        <v>0</v>
      </c>
      <c r="AS26" s="68">
        <f t="shared" si="11"/>
        <v>0</v>
      </c>
      <c r="AT26" s="69">
        <f t="shared" si="12"/>
        <v>0</v>
      </c>
      <c r="AU26" s="68">
        <f t="shared" si="13"/>
        <v>0</v>
      </c>
      <c r="AV26" s="68">
        <f t="shared" si="14"/>
        <v>0</v>
      </c>
      <c r="AW26" s="68">
        <f t="shared" si="15"/>
        <v>0</v>
      </c>
      <c r="AX26" s="69">
        <f t="shared" si="16"/>
        <v>0</v>
      </c>
      <c r="AY26" s="68">
        <f t="shared" si="17"/>
        <v>0</v>
      </c>
      <c r="AZ26" s="69">
        <f t="shared" si="18"/>
        <v>0</v>
      </c>
      <c r="BA26" s="70">
        <f t="shared" si="26"/>
        <v>0</v>
      </c>
      <c r="BB26" s="71"/>
      <c r="BC26" s="74">
        <f t="shared" si="19"/>
        <v>0</v>
      </c>
      <c r="BD26" s="74">
        <f t="shared" si="4"/>
        <v>0</v>
      </c>
      <c r="BE26" s="74">
        <f t="shared" si="4"/>
        <v>0</v>
      </c>
      <c r="BF26" s="74">
        <f t="shared" si="4"/>
        <v>0</v>
      </c>
      <c r="BG26" s="74">
        <f t="shared" si="4"/>
        <v>0</v>
      </c>
      <c r="BH26" s="74">
        <f t="shared" si="4"/>
        <v>0</v>
      </c>
      <c r="BI26" s="74">
        <f t="shared" si="4"/>
        <v>0</v>
      </c>
      <c r="BJ26" s="74">
        <f t="shared" si="4"/>
        <v>0</v>
      </c>
      <c r="BK26" s="74">
        <f t="shared" si="4"/>
        <v>0</v>
      </c>
      <c r="BL26" s="74">
        <f t="shared" si="4"/>
        <v>0</v>
      </c>
      <c r="BM26" s="74">
        <f t="shared" si="4"/>
        <v>0</v>
      </c>
      <c r="BN26" s="74">
        <f t="shared" si="4"/>
        <v>0</v>
      </c>
      <c r="BO26" s="74">
        <f t="shared" si="4"/>
        <v>0</v>
      </c>
      <c r="BP26" s="74">
        <f t="shared" si="4"/>
        <v>0</v>
      </c>
      <c r="BQ26" s="70">
        <f t="shared" si="4"/>
        <v>0</v>
      </c>
      <c r="BR26" s="71"/>
      <c r="BS26" s="86">
        <v>25</v>
      </c>
      <c r="BT26" s="94">
        <f t="shared" si="20"/>
        <v>0</v>
      </c>
      <c r="BU26" s="89">
        <f t="shared" si="21"/>
        <v>25</v>
      </c>
      <c r="BV26" s="71"/>
      <c r="BW26" s="94">
        <v>5</v>
      </c>
      <c r="BX26" s="94">
        <f t="shared" si="22"/>
        <v>0</v>
      </c>
      <c r="BY26" s="89">
        <f t="shared" si="23"/>
        <v>5</v>
      </c>
      <c r="BZ26" s="71"/>
      <c r="CA26" s="94">
        <v>5</v>
      </c>
      <c r="CB26" s="94">
        <f t="shared" si="24"/>
        <v>0</v>
      </c>
      <c r="CC26" s="89">
        <f t="shared" si="25"/>
        <v>5</v>
      </c>
      <c r="CD26" s="71"/>
      <c r="CE26" s="92"/>
      <c r="CF26" s="92"/>
      <c r="CG26" s="92"/>
    </row>
    <row r="27" spans="5:85" s="64" customFormat="1" ht="21" customHeight="1" x14ac:dyDescent="0.45">
      <c r="E27" s="22" t="str">
        <f>IF(Config!A19&lt;&gt;"",Config!A19,"")</f>
        <v>AGENT16</v>
      </c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67"/>
      <c r="AM27" s="68">
        <f t="shared" si="5"/>
        <v>0</v>
      </c>
      <c r="AN27" s="68">
        <f t="shared" si="6"/>
        <v>0</v>
      </c>
      <c r="AO27" s="68">
        <f t="shared" si="7"/>
        <v>0</v>
      </c>
      <c r="AP27" s="68">
        <f t="shared" si="8"/>
        <v>0</v>
      </c>
      <c r="AQ27" s="69">
        <f t="shared" si="9"/>
        <v>0</v>
      </c>
      <c r="AR27" s="69">
        <f t="shared" si="10"/>
        <v>0</v>
      </c>
      <c r="AS27" s="68">
        <f t="shared" si="11"/>
        <v>0</v>
      </c>
      <c r="AT27" s="69">
        <f t="shared" si="12"/>
        <v>0</v>
      </c>
      <c r="AU27" s="68">
        <f t="shared" si="13"/>
        <v>0</v>
      </c>
      <c r="AV27" s="68">
        <f t="shared" si="14"/>
        <v>0</v>
      </c>
      <c r="AW27" s="68">
        <f t="shared" si="15"/>
        <v>0</v>
      </c>
      <c r="AX27" s="69">
        <f t="shared" si="16"/>
        <v>0</v>
      </c>
      <c r="AY27" s="68">
        <f t="shared" si="17"/>
        <v>0</v>
      </c>
      <c r="AZ27" s="69">
        <f t="shared" si="18"/>
        <v>0</v>
      </c>
      <c r="BA27" s="70">
        <f t="shared" si="26"/>
        <v>0</v>
      </c>
      <c r="BB27" s="71"/>
      <c r="BC27" s="74">
        <f t="shared" si="19"/>
        <v>0</v>
      </c>
      <c r="BD27" s="74">
        <f t="shared" si="19"/>
        <v>0</v>
      </c>
      <c r="BE27" s="74">
        <f t="shared" si="19"/>
        <v>0</v>
      </c>
      <c r="BF27" s="74">
        <f t="shared" si="19"/>
        <v>0</v>
      </c>
      <c r="BG27" s="74">
        <f t="shared" si="19"/>
        <v>0</v>
      </c>
      <c r="BH27" s="74">
        <f t="shared" si="19"/>
        <v>0</v>
      </c>
      <c r="BI27" s="74">
        <f t="shared" si="19"/>
        <v>0</v>
      </c>
      <c r="BJ27" s="74">
        <f t="shared" si="19"/>
        <v>0</v>
      </c>
      <c r="BK27" s="74">
        <f t="shared" si="19"/>
        <v>0</v>
      </c>
      <c r="BL27" s="74">
        <f t="shared" si="19"/>
        <v>0</v>
      </c>
      <c r="BM27" s="74">
        <f t="shared" si="19"/>
        <v>0</v>
      </c>
      <c r="BN27" s="74">
        <f t="shared" si="19"/>
        <v>0</v>
      </c>
      <c r="BO27" s="74">
        <f t="shared" si="19"/>
        <v>0</v>
      </c>
      <c r="BP27" s="74">
        <f t="shared" si="19"/>
        <v>0</v>
      </c>
      <c r="BQ27" s="70">
        <f t="shared" si="19"/>
        <v>0</v>
      </c>
      <c r="BR27" s="71"/>
      <c r="BS27" s="86">
        <v>25</v>
      </c>
      <c r="BT27" s="94">
        <f t="shared" si="20"/>
        <v>0</v>
      </c>
      <c r="BU27" s="89">
        <f t="shared" si="21"/>
        <v>25</v>
      </c>
      <c r="BV27" s="71"/>
      <c r="BW27" s="94">
        <v>5</v>
      </c>
      <c r="BX27" s="94">
        <f t="shared" si="22"/>
        <v>0</v>
      </c>
      <c r="BY27" s="89">
        <f t="shared" si="23"/>
        <v>5</v>
      </c>
      <c r="BZ27" s="71"/>
      <c r="CA27" s="94">
        <v>5</v>
      </c>
      <c r="CB27" s="94">
        <f t="shared" si="24"/>
        <v>0</v>
      </c>
      <c r="CC27" s="89">
        <f t="shared" si="25"/>
        <v>5</v>
      </c>
      <c r="CD27" s="71"/>
      <c r="CE27" s="92"/>
      <c r="CF27" s="92"/>
      <c r="CG27" s="92"/>
    </row>
    <row r="28" spans="5:85" s="64" customFormat="1" ht="21" customHeight="1" x14ac:dyDescent="0.45">
      <c r="E28" s="22" t="str">
        <f>IF(Config!A20&lt;&gt;"",Config!A20,"")</f>
        <v>AGENT17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 t="s">
        <v>36</v>
      </c>
      <c r="AI28" s="73"/>
      <c r="AJ28" s="73"/>
      <c r="AK28" s="67"/>
      <c r="AM28" s="68">
        <f t="shared" si="5"/>
        <v>0</v>
      </c>
      <c r="AN28" s="68">
        <f t="shared" si="6"/>
        <v>0</v>
      </c>
      <c r="AO28" s="68">
        <f t="shared" si="7"/>
        <v>0</v>
      </c>
      <c r="AP28" s="68">
        <f t="shared" si="8"/>
        <v>0</v>
      </c>
      <c r="AQ28" s="69">
        <f t="shared" si="9"/>
        <v>0</v>
      </c>
      <c r="AR28" s="69">
        <f t="shared" si="10"/>
        <v>0</v>
      </c>
      <c r="AS28" s="68">
        <f t="shared" si="11"/>
        <v>0</v>
      </c>
      <c r="AT28" s="69">
        <f t="shared" si="12"/>
        <v>0</v>
      </c>
      <c r="AU28" s="68">
        <f t="shared" si="13"/>
        <v>0</v>
      </c>
      <c r="AV28" s="68">
        <f t="shared" si="14"/>
        <v>1</v>
      </c>
      <c r="AW28" s="68">
        <f t="shared" si="15"/>
        <v>0</v>
      </c>
      <c r="AX28" s="69">
        <f t="shared" si="16"/>
        <v>0</v>
      </c>
      <c r="AY28" s="68">
        <f t="shared" si="17"/>
        <v>0</v>
      </c>
      <c r="AZ28" s="69">
        <f t="shared" si="18"/>
        <v>0</v>
      </c>
      <c r="BA28" s="70">
        <f t="shared" si="26"/>
        <v>1</v>
      </c>
      <c r="BB28" s="71"/>
      <c r="BC28" s="74">
        <f t="shared" si="19"/>
        <v>0</v>
      </c>
      <c r="BD28" s="74">
        <f t="shared" si="19"/>
        <v>0</v>
      </c>
      <c r="BE28" s="74">
        <f t="shared" si="19"/>
        <v>0</v>
      </c>
      <c r="BF28" s="74">
        <f t="shared" si="19"/>
        <v>0</v>
      </c>
      <c r="BG28" s="74">
        <f t="shared" si="19"/>
        <v>0</v>
      </c>
      <c r="BH28" s="74">
        <f t="shared" si="19"/>
        <v>0</v>
      </c>
      <c r="BI28" s="74">
        <f t="shared" si="19"/>
        <v>0</v>
      </c>
      <c r="BJ28" s="74">
        <f t="shared" si="19"/>
        <v>0</v>
      </c>
      <c r="BK28" s="74">
        <f t="shared" si="19"/>
        <v>0</v>
      </c>
      <c r="BL28" s="74">
        <f t="shared" si="19"/>
        <v>1</v>
      </c>
      <c r="BM28" s="74">
        <f t="shared" si="19"/>
        <v>0</v>
      </c>
      <c r="BN28" s="74">
        <f t="shared" si="19"/>
        <v>0</v>
      </c>
      <c r="BO28" s="74">
        <f t="shared" si="19"/>
        <v>0</v>
      </c>
      <c r="BP28" s="74">
        <f t="shared" si="19"/>
        <v>0</v>
      </c>
      <c r="BQ28" s="70">
        <f t="shared" si="19"/>
        <v>1</v>
      </c>
      <c r="BR28" s="71"/>
      <c r="BS28" s="86">
        <v>25</v>
      </c>
      <c r="BT28" s="94">
        <f t="shared" si="20"/>
        <v>0</v>
      </c>
      <c r="BU28" s="89">
        <f t="shared" si="21"/>
        <v>25</v>
      </c>
      <c r="BV28" s="71"/>
      <c r="BW28" s="94">
        <v>5</v>
      </c>
      <c r="BX28" s="94">
        <f t="shared" si="22"/>
        <v>0</v>
      </c>
      <c r="BY28" s="89">
        <f t="shared" si="23"/>
        <v>5</v>
      </c>
      <c r="BZ28" s="71"/>
      <c r="CA28" s="94">
        <v>5</v>
      </c>
      <c r="CB28" s="94">
        <f t="shared" si="24"/>
        <v>0</v>
      </c>
      <c r="CC28" s="89">
        <f t="shared" si="25"/>
        <v>5</v>
      </c>
      <c r="CD28" s="71"/>
      <c r="CE28" s="92"/>
      <c r="CF28" s="92"/>
      <c r="CG28" s="92"/>
    </row>
    <row r="29" spans="5:85" s="64" customFormat="1" ht="21" customHeight="1" x14ac:dyDescent="0.45">
      <c r="E29" s="22" t="str">
        <f>IF(Config!A21&lt;&gt;"",Config!A21,"")</f>
        <v>AGENT18</v>
      </c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 t="s">
        <v>29</v>
      </c>
      <c r="AE29" s="73"/>
      <c r="AF29" s="73"/>
      <c r="AG29" s="73"/>
      <c r="AH29" s="73"/>
      <c r="AI29" s="73"/>
      <c r="AJ29" s="73"/>
      <c r="AK29" s="67"/>
      <c r="AM29" s="68">
        <f t="shared" si="5"/>
        <v>0</v>
      </c>
      <c r="AN29" s="68">
        <f t="shared" si="6"/>
        <v>1</v>
      </c>
      <c r="AO29" s="68">
        <f t="shared" si="7"/>
        <v>0</v>
      </c>
      <c r="AP29" s="68">
        <f t="shared" si="8"/>
        <v>0</v>
      </c>
      <c r="AQ29" s="69">
        <f t="shared" si="9"/>
        <v>0</v>
      </c>
      <c r="AR29" s="69">
        <f t="shared" si="10"/>
        <v>0</v>
      </c>
      <c r="AS29" s="68">
        <f t="shared" si="11"/>
        <v>0</v>
      </c>
      <c r="AT29" s="69">
        <f t="shared" si="12"/>
        <v>0</v>
      </c>
      <c r="AU29" s="68">
        <f t="shared" si="13"/>
        <v>0</v>
      </c>
      <c r="AV29" s="68">
        <f t="shared" si="14"/>
        <v>0</v>
      </c>
      <c r="AW29" s="68">
        <f t="shared" si="15"/>
        <v>0</v>
      </c>
      <c r="AX29" s="69">
        <f t="shared" si="16"/>
        <v>0</v>
      </c>
      <c r="AY29" s="68">
        <f t="shared" si="17"/>
        <v>0</v>
      </c>
      <c r="AZ29" s="69">
        <f t="shared" si="18"/>
        <v>0</v>
      </c>
      <c r="BA29" s="70">
        <f t="shared" si="26"/>
        <v>1</v>
      </c>
      <c r="BB29" s="71"/>
      <c r="BC29" s="74">
        <f t="shared" si="19"/>
        <v>0</v>
      </c>
      <c r="BD29" s="74">
        <f t="shared" si="19"/>
        <v>1</v>
      </c>
      <c r="BE29" s="74">
        <f t="shared" si="19"/>
        <v>0</v>
      </c>
      <c r="BF29" s="74">
        <f t="shared" si="19"/>
        <v>0</v>
      </c>
      <c r="BG29" s="74">
        <f t="shared" si="19"/>
        <v>0</v>
      </c>
      <c r="BH29" s="74">
        <f t="shared" si="19"/>
        <v>0</v>
      </c>
      <c r="BI29" s="74">
        <f t="shared" si="19"/>
        <v>0</v>
      </c>
      <c r="BJ29" s="74">
        <f t="shared" si="19"/>
        <v>0</v>
      </c>
      <c r="BK29" s="74">
        <f t="shared" si="19"/>
        <v>0</v>
      </c>
      <c r="BL29" s="74">
        <f t="shared" si="19"/>
        <v>0</v>
      </c>
      <c r="BM29" s="74">
        <f t="shared" si="19"/>
        <v>0</v>
      </c>
      <c r="BN29" s="74">
        <f t="shared" si="19"/>
        <v>0</v>
      </c>
      <c r="BO29" s="74">
        <f t="shared" si="19"/>
        <v>0</v>
      </c>
      <c r="BP29" s="74">
        <f t="shared" si="19"/>
        <v>0</v>
      </c>
      <c r="BQ29" s="70">
        <f t="shared" si="19"/>
        <v>1</v>
      </c>
      <c r="BR29" s="71"/>
      <c r="BS29" s="86">
        <v>25</v>
      </c>
      <c r="BT29" s="94">
        <f t="shared" si="20"/>
        <v>0</v>
      </c>
      <c r="BU29" s="89">
        <f t="shared" si="21"/>
        <v>25</v>
      </c>
      <c r="BV29" s="71"/>
      <c r="BW29" s="94">
        <v>5</v>
      </c>
      <c r="BX29" s="94">
        <f t="shared" si="22"/>
        <v>0</v>
      </c>
      <c r="BY29" s="89">
        <f t="shared" si="23"/>
        <v>5</v>
      </c>
      <c r="BZ29" s="71"/>
      <c r="CA29" s="94">
        <v>5</v>
      </c>
      <c r="CB29" s="94">
        <f t="shared" si="24"/>
        <v>0</v>
      </c>
      <c r="CC29" s="89">
        <f t="shared" si="25"/>
        <v>5</v>
      </c>
      <c r="CD29" s="71"/>
      <c r="CE29" s="92"/>
      <c r="CF29" s="92"/>
      <c r="CG29" s="92"/>
    </row>
    <row r="30" spans="5:85" s="30" customFormat="1" ht="21" customHeight="1" thickBot="1" x14ac:dyDescent="0.45">
      <c r="E30" s="25"/>
      <c r="AM30" s="34"/>
      <c r="AN30" s="34"/>
      <c r="AO30" s="35"/>
      <c r="AP30" s="35"/>
      <c r="AQ30" s="36"/>
      <c r="AR30" s="37"/>
      <c r="AS30" s="37"/>
      <c r="AT30" s="35"/>
      <c r="AU30" s="35"/>
      <c r="AV30" s="35"/>
      <c r="AW30" s="34"/>
      <c r="AX30" s="34"/>
      <c r="AY30" s="36"/>
      <c r="AZ30" s="36"/>
      <c r="BA30" s="38"/>
      <c r="BB30" s="39"/>
      <c r="BC30" s="36"/>
      <c r="BD30" s="36"/>
      <c r="BE30" s="35"/>
      <c r="BF30" s="35"/>
      <c r="BG30" s="34"/>
      <c r="BH30" s="40"/>
      <c r="BI30" s="37"/>
      <c r="BJ30" s="37"/>
      <c r="BK30" s="38"/>
      <c r="BL30" s="38"/>
      <c r="BM30" s="36"/>
      <c r="BN30" s="36"/>
      <c r="BO30" s="36"/>
      <c r="BP30" s="34"/>
      <c r="BQ30" s="35"/>
      <c r="BR30" s="39"/>
      <c r="BS30" s="35"/>
      <c r="BT30" s="35"/>
      <c r="BU30" s="35"/>
      <c r="BV30" s="39"/>
      <c r="BW30" s="35"/>
      <c r="BX30" s="35"/>
      <c r="BY30" s="35"/>
      <c r="BZ30" s="39"/>
      <c r="CA30" s="35"/>
      <c r="CB30" s="35"/>
      <c r="CC30" s="35"/>
      <c r="CD30" s="39"/>
      <c r="CE30" s="35"/>
      <c r="CF30" s="35"/>
      <c r="CG30" s="35"/>
    </row>
    <row r="31" spans="5:85" s="30" customFormat="1" ht="21" customHeight="1" x14ac:dyDescent="0.4">
      <c r="E31" s="26" t="s">
        <v>42</v>
      </c>
      <c r="F31" s="41">
        <f t="shared" ref="F31:AJ31" si="27">COUNTIF(F11:F29,"1")</f>
        <v>0</v>
      </c>
      <c r="G31" s="41">
        <f t="shared" si="27"/>
        <v>0</v>
      </c>
      <c r="H31" s="41">
        <f t="shared" si="27"/>
        <v>0</v>
      </c>
      <c r="I31" s="41">
        <f t="shared" si="27"/>
        <v>0</v>
      </c>
      <c r="J31" s="41">
        <f t="shared" si="27"/>
        <v>0</v>
      </c>
      <c r="K31" s="41">
        <f t="shared" si="27"/>
        <v>0</v>
      </c>
      <c r="L31" s="41">
        <f t="shared" si="27"/>
        <v>0</v>
      </c>
      <c r="M31" s="41">
        <f t="shared" si="27"/>
        <v>0</v>
      </c>
      <c r="N31" s="41">
        <f t="shared" si="27"/>
        <v>0</v>
      </c>
      <c r="O31" s="41">
        <f t="shared" si="27"/>
        <v>0</v>
      </c>
      <c r="P31" s="41">
        <f t="shared" si="27"/>
        <v>0</v>
      </c>
      <c r="Q31" s="41">
        <f t="shared" si="27"/>
        <v>0</v>
      </c>
      <c r="R31" s="41">
        <f t="shared" si="27"/>
        <v>0</v>
      </c>
      <c r="S31" s="41">
        <f t="shared" si="27"/>
        <v>0</v>
      </c>
      <c r="T31" s="41">
        <f t="shared" si="27"/>
        <v>0</v>
      </c>
      <c r="U31" s="41">
        <f t="shared" si="27"/>
        <v>0</v>
      </c>
      <c r="V31" s="41">
        <f t="shared" si="27"/>
        <v>0</v>
      </c>
      <c r="W31" s="41">
        <f t="shared" si="27"/>
        <v>0</v>
      </c>
      <c r="X31" s="41">
        <f t="shared" si="27"/>
        <v>0</v>
      </c>
      <c r="Y31" s="41">
        <f t="shared" si="27"/>
        <v>0</v>
      </c>
      <c r="Z31" s="41">
        <f t="shared" si="27"/>
        <v>1</v>
      </c>
      <c r="AA31" s="41">
        <f t="shared" si="27"/>
        <v>1</v>
      </c>
      <c r="AB31" s="41">
        <f t="shared" si="27"/>
        <v>0</v>
      </c>
      <c r="AC31" s="41">
        <f t="shared" si="27"/>
        <v>0</v>
      </c>
      <c r="AD31" s="41">
        <f t="shared" si="27"/>
        <v>0</v>
      </c>
      <c r="AE31" s="41">
        <f t="shared" si="27"/>
        <v>0</v>
      </c>
      <c r="AF31" s="41">
        <f t="shared" si="27"/>
        <v>0</v>
      </c>
      <c r="AG31" s="41">
        <f t="shared" si="27"/>
        <v>0</v>
      </c>
      <c r="AH31" s="41">
        <f t="shared" si="27"/>
        <v>0</v>
      </c>
      <c r="AI31" s="41">
        <f t="shared" si="27"/>
        <v>0</v>
      </c>
      <c r="AJ31" s="41">
        <f t="shared" si="27"/>
        <v>0</v>
      </c>
      <c r="AK31" s="42"/>
      <c r="AM31" s="34"/>
      <c r="AN31" s="34"/>
      <c r="AO31" s="35"/>
      <c r="AP31" s="35"/>
      <c r="AQ31" s="36"/>
      <c r="AR31" s="37"/>
      <c r="AS31" s="37"/>
      <c r="AT31" s="35"/>
      <c r="AU31" s="35"/>
      <c r="AV31" s="35"/>
      <c r="AW31" s="34"/>
      <c r="AX31" s="34"/>
      <c r="AY31" s="36"/>
      <c r="AZ31" s="36"/>
      <c r="BA31" s="38"/>
      <c r="BB31" s="39"/>
      <c r="BC31" s="36"/>
      <c r="BD31" s="36"/>
      <c r="BE31" s="35"/>
      <c r="BF31" s="35"/>
      <c r="BG31" s="34"/>
      <c r="BH31" s="40"/>
      <c r="BI31" s="37"/>
      <c r="BJ31" s="37"/>
      <c r="BK31" s="38"/>
      <c r="BL31" s="38"/>
      <c r="BM31" s="36"/>
      <c r="BN31" s="36"/>
      <c r="BO31" s="36"/>
      <c r="BP31" s="34"/>
      <c r="BQ31" s="35"/>
      <c r="BR31" s="39"/>
      <c r="BS31" s="35"/>
      <c r="BT31" s="35"/>
      <c r="BU31" s="35"/>
      <c r="BV31" s="39"/>
      <c r="BW31" s="35"/>
      <c r="BX31" s="35"/>
      <c r="BY31" s="35"/>
      <c r="BZ31" s="39"/>
      <c r="CA31" s="35"/>
      <c r="CB31" s="35"/>
      <c r="CC31" s="35"/>
      <c r="CD31" s="39"/>
      <c r="CE31" s="35"/>
      <c r="CF31" s="35"/>
      <c r="CG31" s="35"/>
    </row>
    <row r="32" spans="5:85" s="30" customFormat="1" ht="21" customHeight="1" x14ac:dyDescent="0.4">
      <c r="E32" s="27" t="s">
        <v>43</v>
      </c>
      <c r="F32" s="43">
        <f t="shared" ref="F32:AJ32" si="28">COUNTIF(F11:F29,"L2")</f>
        <v>0</v>
      </c>
      <c r="G32" s="43">
        <f t="shared" si="28"/>
        <v>0</v>
      </c>
      <c r="H32" s="43">
        <f t="shared" si="28"/>
        <v>0</v>
      </c>
      <c r="I32" s="43">
        <f t="shared" si="28"/>
        <v>0</v>
      </c>
      <c r="J32" s="43">
        <f t="shared" si="28"/>
        <v>0</v>
      </c>
      <c r="K32" s="43">
        <f t="shared" si="28"/>
        <v>0</v>
      </c>
      <c r="L32" s="43">
        <f t="shared" si="28"/>
        <v>0</v>
      </c>
      <c r="M32" s="43">
        <f t="shared" si="28"/>
        <v>0</v>
      </c>
      <c r="N32" s="43">
        <f t="shared" si="28"/>
        <v>0</v>
      </c>
      <c r="O32" s="43">
        <f t="shared" si="28"/>
        <v>0</v>
      </c>
      <c r="P32" s="43">
        <f t="shared" si="28"/>
        <v>0</v>
      </c>
      <c r="Q32" s="43">
        <f t="shared" si="28"/>
        <v>0</v>
      </c>
      <c r="R32" s="43">
        <f t="shared" si="28"/>
        <v>0</v>
      </c>
      <c r="S32" s="43">
        <f t="shared" si="28"/>
        <v>0</v>
      </c>
      <c r="T32" s="43">
        <f t="shared" si="28"/>
        <v>0</v>
      </c>
      <c r="U32" s="43">
        <f t="shared" si="28"/>
        <v>0</v>
      </c>
      <c r="V32" s="43">
        <f t="shared" si="28"/>
        <v>0</v>
      </c>
      <c r="W32" s="43">
        <f t="shared" si="28"/>
        <v>0</v>
      </c>
      <c r="X32" s="43">
        <f t="shared" si="28"/>
        <v>0</v>
      </c>
      <c r="Y32" s="43">
        <f t="shared" si="28"/>
        <v>0</v>
      </c>
      <c r="Z32" s="43">
        <f t="shared" si="28"/>
        <v>0</v>
      </c>
      <c r="AA32" s="43">
        <f t="shared" si="28"/>
        <v>0</v>
      </c>
      <c r="AB32" s="43">
        <f t="shared" si="28"/>
        <v>0</v>
      </c>
      <c r="AC32" s="43">
        <f t="shared" si="28"/>
        <v>1</v>
      </c>
      <c r="AD32" s="43">
        <f t="shared" si="28"/>
        <v>2</v>
      </c>
      <c r="AE32" s="43">
        <f t="shared" si="28"/>
        <v>0</v>
      </c>
      <c r="AF32" s="43">
        <f t="shared" si="28"/>
        <v>0</v>
      </c>
      <c r="AG32" s="43">
        <f t="shared" si="28"/>
        <v>0</v>
      </c>
      <c r="AH32" s="43">
        <f t="shared" si="28"/>
        <v>0</v>
      </c>
      <c r="AI32" s="43">
        <f t="shared" si="28"/>
        <v>0</v>
      </c>
      <c r="AJ32" s="43">
        <f t="shared" si="28"/>
        <v>0</v>
      </c>
      <c r="AK32" s="42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</row>
    <row r="33" spans="3:85" s="30" customFormat="1" ht="21" customHeight="1" x14ac:dyDescent="0.4">
      <c r="E33" s="27" t="s">
        <v>44</v>
      </c>
      <c r="F33" s="43">
        <f t="shared" ref="F33:AJ33" si="29">COUNTIF(F11:F29,"P2")</f>
        <v>0</v>
      </c>
      <c r="G33" s="43">
        <f t="shared" si="29"/>
        <v>0</v>
      </c>
      <c r="H33" s="43">
        <f t="shared" si="29"/>
        <v>0</v>
      </c>
      <c r="I33" s="43">
        <f t="shared" si="29"/>
        <v>0</v>
      </c>
      <c r="J33" s="43">
        <f t="shared" si="29"/>
        <v>0</v>
      </c>
      <c r="K33" s="43">
        <f t="shared" si="29"/>
        <v>0</v>
      </c>
      <c r="L33" s="43">
        <f t="shared" si="29"/>
        <v>0</v>
      </c>
      <c r="M33" s="43">
        <f t="shared" si="29"/>
        <v>0</v>
      </c>
      <c r="N33" s="43">
        <f t="shared" si="29"/>
        <v>0</v>
      </c>
      <c r="O33" s="43">
        <f t="shared" si="29"/>
        <v>0</v>
      </c>
      <c r="P33" s="43">
        <f t="shared" si="29"/>
        <v>0</v>
      </c>
      <c r="Q33" s="43">
        <f t="shared" si="29"/>
        <v>0</v>
      </c>
      <c r="R33" s="43">
        <f t="shared" si="29"/>
        <v>0</v>
      </c>
      <c r="S33" s="43">
        <f t="shared" si="29"/>
        <v>0</v>
      </c>
      <c r="T33" s="43">
        <f t="shared" si="29"/>
        <v>0</v>
      </c>
      <c r="U33" s="43">
        <f t="shared" si="29"/>
        <v>0</v>
      </c>
      <c r="V33" s="43">
        <f t="shared" si="29"/>
        <v>0</v>
      </c>
      <c r="W33" s="43">
        <f t="shared" si="29"/>
        <v>0</v>
      </c>
      <c r="X33" s="43">
        <f t="shared" si="29"/>
        <v>0</v>
      </c>
      <c r="Y33" s="43">
        <f t="shared" si="29"/>
        <v>0</v>
      </c>
      <c r="Z33" s="43">
        <f t="shared" si="29"/>
        <v>0</v>
      </c>
      <c r="AA33" s="43">
        <f t="shared" si="29"/>
        <v>0</v>
      </c>
      <c r="AB33" s="43">
        <f t="shared" si="29"/>
        <v>0</v>
      </c>
      <c r="AC33" s="43">
        <f t="shared" si="29"/>
        <v>0</v>
      </c>
      <c r="AD33" s="43">
        <f t="shared" si="29"/>
        <v>0</v>
      </c>
      <c r="AE33" s="43">
        <f t="shared" si="29"/>
        <v>0</v>
      </c>
      <c r="AF33" s="43">
        <f t="shared" si="29"/>
        <v>0</v>
      </c>
      <c r="AG33" s="43">
        <f t="shared" si="29"/>
        <v>0</v>
      </c>
      <c r="AH33" s="43">
        <f t="shared" si="29"/>
        <v>0</v>
      </c>
      <c r="AI33" s="43">
        <f t="shared" si="29"/>
        <v>0</v>
      </c>
      <c r="AJ33" s="43">
        <f t="shared" si="29"/>
        <v>0</v>
      </c>
      <c r="AK33" s="42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</row>
    <row r="34" spans="3:85" s="30" customFormat="1" ht="21" customHeight="1" thickBot="1" x14ac:dyDescent="0.45">
      <c r="E34" s="28" t="s">
        <v>45</v>
      </c>
      <c r="F34" s="44">
        <f>COUNTIF(F11:F29,"3")</f>
        <v>0</v>
      </c>
      <c r="G34" s="44">
        <f t="shared" ref="G34:AJ34" si="30">COUNTIF(G11:G29,"3")</f>
        <v>0</v>
      </c>
      <c r="H34" s="44">
        <f t="shared" si="30"/>
        <v>0</v>
      </c>
      <c r="I34" s="44">
        <f t="shared" si="30"/>
        <v>0</v>
      </c>
      <c r="J34" s="44">
        <f t="shared" si="30"/>
        <v>0</v>
      </c>
      <c r="K34" s="44">
        <f t="shared" si="30"/>
        <v>0</v>
      </c>
      <c r="L34" s="44">
        <f t="shared" si="30"/>
        <v>0</v>
      </c>
      <c r="M34" s="44">
        <f t="shared" si="30"/>
        <v>0</v>
      </c>
      <c r="N34" s="44">
        <f t="shared" si="30"/>
        <v>0</v>
      </c>
      <c r="O34" s="44">
        <f t="shared" si="30"/>
        <v>0</v>
      </c>
      <c r="P34" s="44">
        <f t="shared" si="30"/>
        <v>0</v>
      </c>
      <c r="Q34" s="44">
        <f t="shared" si="30"/>
        <v>0</v>
      </c>
      <c r="R34" s="44">
        <f t="shared" si="30"/>
        <v>0</v>
      </c>
      <c r="S34" s="44">
        <f t="shared" si="30"/>
        <v>0</v>
      </c>
      <c r="T34" s="44">
        <f t="shared" si="30"/>
        <v>0</v>
      </c>
      <c r="U34" s="44">
        <f t="shared" si="30"/>
        <v>0</v>
      </c>
      <c r="V34" s="44">
        <f t="shared" si="30"/>
        <v>0</v>
      </c>
      <c r="W34" s="44">
        <f t="shared" si="30"/>
        <v>0</v>
      </c>
      <c r="X34" s="44">
        <f t="shared" si="30"/>
        <v>0</v>
      </c>
      <c r="Y34" s="44">
        <f t="shared" si="30"/>
        <v>0</v>
      </c>
      <c r="Z34" s="44">
        <f t="shared" si="30"/>
        <v>0</v>
      </c>
      <c r="AA34" s="44">
        <f t="shared" si="30"/>
        <v>0</v>
      </c>
      <c r="AB34" s="44">
        <f t="shared" si="30"/>
        <v>0</v>
      </c>
      <c r="AC34" s="44">
        <f t="shared" si="30"/>
        <v>0</v>
      </c>
      <c r="AD34" s="44">
        <f t="shared" si="30"/>
        <v>0</v>
      </c>
      <c r="AE34" s="44">
        <f t="shared" si="30"/>
        <v>0</v>
      </c>
      <c r="AF34" s="44">
        <f t="shared" si="30"/>
        <v>0</v>
      </c>
      <c r="AG34" s="44">
        <f t="shared" si="30"/>
        <v>0</v>
      </c>
      <c r="AH34" s="44">
        <f t="shared" si="30"/>
        <v>0</v>
      </c>
      <c r="AI34" s="44">
        <f t="shared" si="30"/>
        <v>0</v>
      </c>
      <c r="AJ34" s="44">
        <f t="shared" si="30"/>
        <v>0</v>
      </c>
      <c r="AK34" s="45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</row>
    <row r="35" spans="3:85" s="30" customFormat="1" ht="21" customHeight="1" thickBot="1" x14ac:dyDescent="0.45">
      <c r="C35" s="30" t="s">
        <v>14</v>
      </c>
      <c r="E35" s="29" t="s">
        <v>46</v>
      </c>
      <c r="F35" s="46">
        <f>SUM(F31:F33:F32)</f>
        <v>0</v>
      </c>
      <c r="G35" s="46">
        <f>SUM(G31:G33:G32)</f>
        <v>0</v>
      </c>
      <c r="H35" s="46">
        <f>SUM(H31:H33:H32)</f>
        <v>0</v>
      </c>
      <c r="I35" s="46">
        <f>SUM(I31:I33:I32)</f>
        <v>0</v>
      </c>
      <c r="J35" s="46">
        <f>SUM(J31:J33:J32)</f>
        <v>0</v>
      </c>
      <c r="K35" s="46">
        <f>SUM(K31:K33:K32)</f>
        <v>0</v>
      </c>
      <c r="L35" s="46">
        <f>SUM(L31:L33:L32)</f>
        <v>0</v>
      </c>
      <c r="M35" s="46">
        <f>SUM(M31:M33:M32)</f>
        <v>0</v>
      </c>
      <c r="N35" s="46">
        <f>SUM(N31:N33:N32)</f>
        <v>0</v>
      </c>
      <c r="O35" s="46">
        <f>SUM(O31:O33:O32)</f>
        <v>0</v>
      </c>
      <c r="P35" s="46">
        <f>SUM(P31:P33:P32)</f>
        <v>0</v>
      </c>
      <c r="Q35" s="46">
        <f>SUM(Q31:Q33:Q32)</f>
        <v>0</v>
      </c>
      <c r="R35" s="46">
        <f>SUM(R31:R33:R32)</f>
        <v>0</v>
      </c>
      <c r="S35" s="46">
        <f>SUM(S31:S33:S32)</f>
        <v>0</v>
      </c>
      <c r="T35" s="46">
        <f>SUM(T31:T33:T32)</f>
        <v>0</v>
      </c>
      <c r="U35" s="46">
        <f>SUM(U31:U33:U32)</f>
        <v>0</v>
      </c>
      <c r="V35" s="46">
        <f>SUM(V31:V33:V32)</f>
        <v>0</v>
      </c>
      <c r="W35" s="46">
        <f>SUM(W31:W33:W32)</f>
        <v>0</v>
      </c>
      <c r="X35" s="46">
        <f>SUM(X31:X33:X32)</f>
        <v>0</v>
      </c>
      <c r="Y35" s="46">
        <f>SUM(Y31:Y33:Y32)</f>
        <v>0</v>
      </c>
      <c r="Z35" s="46">
        <f>SUM(Z31:Z33:Z32)</f>
        <v>1</v>
      </c>
      <c r="AA35" s="46">
        <f>SUM(AA31:AA33:AA32)</f>
        <v>1</v>
      </c>
      <c r="AB35" s="46">
        <f>SUM(AB31:AB33:AB32)</f>
        <v>0</v>
      </c>
      <c r="AC35" s="46">
        <f>SUM(AC31:AC33:AC32)</f>
        <v>1</v>
      </c>
      <c r="AD35" s="46">
        <f>SUM(AD31:AD33:AD32)</f>
        <v>2</v>
      </c>
      <c r="AE35" s="46">
        <f>SUM(AE31:AE33:AE32)</f>
        <v>0</v>
      </c>
      <c r="AF35" s="46">
        <f>SUM(AF31:AF33:AF32)</f>
        <v>0</v>
      </c>
      <c r="AG35" s="46">
        <f>SUM(AG31:AG33:AG32)</f>
        <v>0</v>
      </c>
      <c r="AH35" s="46">
        <f>SUM(AH31:AH33:AH32)</f>
        <v>0</v>
      </c>
      <c r="AI35" s="46">
        <f>SUM(AI31:AI33:AI32)</f>
        <v>0</v>
      </c>
      <c r="AJ35" s="46">
        <f>SUM(AJ31:AJ33:AJ32)</f>
        <v>0</v>
      </c>
      <c r="AK35" s="45"/>
    </row>
    <row r="36" spans="3:85" x14ac:dyDescent="0.4">
      <c r="E36" s="25"/>
    </row>
    <row r="37" spans="3:85" x14ac:dyDescent="0.4">
      <c r="E37" s="25"/>
      <c r="L37" s="8" t="s">
        <v>28</v>
      </c>
      <c r="M37" t="s">
        <v>16</v>
      </c>
      <c r="O37" s="5" t="s">
        <v>69</v>
      </c>
      <c r="R37" s="11" t="s">
        <v>18</v>
      </c>
      <c r="S37" t="s">
        <v>15</v>
      </c>
      <c r="U37" s="7" t="s">
        <v>22</v>
      </c>
      <c r="V37" t="s">
        <v>23</v>
      </c>
      <c r="Y37" s="6" t="s">
        <v>17</v>
      </c>
      <c r="Z37" t="s">
        <v>24</v>
      </c>
      <c r="AB37" s="10" t="s">
        <v>27</v>
      </c>
      <c r="AC37" t="s">
        <v>25</v>
      </c>
    </row>
    <row r="38" spans="3:85" x14ac:dyDescent="0.4">
      <c r="E38" s="25"/>
    </row>
    <row r="39" spans="3:85" x14ac:dyDescent="0.4">
      <c r="E39" s="25"/>
    </row>
    <row r="40" spans="3:85" x14ac:dyDescent="0.4">
      <c r="E40" s="25"/>
    </row>
    <row r="41" spans="3:85" x14ac:dyDescent="0.4">
      <c r="E41" s="25"/>
    </row>
    <row r="42" spans="3:85" x14ac:dyDescent="0.4">
      <c r="E42" s="25"/>
      <c r="O42" s="9"/>
    </row>
    <row r="43" spans="3:85" x14ac:dyDescent="0.4">
      <c r="E43" s="25"/>
    </row>
    <row r="44" spans="3:85" x14ac:dyDescent="0.4">
      <c r="E44" s="25"/>
    </row>
    <row r="45" spans="3:85" x14ac:dyDescent="0.4">
      <c r="E45" s="25"/>
    </row>
    <row r="46" spans="3:85" x14ac:dyDescent="0.4">
      <c r="E46" s="25"/>
    </row>
    <row r="47" spans="3:85" x14ac:dyDescent="0.4">
      <c r="E47" s="25"/>
    </row>
    <row r="48" spans="3:85" x14ac:dyDescent="0.4">
      <c r="E48" s="25"/>
    </row>
    <row r="49" spans="5:5" x14ac:dyDescent="0.4">
      <c r="E49" s="25"/>
    </row>
    <row r="50" spans="5:5" x14ac:dyDescent="0.4">
      <c r="E50" s="25"/>
    </row>
    <row r="51" spans="5:5" x14ac:dyDescent="0.4">
      <c r="E51" s="25"/>
    </row>
    <row r="52" spans="5:5" x14ac:dyDescent="0.4">
      <c r="E52" s="25"/>
    </row>
  </sheetData>
  <mergeCells count="10">
    <mergeCell ref="BS9:BU9"/>
    <mergeCell ref="BW9:BY9"/>
    <mergeCell ref="CA9:CC9"/>
    <mergeCell ref="CE9:CG9"/>
    <mergeCell ref="N6:Y6"/>
    <mergeCell ref="E7:AK7"/>
    <mergeCell ref="AM9:AZ9"/>
    <mergeCell ref="BA9:BA10"/>
    <mergeCell ref="BC9:BP9"/>
    <mergeCell ref="BQ9:BQ10"/>
  </mergeCells>
  <conditionalFormatting sqref="F10:AK10">
    <cfRule type="expression" dxfId="11" priority="10">
      <formula>OR(F$10=1,F$10=7)</formula>
    </cfRule>
  </conditionalFormatting>
  <conditionalFormatting sqref="F11:AK29">
    <cfRule type="cellIs" dxfId="10" priority="4" operator="equal">
      <formula>"M"</formula>
    </cfRule>
    <cfRule type="cellIs" dxfId="9" priority="5" operator="equal">
      <formula>"aaq"</formula>
    </cfRule>
    <cfRule type="cellIs" dxfId="8" priority="6" operator="equal">
      <formula>"FOR"</formula>
    </cfRule>
    <cfRule type="cellIs" dxfId="7" priority="7" operator="equal">
      <formula>"ca"</formula>
    </cfRule>
  </conditionalFormatting>
  <conditionalFormatting sqref="AH11:AK11">
    <cfRule type="expression" dxfId="6" priority="1">
      <formula>OR(DAY(AH11)="",DAY(AH11)="",DAY(AH11)="")</formula>
    </cfRule>
  </conditionalFormatting>
  <conditionalFormatting sqref="F31:AK35 F11:AK29">
    <cfRule type="expression" dxfId="5" priority="9">
      <formula>OR(F$3=fériés)</formula>
    </cfRule>
    <cfRule type="expression" dxfId="4" priority="11">
      <formula>OR(F$10=1,F$10=7)</formula>
    </cfRule>
  </conditionalFormatting>
  <conditionalFormatting sqref="AM11:BA29">
    <cfRule type="cellIs" dxfId="3" priority="3" operator="equal">
      <formula>0</formula>
    </cfRule>
  </conditionalFormatting>
  <conditionalFormatting sqref="BC11:BQ29">
    <cfRule type="cellIs" dxfId="2" priority="2" operator="equal">
      <formula>0</formula>
    </cfRule>
  </conditionalFormatting>
  <conditionalFormatting sqref="F10:AK29">
    <cfRule type="expression" dxfId="1" priority="8">
      <formula>OR(WEEKDAY(F$9)=fériés)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&amp;L&amp;"-,Gras"&amp;28SERVICE ACCUEIL ET SURVEILLANCE
PLANNING&amp;R&amp;G</oddHeader>
    <oddFooter>&amp;R&amp;"-,Italique"&amp;8&amp;UREDA  Youssef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15</vt:i4>
      </vt:variant>
    </vt:vector>
  </HeadingPairs>
  <TitlesOfParts>
    <vt:vector size="28" baseType="lpstr">
      <vt:lpstr>Config</vt:lpstr>
      <vt:lpstr>Jan</vt:lpstr>
      <vt:lpstr>Fev</vt:lpstr>
      <vt:lpstr>Mar</vt:lpstr>
      <vt:lpstr>Avr</vt:lpstr>
      <vt:lpstr>Mai</vt:lpstr>
      <vt:lpstr>Juin</vt:lpstr>
      <vt:lpstr>Juil</vt:lpstr>
      <vt:lpstr>Aou</vt:lpstr>
      <vt:lpstr>Sep</vt:lpstr>
      <vt:lpstr>Oct</vt:lpstr>
      <vt:lpstr>Nov</vt:lpstr>
      <vt:lpstr>Dec</vt:lpstr>
      <vt:lpstr>fériés</vt:lpstr>
      <vt:lpstr>joursferies</vt:lpstr>
      <vt:lpstr>parcs</vt:lpstr>
      <vt:lpstr>Aou!Zone_d_impression</vt:lpstr>
      <vt:lpstr>Avr!Zone_d_impression</vt:lpstr>
      <vt:lpstr>Dec!Zone_d_impression</vt:lpstr>
      <vt:lpstr>Fev!Zone_d_impression</vt:lpstr>
      <vt:lpstr>Jan!Zone_d_impression</vt:lpstr>
      <vt:lpstr>Juil!Zone_d_impression</vt:lpstr>
      <vt:lpstr>Juin!Zone_d_impression</vt:lpstr>
      <vt:lpstr>Mai!Zone_d_impression</vt:lpstr>
      <vt:lpstr>Mar!Zone_d_impression</vt:lpstr>
      <vt:lpstr>Nov!Zone_d_impression</vt:lpstr>
      <vt:lpstr>Oct!Zone_d_impression</vt:lpstr>
      <vt:lpstr>Sep!Zone_d_impression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buttoia</dc:creator>
  <cp:lastModifiedBy>fabio buttoia</cp:lastModifiedBy>
  <cp:lastPrinted>2017-03-08T11:43:47Z</cp:lastPrinted>
  <dcterms:created xsi:type="dcterms:W3CDTF">2017-02-26T07:15:17Z</dcterms:created>
  <dcterms:modified xsi:type="dcterms:W3CDTF">2017-03-10T14:36:57Z</dcterms:modified>
</cp:coreProperties>
</file>