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A5322356-1120-4170-AF29-493B411D2411}" xr6:coauthVersionLast="47" xr6:coauthVersionMax="47" xr10:uidLastSave="{00000000-0000-0000-0000-000000000000}"/>
  <bookViews>
    <workbookView xWindow="-120" yWindow="-120" windowWidth="38640" windowHeight="21120" xr2:uid="{8DB03D62-0126-4D79-8628-F2288157DD7C}"/>
  </bookViews>
  <sheets>
    <sheet name="O" sheetId="2" r:id="rId1"/>
  </sheets>
  <definedNames>
    <definedName name="_xlnm._FilterDatabase" localSheetId="0" hidden="1">O!$B$1:$K$70</definedName>
    <definedName name="_xleta.COUNT" hidden="1" xlm="1">#NAME?</definedName>
    <definedName name="_xleta.COUNTIF" hidden="1" xlm="1">#NAME?</definedName>
    <definedName name="_xleta.N" hidden="1" xlm="1">#NAME?</definedName>
    <definedName name="_xleta.SERIES" hidden="1" xlm="1">#NAME?</definedName>
    <definedName name="_xleta.SUBTOTAL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C2" i="2"/>
  <c r="D2" i="2"/>
  <c r="E2" i="2"/>
  <c r="F2" i="2"/>
  <c r="G2" i="2"/>
  <c r="H2" i="2"/>
  <c r="I2" i="2"/>
  <c r="J2" i="2"/>
  <c r="K2" i="2"/>
  <c r="B3" i="2"/>
  <c r="C3" i="2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K4" i="2"/>
  <c r="B5" i="2"/>
  <c r="C5" i="2"/>
  <c r="D5" i="2"/>
  <c r="E5" i="2"/>
  <c r="F5" i="2"/>
  <c r="G5" i="2"/>
  <c r="H5" i="2"/>
  <c r="I5" i="2"/>
  <c r="J5" i="2"/>
  <c r="K5" i="2"/>
  <c r="B6" i="2"/>
  <c r="C6" i="2"/>
  <c r="D6" i="2"/>
  <c r="E6" i="2"/>
  <c r="F6" i="2"/>
  <c r="G6" i="2"/>
  <c r="H6" i="2"/>
  <c r="I6" i="2"/>
  <c r="J6" i="2"/>
  <c r="K6" i="2"/>
  <c r="B7" i="2"/>
  <c r="C7" i="2"/>
  <c r="D7" i="2"/>
  <c r="E7" i="2"/>
  <c r="F7" i="2"/>
  <c r="G7" i="2"/>
  <c r="H7" i="2"/>
  <c r="I7" i="2"/>
  <c r="J7" i="2"/>
  <c r="K7" i="2"/>
  <c r="B8" i="2"/>
  <c r="C8" i="2"/>
  <c r="D8" i="2"/>
  <c r="E8" i="2"/>
  <c r="F8" i="2"/>
  <c r="G8" i="2"/>
  <c r="H8" i="2"/>
  <c r="I8" i="2"/>
  <c r="J8" i="2"/>
  <c r="K8" i="2"/>
  <c r="B9" i="2"/>
  <c r="C9" i="2"/>
  <c r="D9" i="2"/>
  <c r="E9" i="2"/>
  <c r="F9" i="2"/>
  <c r="G9" i="2"/>
  <c r="H9" i="2"/>
  <c r="I9" i="2"/>
  <c r="J9" i="2"/>
  <c r="K9" i="2"/>
  <c r="B10" i="2"/>
  <c r="C10" i="2"/>
  <c r="D10" i="2"/>
  <c r="E10" i="2"/>
  <c r="F10" i="2"/>
  <c r="G10" i="2"/>
  <c r="H10" i="2"/>
  <c r="I10" i="2"/>
  <c r="J10" i="2"/>
  <c r="K10" i="2"/>
  <c r="B11" i="2"/>
  <c r="C11" i="2"/>
  <c r="D11" i="2"/>
  <c r="E11" i="2"/>
  <c r="F11" i="2"/>
  <c r="G11" i="2"/>
  <c r="H11" i="2"/>
  <c r="I11" i="2"/>
  <c r="J11" i="2"/>
  <c r="K11" i="2"/>
  <c r="B12" i="2"/>
  <c r="C12" i="2"/>
  <c r="D12" i="2"/>
  <c r="E12" i="2"/>
  <c r="F12" i="2"/>
  <c r="G12" i="2"/>
  <c r="H12" i="2"/>
  <c r="I12" i="2"/>
  <c r="J12" i="2"/>
  <c r="K12" i="2"/>
  <c r="B13" i="2"/>
  <c r="C13" i="2"/>
  <c r="D13" i="2"/>
  <c r="E13" i="2"/>
  <c r="F13" i="2"/>
  <c r="G13" i="2"/>
  <c r="H13" i="2"/>
  <c r="I13" i="2"/>
  <c r="J13" i="2"/>
  <c r="K13" i="2"/>
  <c r="B14" i="2"/>
  <c r="C14" i="2"/>
  <c r="D14" i="2"/>
  <c r="E14" i="2"/>
  <c r="F14" i="2"/>
  <c r="G14" i="2"/>
  <c r="H14" i="2"/>
  <c r="I14" i="2"/>
  <c r="J14" i="2"/>
  <c r="K14" i="2"/>
  <c r="B15" i="2"/>
  <c r="C15" i="2"/>
  <c r="D15" i="2"/>
  <c r="E15" i="2"/>
  <c r="F15" i="2"/>
  <c r="G15" i="2"/>
  <c r="H15" i="2"/>
  <c r="I15" i="2"/>
  <c r="J15" i="2"/>
  <c r="K15" i="2"/>
  <c r="B16" i="2"/>
  <c r="C16" i="2"/>
  <c r="D16" i="2"/>
  <c r="E16" i="2"/>
  <c r="F16" i="2"/>
  <c r="G16" i="2"/>
  <c r="H16" i="2"/>
  <c r="I16" i="2"/>
  <c r="J16" i="2"/>
  <c r="K16" i="2"/>
  <c r="B17" i="2"/>
  <c r="C17" i="2"/>
  <c r="D17" i="2"/>
  <c r="E17" i="2"/>
  <c r="F17" i="2"/>
  <c r="G17" i="2"/>
  <c r="H17" i="2"/>
  <c r="I17" i="2"/>
  <c r="J17" i="2"/>
  <c r="K17" i="2"/>
  <c r="B18" i="2"/>
  <c r="C18" i="2"/>
  <c r="D18" i="2"/>
  <c r="E18" i="2"/>
  <c r="F18" i="2"/>
  <c r="G18" i="2"/>
  <c r="H18" i="2"/>
  <c r="I18" i="2"/>
  <c r="J18" i="2"/>
  <c r="K18" i="2"/>
  <c r="B19" i="2"/>
  <c r="C19" i="2"/>
  <c r="D19" i="2"/>
  <c r="E19" i="2"/>
  <c r="F19" i="2"/>
  <c r="G19" i="2"/>
  <c r="H19" i="2"/>
  <c r="I19" i="2"/>
  <c r="J19" i="2"/>
  <c r="K19" i="2"/>
  <c r="B20" i="2"/>
  <c r="C20" i="2"/>
  <c r="D20" i="2"/>
  <c r="E20" i="2"/>
  <c r="F20" i="2"/>
  <c r="G20" i="2"/>
  <c r="H20" i="2"/>
  <c r="I20" i="2"/>
  <c r="J20" i="2"/>
  <c r="K20" i="2"/>
  <c r="B21" i="2"/>
  <c r="C21" i="2"/>
  <c r="D21" i="2"/>
  <c r="E21" i="2"/>
  <c r="F21" i="2"/>
  <c r="G21" i="2"/>
  <c r="H21" i="2"/>
  <c r="I21" i="2"/>
  <c r="J21" i="2"/>
  <c r="K21" i="2"/>
  <c r="B22" i="2"/>
  <c r="C22" i="2"/>
  <c r="D22" i="2"/>
  <c r="E22" i="2"/>
  <c r="F22" i="2"/>
  <c r="G22" i="2"/>
  <c r="H22" i="2"/>
  <c r="I22" i="2"/>
  <c r="J22" i="2"/>
  <c r="K22" i="2"/>
  <c r="B23" i="2"/>
  <c r="C23" i="2"/>
  <c r="D23" i="2"/>
  <c r="E23" i="2"/>
  <c r="F23" i="2"/>
  <c r="G23" i="2"/>
  <c r="H23" i="2"/>
  <c r="I23" i="2"/>
  <c r="J23" i="2"/>
  <c r="K23" i="2"/>
  <c r="B24" i="2"/>
  <c r="C24" i="2"/>
  <c r="D24" i="2"/>
  <c r="E24" i="2"/>
  <c r="F24" i="2"/>
  <c r="G24" i="2"/>
  <c r="H24" i="2"/>
  <c r="I24" i="2"/>
  <c r="J24" i="2"/>
  <c r="K24" i="2"/>
  <c r="B25" i="2"/>
  <c r="C25" i="2"/>
  <c r="D25" i="2"/>
  <c r="E25" i="2"/>
  <c r="F25" i="2"/>
  <c r="G25" i="2"/>
  <c r="H25" i="2"/>
  <c r="I25" i="2"/>
  <c r="J25" i="2"/>
  <c r="K25" i="2"/>
  <c r="B26" i="2"/>
  <c r="C26" i="2"/>
  <c r="D26" i="2"/>
  <c r="E26" i="2"/>
  <c r="F26" i="2"/>
  <c r="G26" i="2"/>
  <c r="H26" i="2"/>
  <c r="I26" i="2"/>
  <c r="J26" i="2"/>
  <c r="K26" i="2"/>
  <c r="B27" i="2"/>
  <c r="C27" i="2"/>
  <c r="D27" i="2"/>
  <c r="E27" i="2"/>
  <c r="F27" i="2"/>
  <c r="G27" i="2"/>
  <c r="H27" i="2"/>
  <c r="I27" i="2"/>
  <c r="J27" i="2"/>
  <c r="K27" i="2"/>
  <c r="B28" i="2"/>
  <c r="C28" i="2"/>
  <c r="D28" i="2"/>
  <c r="E28" i="2"/>
  <c r="F28" i="2"/>
  <c r="G28" i="2"/>
  <c r="H28" i="2"/>
  <c r="I28" i="2"/>
  <c r="J28" i="2"/>
  <c r="K28" i="2"/>
  <c r="B29" i="2"/>
  <c r="C29" i="2"/>
  <c r="D29" i="2"/>
  <c r="E29" i="2"/>
  <c r="F29" i="2"/>
  <c r="G29" i="2"/>
  <c r="H29" i="2"/>
  <c r="I29" i="2"/>
  <c r="J29" i="2"/>
  <c r="K29" i="2"/>
  <c r="B30" i="2"/>
  <c r="C30" i="2"/>
  <c r="D30" i="2"/>
  <c r="E30" i="2"/>
  <c r="F30" i="2"/>
  <c r="G30" i="2"/>
  <c r="H30" i="2"/>
  <c r="I30" i="2"/>
  <c r="J30" i="2"/>
  <c r="K30" i="2"/>
  <c r="B31" i="2"/>
  <c r="C31" i="2"/>
  <c r="D31" i="2"/>
  <c r="E31" i="2"/>
  <c r="F31" i="2"/>
  <c r="G31" i="2"/>
  <c r="H31" i="2"/>
  <c r="I31" i="2"/>
  <c r="J31" i="2"/>
  <c r="K31" i="2"/>
  <c r="B32" i="2"/>
  <c r="C32" i="2"/>
  <c r="D32" i="2"/>
  <c r="E32" i="2"/>
  <c r="F32" i="2"/>
  <c r="G32" i="2"/>
  <c r="H32" i="2"/>
  <c r="I32" i="2"/>
  <c r="J32" i="2"/>
  <c r="K32" i="2"/>
  <c r="B33" i="2"/>
  <c r="C33" i="2"/>
  <c r="D33" i="2"/>
  <c r="E33" i="2"/>
  <c r="F33" i="2"/>
  <c r="G33" i="2"/>
  <c r="H33" i="2"/>
  <c r="I33" i="2"/>
  <c r="J33" i="2"/>
  <c r="K33" i="2"/>
  <c r="B34" i="2"/>
  <c r="C34" i="2"/>
  <c r="D34" i="2"/>
  <c r="E34" i="2"/>
  <c r="F34" i="2"/>
  <c r="G34" i="2"/>
  <c r="H34" i="2"/>
  <c r="I34" i="2"/>
  <c r="J34" i="2"/>
  <c r="K34" i="2"/>
  <c r="B35" i="2"/>
  <c r="C35" i="2"/>
  <c r="D35" i="2"/>
  <c r="E35" i="2"/>
  <c r="F35" i="2"/>
  <c r="G35" i="2"/>
  <c r="H35" i="2"/>
  <c r="I35" i="2"/>
  <c r="J35" i="2"/>
  <c r="K35" i="2"/>
  <c r="B36" i="2"/>
  <c r="C36" i="2"/>
  <c r="D36" i="2"/>
  <c r="E36" i="2"/>
  <c r="F36" i="2"/>
  <c r="G36" i="2"/>
  <c r="H36" i="2"/>
  <c r="I36" i="2"/>
  <c r="J36" i="2"/>
  <c r="K36" i="2"/>
  <c r="B37" i="2"/>
  <c r="C37" i="2"/>
  <c r="D37" i="2"/>
  <c r="E37" i="2"/>
  <c r="F37" i="2"/>
  <c r="G37" i="2"/>
  <c r="H37" i="2"/>
  <c r="I37" i="2"/>
  <c r="J37" i="2"/>
  <c r="K37" i="2"/>
  <c r="B38" i="2"/>
  <c r="C38" i="2"/>
  <c r="D38" i="2"/>
  <c r="E38" i="2"/>
  <c r="F38" i="2"/>
  <c r="G38" i="2"/>
  <c r="H38" i="2"/>
  <c r="I38" i="2"/>
  <c r="J38" i="2"/>
  <c r="K38" i="2"/>
  <c r="B39" i="2"/>
  <c r="C39" i="2"/>
  <c r="D39" i="2"/>
  <c r="E39" i="2"/>
  <c r="F39" i="2"/>
  <c r="G39" i="2"/>
  <c r="H39" i="2"/>
  <c r="I39" i="2"/>
  <c r="J39" i="2"/>
  <c r="K39" i="2"/>
  <c r="B40" i="2"/>
  <c r="C40" i="2"/>
  <c r="D40" i="2"/>
  <c r="E40" i="2"/>
  <c r="F40" i="2"/>
  <c r="G40" i="2"/>
  <c r="H40" i="2"/>
  <c r="I40" i="2"/>
  <c r="J40" i="2"/>
  <c r="K40" i="2"/>
  <c r="B41" i="2"/>
  <c r="C41" i="2"/>
  <c r="D41" i="2"/>
  <c r="E41" i="2"/>
  <c r="F41" i="2"/>
  <c r="G41" i="2"/>
  <c r="H41" i="2"/>
  <c r="I41" i="2"/>
  <c r="J41" i="2"/>
  <c r="K41" i="2"/>
  <c r="B42" i="2"/>
  <c r="C42" i="2"/>
  <c r="D42" i="2"/>
  <c r="E42" i="2"/>
  <c r="F42" i="2"/>
  <c r="G42" i="2"/>
  <c r="H42" i="2"/>
  <c r="I42" i="2"/>
  <c r="J42" i="2"/>
  <c r="K42" i="2"/>
  <c r="B43" i="2"/>
  <c r="C43" i="2"/>
  <c r="D43" i="2"/>
  <c r="E43" i="2"/>
  <c r="F43" i="2"/>
  <c r="G43" i="2"/>
  <c r="H43" i="2"/>
  <c r="I43" i="2"/>
  <c r="J43" i="2"/>
  <c r="K43" i="2"/>
  <c r="B44" i="2"/>
  <c r="C44" i="2"/>
  <c r="D44" i="2"/>
  <c r="E44" i="2"/>
  <c r="F44" i="2"/>
  <c r="G44" i="2"/>
  <c r="H44" i="2"/>
  <c r="I44" i="2"/>
  <c r="J44" i="2"/>
  <c r="K44" i="2"/>
  <c r="B45" i="2"/>
  <c r="C45" i="2"/>
  <c r="D45" i="2"/>
  <c r="E45" i="2"/>
  <c r="F45" i="2"/>
  <c r="G45" i="2"/>
  <c r="H45" i="2"/>
  <c r="I45" i="2"/>
  <c r="J45" i="2"/>
  <c r="K45" i="2"/>
  <c r="B46" i="2"/>
  <c r="C46" i="2"/>
  <c r="D46" i="2"/>
  <c r="E46" i="2"/>
  <c r="F46" i="2"/>
  <c r="G46" i="2"/>
  <c r="H46" i="2"/>
  <c r="I46" i="2"/>
  <c r="J46" i="2"/>
  <c r="K46" i="2"/>
  <c r="B47" i="2"/>
  <c r="C47" i="2"/>
  <c r="D47" i="2"/>
  <c r="E47" i="2"/>
  <c r="F47" i="2"/>
  <c r="G47" i="2"/>
  <c r="H47" i="2"/>
  <c r="I47" i="2"/>
  <c r="J47" i="2"/>
  <c r="K47" i="2"/>
  <c r="B48" i="2"/>
  <c r="C48" i="2"/>
  <c r="D48" i="2"/>
  <c r="E48" i="2"/>
  <c r="F48" i="2"/>
  <c r="G48" i="2"/>
  <c r="H48" i="2"/>
  <c r="I48" i="2"/>
  <c r="J48" i="2"/>
  <c r="K48" i="2"/>
  <c r="B49" i="2"/>
  <c r="C49" i="2"/>
  <c r="D49" i="2"/>
  <c r="E49" i="2"/>
  <c r="F49" i="2"/>
  <c r="G49" i="2"/>
  <c r="H49" i="2"/>
  <c r="I49" i="2"/>
  <c r="J49" i="2"/>
  <c r="K49" i="2"/>
  <c r="B50" i="2"/>
  <c r="C50" i="2"/>
  <c r="D50" i="2"/>
  <c r="E50" i="2"/>
  <c r="F50" i="2"/>
  <c r="G50" i="2"/>
  <c r="H50" i="2"/>
  <c r="I50" i="2"/>
  <c r="J50" i="2"/>
  <c r="K50" i="2"/>
  <c r="B51" i="2"/>
  <c r="C51" i="2"/>
  <c r="D51" i="2"/>
  <c r="E51" i="2"/>
  <c r="F51" i="2"/>
  <c r="G51" i="2"/>
  <c r="H51" i="2"/>
  <c r="I51" i="2"/>
  <c r="J51" i="2"/>
  <c r="K51" i="2"/>
  <c r="B52" i="2"/>
  <c r="C52" i="2"/>
  <c r="D52" i="2"/>
  <c r="E52" i="2"/>
  <c r="F52" i="2"/>
  <c r="G52" i="2"/>
  <c r="H52" i="2"/>
  <c r="I52" i="2"/>
  <c r="J52" i="2"/>
  <c r="K52" i="2"/>
  <c r="B53" i="2"/>
  <c r="C53" i="2"/>
  <c r="D53" i="2"/>
  <c r="E53" i="2"/>
  <c r="F53" i="2"/>
  <c r="G53" i="2"/>
  <c r="H53" i="2"/>
  <c r="I53" i="2"/>
  <c r="J53" i="2"/>
  <c r="K53" i="2"/>
  <c r="B54" i="2"/>
  <c r="C54" i="2"/>
  <c r="D54" i="2"/>
  <c r="E54" i="2"/>
  <c r="F54" i="2"/>
  <c r="G54" i="2"/>
  <c r="H54" i="2"/>
  <c r="I54" i="2"/>
  <c r="J54" i="2"/>
  <c r="K54" i="2"/>
  <c r="B55" i="2"/>
  <c r="C55" i="2"/>
  <c r="D55" i="2"/>
  <c r="E55" i="2"/>
  <c r="F55" i="2"/>
  <c r="G55" i="2"/>
  <c r="H55" i="2"/>
  <c r="I55" i="2"/>
  <c r="J55" i="2"/>
  <c r="K55" i="2"/>
  <c r="B56" i="2"/>
  <c r="C56" i="2"/>
  <c r="D56" i="2"/>
  <c r="E56" i="2"/>
  <c r="F56" i="2"/>
  <c r="G56" i="2"/>
  <c r="H56" i="2"/>
  <c r="I56" i="2"/>
  <c r="J56" i="2"/>
  <c r="K56" i="2"/>
  <c r="B57" i="2"/>
  <c r="C57" i="2"/>
  <c r="D57" i="2"/>
  <c r="E57" i="2"/>
  <c r="F57" i="2"/>
  <c r="G57" i="2"/>
  <c r="H57" i="2"/>
  <c r="I57" i="2"/>
  <c r="J57" i="2"/>
  <c r="K57" i="2"/>
  <c r="B58" i="2"/>
  <c r="C58" i="2"/>
  <c r="D58" i="2"/>
  <c r="E58" i="2"/>
  <c r="F58" i="2"/>
  <c r="G58" i="2"/>
  <c r="H58" i="2"/>
  <c r="I58" i="2"/>
  <c r="J58" i="2"/>
  <c r="K58" i="2"/>
  <c r="B59" i="2"/>
  <c r="C59" i="2"/>
  <c r="D59" i="2"/>
  <c r="E59" i="2"/>
  <c r="F59" i="2"/>
  <c r="G59" i="2"/>
  <c r="H59" i="2"/>
  <c r="I59" i="2"/>
  <c r="J59" i="2"/>
  <c r="K59" i="2"/>
  <c r="B60" i="2"/>
  <c r="C60" i="2"/>
  <c r="D60" i="2"/>
  <c r="E60" i="2"/>
  <c r="F60" i="2"/>
  <c r="G60" i="2"/>
  <c r="H60" i="2"/>
  <c r="I60" i="2"/>
  <c r="J60" i="2"/>
  <c r="K60" i="2"/>
  <c r="B61" i="2"/>
  <c r="C61" i="2"/>
  <c r="D61" i="2"/>
  <c r="E61" i="2"/>
  <c r="F61" i="2"/>
  <c r="G61" i="2"/>
  <c r="H61" i="2"/>
  <c r="I61" i="2"/>
  <c r="J61" i="2"/>
  <c r="K61" i="2"/>
  <c r="B62" i="2"/>
  <c r="C62" i="2"/>
  <c r="D62" i="2"/>
  <c r="E62" i="2"/>
  <c r="F62" i="2"/>
  <c r="G62" i="2"/>
  <c r="H62" i="2"/>
  <c r="I62" i="2"/>
  <c r="J62" i="2"/>
  <c r="K62" i="2"/>
  <c r="B63" i="2"/>
  <c r="C63" i="2"/>
  <c r="D63" i="2"/>
  <c r="E63" i="2"/>
  <c r="F63" i="2"/>
  <c r="G63" i="2"/>
  <c r="H63" i="2"/>
  <c r="I63" i="2"/>
  <c r="J63" i="2"/>
  <c r="K63" i="2"/>
  <c r="B64" i="2"/>
  <c r="C64" i="2"/>
  <c r="D64" i="2"/>
  <c r="E64" i="2"/>
  <c r="F64" i="2"/>
  <c r="G64" i="2"/>
  <c r="H64" i="2"/>
  <c r="I64" i="2"/>
  <c r="J64" i="2"/>
  <c r="K64" i="2"/>
  <c r="B65" i="2"/>
  <c r="C65" i="2"/>
  <c r="D65" i="2"/>
  <c r="E65" i="2"/>
  <c r="F65" i="2"/>
  <c r="G65" i="2"/>
  <c r="H65" i="2"/>
  <c r="I65" i="2"/>
  <c r="J65" i="2"/>
  <c r="K65" i="2"/>
  <c r="B66" i="2"/>
  <c r="C66" i="2"/>
  <c r="D66" i="2"/>
  <c r="E66" i="2"/>
  <c r="F66" i="2"/>
  <c r="G66" i="2"/>
  <c r="H66" i="2"/>
  <c r="I66" i="2"/>
  <c r="J66" i="2"/>
  <c r="K66" i="2"/>
  <c r="B67" i="2"/>
  <c r="C67" i="2"/>
  <c r="D67" i="2"/>
  <c r="E67" i="2"/>
  <c r="F67" i="2"/>
  <c r="G67" i="2"/>
  <c r="H67" i="2"/>
  <c r="I67" i="2"/>
  <c r="J67" i="2"/>
  <c r="K67" i="2"/>
  <c r="B68" i="2"/>
  <c r="C68" i="2"/>
  <c r="D68" i="2"/>
  <c r="E68" i="2"/>
  <c r="F68" i="2"/>
  <c r="G68" i="2"/>
  <c r="H68" i="2"/>
  <c r="I68" i="2"/>
  <c r="J68" i="2"/>
  <c r="K68" i="2"/>
  <c r="B69" i="2"/>
  <c r="C69" i="2"/>
  <c r="D69" i="2"/>
  <c r="E69" i="2"/>
  <c r="F69" i="2"/>
  <c r="G69" i="2"/>
  <c r="H69" i="2"/>
  <c r="I69" i="2"/>
  <c r="J69" i="2"/>
  <c r="K69" i="2"/>
  <c r="B70" i="2"/>
  <c r="C70" i="2"/>
  <c r="D70" i="2"/>
  <c r="E70" i="2"/>
  <c r="F70" i="2"/>
  <c r="G70" i="2"/>
  <c r="H70" i="2"/>
  <c r="I70" i="2"/>
  <c r="J70" i="2"/>
  <c r="K70" i="2"/>
  <c r="B71" i="2"/>
  <c r="C71" i="2"/>
  <c r="D71" i="2"/>
  <c r="E71" i="2"/>
  <c r="F71" i="2"/>
  <c r="G71" i="2"/>
  <c r="H71" i="2"/>
  <c r="I71" i="2"/>
  <c r="J71" i="2"/>
  <c r="K71" i="2"/>
  <c r="B72" i="2"/>
  <c r="C72" i="2"/>
  <c r="D72" i="2"/>
  <c r="E72" i="2"/>
  <c r="F72" i="2"/>
  <c r="G72" i="2"/>
  <c r="H72" i="2"/>
  <c r="I72" i="2"/>
  <c r="J72" i="2"/>
  <c r="K72" i="2"/>
  <c r="B73" i="2"/>
  <c r="C73" i="2"/>
  <c r="D73" i="2"/>
  <c r="E73" i="2"/>
  <c r="F73" i="2"/>
  <c r="G73" i="2"/>
  <c r="H73" i="2"/>
  <c r="I73" i="2"/>
  <c r="J73" i="2"/>
  <c r="K73" i="2"/>
  <c r="B74" i="2"/>
  <c r="C74" i="2"/>
  <c r="D74" i="2"/>
  <c r="E74" i="2"/>
  <c r="F74" i="2"/>
  <c r="G74" i="2"/>
  <c r="H74" i="2"/>
  <c r="I74" i="2"/>
  <c r="J74" i="2"/>
  <c r="K74" i="2"/>
  <c r="B75" i="2"/>
  <c r="C75" i="2"/>
  <c r="D75" i="2"/>
  <c r="E75" i="2"/>
  <c r="F75" i="2"/>
  <c r="G75" i="2"/>
  <c r="H75" i="2"/>
  <c r="I75" i="2"/>
  <c r="J75" i="2"/>
  <c r="K75" i="2"/>
  <c r="B76" i="2"/>
  <c r="C76" i="2"/>
  <c r="D76" i="2"/>
  <c r="E76" i="2"/>
  <c r="F76" i="2"/>
  <c r="G76" i="2"/>
  <c r="H76" i="2"/>
  <c r="I76" i="2"/>
  <c r="J76" i="2"/>
  <c r="K76" i="2"/>
  <c r="B77" i="2"/>
  <c r="C77" i="2"/>
  <c r="D77" i="2"/>
  <c r="E77" i="2"/>
  <c r="F77" i="2"/>
  <c r="G77" i="2"/>
  <c r="H77" i="2"/>
  <c r="I77" i="2"/>
  <c r="J77" i="2"/>
  <c r="K77" i="2"/>
  <c r="B78" i="2"/>
  <c r="C78" i="2"/>
  <c r="D78" i="2"/>
  <c r="E78" i="2"/>
  <c r="F78" i="2"/>
  <c r="G78" i="2"/>
  <c r="H78" i="2"/>
  <c r="I78" i="2"/>
  <c r="J78" i="2"/>
  <c r="K78" i="2"/>
  <c r="B79" i="2"/>
  <c r="C79" i="2"/>
  <c r="D79" i="2"/>
  <c r="E79" i="2"/>
  <c r="F79" i="2"/>
  <c r="G79" i="2"/>
  <c r="H79" i="2"/>
  <c r="I79" i="2"/>
  <c r="J79" i="2"/>
  <c r="K79" i="2"/>
  <c r="B80" i="2"/>
  <c r="C80" i="2"/>
  <c r="D80" i="2"/>
  <c r="E80" i="2"/>
  <c r="F80" i="2"/>
  <c r="G80" i="2"/>
  <c r="H80" i="2"/>
  <c r="I80" i="2"/>
  <c r="J80" i="2"/>
  <c r="K80" i="2"/>
  <c r="B81" i="2"/>
  <c r="C81" i="2"/>
  <c r="D81" i="2"/>
  <c r="E81" i="2"/>
  <c r="F81" i="2"/>
  <c r="G81" i="2"/>
  <c r="H81" i="2"/>
  <c r="I81" i="2"/>
  <c r="J81" i="2"/>
  <c r="K81" i="2"/>
  <c r="B82" i="2"/>
  <c r="C82" i="2"/>
  <c r="D82" i="2"/>
  <c r="E82" i="2"/>
  <c r="F82" i="2"/>
  <c r="G82" i="2"/>
  <c r="H82" i="2"/>
  <c r="I82" i="2"/>
  <c r="J82" i="2"/>
  <c r="K82" i="2"/>
  <c r="B83" i="2"/>
  <c r="C83" i="2"/>
  <c r="D83" i="2"/>
  <c r="E83" i="2"/>
  <c r="F83" i="2"/>
  <c r="G83" i="2"/>
  <c r="H83" i="2"/>
  <c r="I83" i="2"/>
  <c r="J83" i="2"/>
  <c r="K83" i="2"/>
  <c r="B84" i="2"/>
  <c r="C84" i="2"/>
  <c r="D84" i="2"/>
  <c r="E84" i="2"/>
  <c r="F84" i="2"/>
  <c r="G84" i="2"/>
  <c r="H84" i="2"/>
  <c r="I84" i="2"/>
  <c r="J84" i="2"/>
  <c r="K84" i="2"/>
  <c r="B85" i="2"/>
  <c r="C85" i="2"/>
  <c r="D85" i="2"/>
  <c r="E85" i="2"/>
  <c r="F85" i="2"/>
  <c r="G85" i="2"/>
  <c r="H85" i="2"/>
  <c r="I85" i="2"/>
  <c r="J85" i="2"/>
  <c r="K85" i="2"/>
  <c r="B86" i="2"/>
  <c r="C86" i="2"/>
  <c r="D86" i="2"/>
  <c r="E86" i="2"/>
  <c r="F86" i="2"/>
  <c r="G86" i="2"/>
  <c r="H86" i="2"/>
  <c r="I86" i="2"/>
  <c r="J86" i="2"/>
  <c r="K86" i="2"/>
  <c r="B87" i="2"/>
  <c r="C87" i="2"/>
  <c r="D87" i="2"/>
  <c r="E87" i="2"/>
  <c r="F87" i="2"/>
  <c r="G87" i="2"/>
  <c r="H87" i="2"/>
  <c r="I87" i="2"/>
  <c r="J87" i="2"/>
  <c r="K87" i="2"/>
  <c r="B88" i="2"/>
  <c r="C88" i="2"/>
  <c r="D88" i="2"/>
  <c r="E88" i="2"/>
  <c r="F88" i="2"/>
  <c r="G88" i="2"/>
  <c r="H88" i="2"/>
  <c r="I88" i="2"/>
  <c r="J88" i="2"/>
  <c r="K88" i="2"/>
  <c r="B89" i="2"/>
  <c r="C89" i="2"/>
  <c r="D89" i="2"/>
  <c r="E89" i="2"/>
  <c r="F89" i="2"/>
  <c r="G89" i="2"/>
  <c r="H89" i="2"/>
  <c r="I89" i="2"/>
  <c r="J89" i="2"/>
  <c r="K89" i="2"/>
  <c r="B90" i="2"/>
  <c r="C90" i="2"/>
  <c r="D90" i="2"/>
  <c r="E90" i="2"/>
  <c r="F90" i="2"/>
  <c r="G90" i="2"/>
  <c r="H90" i="2"/>
  <c r="I90" i="2"/>
  <c r="J90" i="2"/>
  <c r="K90" i="2"/>
  <c r="B91" i="2"/>
  <c r="C91" i="2"/>
  <c r="D91" i="2"/>
  <c r="E91" i="2"/>
  <c r="F91" i="2"/>
  <c r="G91" i="2"/>
  <c r="H91" i="2"/>
  <c r="I91" i="2"/>
  <c r="J91" i="2"/>
  <c r="K91" i="2"/>
  <c r="B94" i="2" l="1"/>
  <c r="F102" i="2" a="1"/>
  <c r="F102" i="2" s="1"/>
  <c r="F95" i="2" a="1"/>
  <c r="F95" i="2" s="1"/>
  <c r="F96" i="2" a="1"/>
  <c r="F96" i="2" s="1"/>
  <c r="F94" i="2" a="1"/>
  <c r="F94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C94" i="2" l="1" a="1"/>
  <c r="C94" i="2" s="1"/>
  <c r="E94" i="2" l="1" a="1"/>
  <c r="E94" i="2" s="1"/>
  <c r="E176" i="2" l="1" a="1"/>
  <c r="E176" i="2" s="1"/>
  <c r="E186" i="2" a="1"/>
  <c r="E186" i="2" s="1"/>
  <c r="E171" i="2" a="1"/>
  <c r="E171" i="2" s="1"/>
  <c r="E164" i="2" a="1"/>
  <c r="E164" i="2" s="1"/>
  <c r="E154" i="2" a="1"/>
  <c r="E154" i="2" s="1"/>
  <c r="E179" i="2" a="1"/>
  <c r="E179" i="2" s="1"/>
  <c r="E185" i="2" a="1"/>
  <c r="E185" i="2" s="1"/>
  <c r="E163" i="2" a="1"/>
  <c r="E163" i="2" s="1"/>
  <c r="E170" i="2" a="1"/>
  <c r="E170" i="2" s="1"/>
  <c r="E178" i="2" a="1"/>
  <c r="E178" i="2" s="1"/>
  <c r="E153" i="2" a="1"/>
  <c r="E153" i="2" s="1"/>
  <c r="E162" i="2" a="1"/>
  <c r="E162" i="2" s="1"/>
  <c r="E180" i="2" a="1"/>
  <c r="E180" i="2" s="1"/>
  <c r="E184" i="2" a="1"/>
  <c r="E184" i="2" s="1"/>
  <c r="E175" i="2" a="1"/>
  <c r="E175" i="2" s="1"/>
  <c r="E166" i="2" a="1"/>
  <c r="E166" i="2" s="1"/>
  <c r="E161" i="2" a="1"/>
  <c r="E161" i="2" s="1"/>
  <c r="E152" i="2" a="1"/>
  <c r="E152" i="2" s="1"/>
  <c r="E177" i="2" a="1"/>
  <c r="E177" i="2" s="1"/>
  <c r="E181" i="2" a="1"/>
  <c r="E181" i="2" s="1"/>
  <c r="E160" i="2" a="1"/>
  <c r="E160" i="2" s="1"/>
  <c r="E168" i="2" a="1"/>
  <c r="E168" i="2" s="1"/>
  <c r="E169" i="2" a="1"/>
  <c r="E169" i="2" s="1"/>
  <c r="E155" i="2" a="1"/>
  <c r="E155" i="2" s="1"/>
  <c r="E172" i="2" a="1"/>
  <c r="E172" i="2" s="1"/>
  <c r="E156" i="2" a="1"/>
  <c r="E156" i="2" s="1"/>
  <c r="E151" i="2" a="1"/>
  <c r="E151" i="2" s="1"/>
  <c r="E159" i="2" a="1"/>
  <c r="E159" i="2" s="1"/>
  <c r="E182" i="2" a="1"/>
  <c r="E182" i="2" s="1"/>
  <c r="E174" i="2" a="1"/>
  <c r="E174" i="2" s="1"/>
  <c r="E167" i="2" a="1"/>
  <c r="E167" i="2" s="1"/>
  <c r="E158" i="2" a="1"/>
  <c r="E158" i="2" s="1"/>
  <c r="E183" i="2" a="1"/>
  <c r="E183" i="2" s="1"/>
  <c r="E173" i="2" a="1"/>
  <c r="E173" i="2" s="1"/>
  <c r="E165" i="2" a="1"/>
  <c r="E165" i="2" s="1"/>
  <c r="E157" i="2" a="1"/>
  <c r="E157" i="2" s="1"/>
  <c r="E139" i="2" a="1"/>
  <c r="E139" i="2" s="1"/>
  <c r="E137" i="2" a="1"/>
  <c r="E137" i="2" s="1"/>
  <c r="E138" i="2" a="1"/>
  <c r="E138" i="2" s="1"/>
  <c r="E136" i="2" a="1"/>
  <c r="E136" i="2" s="1"/>
  <c r="E144" i="2" a="1"/>
  <c r="E144" i="2" s="1"/>
  <c r="E135" i="2" a="1"/>
  <c r="E135" i="2" s="1"/>
  <c r="E150" i="2" a="1"/>
  <c r="E150" i="2" s="1"/>
  <c r="E134" i="2" a="1"/>
  <c r="E134" i="2" s="1"/>
  <c r="E149" i="2" a="1"/>
  <c r="E149" i="2" s="1"/>
  <c r="E133" i="2" a="1"/>
  <c r="E133" i="2" s="1"/>
  <c r="E148" i="2" a="1"/>
  <c r="E148" i="2" s="1"/>
  <c r="E132" i="2" a="1"/>
  <c r="E132" i="2" s="1"/>
  <c r="E143" i="2" a="1"/>
  <c r="E143" i="2" s="1"/>
  <c r="E147" i="2" a="1"/>
  <c r="E147" i="2" s="1"/>
  <c r="E140" i="2" a="1"/>
  <c r="E140" i="2" s="1"/>
  <c r="E142" i="2" a="1"/>
  <c r="E142" i="2" s="1"/>
  <c r="E146" i="2" a="1"/>
  <c r="E146" i="2" s="1"/>
  <c r="E141" i="2" a="1"/>
  <c r="E141" i="2" s="1"/>
  <c r="E145" i="2" a="1"/>
  <c r="E145" i="2" s="1"/>
  <c r="E119" i="2" a="1"/>
  <c r="E119" i="2" s="1"/>
  <c r="E131" i="2" a="1"/>
  <c r="E131" i="2" s="1"/>
  <c r="E115" i="2" a="1"/>
  <c r="E115" i="2" s="1"/>
  <c r="E129" i="2" a="1"/>
  <c r="E129" i="2" s="1"/>
  <c r="E128" i="2" a="1"/>
  <c r="E128" i="2" s="1"/>
  <c r="E130" i="2" a="1"/>
  <c r="E130" i="2" s="1"/>
  <c r="E117" i="2" a="1"/>
  <c r="E117" i="2" s="1"/>
  <c r="E127" i="2" a="1"/>
  <c r="E127" i="2" s="1"/>
  <c r="E126" i="2" a="1"/>
  <c r="E126" i="2" s="1"/>
  <c r="E125" i="2" a="1"/>
  <c r="E125" i="2" s="1"/>
  <c r="E124" i="2" a="1"/>
  <c r="E124" i="2" s="1"/>
  <c r="E123" i="2" a="1"/>
  <c r="E123" i="2" s="1"/>
  <c r="E118" i="2" a="1"/>
  <c r="E118" i="2" s="1"/>
  <c r="E122" i="2" a="1"/>
  <c r="E122" i="2" s="1"/>
  <c r="E121" i="2" a="1"/>
  <c r="E121" i="2" s="1"/>
  <c r="E120" i="2" a="1"/>
  <c r="E120" i="2" s="1"/>
  <c r="E116" i="2" a="1"/>
  <c r="E116" i="2" s="1"/>
  <c r="E114" i="2" a="1"/>
  <c r="E114" i="2" s="1"/>
  <c r="E113" i="2" a="1"/>
  <c r="E113" i="2" s="1"/>
  <c r="E112" i="2" a="1"/>
  <c r="E112" i="2" s="1"/>
  <c r="E109" i="2" a="1"/>
  <c r="E109" i="2" s="1"/>
  <c r="E106" i="2" a="1"/>
  <c r="E106" i="2" s="1"/>
  <c r="E103" i="2" a="1"/>
  <c r="E103" i="2" s="1"/>
  <c r="E100" i="2" a="1"/>
  <c r="E100" i="2" s="1"/>
  <c r="E97" i="2" a="1"/>
  <c r="E97" i="2" s="1"/>
  <c r="D94" i="2" a="1"/>
  <c r="D94" i="2" s="1"/>
  <c r="D178" i="2" a="1"/>
  <c r="D178" i="2" s="1"/>
  <c r="C169" i="2" a="1"/>
  <c r="C169" i="2" s="1"/>
  <c r="D133" i="2" a="1"/>
  <c r="D133" i="2" s="1"/>
  <c r="D181" i="2" a="1"/>
  <c r="D181" i="2" s="1"/>
  <c r="D115" i="2" a="1"/>
  <c r="D115" i="2" s="1"/>
  <c r="D139" i="2" a="1"/>
  <c r="D139" i="2" s="1"/>
  <c r="D160" i="2" a="1"/>
  <c r="D160" i="2" s="1"/>
  <c r="C142" i="2" a="1"/>
  <c r="C142" i="2" s="1"/>
  <c r="C124" i="2" a="1"/>
  <c r="C124" i="2" s="1"/>
  <c r="D112" i="2" a="1"/>
  <c r="D112" i="2" s="1"/>
  <c r="D157" i="2" a="1"/>
  <c r="D157" i="2" s="1"/>
  <c r="D130" i="2" a="1"/>
  <c r="D130" i="2" s="1"/>
  <c r="D103" i="2" a="1"/>
  <c r="D103" i="2" s="1"/>
  <c r="C115" i="2" a="1"/>
  <c r="C115" i="2" s="1"/>
  <c r="D154" i="2" a="1"/>
  <c r="D154" i="2" s="1"/>
  <c r="B160" i="2"/>
  <c r="B133" i="2"/>
  <c r="D175" i="2" a="1"/>
  <c r="D175" i="2" s="1"/>
  <c r="D127" i="2" a="1"/>
  <c r="D127" i="2" s="1"/>
  <c r="D151" i="2" a="1"/>
  <c r="D151" i="2" s="1"/>
  <c r="C178" i="2" a="1"/>
  <c r="C178" i="2" s="1"/>
  <c r="D172" i="2" a="1"/>
  <c r="D172" i="2" s="1"/>
  <c r="D148" i="2" a="1"/>
  <c r="D148" i="2" s="1"/>
  <c r="D124" i="2" a="1"/>
  <c r="D124" i="2" s="1"/>
  <c r="D169" i="2" a="1"/>
  <c r="D169" i="2" s="1"/>
  <c r="D121" i="2" a="1"/>
  <c r="D121" i="2" s="1"/>
  <c r="D145" i="2" a="1"/>
  <c r="D145" i="2" s="1"/>
  <c r="D184" i="2" a="1"/>
  <c r="D184" i="2" s="1"/>
  <c r="D166" i="2" a="1"/>
  <c r="D166" i="2" s="1"/>
  <c r="C160" i="2" a="1"/>
  <c r="C160" i="2" s="1"/>
  <c r="D136" i="2" a="1"/>
  <c r="D136" i="2" s="1"/>
  <c r="D118" i="2" a="1"/>
  <c r="D118" i="2" s="1"/>
  <c r="D142" i="2" a="1"/>
  <c r="D142" i="2" s="1"/>
  <c r="C133" i="2" a="1"/>
  <c r="C133" i="2" s="1"/>
  <c r="D163" i="2" a="1"/>
  <c r="D163" i="2" s="1"/>
  <c r="C151" i="2" a="1"/>
  <c r="C151" i="2" s="1"/>
  <c r="B188" i="2" l="1"/>
  <c r="E188" i="2"/>
  <c r="D188" i="2"/>
  <c r="C188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 1" description="Connexion à la requête « Table 1 » dans le classeur." type="5" refreshedVersion="8" background="1" saveData="1">
    <dbPr connection="Provider=Microsoft.Mashup.OleDb.1;Data Source=$Workbook$;Location=&quot;Table 1&quot;;Extended Properties=&quot;&quot;" command="SELECT * FROM [Table 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424242"/>
      <name val="Arial Unicode MS"/>
    </font>
    <font>
      <b/>
      <sz val="8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1" tint="4.9989318521683403E-2"/>
        <bgColor theme="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1" fontId="7" fillId="7" borderId="5" xfId="0" applyNumberFormat="1" applyFont="1" applyFill="1" applyBorder="1" applyAlignment="1">
      <alignment horizontal="center" vertical="center"/>
    </xf>
    <xf numFmtId="1" fontId="7" fillId="2" borderId="5" xfId="0" applyNumberFormat="1" applyFont="1" applyFill="1" applyBorder="1" applyAlignment="1">
      <alignment horizontal="center" vertical="center"/>
    </xf>
    <xf numFmtId="1" fontId="7" fillId="3" borderId="5" xfId="0" applyNumberFormat="1" applyFont="1" applyFill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" fontId="7" fillId="3" borderId="2" xfId="0" applyNumberFormat="1" applyFont="1" applyFill="1" applyBorder="1" applyAlignment="1">
      <alignment horizontal="center" vertical="center"/>
    </xf>
    <xf numFmtId="1" fontId="7" fillId="3" borderId="3" xfId="0" applyNumberFormat="1" applyFont="1" applyFill="1" applyBorder="1" applyAlignment="1">
      <alignment horizontal="center" vertical="center"/>
    </xf>
    <xf numFmtId="1" fontId="7" fillId="3" borderId="6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" fontId="7" fillId="7" borderId="2" xfId="0" applyNumberFormat="1" applyFont="1" applyFill="1" applyBorder="1" applyAlignment="1">
      <alignment horizontal="center" vertical="center"/>
    </xf>
    <xf numFmtId="1" fontId="7" fillId="7" borderId="3" xfId="0" applyNumberFormat="1" applyFont="1" applyFill="1" applyBorder="1" applyAlignment="1">
      <alignment horizontal="center" vertical="center"/>
    </xf>
    <xf numFmtId="1" fontId="7" fillId="7" borderId="4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7" fillId="2" borderId="3" xfId="0" applyNumberFormat="1" applyFont="1" applyFill="1" applyBorder="1" applyAlignment="1">
      <alignment horizontal="center" vertical="center"/>
    </xf>
    <xf numFmtId="1" fontId="7" fillId="2" borderId="4" xfId="0" applyNumberFormat="1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center" vertical="center"/>
    </xf>
    <xf numFmtId="1" fontId="7" fillId="7" borderId="8" xfId="0" applyNumberFormat="1" applyFont="1" applyFill="1" applyBorder="1" applyAlignment="1">
      <alignment horizontal="center" vertical="center"/>
    </xf>
    <xf numFmtId="1" fontId="7" fillId="7" borderId="9" xfId="0" applyNumberFormat="1" applyFont="1" applyFill="1" applyBorder="1" applyAlignment="1">
      <alignment horizontal="center" vertical="center"/>
    </xf>
    <xf numFmtId="1" fontId="7" fillId="7" borderId="10" xfId="0" applyNumberFormat="1" applyFont="1" applyFill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1" fontId="7" fillId="7" borderId="11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1" fontId="7" fillId="7" borderId="7" xfId="0" applyNumberFormat="1" applyFont="1" applyFill="1" applyBorder="1" applyAlignment="1">
      <alignment horizontal="center" vertical="center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6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1" fontId="7" fillId="3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FFC75-1F7C-4834-86D8-32928A5B6F5B}">
  <dimension ref="A1:M188"/>
  <sheetViews>
    <sheetView tabSelected="1" zoomScale="80" zoomScaleNormal="80" workbookViewId="0">
      <pane ySplit="1" topLeftCell="A46" activePane="bottomLeft" state="frozen"/>
      <selection pane="bottomLeft" activeCell="K95" sqref="K95"/>
    </sheetView>
  </sheetViews>
  <sheetFormatPr baseColWidth="10" defaultColWidth="10.7109375" defaultRowHeight="15"/>
  <cols>
    <col min="1" max="1" width="19.140625" style="1" customWidth="1"/>
    <col min="2" max="2" width="17.140625" style="2" bestFit="1" customWidth="1"/>
    <col min="3" max="3" width="18.42578125" style="2" bestFit="1" customWidth="1"/>
    <col min="4" max="4" width="16" style="2" bestFit="1" customWidth="1"/>
    <col min="5" max="5" width="15.42578125" style="2" bestFit="1" customWidth="1"/>
    <col min="6" max="6" width="15.140625" style="2" bestFit="1" customWidth="1"/>
    <col min="7" max="7" width="15.5703125" style="2" bestFit="1" customWidth="1"/>
    <col min="8" max="8" width="18.85546875" style="2" bestFit="1" customWidth="1"/>
    <col min="9" max="9" width="20.85546875" style="2" bestFit="1" customWidth="1"/>
    <col min="10" max="10" width="19.85546875" style="2" bestFit="1" customWidth="1"/>
    <col min="11" max="11" width="18" style="2" bestFit="1" customWidth="1"/>
    <col min="12" max="13" width="7.140625" style="1" customWidth="1"/>
  </cols>
  <sheetData>
    <row r="1" spans="1:11" ht="12" customHeight="1">
      <c r="A1" s="7"/>
      <c r="B1" s="5"/>
      <c r="C1" s="6"/>
      <c r="D1" s="5"/>
      <c r="E1" s="6"/>
      <c r="F1" s="5"/>
      <c r="G1" s="6"/>
      <c r="H1" s="5"/>
      <c r="I1" s="6"/>
      <c r="J1" s="5"/>
      <c r="K1" s="6"/>
    </row>
    <row r="2" spans="1:11" ht="12" customHeight="1">
      <c r="A2" s="4"/>
      <c r="B2" s="3" t="str">
        <f>MID(A2,1,1)</f>
        <v/>
      </c>
      <c r="C2" s="3" t="str">
        <f t="shared" ref="C2:C65" si="0">MID(A2,3,1)</f>
        <v/>
      </c>
      <c r="D2" s="3" t="str">
        <f t="shared" ref="D2:D65" si="1">MID(A2,5,1)</f>
        <v/>
      </c>
      <c r="E2" s="3" t="str">
        <f t="shared" ref="E2:E65" si="2">MID(A2,7,1)</f>
        <v/>
      </c>
      <c r="F2" s="3" t="str">
        <f t="shared" ref="F2:F65" si="3">MID(A2,9,1)</f>
        <v/>
      </c>
      <c r="G2" s="3" t="str">
        <f t="shared" ref="G2:G65" si="4">MID(A2,11,1)</f>
        <v/>
      </c>
      <c r="H2" s="3" t="str">
        <f t="shared" ref="H2:H65" si="5">MID(A2,13,1)</f>
        <v/>
      </c>
      <c r="I2" s="3" t="str">
        <f t="shared" ref="I2:I65" si="6">MID(A2,15,1)</f>
        <v/>
      </c>
      <c r="J2" s="3" t="str">
        <f t="shared" ref="J2:J65" si="7">MID(A2,17,1)</f>
        <v/>
      </c>
      <c r="K2" s="3" t="str">
        <f t="shared" ref="K2:K65" si="8">MID(A2,19,1)</f>
        <v/>
      </c>
    </row>
    <row r="3" spans="1:11" ht="12.75" customHeight="1">
      <c r="A3" s="4"/>
      <c r="B3" s="3" t="str">
        <f t="shared" ref="B3:B66" si="9">MID(A3,1,1)</f>
        <v/>
      </c>
      <c r="C3" s="3" t="str">
        <f t="shared" si="0"/>
        <v/>
      </c>
      <c r="D3" s="3" t="str">
        <f t="shared" si="1"/>
        <v/>
      </c>
      <c r="E3" s="3" t="str">
        <f t="shared" si="2"/>
        <v/>
      </c>
      <c r="F3" s="3" t="str">
        <f t="shared" si="3"/>
        <v/>
      </c>
      <c r="G3" s="3" t="str">
        <f t="shared" si="4"/>
        <v/>
      </c>
      <c r="H3" s="3" t="str">
        <f t="shared" si="5"/>
        <v/>
      </c>
      <c r="I3" s="3" t="str">
        <f t="shared" si="6"/>
        <v/>
      </c>
      <c r="J3" s="3" t="str">
        <f t="shared" si="7"/>
        <v/>
      </c>
      <c r="K3" s="3" t="str">
        <f t="shared" si="8"/>
        <v/>
      </c>
    </row>
    <row r="4" spans="1:11" ht="12" customHeight="1">
      <c r="A4" s="4"/>
      <c r="B4" s="3" t="str">
        <f t="shared" si="9"/>
        <v/>
      </c>
      <c r="C4" s="3" t="str">
        <f t="shared" si="0"/>
        <v/>
      </c>
      <c r="D4" s="3" t="str">
        <f t="shared" si="1"/>
        <v/>
      </c>
      <c r="E4" s="3" t="str">
        <f t="shared" si="2"/>
        <v/>
      </c>
      <c r="F4" s="3" t="str">
        <f t="shared" si="3"/>
        <v/>
      </c>
      <c r="G4" s="3" t="str">
        <f t="shared" si="4"/>
        <v/>
      </c>
      <c r="H4" s="3" t="str">
        <f t="shared" si="5"/>
        <v/>
      </c>
      <c r="I4" s="3" t="str">
        <f t="shared" si="6"/>
        <v/>
      </c>
      <c r="J4" s="3" t="str">
        <f t="shared" si="7"/>
        <v/>
      </c>
      <c r="K4" s="3" t="str">
        <f t="shared" si="8"/>
        <v/>
      </c>
    </row>
    <row r="5" spans="1:11" ht="12" customHeight="1">
      <c r="A5" s="4"/>
      <c r="B5" s="3" t="str">
        <f t="shared" si="9"/>
        <v/>
      </c>
      <c r="C5" s="3" t="str">
        <f t="shared" si="0"/>
        <v/>
      </c>
      <c r="D5" s="3" t="str">
        <f t="shared" si="1"/>
        <v/>
      </c>
      <c r="E5" s="3" t="str">
        <f t="shared" si="2"/>
        <v/>
      </c>
      <c r="F5" s="3" t="str">
        <f t="shared" si="3"/>
        <v/>
      </c>
      <c r="G5" s="3" t="str">
        <f t="shared" si="4"/>
        <v/>
      </c>
      <c r="H5" s="3" t="str">
        <f t="shared" si="5"/>
        <v/>
      </c>
      <c r="I5" s="3" t="str">
        <f t="shared" si="6"/>
        <v/>
      </c>
      <c r="J5" s="3" t="str">
        <f t="shared" si="7"/>
        <v/>
      </c>
      <c r="K5" s="3" t="str">
        <f t="shared" si="8"/>
        <v/>
      </c>
    </row>
    <row r="6" spans="1:11" ht="12" customHeight="1">
      <c r="A6" s="4"/>
      <c r="B6" s="3" t="str">
        <f t="shared" si="9"/>
        <v/>
      </c>
      <c r="C6" s="3" t="str">
        <f t="shared" si="0"/>
        <v/>
      </c>
      <c r="D6" s="3" t="str">
        <f t="shared" si="1"/>
        <v/>
      </c>
      <c r="E6" s="3" t="str">
        <f t="shared" si="2"/>
        <v/>
      </c>
      <c r="F6" s="3" t="str">
        <f t="shared" si="3"/>
        <v/>
      </c>
      <c r="G6" s="3" t="str">
        <f t="shared" si="4"/>
        <v/>
      </c>
      <c r="H6" s="3" t="str">
        <f t="shared" si="5"/>
        <v/>
      </c>
      <c r="I6" s="3" t="str">
        <f t="shared" si="6"/>
        <v/>
      </c>
      <c r="J6" s="3" t="str">
        <f t="shared" si="7"/>
        <v/>
      </c>
      <c r="K6" s="3" t="str">
        <f t="shared" si="8"/>
        <v/>
      </c>
    </row>
    <row r="7" spans="1:11" ht="12" customHeight="1">
      <c r="A7" s="4"/>
      <c r="B7" s="3" t="str">
        <f t="shared" si="9"/>
        <v/>
      </c>
      <c r="C7" s="3" t="str">
        <f t="shared" si="0"/>
        <v/>
      </c>
      <c r="D7" s="3" t="str">
        <f t="shared" si="1"/>
        <v/>
      </c>
      <c r="E7" s="3" t="str">
        <f t="shared" si="2"/>
        <v/>
      </c>
      <c r="F7" s="3" t="str">
        <f t="shared" si="3"/>
        <v/>
      </c>
      <c r="G7" s="3" t="str">
        <f t="shared" si="4"/>
        <v/>
      </c>
      <c r="H7" s="3" t="str">
        <f t="shared" si="5"/>
        <v/>
      </c>
      <c r="I7" s="3" t="str">
        <f t="shared" si="6"/>
        <v/>
      </c>
      <c r="J7" s="3" t="str">
        <f t="shared" si="7"/>
        <v/>
      </c>
      <c r="K7" s="3" t="str">
        <f t="shared" si="8"/>
        <v/>
      </c>
    </row>
    <row r="8" spans="1:11" ht="12" customHeight="1">
      <c r="A8" s="4"/>
      <c r="B8" s="3" t="str">
        <f t="shared" si="9"/>
        <v/>
      </c>
      <c r="C8" s="3" t="str">
        <f t="shared" si="0"/>
        <v/>
      </c>
      <c r="D8" s="3" t="str">
        <f t="shared" si="1"/>
        <v/>
      </c>
      <c r="E8" s="3" t="str">
        <f t="shared" si="2"/>
        <v/>
      </c>
      <c r="F8" s="3" t="str">
        <f t="shared" si="3"/>
        <v/>
      </c>
      <c r="G8" s="3" t="str">
        <f t="shared" si="4"/>
        <v/>
      </c>
      <c r="H8" s="3" t="str">
        <f t="shared" si="5"/>
        <v/>
      </c>
      <c r="I8" s="3" t="str">
        <f t="shared" si="6"/>
        <v/>
      </c>
      <c r="J8" s="3" t="str">
        <f t="shared" si="7"/>
        <v/>
      </c>
      <c r="K8" s="3" t="str">
        <f t="shared" si="8"/>
        <v/>
      </c>
    </row>
    <row r="9" spans="1:11" ht="12" customHeight="1">
      <c r="A9" s="4"/>
      <c r="B9" s="3" t="str">
        <f t="shared" si="9"/>
        <v/>
      </c>
      <c r="C9" s="3" t="str">
        <f t="shared" si="0"/>
        <v/>
      </c>
      <c r="D9" s="3" t="str">
        <f t="shared" si="1"/>
        <v/>
      </c>
      <c r="E9" s="3" t="str">
        <f t="shared" si="2"/>
        <v/>
      </c>
      <c r="F9" s="3" t="str">
        <f t="shared" si="3"/>
        <v/>
      </c>
      <c r="G9" s="3" t="str">
        <f t="shared" si="4"/>
        <v/>
      </c>
      <c r="H9" s="3" t="str">
        <f t="shared" si="5"/>
        <v/>
      </c>
      <c r="I9" s="3" t="str">
        <f t="shared" si="6"/>
        <v/>
      </c>
      <c r="J9" s="3" t="str">
        <f t="shared" si="7"/>
        <v/>
      </c>
      <c r="K9" s="3" t="str">
        <f t="shared" si="8"/>
        <v/>
      </c>
    </row>
    <row r="10" spans="1:11" ht="12" customHeight="1">
      <c r="A10" s="4"/>
      <c r="B10" s="3" t="str">
        <f t="shared" si="9"/>
        <v/>
      </c>
      <c r="C10" s="3" t="str">
        <f t="shared" si="0"/>
        <v/>
      </c>
      <c r="D10" s="3" t="str">
        <f t="shared" si="1"/>
        <v/>
      </c>
      <c r="E10" s="3" t="str">
        <f t="shared" si="2"/>
        <v/>
      </c>
      <c r="F10" s="3" t="str">
        <f t="shared" si="3"/>
        <v/>
      </c>
      <c r="G10" s="3" t="str">
        <f t="shared" si="4"/>
        <v/>
      </c>
      <c r="H10" s="3" t="str">
        <f t="shared" si="5"/>
        <v/>
      </c>
      <c r="I10" s="3" t="str">
        <f t="shared" si="6"/>
        <v/>
      </c>
      <c r="J10" s="3" t="str">
        <f t="shared" si="7"/>
        <v/>
      </c>
      <c r="K10" s="3" t="str">
        <f t="shared" si="8"/>
        <v/>
      </c>
    </row>
    <row r="11" spans="1:11" ht="12" customHeight="1">
      <c r="A11" s="4"/>
      <c r="B11" s="3" t="str">
        <f t="shared" si="9"/>
        <v/>
      </c>
      <c r="C11" s="3" t="str">
        <f t="shared" si="0"/>
        <v/>
      </c>
      <c r="D11" s="3" t="str">
        <f t="shared" si="1"/>
        <v/>
      </c>
      <c r="E11" s="3" t="str">
        <f t="shared" si="2"/>
        <v/>
      </c>
      <c r="F11" s="3" t="str">
        <f t="shared" si="3"/>
        <v/>
      </c>
      <c r="G11" s="3" t="str">
        <f t="shared" si="4"/>
        <v/>
      </c>
      <c r="H11" s="3" t="str">
        <f t="shared" si="5"/>
        <v/>
      </c>
      <c r="I11" s="3" t="str">
        <f t="shared" si="6"/>
        <v/>
      </c>
      <c r="J11" s="3" t="str">
        <f t="shared" si="7"/>
        <v/>
      </c>
      <c r="K11" s="3" t="str">
        <f t="shared" si="8"/>
        <v/>
      </c>
    </row>
    <row r="12" spans="1:11" ht="12" customHeight="1">
      <c r="A12" s="4"/>
      <c r="B12" s="3" t="str">
        <f t="shared" si="9"/>
        <v/>
      </c>
      <c r="C12" s="3" t="str">
        <f t="shared" si="0"/>
        <v/>
      </c>
      <c r="D12" s="3" t="str">
        <f t="shared" si="1"/>
        <v/>
      </c>
      <c r="E12" s="3" t="str">
        <f t="shared" si="2"/>
        <v/>
      </c>
      <c r="F12" s="3" t="str">
        <f t="shared" si="3"/>
        <v/>
      </c>
      <c r="G12" s="3" t="str">
        <f t="shared" si="4"/>
        <v/>
      </c>
      <c r="H12" s="3" t="str">
        <f t="shared" si="5"/>
        <v/>
      </c>
      <c r="I12" s="3" t="str">
        <f t="shared" si="6"/>
        <v/>
      </c>
      <c r="J12" s="3" t="str">
        <f t="shared" si="7"/>
        <v/>
      </c>
      <c r="K12" s="3" t="str">
        <f t="shared" si="8"/>
        <v/>
      </c>
    </row>
    <row r="13" spans="1:11" ht="12" customHeight="1">
      <c r="A13" s="4"/>
      <c r="B13" s="3" t="str">
        <f t="shared" si="9"/>
        <v/>
      </c>
      <c r="C13" s="3" t="str">
        <f t="shared" si="0"/>
        <v/>
      </c>
      <c r="D13" s="3" t="str">
        <f t="shared" si="1"/>
        <v/>
      </c>
      <c r="E13" s="3" t="str">
        <f t="shared" si="2"/>
        <v/>
      </c>
      <c r="F13" s="3" t="str">
        <f t="shared" si="3"/>
        <v/>
      </c>
      <c r="G13" s="3" t="str">
        <f t="shared" si="4"/>
        <v/>
      </c>
      <c r="H13" s="3" t="str">
        <f t="shared" si="5"/>
        <v/>
      </c>
      <c r="I13" s="3" t="str">
        <f t="shared" si="6"/>
        <v/>
      </c>
      <c r="J13" s="3" t="str">
        <f t="shared" si="7"/>
        <v/>
      </c>
      <c r="K13" s="3" t="str">
        <f t="shared" si="8"/>
        <v/>
      </c>
    </row>
    <row r="14" spans="1:11" ht="12" customHeight="1">
      <c r="A14" s="4"/>
      <c r="B14" s="3" t="str">
        <f t="shared" si="9"/>
        <v/>
      </c>
      <c r="C14" s="3" t="str">
        <f t="shared" si="0"/>
        <v/>
      </c>
      <c r="D14" s="3" t="str">
        <f t="shared" si="1"/>
        <v/>
      </c>
      <c r="E14" s="3" t="str">
        <f t="shared" si="2"/>
        <v/>
      </c>
      <c r="F14" s="3" t="str">
        <f t="shared" si="3"/>
        <v/>
      </c>
      <c r="G14" s="3" t="str">
        <f t="shared" si="4"/>
        <v/>
      </c>
      <c r="H14" s="3" t="str">
        <f t="shared" si="5"/>
        <v/>
      </c>
      <c r="I14" s="3" t="str">
        <f t="shared" si="6"/>
        <v/>
      </c>
      <c r="J14" s="3" t="str">
        <f t="shared" si="7"/>
        <v/>
      </c>
      <c r="K14" s="3" t="str">
        <f t="shared" si="8"/>
        <v/>
      </c>
    </row>
    <row r="15" spans="1:11" ht="12" customHeight="1">
      <c r="A15" s="4"/>
      <c r="B15" s="3" t="str">
        <f t="shared" si="9"/>
        <v/>
      </c>
      <c r="C15" s="3" t="str">
        <f t="shared" si="0"/>
        <v/>
      </c>
      <c r="D15" s="3" t="str">
        <f t="shared" si="1"/>
        <v/>
      </c>
      <c r="E15" s="3" t="str">
        <f t="shared" si="2"/>
        <v/>
      </c>
      <c r="F15" s="3" t="str">
        <f t="shared" si="3"/>
        <v/>
      </c>
      <c r="G15" s="3" t="str">
        <f t="shared" si="4"/>
        <v/>
      </c>
      <c r="H15" s="3" t="str">
        <f t="shared" si="5"/>
        <v/>
      </c>
      <c r="I15" s="3" t="str">
        <f t="shared" si="6"/>
        <v/>
      </c>
      <c r="J15" s="3" t="str">
        <f t="shared" si="7"/>
        <v/>
      </c>
      <c r="K15" s="3" t="str">
        <f t="shared" si="8"/>
        <v/>
      </c>
    </row>
    <row r="16" spans="1:11" ht="12" customHeight="1">
      <c r="A16" s="4"/>
      <c r="B16" s="3" t="str">
        <f t="shared" si="9"/>
        <v/>
      </c>
      <c r="C16" s="3" t="str">
        <f t="shared" si="0"/>
        <v/>
      </c>
      <c r="D16" s="3" t="str">
        <f t="shared" si="1"/>
        <v/>
      </c>
      <c r="E16" s="3" t="str">
        <f t="shared" si="2"/>
        <v/>
      </c>
      <c r="F16" s="3" t="str">
        <f t="shared" si="3"/>
        <v/>
      </c>
      <c r="G16" s="3" t="str">
        <f t="shared" si="4"/>
        <v/>
      </c>
      <c r="H16" s="3" t="str">
        <f t="shared" si="5"/>
        <v/>
      </c>
      <c r="I16" s="3" t="str">
        <f t="shared" si="6"/>
        <v/>
      </c>
      <c r="J16" s="3" t="str">
        <f t="shared" si="7"/>
        <v/>
      </c>
      <c r="K16" s="3" t="str">
        <f t="shared" si="8"/>
        <v/>
      </c>
    </row>
    <row r="17" spans="1:11" ht="12" customHeight="1">
      <c r="A17" s="4"/>
      <c r="B17" s="3" t="str">
        <f t="shared" si="9"/>
        <v/>
      </c>
      <c r="C17" s="3" t="str">
        <f t="shared" si="0"/>
        <v/>
      </c>
      <c r="D17" s="3" t="str">
        <f t="shared" si="1"/>
        <v/>
      </c>
      <c r="E17" s="3" t="str">
        <f t="shared" si="2"/>
        <v/>
      </c>
      <c r="F17" s="3" t="str">
        <f t="shared" si="3"/>
        <v/>
      </c>
      <c r="G17" s="3" t="str">
        <f t="shared" si="4"/>
        <v/>
      </c>
      <c r="H17" s="3" t="str">
        <f t="shared" si="5"/>
        <v/>
      </c>
      <c r="I17" s="3" t="str">
        <f t="shared" si="6"/>
        <v/>
      </c>
      <c r="J17" s="3" t="str">
        <f t="shared" si="7"/>
        <v/>
      </c>
      <c r="K17" s="3" t="str">
        <f t="shared" si="8"/>
        <v/>
      </c>
    </row>
    <row r="18" spans="1:11" ht="12" customHeight="1">
      <c r="A18" s="4"/>
      <c r="B18" s="3" t="str">
        <f t="shared" si="9"/>
        <v/>
      </c>
      <c r="C18" s="3" t="str">
        <f t="shared" si="0"/>
        <v/>
      </c>
      <c r="D18" s="3" t="str">
        <f t="shared" si="1"/>
        <v/>
      </c>
      <c r="E18" s="3" t="str">
        <f t="shared" si="2"/>
        <v/>
      </c>
      <c r="F18" s="3" t="str">
        <f t="shared" si="3"/>
        <v/>
      </c>
      <c r="G18" s="3" t="str">
        <f t="shared" si="4"/>
        <v/>
      </c>
      <c r="H18" s="3" t="str">
        <f t="shared" si="5"/>
        <v/>
      </c>
      <c r="I18" s="3" t="str">
        <f t="shared" si="6"/>
        <v/>
      </c>
      <c r="J18" s="3" t="str">
        <f t="shared" si="7"/>
        <v/>
      </c>
      <c r="K18" s="3" t="str">
        <f t="shared" si="8"/>
        <v/>
      </c>
    </row>
    <row r="19" spans="1:11" ht="12" customHeight="1">
      <c r="A19" s="4"/>
      <c r="B19" s="3" t="str">
        <f t="shared" si="9"/>
        <v/>
      </c>
      <c r="C19" s="3" t="str">
        <f t="shared" si="0"/>
        <v/>
      </c>
      <c r="D19" s="3" t="str">
        <f t="shared" si="1"/>
        <v/>
      </c>
      <c r="E19" s="3" t="str">
        <f t="shared" si="2"/>
        <v/>
      </c>
      <c r="F19" s="3" t="str">
        <f t="shared" si="3"/>
        <v/>
      </c>
      <c r="G19" s="3" t="str">
        <f t="shared" si="4"/>
        <v/>
      </c>
      <c r="H19" s="3" t="str">
        <f t="shared" si="5"/>
        <v/>
      </c>
      <c r="I19" s="3" t="str">
        <f t="shared" si="6"/>
        <v/>
      </c>
      <c r="J19" s="3" t="str">
        <f t="shared" si="7"/>
        <v/>
      </c>
      <c r="K19" s="3" t="str">
        <f t="shared" si="8"/>
        <v/>
      </c>
    </row>
    <row r="20" spans="1:11" ht="12" customHeight="1">
      <c r="A20" s="4"/>
      <c r="B20" s="3" t="str">
        <f t="shared" si="9"/>
        <v/>
      </c>
      <c r="C20" s="3" t="str">
        <f t="shared" si="0"/>
        <v/>
      </c>
      <c r="D20" s="3" t="str">
        <f t="shared" si="1"/>
        <v/>
      </c>
      <c r="E20" s="3" t="str">
        <f t="shared" si="2"/>
        <v/>
      </c>
      <c r="F20" s="3" t="str">
        <f t="shared" si="3"/>
        <v/>
      </c>
      <c r="G20" s="3" t="str">
        <f t="shared" si="4"/>
        <v/>
      </c>
      <c r="H20" s="3" t="str">
        <f t="shared" si="5"/>
        <v/>
      </c>
      <c r="I20" s="3" t="str">
        <f t="shared" si="6"/>
        <v/>
      </c>
      <c r="J20" s="3" t="str">
        <f t="shared" si="7"/>
        <v/>
      </c>
      <c r="K20" s="3" t="str">
        <f t="shared" si="8"/>
        <v/>
      </c>
    </row>
    <row r="21" spans="1:11" ht="12" customHeight="1">
      <c r="A21" s="4"/>
      <c r="B21" s="3" t="str">
        <f t="shared" si="9"/>
        <v/>
      </c>
      <c r="C21" s="3" t="str">
        <f t="shared" si="0"/>
        <v/>
      </c>
      <c r="D21" s="3" t="str">
        <f t="shared" si="1"/>
        <v/>
      </c>
      <c r="E21" s="3" t="str">
        <f t="shared" si="2"/>
        <v/>
      </c>
      <c r="F21" s="3" t="str">
        <f t="shared" si="3"/>
        <v/>
      </c>
      <c r="G21" s="3" t="str">
        <f t="shared" si="4"/>
        <v/>
      </c>
      <c r="H21" s="3" t="str">
        <f t="shared" si="5"/>
        <v/>
      </c>
      <c r="I21" s="3" t="str">
        <f t="shared" si="6"/>
        <v/>
      </c>
      <c r="J21" s="3" t="str">
        <f t="shared" si="7"/>
        <v/>
      </c>
      <c r="K21" s="3" t="str">
        <f t="shared" si="8"/>
        <v/>
      </c>
    </row>
    <row r="22" spans="1:11" ht="12" customHeight="1">
      <c r="A22" s="4"/>
      <c r="B22" s="3" t="str">
        <f t="shared" si="9"/>
        <v/>
      </c>
      <c r="C22" s="3" t="str">
        <f t="shared" si="0"/>
        <v/>
      </c>
      <c r="D22" s="3" t="str">
        <f t="shared" si="1"/>
        <v/>
      </c>
      <c r="E22" s="3" t="str">
        <f t="shared" si="2"/>
        <v/>
      </c>
      <c r="F22" s="3" t="str">
        <f t="shared" si="3"/>
        <v/>
      </c>
      <c r="G22" s="3" t="str">
        <f t="shared" si="4"/>
        <v/>
      </c>
      <c r="H22" s="3" t="str">
        <f t="shared" si="5"/>
        <v/>
      </c>
      <c r="I22" s="3" t="str">
        <f t="shared" si="6"/>
        <v/>
      </c>
      <c r="J22" s="3" t="str">
        <f t="shared" si="7"/>
        <v/>
      </c>
      <c r="K22" s="3" t="str">
        <f t="shared" si="8"/>
        <v/>
      </c>
    </row>
    <row r="23" spans="1:11" ht="12" customHeight="1">
      <c r="A23" s="4"/>
      <c r="B23" s="3" t="str">
        <f t="shared" si="9"/>
        <v/>
      </c>
      <c r="C23" s="3" t="str">
        <f t="shared" si="0"/>
        <v/>
      </c>
      <c r="D23" s="3" t="str">
        <f t="shared" si="1"/>
        <v/>
      </c>
      <c r="E23" s="3" t="str">
        <f t="shared" si="2"/>
        <v/>
      </c>
      <c r="F23" s="3" t="str">
        <f t="shared" si="3"/>
        <v/>
      </c>
      <c r="G23" s="3" t="str">
        <f t="shared" si="4"/>
        <v/>
      </c>
      <c r="H23" s="3" t="str">
        <f t="shared" si="5"/>
        <v/>
      </c>
      <c r="I23" s="3" t="str">
        <f t="shared" si="6"/>
        <v/>
      </c>
      <c r="J23" s="3" t="str">
        <f t="shared" si="7"/>
        <v/>
      </c>
      <c r="K23" s="3" t="str">
        <f t="shared" si="8"/>
        <v/>
      </c>
    </row>
    <row r="24" spans="1:11" ht="12" customHeight="1">
      <c r="A24" s="4"/>
      <c r="B24" s="3" t="str">
        <f t="shared" si="9"/>
        <v/>
      </c>
      <c r="C24" s="3" t="str">
        <f t="shared" si="0"/>
        <v/>
      </c>
      <c r="D24" s="3" t="str">
        <f t="shared" si="1"/>
        <v/>
      </c>
      <c r="E24" s="3" t="str">
        <f t="shared" si="2"/>
        <v/>
      </c>
      <c r="F24" s="3" t="str">
        <f t="shared" si="3"/>
        <v/>
      </c>
      <c r="G24" s="3" t="str">
        <f t="shared" si="4"/>
        <v/>
      </c>
      <c r="H24" s="3" t="str">
        <f t="shared" si="5"/>
        <v/>
      </c>
      <c r="I24" s="3" t="str">
        <f t="shared" si="6"/>
        <v/>
      </c>
      <c r="J24" s="3" t="str">
        <f t="shared" si="7"/>
        <v/>
      </c>
      <c r="K24" s="3" t="str">
        <f t="shared" si="8"/>
        <v/>
      </c>
    </row>
    <row r="25" spans="1:11" ht="12" customHeight="1">
      <c r="A25" s="4"/>
      <c r="B25" s="3" t="str">
        <f t="shared" si="9"/>
        <v/>
      </c>
      <c r="C25" s="3" t="str">
        <f t="shared" si="0"/>
        <v/>
      </c>
      <c r="D25" s="3" t="str">
        <f t="shared" si="1"/>
        <v/>
      </c>
      <c r="E25" s="3" t="str">
        <f t="shared" si="2"/>
        <v/>
      </c>
      <c r="F25" s="3" t="str">
        <f t="shared" si="3"/>
        <v/>
      </c>
      <c r="G25" s="3" t="str">
        <f t="shared" si="4"/>
        <v/>
      </c>
      <c r="H25" s="3" t="str">
        <f t="shared" si="5"/>
        <v/>
      </c>
      <c r="I25" s="3" t="str">
        <f t="shared" si="6"/>
        <v/>
      </c>
      <c r="J25" s="3" t="str">
        <f t="shared" si="7"/>
        <v/>
      </c>
      <c r="K25" s="3" t="str">
        <f t="shared" si="8"/>
        <v/>
      </c>
    </row>
    <row r="26" spans="1:11" ht="12" customHeight="1">
      <c r="A26" s="4"/>
      <c r="B26" s="3" t="str">
        <f t="shared" si="9"/>
        <v/>
      </c>
      <c r="C26" s="3" t="str">
        <f t="shared" si="0"/>
        <v/>
      </c>
      <c r="D26" s="3" t="str">
        <f t="shared" si="1"/>
        <v/>
      </c>
      <c r="E26" s="3" t="str">
        <f t="shared" si="2"/>
        <v/>
      </c>
      <c r="F26" s="3" t="str">
        <f t="shared" si="3"/>
        <v/>
      </c>
      <c r="G26" s="3" t="str">
        <f t="shared" si="4"/>
        <v/>
      </c>
      <c r="H26" s="3" t="str">
        <f t="shared" si="5"/>
        <v/>
      </c>
      <c r="I26" s="3" t="str">
        <f t="shared" si="6"/>
        <v/>
      </c>
      <c r="J26" s="3" t="str">
        <f t="shared" si="7"/>
        <v/>
      </c>
      <c r="K26" s="3" t="str">
        <f t="shared" si="8"/>
        <v/>
      </c>
    </row>
    <row r="27" spans="1:11" ht="12" customHeight="1">
      <c r="A27" s="4"/>
      <c r="B27" s="3" t="str">
        <f t="shared" si="9"/>
        <v/>
      </c>
      <c r="C27" s="3" t="str">
        <f t="shared" si="0"/>
        <v/>
      </c>
      <c r="D27" s="3" t="str">
        <f t="shared" si="1"/>
        <v/>
      </c>
      <c r="E27" s="3" t="str">
        <f t="shared" si="2"/>
        <v/>
      </c>
      <c r="F27" s="3" t="str">
        <f t="shared" si="3"/>
        <v/>
      </c>
      <c r="G27" s="3" t="str">
        <f t="shared" si="4"/>
        <v/>
      </c>
      <c r="H27" s="3" t="str">
        <f t="shared" si="5"/>
        <v/>
      </c>
      <c r="I27" s="3" t="str">
        <f t="shared" si="6"/>
        <v/>
      </c>
      <c r="J27" s="3" t="str">
        <f t="shared" si="7"/>
        <v/>
      </c>
      <c r="K27" s="3" t="str">
        <f t="shared" si="8"/>
        <v/>
      </c>
    </row>
    <row r="28" spans="1:11" ht="12" customHeight="1">
      <c r="A28" s="4"/>
      <c r="B28" s="3" t="str">
        <f t="shared" si="9"/>
        <v/>
      </c>
      <c r="C28" s="3" t="str">
        <f t="shared" si="0"/>
        <v/>
      </c>
      <c r="D28" s="3" t="str">
        <f t="shared" si="1"/>
        <v/>
      </c>
      <c r="E28" s="3" t="str">
        <f t="shared" si="2"/>
        <v/>
      </c>
      <c r="F28" s="3" t="str">
        <f t="shared" si="3"/>
        <v/>
      </c>
      <c r="G28" s="3" t="str">
        <f t="shared" si="4"/>
        <v/>
      </c>
      <c r="H28" s="3" t="str">
        <f t="shared" si="5"/>
        <v/>
      </c>
      <c r="I28" s="3" t="str">
        <f t="shared" si="6"/>
        <v/>
      </c>
      <c r="J28" s="3" t="str">
        <f t="shared" si="7"/>
        <v/>
      </c>
      <c r="K28" s="3" t="str">
        <f t="shared" si="8"/>
        <v/>
      </c>
    </row>
    <row r="29" spans="1:11" ht="12" customHeight="1">
      <c r="A29" s="4"/>
      <c r="B29" s="3" t="str">
        <f t="shared" si="9"/>
        <v/>
      </c>
      <c r="C29" s="3" t="str">
        <f t="shared" si="0"/>
        <v/>
      </c>
      <c r="D29" s="3" t="str">
        <f t="shared" si="1"/>
        <v/>
      </c>
      <c r="E29" s="3" t="str">
        <f t="shared" si="2"/>
        <v/>
      </c>
      <c r="F29" s="3" t="str">
        <f t="shared" si="3"/>
        <v/>
      </c>
      <c r="G29" s="3" t="str">
        <f t="shared" si="4"/>
        <v/>
      </c>
      <c r="H29" s="3" t="str">
        <f t="shared" si="5"/>
        <v/>
      </c>
      <c r="I29" s="3" t="str">
        <f t="shared" si="6"/>
        <v/>
      </c>
      <c r="J29" s="3" t="str">
        <f t="shared" si="7"/>
        <v/>
      </c>
      <c r="K29" s="3" t="str">
        <f t="shared" si="8"/>
        <v/>
      </c>
    </row>
    <row r="30" spans="1:11" ht="12" customHeight="1">
      <c r="A30" s="4"/>
      <c r="B30" s="3" t="str">
        <f t="shared" si="9"/>
        <v/>
      </c>
      <c r="C30" s="3" t="str">
        <f t="shared" si="0"/>
        <v/>
      </c>
      <c r="D30" s="3" t="str">
        <f t="shared" si="1"/>
        <v/>
      </c>
      <c r="E30" s="3" t="str">
        <f t="shared" si="2"/>
        <v/>
      </c>
      <c r="F30" s="3" t="str">
        <f t="shared" si="3"/>
        <v/>
      </c>
      <c r="G30" s="3" t="str">
        <f t="shared" si="4"/>
        <v/>
      </c>
      <c r="H30" s="3" t="str">
        <f t="shared" si="5"/>
        <v/>
      </c>
      <c r="I30" s="3" t="str">
        <f t="shared" si="6"/>
        <v/>
      </c>
      <c r="J30" s="3" t="str">
        <f t="shared" si="7"/>
        <v/>
      </c>
      <c r="K30" s="3" t="str">
        <f t="shared" si="8"/>
        <v/>
      </c>
    </row>
    <row r="31" spans="1:11" ht="12" customHeight="1">
      <c r="A31" s="4"/>
      <c r="B31" s="3" t="str">
        <f t="shared" si="9"/>
        <v/>
      </c>
      <c r="C31" s="3" t="str">
        <f t="shared" si="0"/>
        <v/>
      </c>
      <c r="D31" s="3" t="str">
        <f t="shared" si="1"/>
        <v/>
      </c>
      <c r="E31" s="3" t="str">
        <f t="shared" si="2"/>
        <v/>
      </c>
      <c r="F31" s="3" t="str">
        <f t="shared" si="3"/>
        <v/>
      </c>
      <c r="G31" s="3" t="str">
        <f t="shared" si="4"/>
        <v/>
      </c>
      <c r="H31" s="3" t="str">
        <f t="shared" si="5"/>
        <v/>
      </c>
      <c r="I31" s="3" t="str">
        <f t="shared" si="6"/>
        <v/>
      </c>
      <c r="J31" s="3" t="str">
        <f t="shared" si="7"/>
        <v/>
      </c>
      <c r="K31" s="3" t="str">
        <f t="shared" si="8"/>
        <v/>
      </c>
    </row>
    <row r="32" spans="1:11" ht="12" customHeight="1">
      <c r="A32" s="4"/>
      <c r="B32" s="3" t="str">
        <f t="shared" si="9"/>
        <v/>
      </c>
      <c r="C32" s="3" t="str">
        <f t="shared" si="0"/>
        <v/>
      </c>
      <c r="D32" s="3" t="str">
        <f t="shared" si="1"/>
        <v/>
      </c>
      <c r="E32" s="3" t="str">
        <f t="shared" si="2"/>
        <v/>
      </c>
      <c r="F32" s="3" t="str">
        <f t="shared" si="3"/>
        <v/>
      </c>
      <c r="G32" s="3" t="str">
        <f t="shared" si="4"/>
        <v/>
      </c>
      <c r="H32" s="3" t="str">
        <f t="shared" si="5"/>
        <v/>
      </c>
      <c r="I32" s="3" t="str">
        <f t="shared" si="6"/>
        <v/>
      </c>
      <c r="J32" s="3" t="str">
        <f t="shared" si="7"/>
        <v/>
      </c>
      <c r="K32" s="3" t="str">
        <f t="shared" si="8"/>
        <v/>
      </c>
    </row>
    <row r="33" spans="1:11" ht="12" customHeight="1">
      <c r="A33" s="4"/>
      <c r="B33" s="3" t="str">
        <f t="shared" si="9"/>
        <v/>
      </c>
      <c r="C33" s="3" t="str">
        <f t="shared" si="0"/>
        <v/>
      </c>
      <c r="D33" s="3" t="str">
        <f t="shared" si="1"/>
        <v/>
      </c>
      <c r="E33" s="3" t="str">
        <f t="shared" si="2"/>
        <v/>
      </c>
      <c r="F33" s="3" t="str">
        <f t="shared" si="3"/>
        <v/>
      </c>
      <c r="G33" s="3" t="str">
        <f t="shared" si="4"/>
        <v/>
      </c>
      <c r="H33" s="3" t="str">
        <f t="shared" si="5"/>
        <v/>
      </c>
      <c r="I33" s="3" t="str">
        <f t="shared" si="6"/>
        <v/>
      </c>
      <c r="J33" s="3" t="str">
        <f t="shared" si="7"/>
        <v/>
      </c>
      <c r="K33" s="3" t="str">
        <f t="shared" si="8"/>
        <v/>
      </c>
    </row>
    <row r="34" spans="1:11" ht="12" customHeight="1">
      <c r="A34" s="4"/>
      <c r="B34" s="3" t="str">
        <f t="shared" si="9"/>
        <v/>
      </c>
      <c r="C34" s="3" t="str">
        <f t="shared" si="0"/>
        <v/>
      </c>
      <c r="D34" s="3" t="str">
        <f t="shared" si="1"/>
        <v/>
      </c>
      <c r="E34" s="3" t="str">
        <f t="shared" si="2"/>
        <v/>
      </c>
      <c r="F34" s="3" t="str">
        <f t="shared" si="3"/>
        <v/>
      </c>
      <c r="G34" s="3" t="str">
        <f t="shared" si="4"/>
        <v/>
      </c>
      <c r="H34" s="3" t="str">
        <f t="shared" si="5"/>
        <v/>
      </c>
      <c r="I34" s="3" t="str">
        <f t="shared" si="6"/>
        <v/>
      </c>
      <c r="J34" s="3" t="str">
        <f t="shared" si="7"/>
        <v/>
      </c>
      <c r="K34" s="3" t="str">
        <f t="shared" si="8"/>
        <v/>
      </c>
    </row>
    <row r="35" spans="1:11" ht="12" customHeight="1">
      <c r="A35" s="4"/>
      <c r="B35" s="3" t="str">
        <f t="shared" si="9"/>
        <v/>
      </c>
      <c r="C35" s="3" t="str">
        <f t="shared" si="0"/>
        <v/>
      </c>
      <c r="D35" s="3" t="str">
        <f t="shared" si="1"/>
        <v/>
      </c>
      <c r="E35" s="3" t="str">
        <f t="shared" si="2"/>
        <v/>
      </c>
      <c r="F35" s="3" t="str">
        <f t="shared" si="3"/>
        <v/>
      </c>
      <c r="G35" s="3" t="str">
        <f t="shared" si="4"/>
        <v/>
      </c>
      <c r="H35" s="3" t="str">
        <f t="shared" si="5"/>
        <v/>
      </c>
      <c r="I35" s="3" t="str">
        <f t="shared" si="6"/>
        <v/>
      </c>
      <c r="J35" s="3" t="str">
        <f t="shared" si="7"/>
        <v/>
      </c>
      <c r="K35" s="3" t="str">
        <f t="shared" si="8"/>
        <v/>
      </c>
    </row>
    <row r="36" spans="1:11" ht="12" customHeight="1">
      <c r="A36" s="4"/>
      <c r="B36" s="3" t="str">
        <f t="shared" si="9"/>
        <v/>
      </c>
      <c r="C36" s="3" t="str">
        <f t="shared" si="0"/>
        <v/>
      </c>
      <c r="D36" s="3" t="str">
        <f t="shared" si="1"/>
        <v/>
      </c>
      <c r="E36" s="3" t="str">
        <f t="shared" si="2"/>
        <v/>
      </c>
      <c r="F36" s="3" t="str">
        <f t="shared" si="3"/>
        <v/>
      </c>
      <c r="G36" s="3" t="str">
        <f t="shared" si="4"/>
        <v/>
      </c>
      <c r="H36" s="3" t="str">
        <f t="shared" si="5"/>
        <v/>
      </c>
      <c r="I36" s="3" t="str">
        <f t="shared" si="6"/>
        <v/>
      </c>
      <c r="J36" s="3" t="str">
        <f t="shared" si="7"/>
        <v/>
      </c>
      <c r="K36" s="3" t="str">
        <f t="shared" si="8"/>
        <v/>
      </c>
    </row>
    <row r="37" spans="1:11" ht="12" customHeight="1">
      <c r="A37" s="4"/>
      <c r="B37" s="3" t="str">
        <f t="shared" si="9"/>
        <v/>
      </c>
      <c r="C37" s="3" t="str">
        <f t="shared" si="0"/>
        <v/>
      </c>
      <c r="D37" s="3" t="str">
        <f t="shared" si="1"/>
        <v/>
      </c>
      <c r="E37" s="3" t="str">
        <f t="shared" si="2"/>
        <v/>
      </c>
      <c r="F37" s="3" t="str">
        <f t="shared" si="3"/>
        <v/>
      </c>
      <c r="G37" s="3" t="str">
        <f t="shared" si="4"/>
        <v/>
      </c>
      <c r="H37" s="3" t="str">
        <f t="shared" si="5"/>
        <v/>
      </c>
      <c r="I37" s="3" t="str">
        <f t="shared" si="6"/>
        <v/>
      </c>
      <c r="J37" s="3" t="str">
        <f t="shared" si="7"/>
        <v/>
      </c>
      <c r="K37" s="3" t="str">
        <f t="shared" si="8"/>
        <v/>
      </c>
    </row>
    <row r="38" spans="1:11" ht="12" customHeight="1">
      <c r="A38" s="4"/>
      <c r="B38" s="3" t="str">
        <f t="shared" si="9"/>
        <v/>
      </c>
      <c r="C38" s="3" t="str">
        <f t="shared" si="0"/>
        <v/>
      </c>
      <c r="D38" s="3" t="str">
        <f t="shared" si="1"/>
        <v/>
      </c>
      <c r="E38" s="3" t="str">
        <f t="shared" si="2"/>
        <v/>
      </c>
      <c r="F38" s="3" t="str">
        <f t="shared" si="3"/>
        <v/>
      </c>
      <c r="G38" s="3" t="str">
        <f t="shared" si="4"/>
        <v/>
      </c>
      <c r="H38" s="3" t="str">
        <f t="shared" si="5"/>
        <v/>
      </c>
      <c r="I38" s="3" t="str">
        <f t="shared" si="6"/>
        <v/>
      </c>
      <c r="J38" s="3" t="str">
        <f t="shared" si="7"/>
        <v/>
      </c>
      <c r="K38" s="3" t="str">
        <f t="shared" si="8"/>
        <v/>
      </c>
    </row>
    <row r="39" spans="1:11" ht="12" customHeight="1">
      <c r="A39" s="4"/>
      <c r="B39" s="3" t="str">
        <f t="shared" si="9"/>
        <v/>
      </c>
      <c r="C39" s="3" t="str">
        <f t="shared" si="0"/>
        <v/>
      </c>
      <c r="D39" s="3" t="str">
        <f t="shared" si="1"/>
        <v/>
      </c>
      <c r="E39" s="3" t="str">
        <f t="shared" si="2"/>
        <v/>
      </c>
      <c r="F39" s="3" t="str">
        <f t="shared" si="3"/>
        <v/>
      </c>
      <c r="G39" s="3" t="str">
        <f t="shared" si="4"/>
        <v/>
      </c>
      <c r="H39" s="3" t="str">
        <f t="shared" si="5"/>
        <v/>
      </c>
      <c r="I39" s="3" t="str">
        <f t="shared" si="6"/>
        <v/>
      </c>
      <c r="J39" s="3" t="str">
        <f t="shared" si="7"/>
        <v/>
      </c>
      <c r="K39" s="3" t="str">
        <f t="shared" si="8"/>
        <v/>
      </c>
    </row>
    <row r="40" spans="1:11" ht="12" customHeight="1">
      <c r="A40" s="4"/>
      <c r="B40" s="3" t="str">
        <f t="shared" si="9"/>
        <v/>
      </c>
      <c r="C40" s="3" t="str">
        <f t="shared" si="0"/>
        <v/>
      </c>
      <c r="D40" s="3" t="str">
        <f t="shared" si="1"/>
        <v/>
      </c>
      <c r="E40" s="3" t="str">
        <f t="shared" si="2"/>
        <v/>
      </c>
      <c r="F40" s="3" t="str">
        <f t="shared" si="3"/>
        <v/>
      </c>
      <c r="G40" s="3" t="str">
        <f t="shared" si="4"/>
        <v/>
      </c>
      <c r="H40" s="3" t="str">
        <f t="shared" si="5"/>
        <v/>
      </c>
      <c r="I40" s="3" t="str">
        <f t="shared" si="6"/>
        <v/>
      </c>
      <c r="J40" s="3" t="str">
        <f t="shared" si="7"/>
        <v/>
      </c>
      <c r="K40" s="3" t="str">
        <f t="shared" si="8"/>
        <v/>
      </c>
    </row>
    <row r="41" spans="1:11" ht="12" customHeight="1">
      <c r="A41" s="4"/>
      <c r="B41" s="3" t="str">
        <f t="shared" si="9"/>
        <v/>
      </c>
      <c r="C41" s="3" t="str">
        <f t="shared" si="0"/>
        <v/>
      </c>
      <c r="D41" s="3" t="str">
        <f t="shared" si="1"/>
        <v/>
      </c>
      <c r="E41" s="3" t="str">
        <f t="shared" si="2"/>
        <v/>
      </c>
      <c r="F41" s="3" t="str">
        <f t="shared" si="3"/>
        <v/>
      </c>
      <c r="G41" s="3" t="str">
        <f t="shared" si="4"/>
        <v/>
      </c>
      <c r="H41" s="3" t="str">
        <f t="shared" si="5"/>
        <v/>
      </c>
      <c r="I41" s="3" t="str">
        <f t="shared" si="6"/>
        <v/>
      </c>
      <c r="J41" s="3" t="str">
        <f t="shared" si="7"/>
        <v/>
      </c>
      <c r="K41" s="3" t="str">
        <f t="shared" si="8"/>
        <v/>
      </c>
    </row>
    <row r="42" spans="1:11" ht="12" customHeight="1">
      <c r="A42" s="4"/>
      <c r="B42" s="3" t="str">
        <f t="shared" si="9"/>
        <v/>
      </c>
      <c r="C42" s="3" t="str">
        <f t="shared" si="0"/>
        <v/>
      </c>
      <c r="D42" s="3" t="str">
        <f t="shared" si="1"/>
        <v/>
      </c>
      <c r="E42" s="3" t="str">
        <f t="shared" si="2"/>
        <v/>
      </c>
      <c r="F42" s="3" t="str">
        <f t="shared" si="3"/>
        <v/>
      </c>
      <c r="G42" s="3" t="str">
        <f t="shared" si="4"/>
        <v/>
      </c>
      <c r="H42" s="3" t="str">
        <f t="shared" si="5"/>
        <v/>
      </c>
      <c r="I42" s="3" t="str">
        <f t="shared" si="6"/>
        <v/>
      </c>
      <c r="J42" s="3" t="str">
        <f t="shared" si="7"/>
        <v/>
      </c>
      <c r="K42" s="3" t="str">
        <f t="shared" si="8"/>
        <v/>
      </c>
    </row>
    <row r="43" spans="1:11" ht="12" customHeight="1">
      <c r="A43" s="4"/>
      <c r="B43" s="3" t="str">
        <f t="shared" si="9"/>
        <v/>
      </c>
      <c r="C43" s="3" t="str">
        <f t="shared" si="0"/>
        <v/>
      </c>
      <c r="D43" s="3" t="str">
        <f t="shared" si="1"/>
        <v/>
      </c>
      <c r="E43" s="3" t="str">
        <f t="shared" si="2"/>
        <v/>
      </c>
      <c r="F43" s="3" t="str">
        <f t="shared" si="3"/>
        <v/>
      </c>
      <c r="G43" s="3" t="str">
        <f t="shared" si="4"/>
        <v/>
      </c>
      <c r="H43" s="3" t="str">
        <f t="shared" si="5"/>
        <v/>
      </c>
      <c r="I43" s="3" t="str">
        <f t="shared" si="6"/>
        <v/>
      </c>
      <c r="J43" s="3" t="str">
        <f t="shared" si="7"/>
        <v/>
      </c>
      <c r="K43" s="3" t="str">
        <f t="shared" si="8"/>
        <v/>
      </c>
    </row>
    <row r="44" spans="1:11" ht="12" customHeight="1">
      <c r="A44" s="4"/>
      <c r="B44" s="3" t="str">
        <f t="shared" si="9"/>
        <v/>
      </c>
      <c r="C44" s="3" t="str">
        <f t="shared" si="0"/>
        <v/>
      </c>
      <c r="D44" s="3" t="str">
        <f t="shared" si="1"/>
        <v/>
      </c>
      <c r="E44" s="3" t="str">
        <f t="shared" si="2"/>
        <v/>
      </c>
      <c r="F44" s="3" t="str">
        <f t="shared" si="3"/>
        <v/>
      </c>
      <c r="G44" s="3" t="str">
        <f t="shared" si="4"/>
        <v/>
      </c>
      <c r="H44" s="3" t="str">
        <f t="shared" si="5"/>
        <v/>
      </c>
      <c r="I44" s="3" t="str">
        <f t="shared" si="6"/>
        <v/>
      </c>
      <c r="J44" s="3" t="str">
        <f t="shared" si="7"/>
        <v/>
      </c>
      <c r="K44" s="3" t="str">
        <f t="shared" si="8"/>
        <v/>
      </c>
    </row>
    <row r="45" spans="1:11" ht="12" customHeight="1">
      <c r="A45" s="4"/>
      <c r="B45" s="3" t="str">
        <f t="shared" si="9"/>
        <v/>
      </c>
      <c r="C45" s="3" t="str">
        <f t="shared" si="0"/>
        <v/>
      </c>
      <c r="D45" s="3" t="str">
        <f t="shared" si="1"/>
        <v/>
      </c>
      <c r="E45" s="3" t="str">
        <f t="shared" si="2"/>
        <v/>
      </c>
      <c r="F45" s="3" t="str">
        <f t="shared" si="3"/>
        <v/>
      </c>
      <c r="G45" s="3" t="str">
        <f t="shared" si="4"/>
        <v/>
      </c>
      <c r="H45" s="3" t="str">
        <f t="shared" si="5"/>
        <v/>
      </c>
      <c r="I45" s="3" t="str">
        <f t="shared" si="6"/>
        <v/>
      </c>
      <c r="J45" s="3" t="str">
        <f t="shared" si="7"/>
        <v/>
      </c>
      <c r="K45" s="3" t="str">
        <f t="shared" si="8"/>
        <v/>
      </c>
    </row>
    <row r="46" spans="1:11" ht="12" customHeight="1">
      <c r="A46" s="4"/>
      <c r="B46" s="3" t="str">
        <f t="shared" si="9"/>
        <v/>
      </c>
      <c r="C46" s="3" t="str">
        <f t="shared" si="0"/>
        <v/>
      </c>
      <c r="D46" s="3" t="str">
        <f t="shared" si="1"/>
        <v/>
      </c>
      <c r="E46" s="3" t="str">
        <f t="shared" si="2"/>
        <v/>
      </c>
      <c r="F46" s="3" t="str">
        <f t="shared" si="3"/>
        <v/>
      </c>
      <c r="G46" s="3" t="str">
        <f t="shared" si="4"/>
        <v/>
      </c>
      <c r="H46" s="3" t="str">
        <f t="shared" si="5"/>
        <v/>
      </c>
      <c r="I46" s="3" t="str">
        <f t="shared" si="6"/>
        <v/>
      </c>
      <c r="J46" s="3" t="str">
        <f t="shared" si="7"/>
        <v/>
      </c>
      <c r="K46" s="3" t="str">
        <f t="shared" si="8"/>
        <v/>
      </c>
    </row>
    <row r="47" spans="1:11" ht="12" customHeight="1">
      <c r="A47" s="4"/>
      <c r="B47" s="3" t="str">
        <f t="shared" si="9"/>
        <v/>
      </c>
      <c r="C47" s="3" t="str">
        <f t="shared" si="0"/>
        <v/>
      </c>
      <c r="D47" s="3" t="str">
        <f t="shared" si="1"/>
        <v/>
      </c>
      <c r="E47" s="3" t="str">
        <f t="shared" si="2"/>
        <v/>
      </c>
      <c r="F47" s="3" t="str">
        <f t="shared" si="3"/>
        <v/>
      </c>
      <c r="G47" s="3" t="str">
        <f t="shared" si="4"/>
        <v/>
      </c>
      <c r="H47" s="3" t="str">
        <f t="shared" si="5"/>
        <v/>
      </c>
      <c r="I47" s="3" t="str">
        <f t="shared" si="6"/>
        <v/>
      </c>
      <c r="J47" s="3" t="str">
        <f t="shared" si="7"/>
        <v/>
      </c>
      <c r="K47" s="3" t="str">
        <f t="shared" si="8"/>
        <v/>
      </c>
    </row>
    <row r="48" spans="1:11" ht="12" customHeight="1">
      <c r="A48" s="4"/>
      <c r="B48" s="3" t="str">
        <f t="shared" si="9"/>
        <v/>
      </c>
      <c r="C48" s="3" t="str">
        <f t="shared" si="0"/>
        <v/>
      </c>
      <c r="D48" s="3" t="str">
        <f t="shared" si="1"/>
        <v/>
      </c>
      <c r="E48" s="3" t="str">
        <f t="shared" si="2"/>
        <v/>
      </c>
      <c r="F48" s="3" t="str">
        <f t="shared" si="3"/>
        <v/>
      </c>
      <c r="G48" s="3" t="str">
        <f t="shared" si="4"/>
        <v/>
      </c>
      <c r="H48" s="3" t="str">
        <f t="shared" si="5"/>
        <v/>
      </c>
      <c r="I48" s="3" t="str">
        <f t="shared" si="6"/>
        <v/>
      </c>
      <c r="J48" s="3" t="str">
        <f t="shared" si="7"/>
        <v/>
      </c>
      <c r="K48" s="3" t="str">
        <f t="shared" si="8"/>
        <v/>
      </c>
    </row>
    <row r="49" spans="1:11" ht="12" customHeight="1">
      <c r="A49" s="4"/>
      <c r="B49" s="3" t="str">
        <f t="shared" si="9"/>
        <v/>
      </c>
      <c r="C49" s="3" t="str">
        <f t="shared" si="0"/>
        <v/>
      </c>
      <c r="D49" s="3" t="str">
        <f t="shared" si="1"/>
        <v/>
      </c>
      <c r="E49" s="3" t="str">
        <f t="shared" si="2"/>
        <v/>
      </c>
      <c r="F49" s="3" t="str">
        <f t="shared" si="3"/>
        <v/>
      </c>
      <c r="G49" s="3" t="str">
        <f t="shared" si="4"/>
        <v/>
      </c>
      <c r="H49" s="3" t="str">
        <f t="shared" si="5"/>
        <v/>
      </c>
      <c r="I49" s="3" t="str">
        <f t="shared" si="6"/>
        <v/>
      </c>
      <c r="J49" s="3" t="str">
        <f t="shared" si="7"/>
        <v/>
      </c>
      <c r="K49" s="3" t="str">
        <f t="shared" si="8"/>
        <v/>
      </c>
    </row>
    <row r="50" spans="1:11" ht="12" customHeight="1">
      <c r="A50" s="4"/>
      <c r="B50" s="3" t="str">
        <f t="shared" si="9"/>
        <v/>
      </c>
      <c r="C50" s="3" t="str">
        <f t="shared" si="0"/>
        <v/>
      </c>
      <c r="D50" s="3" t="str">
        <f t="shared" si="1"/>
        <v/>
      </c>
      <c r="E50" s="3" t="str">
        <f t="shared" si="2"/>
        <v/>
      </c>
      <c r="F50" s="3" t="str">
        <f t="shared" si="3"/>
        <v/>
      </c>
      <c r="G50" s="3" t="str">
        <f t="shared" si="4"/>
        <v/>
      </c>
      <c r="H50" s="3" t="str">
        <f t="shared" si="5"/>
        <v/>
      </c>
      <c r="I50" s="3" t="str">
        <f t="shared" si="6"/>
        <v/>
      </c>
      <c r="J50" s="3" t="str">
        <f t="shared" si="7"/>
        <v/>
      </c>
      <c r="K50" s="3" t="str">
        <f t="shared" si="8"/>
        <v/>
      </c>
    </row>
    <row r="51" spans="1:11" ht="12" customHeight="1">
      <c r="A51" s="4"/>
      <c r="B51" s="3" t="str">
        <f t="shared" si="9"/>
        <v/>
      </c>
      <c r="C51" s="3" t="str">
        <f t="shared" si="0"/>
        <v/>
      </c>
      <c r="D51" s="3" t="str">
        <f t="shared" si="1"/>
        <v/>
      </c>
      <c r="E51" s="3" t="str">
        <f t="shared" si="2"/>
        <v/>
      </c>
      <c r="F51" s="3" t="str">
        <f t="shared" si="3"/>
        <v/>
      </c>
      <c r="G51" s="3" t="str">
        <f t="shared" si="4"/>
        <v/>
      </c>
      <c r="H51" s="3" t="str">
        <f t="shared" si="5"/>
        <v/>
      </c>
      <c r="I51" s="3" t="str">
        <f t="shared" si="6"/>
        <v/>
      </c>
      <c r="J51" s="3" t="str">
        <f t="shared" si="7"/>
        <v/>
      </c>
      <c r="K51" s="3" t="str">
        <f t="shared" si="8"/>
        <v/>
      </c>
    </row>
    <row r="52" spans="1:11" ht="12" customHeight="1">
      <c r="A52" s="4"/>
      <c r="B52" s="3" t="str">
        <f t="shared" si="9"/>
        <v/>
      </c>
      <c r="C52" s="3" t="str">
        <f t="shared" si="0"/>
        <v/>
      </c>
      <c r="D52" s="3" t="str">
        <f t="shared" si="1"/>
        <v/>
      </c>
      <c r="E52" s="3" t="str">
        <f t="shared" si="2"/>
        <v/>
      </c>
      <c r="F52" s="3" t="str">
        <f t="shared" si="3"/>
        <v/>
      </c>
      <c r="G52" s="3" t="str">
        <f t="shared" si="4"/>
        <v/>
      </c>
      <c r="H52" s="3" t="str">
        <f t="shared" si="5"/>
        <v/>
      </c>
      <c r="I52" s="3" t="str">
        <f t="shared" si="6"/>
        <v/>
      </c>
      <c r="J52" s="3" t="str">
        <f t="shared" si="7"/>
        <v/>
      </c>
      <c r="K52" s="3" t="str">
        <f t="shared" si="8"/>
        <v/>
      </c>
    </row>
    <row r="53" spans="1:11" ht="12" customHeight="1">
      <c r="A53" s="4"/>
      <c r="B53" s="3" t="str">
        <f t="shared" si="9"/>
        <v/>
      </c>
      <c r="C53" s="3" t="str">
        <f t="shared" si="0"/>
        <v/>
      </c>
      <c r="D53" s="3" t="str">
        <f t="shared" si="1"/>
        <v/>
      </c>
      <c r="E53" s="3" t="str">
        <f t="shared" si="2"/>
        <v/>
      </c>
      <c r="F53" s="3" t="str">
        <f t="shared" si="3"/>
        <v/>
      </c>
      <c r="G53" s="3" t="str">
        <f t="shared" si="4"/>
        <v/>
      </c>
      <c r="H53" s="3" t="str">
        <f t="shared" si="5"/>
        <v/>
      </c>
      <c r="I53" s="3" t="str">
        <f t="shared" si="6"/>
        <v/>
      </c>
      <c r="J53" s="3" t="str">
        <f t="shared" si="7"/>
        <v/>
      </c>
      <c r="K53" s="3" t="str">
        <f t="shared" si="8"/>
        <v/>
      </c>
    </row>
    <row r="54" spans="1:11" ht="12" customHeight="1">
      <c r="A54" s="4"/>
      <c r="B54" s="3" t="str">
        <f t="shared" si="9"/>
        <v/>
      </c>
      <c r="C54" s="3" t="str">
        <f t="shared" si="0"/>
        <v/>
      </c>
      <c r="D54" s="3" t="str">
        <f t="shared" si="1"/>
        <v/>
      </c>
      <c r="E54" s="3" t="str">
        <f t="shared" si="2"/>
        <v/>
      </c>
      <c r="F54" s="3" t="str">
        <f t="shared" si="3"/>
        <v/>
      </c>
      <c r="G54" s="3" t="str">
        <f t="shared" si="4"/>
        <v/>
      </c>
      <c r="H54" s="3" t="str">
        <f t="shared" si="5"/>
        <v/>
      </c>
      <c r="I54" s="3" t="str">
        <f t="shared" si="6"/>
        <v/>
      </c>
      <c r="J54" s="3" t="str">
        <f t="shared" si="7"/>
        <v/>
      </c>
      <c r="K54" s="3" t="str">
        <f t="shared" si="8"/>
        <v/>
      </c>
    </row>
    <row r="55" spans="1:11" ht="12" customHeight="1">
      <c r="A55" s="4"/>
      <c r="B55" s="3" t="str">
        <f t="shared" si="9"/>
        <v/>
      </c>
      <c r="C55" s="3" t="str">
        <f t="shared" si="0"/>
        <v/>
      </c>
      <c r="D55" s="3" t="str">
        <f t="shared" si="1"/>
        <v/>
      </c>
      <c r="E55" s="3" t="str">
        <f t="shared" si="2"/>
        <v/>
      </c>
      <c r="F55" s="3" t="str">
        <f t="shared" si="3"/>
        <v/>
      </c>
      <c r="G55" s="3" t="str">
        <f t="shared" si="4"/>
        <v/>
      </c>
      <c r="H55" s="3" t="str">
        <f t="shared" si="5"/>
        <v/>
      </c>
      <c r="I55" s="3" t="str">
        <f t="shared" si="6"/>
        <v/>
      </c>
      <c r="J55" s="3" t="str">
        <f t="shared" si="7"/>
        <v/>
      </c>
      <c r="K55" s="3" t="str">
        <f t="shared" si="8"/>
        <v/>
      </c>
    </row>
    <row r="56" spans="1:11" ht="12" customHeight="1">
      <c r="A56" s="4"/>
      <c r="B56" s="3" t="str">
        <f t="shared" si="9"/>
        <v/>
      </c>
      <c r="C56" s="3" t="str">
        <f t="shared" si="0"/>
        <v/>
      </c>
      <c r="D56" s="3" t="str">
        <f t="shared" si="1"/>
        <v/>
      </c>
      <c r="E56" s="3" t="str">
        <f t="shared" si="2"/>
        <v/>
      </c>
      <c r="F56" s="3" t="str">
        <f t="shared" si="3"/>
        <v/>
      </c>
      <c r="G56" s="3" t="str">
        <f t="shared" si="4"/>
        <v/>
      </c>
      <c r="H56" s="3" t="str">
        <f t="shared" si="5"/>
        <v/>
      </c>
      <c r="I56" s="3" t="str">
        <f t="shared" si="6"/>
        <v/>
      </c>
      <c r="J56" s="3" t="str">
        <f t="shared" si="7"/>
        <v/>
      </c>
      <c r="K56" s="3" t="str">
        <f t="shared" si="8"/>
        <v/>
      </c>
    </row>
    <row r="57" spans="1:11" ht="12" customHeight="1">
      <c r="A57" s="4"/>
      <c r="B57" s="3" t="str">
        <f t="shared" si="9"/>
        <v/>
      </c>
      <c r="C57" s="3" t="str">
        <f t="shared" si="0"/>
        <v/>
      </c>
      <c r="D57" s="3" t="str">
        <f t="shared" si="1"/>
        <v/>
      </c>
      <c r="E57" s="3" t="str">
        <f t="shared" si="2"/>
        <v/>
      </c>
      <c r="F57" s="3" t="str">
        <f t="shared" si="3"/>
        <v/>
      </c>
      <c r="G57" s="3" t="str">
        <f t="shared" si="4"/>
        <v/>
      </c>
      <c r="H57" s="3" t="str">
        <f t="shared" si="5"/>
        <v/>
      </c>
      <c r="I57" s="3" t="str">
        <f t="shared" si="6"/>
        <v/>
      </c>
      <c r="J57" s="3" t="str">
        <f t="shared" si="7"/>
        <v/>
      </c>
      <c r="K57" s="3" t="str">
        <f t="shared" si="8"/>
        <v/>
      </c>
    </row>
    <row r="58" spans="1:11" ht="12" customHeight="1">
      <c r="A58" s="4"/>
      <c r="B58" s="3" t="str">
        <f t="shared" si="9"/>
        <v/>
      </c>
      <c r="C58" s="3" t="str">
        <f t="shared" si="0"/>
        <v/>
      </c>
      <c r="D58" s="3" t="str">
        <f t="shared" si="1"/>
        <v/>
      </c>
      <c r="E58" s="3" t="str">
        <f t="shared" si="2"/>
        <v/>
      </c>
      <c r="F58" s="3" t="str">
        <f t="shared" si="3"/>
        <v/>
      </c>
      <c r="G58" s="3" t="str">
        <f t="shared" si="4"/>
        <v/>
      </c>
      <c r="H58" s="3" t="str">
        <f t="shared" si="5"/>
        <v/>
      </c>
      <c r="I58" s="3" t="str">
        <f t="shared" si="6"/>
        <v/>
      </c>
      <c r="J58" s="3" t="str">
        <f t="shared" si="7"/>
        <v/>
      </c>
      <c r="K58" s="3" t="str">
        <f t="shared" si="8"/>
        <v/>
      </c>
    </row>
    <row r="59" spans="1:11" ht="12" customHeight="1">
      <c r="A59" s="4"/>
      <c r="B59" s="3" t="str">
        <f t="shared" si="9"/>
        <v/>
      </c>
      <c r="C59" s="3" t="str">
        <f t="shared" si="0"/>
        <v/>
      </c>
      <c r="D59" s="3" t="str">
        <f t="shared" si="1"/>
        <v/>
      </c>
      <c r="E59" s="3" t="str">
        <f t="shared" si="2"/>
        <v/>
      </c>
      <c r="F59" s="3" t="str">
        <f t="shared" si="3"/>
        <v/>
      </c>
      <c r="G59" s="3" t="str">
        <f t="shared" si="4"/>
        <v/>
      </c>
      <c r="H59" s="3" t="str">
        <f t="shared" si="5"/>
        <v/>
      </c>
      <c r="I59" s="3" t="str">
        <f t="shared" si="6"/>
        <v/>
      </c>
      <c r="J59" s="3" t="str">
        <f t="shared" si="7"/>
        <v/>
      </c>
      <c r="K59" s="3" t="str">
        <f t="shared" si="8"/>
        <v/>
      </c>
    </row>
    <row r="60" spans="1:11" ht="12" customHeight="1">
      <c r="A60" s="4"/>
      <c r="B60" s="3" t="str">
        <f t="shared" si="9"/>
        <v/>
      </c>
      <c r="C60" s="3" t="str">
        <f t="shared" si="0"/>
        <v/>
      </c>
      <c r="D60" s="3" t="str">
        <f t="shared" si="1"/>
        <v/>
      </c>
      <c r="E60" s="3" t="str">
        <f t="shared" si="2"/>
        <v/>
      </c>
      <c r="F60" s="3" t="str">
        <f t="shared" si="3"/>
        <v/>
      </c>
      <c r="G60" s="3" t="str">
        <f t="shared" si="4"/>
        <v/>
      </c>
      <c r="H60" s="3" t="str">
        <f t="shared" si="5"/>
        <v/>
      </c>
      <c r="I60" s="3" t="str">
        <f t="shared" si="6"/>
        <v/>
      </c>
      <c r="J60" s="3" t="str">
        <f t="shared" si="7"/>
        <v/>
      </c>
      <c r="K60" s="3" t="str">
        <f t="shared" si="8"/>
        <v/>
      </c>
    </row>
    <row r="61" spans="1:11" ht="12" customHeight="1">
      <c r="A61" s="4"/>
      <c r="B61" s="3" t="str">
        <f t="shared" si="9"/>
        <v/>
      </c>
      <c r="C61" s="3" t="str">
        <f t="shared" si="0"/>
        <v/>
      </c>
      <c r="D61" s="3" t="str">
        <f t="shared" si="1"/>
        <v/>
      </c>
      <c r="E61" s="3" t="str">
        <f t="shared" si="2"/>
        <v/>
      </c>
      <c r="F61" s="3" t="str">
        <f t="shared" si="3"/>
        <v/>
      </c>
      <c r="G61" s="3" t="str">
        <f t="shared" si="4"/>
        <v/>
      </c>
      <c r="H61" s="3" t="str">
        <f t="shared" si="5"/>
        <v/>
      </c>
      <c r="I61" s="3" t="str">
        <f t="shared" si="6"/>
        <v/>
      </c>
      <c r="J61" s="3" t="str">
        <f t="shared" si="7"/>
        <v/>
      </c>
      <c r="K61" s="3" t="str">
        <f t="shared" si="8"/>
        <v/>
      </c>
    </row>
    <row r="62" spans="1:11" ht="12" customHeight="1">
      <c r="A62" s="4"/>
      <c r="B62" s="3" t="str">
        <f t="shared" si="9"/>
        <v/>
      </c>
      <c r="C62" s="3" t="str">
        <f t="shared" si="0"/>
        <v/>
      </c>
      <c r="D62" s="3" t="str">
        <f t="shared" si="1"/>
        <v/>
      </c>
      <c r="E62" s="3" t="str">
        <f t="shared" si="2"/>
        <v/>
      </c>
      <c r="F62" s="3" t="str">
        <f t="shared" si="3"/>
        <v/>
      </c>
      <c r="G62" s="3" t="str">
        <f t="shared" si="4"/>
        <v/>
      </c>
      <c r="H62" s="3" t="str">
        <f t="shared" si="5"/>
        <v/>
      </c>
      <c r="I62" s="3" t="str">
        <f t="shared" si="6"/>
        <v/>
      </c>
      <c r="J62" s="3" t="str">
        <f t="shared" si="7"/>
        <v/>
      </c>
      <c r="K62" s="3" t="str">
        <f t="shared" si="8"/>
        <v/>
      </c>
    </row>
    <row r="63" spans="1:11" ht="12" customHeight="1">
      <c r="A63" s="4"/>
      <c r="B63" s="3" t="str">
        <f t="shared" si="9"/>
        <v/>
      </c>
      <c r="C63" s="3" t="str">
        <f t="shared" si="0"/>
        <v/>
      </c>
      <c r="D63" s="3" t="str">
        <f t="shared" si="1"/>
        <v/>
      </c>
      <c r="E63" s="3" t="str">
        <f t="shared" si="2"/>
        <v/>
      </c>
      <c r="F63" s="3" t="str">
        <f t="shared" si="3"/>
        <v/>
      </c>
      <c r="G63" s="3" t="str">
        <f t="shared" si="4"/>
        <v/>
      </c>
      <c r="H63" s="3" t="str">
        <f t="shared" si="5"/>
        <v/>
      </c>
      <c r="I63" s="3" t="str">
        <f t="shared" si="6"/>
        <v/>
      </c>
      <c r="J63" s="3" t="str">
        <f t="shared" si="7"/>
        <v/>
      </c>
      <c r="K63" s="3" t="str">
        <f t="shared" si="8"/>
        <v/>
      </c>
    </row>
    <row r="64" spans="1:11" ht="12" customHeight="1">
      <c r="A64" s="4"/>
      <c r="B64" s="3" t="str">
        <f t="shared" si="9"/>
        <v/>
      </c>
      <c r="C64" s="3" t="str">
        <f t="shared" si="0"/>
        <v/>
      </c>
      <c r="D64" s="3" t="str">
        <f t="shared" si="1"/>
        <v/>
      </c>
      <c r="E64" s="3" t="str">
        <f t="shared" si="2"/>
        <v/>
      </c>
      <c r="F64" s="3" t="str">
        <f t="shared" si="3"/>
        <v/>
      </c>
      <c r="G64" s="3" t="str">
        <f t="shared" si="4"/>
        <v/>
      </c>
      <c r="H64" s="3" t="str">
        <f t="shared" si="5"/>
        <v/>
      </c>
      <c r="I64" s="3" t="str">
        <f t="shared" si="6"/>
        <v/>
      </c>
      <c r="J64" s="3" t="str">
        <f t="shared" si="7"/>
        <v/>
      </c>
      <c r="K64" s="3" t="str">
        <f t="shared" si="8"/>
        <v/>
      </c>
    </row>
    <row r="65" spans="1:11" ht="12" customHeight="1">
      <c r="A65" s="4"/>
      <c r="B65" s="3" t="str">
        <f t="shared" si="9"/>
        <v/>
      </c>
      <c r="C65" s="3" t="str">
        <f t="shared" si="0"/>
        <v/>
      </c>
      <c r="D65" s="3" t="str">
        <f t="shared" si="1"/>
        <v/>
      </c>
      <c r="E65" s="3" t="str">
        <f t="shared" si="2"/>
        <v/>
      </c>
      <c r="F65" s="3" t="str">
        <f t="shared" si="3"/>
        <v/>
      </c>
      <c r="G65" s="3" t="str">
        <f t="shared" si="4"/>
        <v/>
      </c>
      <c r="H65" s="3" t="str">
        <f t="shared" si="5"/>
        <v/>
      </c>
      <c r="I65" s="3" t="str">
        <f t="shared" si="6"/>
        <v/>
      </c>
      <c r="J65" s="3" t="str">
        <f t="shared" si="7"/>
        <v/>
      </c>
      <c r="K65" s="3" t="str">
        <f t="shared" si="8"/>
        <v/>
      </c>
    </row>
    <row r="66" spans="1:11" ht="12" customHeight="1">
      <c r="A66" s="4"/>
      <c r="B66" s="3" t="str">
        <f t="shared" si="9"/>
        <v/>
      </c>
      <c r="C66" s="3" t="str">
        <f t="shared" ref="C66:C71" si="10">MID(A66,3,1)</f>
        <v/>
      </c>
      <c r="D66" s="3" t="str">
        <f t="shared" ref="D66:D71" si="11">MID(A66,5,1)</f>
        <v/>
      </c>
      <c r="E66" s="3" t="str">
        <f t="shared" ref="E66:E71" si="12">MID(A66,7,1)</f>
        <v/>
      </c>
      <c r="F66" s="3" t="str">
        <f t="shared" ref="F66:F71" si="13">MID(A66,9,1)</f>
        <v/>
      </c>
      <c r="G66" s="3" t="str">
        <f t="shared" ref="G66:G71" si="14">MID(A66,11,1)</f>
        <v/>
      </c>
      <c r="H66" s="3" t="str">
        <f t="shared" ref="H66:H71" si="15">MID(A66,13,1)</f>
        <v/>
      </c>
      <c r="I66" s="3" t="str">
        <f t="shared" ref="I66:I71" si="16">MID(A66,15,1)</f>
        <v/>
      </c>
      <c r="J66" s="3" t="str">
        <f t="shared" ref="J66:J71" si="17">MID(A66,17,1)</f>
        <v/>
      </c>
      <c r="K66" s="3" t="str">
        <f t="shared" ref="K66:K71" si="18">MID(A66,19,1)</f>
        <v/>
      </c>
    </row>
    <row r="67" spans="1:11" ht="12" customHeight="1">
      <c r="A67" s="4"/>
      <c r="B67" s="3" t="str">
        <f t="shared" ref="B67:B71" si="19">MID(A67,1,1)</f>
        <v/>
      </c>
      <c r="C67" s="3" t="str">
        <f t="shared" si="10"/>
        <v/>
      </c>
      <c r="D67" s="3" t="str">
        <f t="shared" si="11"/>
        <v/>
      </c>
      <c r="E67" s="3" t="str">
        <f t="shared" si="12"/>
        <v/>
      </c>
      <c r="F67" s="3" t="str">
        <f t="shared" si="13"/>
        <v/>
      </c>
      <c r="G67" s="3" t="str">
        <f t="shared" si="14"/>
        <v/>
      </c>
      <c r="H67" s="3" t="str">
        <f t="shared" si="15"/>
        <v/>
      </c>
      <c r="I67" s="3" t="str">
        <f t="shared" si="16"/>
        <v/>
      </c>
      <c r="J67" s="3" t="str">
        <f t="shared" si="17"/>
        <v/>
      </c>
      <c r="K67" s="3" t="str">
        <f t="shared" si="18"/>
        <v/>
      </c>
    </row>
    <row r="68" spans="1:11" ht="12" customHeight="1">
      <c r="A68" s="4"/>
      <c r="B68" s="3" t="str">
        <f t="shared" si="19"/>
        <v/>
      </c>
      <c r="C68" s="3" t="str">
        <f t="shared" si="10"/>
        <v/>
      </c>
      <c r="D68" s="3" t="str">
        <f t="shared" si="11"/>
        <v/>
      </c>
      <c r="E68" s="3" t="str">
        <f t="shared" si="12"/>
        <v/>
      </c>
      <c r="F68" s="3" t="str">
        <f t="shared" si="13"/>
        <v/>
      </c>
      <c r="G68" s="3" t="str">
        <f t="shared" si="14"/>
        <v/>
      </c>
      <c r="H68" s="3" t="str">
        <f t="shared" si="15"/>
        <v/>
      </c>
      <c r="I68" s="3" t="str">
        <f t="shared" si="16"/>
        <v/>
      </c>
      <c r="J68" s="3" t="str">
        <f t="shared" si="17"/>
        <v/>
      </c>
      <c r="K68" s="3" t="str">
        <f t="shared" si="18"/>
        <v/>
      </c>
    </row>
    <row r="69" spans="1:11" ht="12" customHeight="1">
      <c r="A69" s="4"/>
      <c r="B69" s="3" t="str">
        <f t="shared" si="19"/>
        <v/>
      </c>
      <c r="C69" s="3" t="str">
        <f t="shared" si="10"/>
        <v/>
      </c>
      <c r="D69" s="3" t="str">
        <f t="shared" si="11"/>
        <v/>
      </c>
      <c r="E69" s="3" t="str">
        <f t="shared" si="12"/>
        <v/>
      </c>
      <c r="F69" s="3" t="str">
        <f t="shared" si="13"/>
        <v/>
      </c>
      <c r="G69" s="3" t="str">
        <f t="shared" si="14"/>
        <v/>
      </c>
      <c r="H69" s="3" t="str">
        <f t="shared" si="15"/>
        <v/>
      </c>
      <c r="I69" s="3" t="str">
        <f t="shared" si="16"/>
        <v/>
      </c>
      <c r="J69" s="3" t="str">
        <f t="shared" si="17"/>
        <v/>
      </c>
      <c r="K69" s="3" t="str">
        <f t="shared" si="18"/>
        <v/>
      </c>
    </row>
    <row r="70" spans="1:11" ht="12" customHeight="1">
      <c r="A70" s="4"/>
      <c r="B70" s="3" t="str">
        <f t="shared" si="19"/>
        <v/>
      </c>
      <c r="C70" s="3" t="str">
        <f t="shared" si="10"/>
        <v/>
      </c>
      <c r="D70" s="3" t="str">
        <f t="shared" si="11"/>
        <v/>
      </c>
      <c r="E70" s="3" t="str">
        <f t="shared" si="12"/>
        <v/>
      </c>
      <c r="F70" s="3" t="str">
        <f t="shared" si="13"/>
        <v/>
      </c>
      <c r="G70" s="3" t="str">
        <f t="shared" si="14"/>
        <v/>
      </c>
      <c r="H70" s="3" t="str">
        <f t="shared" si="15"/>
        <v/>
      </c>
      <c r="I70" s="3" t="str">
        <f t="shared" si="16"/>
        <v/>
      </c>
      <c r="J70" s="3" t="str">
        <f t="shared" si="17"/>
        <v/>
      </c>
      <c r="K70" s="3" t="str">
        <f t="shared" si="18"/>
        <v/>
      </c>
    </row>
    <row r="71" spans="1:11" ht="12" customHeight="1">
      <c r="A71" s="4"/>
      <c r="B71" s="3" t="str">
        <f t="shared" si="19"/>
        <v/>
      </c>
      <c r="C71" s="3" t="str">
        <f t="shared" si="10"/>
        <v/>
      </c>
      <c r="D71" s="3" t="str">
        <f t="shared" si="11"/>
        <v/>
      </c>
      <c r="E71" s="3" t="str">
        <f t="shared" si="12"/>
        <v/>
      </c>
      <c r="F71" s="3" t="str">
        <f t="shared" si="13"/>
        <v/>
      </c>
      <c r="G71" s="3" t="str">
        <f t="shared" si="14"/>
        <v/>
      </c>
      <c r="H71" s="3" t="str">
        <f t="shared" si="15"/>
        <v/>
      </c>
      <c r="I71" s="3" t="str">
        <f t="shared" si="16"/>
        <v/>
      </c>
      <c r="J71" s="3" t="str">
        <f t="shared" si="17"/>
        <v/>
      </c>
      <c r="K71" s="3" t="str">
        <f t="shared" si="18"/>
        <v/>
      </c>
    </row>
    <row r="72" spans="1:11" ht="12" customHeight="1">
      <c r="A72" s="4"/>
      <c r="B72" s="3" t="str">
        <f>MID(A72,1,1)</f>
        <v/>
      </c>
      <c r="C72" s="3" t="str">
        <f>MID(A72,3,1)</f>
        <v/>
      </c>
      <c r="D72" s="3" t="str">
        <f>MID(A72,5,1)</f>
        <v/>
      </c>
      <c r="E72" s="3" t="str">
        <f>MID(A72,7,1)</f>
        <v/>
      </c>
      <c r="F72" s="3" t="str">
        <f>MID(A72,9,1)</f>
        <v/>
      </c>
      <c r="G72" s="3" t="str">
        <f>MID(A72,11,1)</f>
        <v/>
      </c>
      <c r="H72" s="3" t="str">
        <f>MID(A72,13,1)</f>
        <v/>
      </c>
      <c r="I72" s="3" t="str">
        <f>MID(A72,15,1)</f>
        <v/>
      </c>
      <c r="J72" s="3" t="str">
        <f>MID(A72,17,1)</f>
        <v/>
      </c>
      <c r="K72" s="3" t="str">
        <f>MID(A72,19,1)</f>
        <v/>
      </c>
    </row>
    <row r="73" spans="1:11" ht="12" customHeight="1">
      <c r="A73" s="4"/>
      <c r="B73" s="3" t="str">
        <f t="shared" ref="B73:B91" si="20">MID(A73,1,1)</f>
        <v/>
      </c>
      <c r="C73" s="3" t="str">
        <f t="shared" ref="C73:C91" si="21">MID(A73,3,1)</f>
        <v/>
      </c>
      <c r="D73" s="3" t="str">
        <f t="shared" ref="D73:D91" si="22">MID(A73,5,1)</f>
        <v/>
      </c>
      <c r="E73" s="3" t="str">
        <f t="shared" ref="E73:E91" si="23">MID(A73,7,1)</f>
        <v/>
      </c>
      <c r="F73" s="3" t="str">
        <f t="shared" ref="F73:F91" si="24">MID(A73,9,1)</f>
        <v/>
      </c>
      <c r="G73" s="3" t="str">
        <f t="shared" ref="G73:G91" si="25">MID(A73,11,1)</f>
        <v/>
      </c>
      <c r="H73" s="3" t="str">
        <f t="shared" ref="H73:H91" si="26">MID(A73,13,1)</f>
        <v/>
      </c>
      <c r="I73" s="3" t="str">
        <f t="shared" ref="I73:I91" si="27">MID(A73,15,1)</f>
        <v/>
      </c>
      <c r="J73" s="3" t="str">
        <f t="shared" ref="J73:J91" si="28">MID(A73,17,1)</f>
        <v/>
      </c>
      <c r="K73" s="3" t="str">
        <f t="shared" ref="K73:K91" si="29">MID(A73,19,1)</f>
        <v/>
      </c>
    </row>
    <row r="74" spans="1:11" ht="12" customHeight="1">
      <c r="A74" s="4"/>
      <c r="B74" s="3" t="str">
        <f t="shared" si="20"/>
        <v/>
      </c>
      <c r="C74" s="3" t="str">
        <f t="shared" si="21"/>
        <v/>
      </c>
      <c r="D74" s="3" t="str">
        <f t="shared" si="22"/>
        <v/>
      </c>
      <c r="E74" s="3" t="str">
        <f t="shared" si="23"/>
        <v/>
      </c>
      <c r="F74" s="3" t="str">
        <f t="shared" si="24"/>
        <v/>
      </c>
      <c r="G74" s="3" t="str">
        <f t="shared" si="25"/>
        <v/>
      </c>
      <c r="H74" s="3" t="str">
        <f t="shared" si="26"/>
        <v/>
      </c>
      <c r="I74" s="3" t="str">
        <f t="shared" si="27"/>
        <v/>
      </c>
      <c r="J74" s="3" t="str">
        <f t="shared" si="28"/>
        <v/>
      </c>
      <c r="K74" s="3" t="str">
        <f t="shared" si="29"/>
        <v/>
      </c>
    </row>
    <row r="75" spans="1:11" ht="12" customHeight="1">
      <c r="A75" s="4"/>
      <c r="B75" s="3" t="str">
        <f t="shared" si="20"/>
        <v/>
      </c>
      <c r="C75" s="3" t="str">
        <f t="shared" si="21"/>
        <v/>
      </c>
      <c r="D75" s="3" t="str">
        <f t="shared" si="22"/>
        <v/>
      </c>
      <c r="E75" s="3" t="str">
        <f t="shared" si="23"/>
        <v/>
      </c>
      <c r="F75" s="3" t="str">
        <f t="shared" si="24"/>
        <v/>
      </c>
      <c r="G75" s="3" t="str">
        <f t="shared" si="25"/>
        <v/>
      </c>
      <c r="H75" s="3" t="str">
        <f t="shared" si="26"/>
        <v/>
      </c>
      <c r="I75" s="3" t="str">
        <f t="shared" si="27"/>
        <v/>
      </c>
      <c r="J75" s="3" t="str">
        <f t="shared" si="28"/>
        <v/>
      </c>
      <c r="K75" s="3" t="str">
        <f t="shared" si="29"/>
        <v/>
      </c>
    </row>
    <row r="76" spans="1:11" ht="12" customHeight="1">
      <c r="A76" s="4"/>
      <c r="B76" s="3" t="str">
        <f t="shared" si="20"/>
        <v/>
      </c>
      <c r="C76" s="3" t="str">
        <f t="shared" si="21"/>
        <v/>
      </c>
      <c r="D76" s="3" t="str">
        <f t="shared" si="22"/>
        <v/>
      </c>
      <c r="E76" s="3" t="str">
        <f t="shared" si="23"/>
        <v/>
      </c>
      <c r="F76" s="3" t="str">
        <f t="shared" si="24"/>
        <v/>
      </c>
      <c r="G76" s="3" t="str">
        <f t="shared" si="25"/>
        <v/>
      </c>
      <c r="H76" s="3" t="str">
        <f t="shared" si="26"/>
        <v/>
      </c>
      <c r="I76" s="3" t="str">
        <f t="shared" si="27"/>
        <v/>
      </c>
      <c r="J76" s="3" t="str">
        <f t="shared" si="28"/>
        <v/>
      </c>
      <c r="K76" s="3" t="str">
        <f t="shared" si="29"/>
        <v/>
      </c>
    </row>
    <row r="77" spans="1:11" ht="12" customHeight="1">
      <c r="A77" s="4"/>
      <c r="B77" s="3" t="str">
        <f t="shared" si="20"/>
        <v/>
      </c>
      <c r="C77" s="3" t="str">
        <f t="shared" si="21"/>
        <v/>
      </c>
      <c r="D77" s="3" t="str">
        <f t="shared" si="22"/>
        <v/>
      </c>
      <c r="E77" s="3" t="str">
        <f t="shared" si="23"/>
        <v/>
      </c>
      <c r="F77" s="3" t="str">
        <f t="shared" si="24"/>
        <v/>
      </c>
      <c r="G77" s="3" t="str">
        <f t="shared" si="25"/>
        <v/>
      </c>
      <c r="H77" s="3" t="str">
        <f t="shared" si="26"/>
        <v/>
      </c>
      <c r="I77" s="3" t="str">
        <f t="shared" si="27"/>
        <v/>
      </c>
      <c r="J77" s="3" t="str">
        <f t="shared" si="28"/>
        <v/>
      </c>
      <c r="K77" s="3" t="str">
        <f t="shared" si="29"/>
        <v/>
      </c>
    </row>
    <row r="78" spans="1:11" ht="12" customHeight="1">
      <c r="A78" s="4"/>
      <c r="B78" s="3" t="str">
        <f t="shared" si="20"/>
        <v/>
      </c>
      <c r="C78" s="3" t="str">
        <f t="shared" si="21"/>
        <v/>
      </c>
      <c r="D78" s="3" t="str">
        <f t="shared" si="22"/>
        <v/>
      </c>
      <c r="E78" s="3" t="str">
        <f t="shared" si="23"/>
        <v/>
      </c>
      <c r="F78" s="3" t="str">
        <f t="shared" si="24"/>
        <v/>
      </c>
      <c r="G78" s="3" t="str">
        <f t="shared" si="25"/>
        <v/>
      </c>
      <c r="H78" s="3" t="str">
        <f t="shared" si="26"/>
        <v/>
      </c>
      <c r="I78" s="3" t="str">
        <f t="shared" si="27"/>
        <v/>
      </c>
      <c r="J78" s="3" t="str">
        <f t="shared" si="28"/>
        <v/>
      </c>
      <c r="K78" s="3" t="str">
        <f t="shared" si="29"/>
        <v/>
      </c>
    </row>
    <row r="79" spans="1:11" ht="12" customHeight="1">
      <c r="A79" s="4"/>
      <c r="B79" s="3" t="str">
        <f t="shared" si="20"/>
        <v/>
      </c>
      <c r="C79" s="3" t="str">
        <f t="shared" si="21"/>
        <v/>
      </c>
      <c r="D79" s="3" t="str">
        <f t="shared" si="22"/>
        <v/>
      </c>
      <c r="E79" s="3" t="str">
        <f t="shared" si="23"/>
        <v/>
      </c>
      <c r="F79" s="3" t="str">
        <f t="shared" si="24"/>
        <v/>
      </c>
      <c r="G79" s="3" t="str">
        <f t="shared" si="25"/>
        <v/>
      </c>
      <c r="H79" s="3" t="str">
        <f t="shared" si="26"/>
        <v/>
      </c>
      <c r="I79" s="3" t="str">
        <f t="shared" si="27"/>
        <v/>
      </c>
      <c r="J79" s="3" t="str">
        <f t="shared" si="28"/>
        <v/>
      </c>
      <c r="K79" s="3" t="str">
        <f t="shared" si="29"/>
        <v/>
      </c>
    </row>
    <row r="80" spans="1:11" ht="12" customHeight="1">
      <c r="A80" s="4"/>
      <c r="B80" s="3" t="str">
        <f t="shared" si="20"/>
        <v/>
      </c>
      <c r="C80" s="3" t="str">
        <f t="shared" si="21"/>
        <v/>
      </c>
      <c r="D80" s="3" t="str">
        <f t="shared" si="22"/>
        <v/>
      </c>
      <c r="E80" s="3" t="str">
        <f t="shared" si="23"/>
        <v/>
      </c>
      <c r="F80" s="3" t="str">
        <f t="shared" si="24"/>
        <v/>
      </c>
      <c r="G80" s="3" t="str">
        <f t="shared" si="25"/>
        <v/>
      </c>
      <c r="H80" s="3" t="str">
        <f t="shared" si="26"/>
        <v/>
      </c>
      <c r="I80" s="3" t="str">
        <f t="shared" si="27"/>
        <v/>
      </c>
      <c r="J80" s="3" t="str">
        <f t="shared" si="28"/>
        <v/>
      </c>
      <c r="K80" s="3" t="str">
        <f t="shared" si="29"/>
        <v/>
      </c>
    </row>
    <row r="81" spans="1:11" ht="12" customHeight="1">
      <c r="A81" s="4"/>
      <c r="B81" s="3" t="str">
        <f t="shared" si="20"/>
        <v/>
      </c>
      <c r="C81" s="3" t="str">
        <f t="shared" si="21"/>
        <v/>
      </c>
      <c r="D81" s="3" t="str">
        <f t="shared" si="22"/>
        <v/>
      </c>
      <c r="E81" s="3" t="str">
        <f t="shared" si="23"/>
        <v/>
      </c>
      <c r="F81" s="3" t="str">
        <f t="shared" si="24"/>
        <v/>
      </c>
      <c r="G81" s="3" t="str">
        <f t="shared" si="25"/>
        <v/>
      </c>
      <c r="H81" s="3" t="str">
        <f t="shared" si="26"/>
        <v/>
      </c>
      <c r="I81" s="3" t="str">
        <f t="shared" si="27"/>
        <v/>
      </c>
      <c r="J81" s="3" t="str">
        <f t="shared" si="28"/>
        <v/>
      </c>
      <c r="K81" s="3" t="str">
        <f t="shared" si="29"/>
        <v/>
      </c>
    </row>
    <row r="82" spans="1:11" ht="12" customHeight="1">
      <c r="A82" s="4"/>
      <c r="B82" s="3" t="str">
        <f t="shared" si="20"/>
        <v/>
      </c>
      <c r="C82" s="3" t="str">
        <f t="shared" si="21"/>
        <v/>
      </c>
      <c r="D82" s="3" t="str">
        <f t="shared" si="22"/>
        <v/>
      </c>
      <c r="E82" s="3" t="str">
        <f t="shared" si="23"/>
        <v/>
      </c>
      <c r="F82" s="3" t="str">
        <f t="shared" si="24"/>
        <v/>
      </c>
      <c r="G82" s="3" t="str">
        <f t="shared" si="25"/>
        <v/>
      </c>
      <c r="H82" s="3" t="str">
        <f t="shared" si="26"/>
        <v/>
      </c>
      <c r="I82" s="3" t="str">
        <f t="shared" si="27"/>
        <v/>
      </c>
      <c r="J82" s="3" t="str">
        <f t="shared" si="28"/>
        <v/>
      </c>
      <c r="K82" s="3" t="str">
        <f t="shared" si="29"/>
        <v/>
      </c>
    </row>
    <row r="83" spans="1:11" ht="12" customHeight="1">
      <c r="A83" s="4"/>
      <c r="B83" s="3" t="str">
        <f t="shared" si="20"/>
        <v/>
      </c>
      <c r="C83" s="3" t="str">
        <f t="shared" si="21"/>
        <v/>
      </c>
      <c r="D83" s="3" t="str">
        <f t="shared" si="22"/>
        <v/>
      </c>
      <c r="E83" s="3" t="str">
        <f t="shared" si="23"/>
        <v/>
      </c>
      <c r="F83" s="3" t="str">
        <f t="shared" si="24"/>
        <v/>
      </c>
      <c r="G83" s="3" t="str">
        <f t="shared" si="25"/>
        <v/>
      </c>
      <c r="H83" s="3" t="str">
        <f t="shared" si="26"/>
        <v/>
      </c>
      <c r="I83" s="3" t="str">
        <f t="shared" si="27"/>
        <v/>
      </c>
      <c r="J83" s="3" t="str">
        <f t="shared" si="28"/>
        <v/>
      </c>
      <c r="K83" s="3" t="str">
        <f t="shared" si="29"/>
        <v/>
      </c>
    </row>
    <row r="84" spans="1:11" ht="12" customHeight="1">
      <c r="A84" s="4"/>
      <c r="B84" s="3" t="str">
        <f t="shared" si="20"/>
        <v/>
      </c>
      <c r="C84" s="3" t="str">
        <f t="shared" si="21"/>
        <v/>
      </c>
      <c r="D84" s="3" t="str">
        <f t="shared" si="22"/>
        <v/>
      </c>
      <c r="E84" s="3" t="str">
        <f t="shared" si="23"/>
        <v/>
      </c>
      <c r="F84" s="3" t="str">
        <f t="shared" si="24"/>
        <v/>
      </c>
      <c r="G84" s="3" t="str">
        <f t="shared" si="25"/>
        <v/>
      </c>
      <c r="H84" s="3" t="str">
        <f t="shared" si="26"/>
        <v/>
      </c>
      <c r="I84" s="3" t="str">
        <f t="shared" si="27"/>
        <v/>
      </c>
      <c r="J84" s="3" t="str">
        <f t="shared" si="28"/>
        <v/>
      </c>
      <c r="K84" s="3" t="str">
        <f t="shared" si="29"/>
        <v/>
      </c>
    </row>
    <row r="85" spans="1:11" ht="12" customHeight="1">
      <c r="A85" s="4"/>
      <c r="B85" s="3" t="str">
        <f t="shared" si="20"/>
        <v/>
      </c>
      <c r="C85" s="3" t="str">
        <f t="shared" si="21"/>
        <v/>
      </c>
      <c r="D85" s="3" t="str">
        <f t="shared" si="22"/>
        <v/>
      </c>
      <c r="E85" s="3" t="str">
        <f t="shared" si="23"/>
        <v/>
      </c>
      <c r="F85" s="3" t="str">
        <f t="shared" si="24"/>
        <v/>
      </c>
      <c r="G85" s="3" t="str">
        <f t="shared" si="25"/>
        <v/>
      </c>
      <c r="H85" s="3" t="str">
        <f t="shared" si="26"/>
        <v/>
      </c>
      <c r="I85" s="3" t="str">
        <f t="shared" si="27"/>
        <v/>
      </c>
      <c r="J85" s="3" t="str">
        <f t="shared" si="28"/>
        <v/>
      </c>
      <c r="K85" s="3" t="str">
        <f t="shared" si="29"/>
        <v/>
      </c>
    </row>
    <row r="86" spans="1:11" ht="12" customHeight="1">
      <c r="A86" s="4"/>
      <c r="B86" s="3" t="str">
        <f t="shared" si="20"/>
        <v/>
      </c>
      <c r="C86" s="3" t="str">
        <f t="shared" si="21"/>
        <v/>
      </c>
      <c r="D86" s="3" t="str">
        <f t="shared" si="22"/>
        <v/>
      </c>
      <c r="E86" s="3" t="str">
        <f t="shared" si="23"/>
        <v/>
      </c>
      <c r="F86" s="3" t="str">
        <f t="shared" si="24"/>
        <v/>
      </c>
      <c r="G86" s="3" t="str">
        <f t="shared" si="25"/>
        <v/>
      </c>
      <c r="H86" s="3" t="str">
        <f t="shared" si="26"/>
        <v/>
      </c>
      <c r="I86" s="3" t="str">
        <f t="shared" si="27"/>
        <v/>
      </c>
      <c r="J86" s="3" t="str">
        <f t="shared" si="28"/>
        <v/>
      </c>
      <c r="K86" s="3" t="str">
        <f t="shared" si="29"/>
        <v/>
      </c>
    </row>
    <row r="87" spans="1:11" ht="12" customHeight="1">
      <c r="A87" s="4"/>
      <c r="B87" s="3" t="str">
        <f t="shared" si="20"/>
        <v/>
      </c>
      <c r="C87" s="3" t="str">
        <f t="shared" si="21"/>
        <v/>
      </c>
      <c r="D87" s="3" t="str">
        <f t="shared" si="22"/>
        <v/>
      </c>
      <c r="E87" s="3" t="str">
        <f t="shared" si="23"/>
        <v/>
      </c>
      <c r="F87" s="3" t="str">
        <f t="shared" si="24"/>
        <v/>
      </c>
      <c r="G87" s="3" t="str">
        <f t="shared" si="25"/>
        <v/>
      </c>
      <c r="H87" s="3" t="str">
        <f t="shared" si="26"/>
        <v/>
      </c>
      <c r="I87" s="3" t="str">
        <f t="shared" si="27"/>
        <v/>
      </c>
      <c r="J87" s="3" t="str">
        <f t="shared" si="28"/>
        <v/>
      </c>
      <c r="K87" s="3" t="str">
        <f t="shared" si="29"/>
        <v/>
      </c>
    </row>
    <row r="88" spans="1:11" ht="12" customHeight="1">
      <c r="A88" s="4"/>
      <c r="B88" s="3" t="str">
        <f t="shared" si="20"/>
        <v/>
      </c>
      <c r="C88" s="3" t="str">
        <f t="shared" si="21"/>
        <v/>
      </c>
      <c r="D88" s="3" t="str">
        <f t="shared" si="22"/>
        <v/>
      </c>
      <c r="E88" s="3" t="str">
        <f t="shared" si="23"/>
        <v/>
      </c>
      <c r="F88" s="3" t="str">
        <f t="shared" si="24"/>
        <v/>
      </c>
      <c r="G88" s="3" t="str">
        <f t="shared" si="25"/>
        <v/>
      </c>
      <c r="H88" s="3" t="str">
        <f t="shared" si="26"/>
        <v/>
      </c>
      <c r="I88" s="3" t="str">
        <f t="shared" si="27"/>
        <v/>
      </c>
      <c r="J88" s="3" t="str">
        <f t="shared" si="28"/>
        <v/>
      </c>
      <c r="K88" s="3" t="str">
        <f t="shared" si="29"/>
        <v/>
      </c>
    </row>
    <row r="89" spans="1:11" ht="12" customHeight="1">
      <c r="A89" s="4"/>
      <c r="B89" s="3" t="str">
        <f t="shared" si="20"/>
        <v/>
      </c>
      <c r="C89" s="3" t="str">
        <f t="shared" si="21"/>
        <v/>
      </c>
      <c r="D89" s="3" t="str">
        <f t="shared" si="22"/>
        <v/>
      </c>
      <c r="E89" s="3" t="str">
        <f t="shared" si="23"/>
        <v/>
      </c>
      <c r="F89" s="3" t="str">
        <f t="shared" si="24"/>
        <v/>
      </c>
      <c r="G89" s="3" t="str">
        <f t="shared" si="25"/>
        <v/>
      </c>
      <c r="H89" s="3" t="str">
        <f t="shared" si="26"/>
        <v/>
      </c>
      <c r="I89" s="3" t="str">
        <f t="shared" si="27"/>
        <v/>
      </c>
      <c r="J89" s="3" t="str">
        <f t="shared" si="28"/>
        <v/>
      </c>
      <c r="K89" s="3" t="str">
        <f t="shared" si="29"/>
        <v/>
      </c>
    </row>
    <row r="90" spans="1:11" ht="12" customHeight="1">
      <c r="A90" s="4"/>
      <c r="B90" s="3" t="str">
        <f t="shared" si="20"/>
        <v/>
      </c>
      <c r="C90" s="3" t="str">
        <f t="shared" si="21"/>
        <v/>
      </c>
      <c r="D90" s="3" t="str">
        <f t="shared" si="22"/>
        <v/>
      </c>
      <c r="E90" s="3" t="str">
        <f t="shared" si="23"/>
        <v/>
      </c>
      <c r="F90" s="3" t="str">
        <f t="shared" si="24"/>
        <v/>
      </c>
      <c r="G90" s="3" t="str">
        <f t="shared" si="25"/>
        <v/>
      </c>
      <c r="H90" s="3" t="str">
        <f t="shared" si="26"/>
        <v/>
      </c>
      <c r="I90" s="3" t="str">
        <f t="shared" si="27"/>
        <v/>
      </c>
      <c r="J90" s="3" t="str">
        <f t="shared" si="28"/>
        <v/>
      </c>
      <c r="K90" s="3" t="str">
        <f t="shared" si="29"/>
        <v/>
      </c>
    </row>
    <row r="91" spans="1:11">
      <c r="A91" s="4"/>
      <c r="B91" s="3" t="str">
        <f t="shared" si="20"/>
        <v/>
      </c>
      <c r="C91" s="3" t="str">
        <f t="shared" si="21"/>
        <v/>
      </c>
      <c r="D91" s="3" t="str">
        <f t="shared" si="22"/>
        <v/>
      </c>
      <c r="E91" s="3" t="str">
        <f t="shared" si="23"/>
        <v/>
      </c>
      <c r="F91" s="3" t="str">
        <f t="shared" si="24"/>
        <v/>
      </c>
      <c r="G91" s="3" t="str">
        <f t="shared" si="25"/>
        <v/>
      </c>
      <c r="H91" s="3" t="str">
        <f t="shared" si="26"/>
        <v/>
      </c>
      <c r="I91" s="3" t="str">
        <f t="shared" si="27"/>
        <v/>
      </c>
      <c r="J91" s="3" t="str">
        <f t="shared" si="28"/>
        <v/>
      </c>
      <c r="K91" s="3" t="str">
        <f t="shared" si="29"/>
        <v/>
      </c>
    </row>
    <row r="93" spans="1:11" ht="15.75" thickBot="1"/>
    <row r="94" spans="1:11" ht="21.75" customHeight="1" thickTop="1">
      <c r="B94" s="20">
        <f>COUNTIF(B1:B90,"1")</f>
        <v>0</v>
      </c>
      <c r="C94" s="20" cm="1">
        <f t="array" ref="C94">SUMPRODUCT(($B$1:$B$90="1")*($C$1:$C$90="1"))</f>
        <v>0</v>
      </c>
      <c r="D94" s="20" cm="1">
        <f t="array" ref="D94">SUMPRODUCT(((B1:B90="1")*(C1:C90="1"))*(D1:D90="1"))</f>
        <v>0</v>
      </c>
      <c r="E94" s="33" cm="1">
        <f t="array" ref="E94">SUMPRODUCT((((B1:B90="1")*(C1:C90="1"))*(D1:D90="1"))*(E1:E90="1"))</f>
        <v>0</v>
      </c>
      <c r="F94" s="12" cm="1">
        <f t="array" ref="F94">SUMPRODUCT(((((B1:B90="1")*(C1:C90="1"))*(D1:D90="1"))*(E1:E90="1"))*(F1:F90="1"))</f>
        <v>0</v>
      </c>
    </row>
    <row r="95" spans="1:11" ht="15" customHeight="1">
      <c r="B95" s="21"/>
      <c r="C95" s="21"/>
      <c r="D95" s="21"/>
      <c r="E95" s="34"/>
      <c r="F95" s="14" cm="1">
        <f t="array" ref="F95">SUMPRODUCT(((((B1:B90="1")*(C1:C90="1"))*(D1:D90="1"))*(E1:E90="1"))*(F1:F90="N"))</f>
        <v>0</v>
      </c>
    </row>
    <row r="96" spans="1:11" ht="15.75" customHeight="1" thickBot="1">
      <c r="B96" s="21"/>
      <c r="C96" s="21"/>
      <c r="D96" s="21"/>
      <c r="E96" s="35"/>
      <c r="F96" s="15" cm="1">
        <f t="array" ref="F96">SUMPRODUCT(((((B1:B90="1")*(C1:C90="1"))*(D1:D90="1"))*(E1:E90="1"))*(F1:F90="2"))</f>
        <v>0</v>
      </c>
    </row>
    <row r="97" spans="2:6" ht="21.75" customHeight="1" thickTop="1">
      <c r="B97" s="21"/>
      <c r="C97" s="21"/>
      <c r="D97" s="21"/>
      <c r="E97" s="36" cm="1">
        <f t="array" ref="E97">SUMPRODUCT((((B1:B90="1")*(C1:C90="1"))*(D1:D90="1"))*(E1:E90="N"))</f>
        <v>0</v>
      </c>
      <c r="F97" s="12" cm="1">
        <f t="array" ref="F97">SUMPRODUCT(((((B1:B90="1")*(C1:C90="1"))*(D1:D90="1"))*(E1:E90="N"))*(F1:F90="1"))</f>
        <v>0</v>
      </c>
    </row>
    <row r="98" spans="2:6" ht="15" customHeight="1">
      <c r="B98" s="21"/>
      <c r="C98" s="21"/>
      <c r="D98" s="21"/>
      <c r="E98" s="37"/>
      <c r="F98" s="14" cm="1">
        <f t="array" ref="F98">SUMPRODUCT(((((B1:B90="1")*(C1:C90="1"))*(D1:D90="1"))*(E1:E90="N"))*(F1:F90="N"))</f>
        <v>0</v>
      </c>
    </row>
    <row r="99" spans="2:6" ht="15.75" customHeight="1" thickBot="1">
      <c r="B99" s="21"/>
      <c r="C99" s="21"/>
      <c r="D99" s="21"/>
      <c r="E99" s="38"/>
      <c r="F99" s="15" cm="1">
        <f t="array" ref="F99">SUMPRODUCT(((((B1:B90="1")*(C1:C90="1"))*(D1:D90="1"))*(E1:E90="N"))*(F1:F90="2"))</f>
        <v>0</v>
      </c>
    </row>
    <row r="100" spans="2:6" ht="21.75" customHeight="1">
      <c r="B100" s="21"/>
      <c r="C100" s="21"/>
      <c r="D100" s="21"/>
      <c r="E100" s="39" cm="1">
        <f t="array" ref="E100">SUMPRODUCT((((B1:B90="1")*(C1:C90="1"))*(D1:D90="1"))*(E1:E90="2"))</f>
        <v>0</v>
      </c>
      <c r="F100" s="13" cm="1">
        <f t="array" ref="F100">SUMPRODUCT(((((B1:B90="1")*(C1:C90="1"))*(D1:D90="1"))*(E1:E90="2"))*(F1:F90="1"))</f>
        <v>0</v>
      </c>
    </row>
    <row r="101" spans="2:6">
      <c r="B101" s="21"/>
      <c r="C101" s="21"/>
      <c r="D101" s="21"/>
      <c r="E101" s="18"/>
      <c r="F101" s="14" cm="1">
        <f t="array" ref="F101">SUMPRODUCT(((((B1:B90="1")*(C1:C90="1"))*(D1:D90="1"))*(E1:E90="2"))*(F1:F90="N"))</f>
        <v>0</v>
      </c>
    </row>
    <row r="102" spans="2:6" ht="15.75" thickBot="1">
      <c r="B102" s="21"/>
      <c r="C102" s="21"/>
      <c r="D102" s="22"/>
      <c r="E102" s="19"/>
      <c r="F102" s="15" cm="1">
        <f t="array" ref="F102">SUMPRODUCT(((((B1:B90="1")*(C1:C90="1"))*(D1:D90="1"))*(E1:E90="2"))*(F1:F90="2"))</f>
        <v>0</v>
      </c>
    </row>
    <row r="103" spans="2:6" ht="21.75" thickBot="1">
      <c r="B103" s="21"/>
      <c r="C103" s="21"/>
      <c r="D103" s="23" cm="1">
        <f t="array" ref="D103">SUMPRODUCT(((B1:B90="1")*(C1:C90="1"))*(D1:D90="N"))</f>
        <v>0</v>
      </c>
      <c r="E103" s="8" cm="1">
        <f t="array" ref="E103">SUMPRODUCT((((B1:B90="1")*(C1:C90="1"))*(D1:D90="N"))*(E1:E90="1"))</f>
        <v>0</v>
      </c>
    </row>
    <row r="104" spans="2:6" ht="21.75" thickBot="1">
      <c r="B104" s="21"/>
      <c r="C104" s="21"/>
      <c r="D104" s="24"/>
      <c r="E104" s="8"/>
    </row>
    <row r="105" spans="2:6" ht="21.75" thickBot="1">
      <c r="B105" s="21"/>
      <c r="C105" s="21"/>
      <c r="D105" s="24"/>
      <c r="E105" s="8"/>
    </row>
    <row r="106" spans="2:6" ht="21.75" thickBot="1">
      <c r="B106" s="21"/>
      <c r="C106" s="21"/>
      <c r="D106" s="24"/>
      <c r="E106" s="9" cm="1">
        <f t="array" ref="E106">SUMPRODUCT((((B1:B90="1")*(C1:C90="1"))*(D1:D90="N"))*(E1:E90="N"))</f>
        <v>0</v>
      </c>
    </row>
    <row r="107" spans="2:6" ht="21.75" thickBot="1">
      <c r="B107" s="21"/>
      <c r="C107" s="21"/>
      <c r="D107" s="24"/>
      <c r="E107" s="9"/>
    </row>
    <row r="108" spans="2:6" ht="21.75" thickBot="1">
      <c r="B108" s="21"/>
      <c r="C108" s="21"/>
      <c r="D108" s="24"/>
      <c r="E108" s="9"/>
    </row>
    <row r="109" spans="2:6" ht="21.75" thickBot="1">
      <c r="B109" s="21"/>
      <c r="C109" s="21"/>
      <c r="D109" s="24"/>
      <c r="E109" s="10" cm="1">
        <f t="array" ref="E109">SUMPRODUCT((((B1:B90="1")*(C1:C90="1"))*(D1:D90="N"))*(E1:E90="2"))</f>
        <v>0</v>
      </c>
    </row>
    <row r="110" spans="2:6" ht="21.75" thickBot="1">
      <c r="B110" s="21"/>
      <c r="C110" s="21"/>
      <c r="D110" s="24"/>
      <c r="E110" s="10"/>
    </row>
    <row r="111" spans="2:6" ht="21.75" thickBot="1">
      <c r="B111" s="21"/>
      <c r="C111" s="21"/>
      <c r="D111" s="25"/>
      <c r="E111" s="10"/>
    </row>
    <row r="112" spans="2:6" ht="21.75" thickBot="1">
      <c r="B112" s="21"/>
      <c r="C112" s="21"/>
      <c r="D112" s="16" cm="1">
        <f t="array" ref="D112">SUMPRODUCT(((B1:B90="1")*(C1:C90="1"))*(D1:D90="2"))</f>
        <v>0</v>
      </c>
      <c r="E112" s="8" cm="1">
        <f t="array" ref="E112">SUMPRODUCT((((B1:B90="1")*(C1:C90="1"))*(D1:D90="2"))*(E1:E90="1"))</f>
        <v>0</v>
      </c>
    </row>
    <row r="113" spans="2:5" ht="21.75" thickBot="1">
      <c r="B113" s="21"/>
      <c r="C113" s="21"/>
      <c r="D113" s="17"/>
      <c r="E113" s="9" cm="1">
        <f t="array" ref="E113">SUMPRODUCT((((B1:B90="1")*(C1:C90="1"))*(D1:D90="2"))*(E1:E90="N"))</f>
        <v>0</v>
      </c>
    </row>
    <row r="114" spans="2:5" ht="21.75" thickBot="1">
      <c r="B114" s="21"/>
      <c r="C114" s="22"/>
      <c r="D114" s="26"/>
      <c r="E114" s="10" cm="1">
        <f t="array" ref="E114">SUMPRODUCT((((B1:B90="1")*(C1:C90="1"))*(D1:D90="2"))*(E1:E90="2"))</f>
        <v>0</v>
      </c>
    </row>
    <row r="115" spans="2:5" ht="21.75" thickBot="1">
      <c r="B115" s="21"/>
      <c r="C115" s="23" cm="1">
        <f t="array" ref="C115">SUMPRODUCT((B1:B90="1")*(C1:C90="N"))</f>
        <v>0</v>
      </c>
      <c r="D115" s="20" cm="1">
        <f t="array" ref="D115">SUMPRODUCT(((B1:B90="1")*(C1:C90="N"))*(D1:D90="1"))</f>
        <v>0</v>
      </c>
      <c r="E115" s="8" cm="1">
        <f t="array" ref="E115">SUMPRODUCT((((B1:B90="1")*(C1:C90="N"))*(D1:D90="1"))*(E1:E90="1"))</f>
        <v>0</v>
      </c>
    </row>
    <row r="116" spans="2:5" ht="21.75" thickBot="1">
      <c r="B116" s="21"/>
      <c r="C116" s="24"/>
      <c r="D116" s="21"/>
      <c r="E116" s="9" cm="1">
        <f t="array" ref="E116">SUMPRODUCT((((B1:B90="1")*(C1:C90="N"))*(D1:D90="1"))*(E1:E90="N"))</f>
        <v>0</v>
      </c>
    </row>
    <row r="117" spans="2:5" ht="21.75" thickBot="1">
      <c r="B117" s="21"/>
      <c r="C117" s="24"/>
      <c r="D117" s="22"/>
      <c r="E117" s="10" cm="1">
        <f t="array" ref="E117">SUMPRODUCT((((B1:B90="1")*(C1:C90="N"))*(D1:D90="1"))*(E1:E90="2"))</f>
        <v>0</v>
      </c>
    </row>
    <row r="118" spans="2:5" ht="21.75" thickBot="1">
      <c r="B118" s="21"/>
      <c r="C118" s="24"/>
      <c r="D118" s="23" cm="1">
        <f t="array" ref="D118">SUMPRODUCT(((B1:B90="1")*(C1:C90="N"))*(D1:D90="N"))</f>
        <v>0</v>
      </c>
      <c r="E118" s="8" cm="1">
        <f t="array" ref="E118">SUMPRODUCT((((B1:B90="1")*(C1:C90="N"))*(D1:D90="N"))*(E1:E90="1"))</f>
        <v>0</v>
      </c>
    </row>
    <row r="119" spans="2:5" ht="21.75" thickBot="1">
      <c r="B119" s="21"/>
      <c r="C119" s="24"/>
      <c r="D119" s="24"/>
      <c r="E119" s="9" cm="1">
        <f t="array" ref="E119">SUMPRODUCT((((B1:B90="1")*(C1:C90="N"))*(D1:D90="N"))*(E1:E90="N"))</f>
        <v>0</v>
      </c>
    </row>
    <row r="120" spans="2:5" ht="21.75" thickBot="1">
      <c r="B120" s="21"/>
      <c r="C120" s="24"/>
      <c r="D120" s="25"/>
      <c r="E120" s="10" cm="1">
        <f t="array" ref="E120">SUMPRODUCT((((B1:B90="1")*(C1:C90="N"))*(D1:D90="N"))*(E1:E90="2"))</f>
        <v>0</v>
      </c>
    </row>
    <row r="121" spans="2:5" ht="21.75" thickBot="1">
      <c r="B121" s="21"/>
      <c r="C121" s="24"/>
      <c r="D121" s="16" cm="1">
        <f t="array" ref="D121">SUMPRODUCT(((B1:B90="1")*(C1:C90="N"))*(D1:D90="2"))</f>
        <v>0</v>
      </c>
      <c r="E121" s="8" cm="1">
        <f t="array" ref="E121">SUMPRODUCT((((B1:B90="1")*(C1:C90="N"))*(D1:D90="2"))*(E1:E90="1"))</f>
        <v>0</v>
      </c>
    </row>
    <row r="122" spans="2:5" ht="21.75" thickBot="1">
      <c r="B122" s="21"/>
      <c r="C122" s="24"/>
      <c r="D122" s="17"/>
      <c r="E122" s="9" cm="1">
        <f t="array" ref="E122">SUMPRODUCT((((B1:B90="1")*(C1:C90="N"))*(D1:D90="2"))*(E1:E90="N"))</f>
        <v>0</v>
      </c>
    </row>
    <row r="123" spans="2:5" ht="21.75" thickBot="1">
      <c r="B123" s="21"/>
      <c r="C123" s="25"/>
      <c r="D123" s="26"/>
      <c r="E123" s="10" cm="1">
        <f t="array" ref="E123">SUMPRODUCT((((B1:B90="1")*(C1:C90="N"))*(D1:D90="2"))*(E1:E90="2"))</f>
        <v>0</v>
      </c>
    </row>
    <row r="124" spans="2:5" ht="21.75" thickBot="1">
      <c r="B124" s="21"/>
      <c r="C124" s="16" cm="1">
        <f t="array" ref="C124">SUMPRODUCT((B1:B90="1")*(C1:C90="2"))</f>
        <v>0</v>
      </c>
      <c r="D124" s="20" cm="1">
        <f t="array" ref="D124">SUMPRODUCT(((B1:B90="1")*(C1:C90="2"))*(D1:D90="1"))</f>
        <v>0</v>
      </c>
      <c r="E124" s="8" cm="1">
        <f t="array" ref="E124">SUMPRODUCT((((B1:B90="1")*(C1:C90="2"))*(D1:D90="1"))*(E1:E90="1"))</f>
        <v>0</v>
      </c>
    </row>
    <row r="125" spans="2:5" ht="21.75" thickBot="1">
      <c r="B125" s="21"/>
      <c r="C125" s="17"/>
      <c r="D125" s="21"/>
      <c r="E125" s="9" cm="1">
        <f t="array" ref="E125">SUMPRODUCT((((B1:B90="1")*(C1:C90="2"))*(D1:D90="1"))*(E1:E90="N"))</f>
        <v>0</v>
      </c>
    </row>
    <row r="126" spans="2:5" ht="21.75" thickBot="1">
      <c r="B126" s="21"/>
      <c r="C126" s="17"/>
      <c r="D126" s="22"/>
      <c r="E126" s="10" cm="1">
        <f t="array" ref="E126">SUMPRODUCT((((B1:B90="1")*(C1:C90="2"))*(D1:D90="1"))*(E1:E90="2"))</f>
        <v>0</v>
      </c>
    </row>
    <row r="127" spans="2:5" ht="21.75" thickBot="1">
      <c r="B127" s="21"/>
      <c r="C127" s="17"/>
      <c r="D127" s="23" cm="1">
        <f t="array" ref="D127">SUMPRODUCT(((B1:B90="1")*(C1:C90="2"))*(D1:D90="N"))</f>
        <v>0</v>
      </c>
      <c r="E127" s="8" cm="1">
        <f t="array" ref="E127">SUMPRODUCT((((B1:B90="1")*(C1:C90="2"))*(D1:D90="N"))*(E1:E90="1"))</f>
        <v>0</v>
      </c>
    </row>
    <row r="128" spans="2:5" ht="21.75" thickBot="1">
      <c r="B128" s="21"/>
      <c r="C128" s="17"/>
      <c r="D128" s="24"/>
      <c r="E128" s="9" cm="1">
        <f t="array" ref="E128">SUMPRODUCT((((B1:B90="1")*(C1:C90="2"))*(D1:D90="N"))*(E1:E90="N"))</f>
        <v>0</v>
      </c>
    </row>
    <row r="129" spans="2:5" ht="21.75" thickBot="1">
      <c r="B129" s="21"/>
      <c r="C129" s="17"/>
      <c r="D129" s="25"/>
      <c r="E129" s="10" cm="1">
        <f t="array" ref="E129">SUMPRODUCT((((B1:B90="1")*(C1:C90="2"))*(D1:D90="N"))*(E1:E90="2"))</f>
        <v>0</v>
      </c>
    </row>
    <row r="130" spans="2:5" ht="21.75" thickBot="1">
      <c r="B130" s="21"/>
      <c r="C130" s="17"/>
      <c r="D130" s="16" cm="1">
        <f t="array" ref="D130">SUMPRODUCT(((B1:B90="1")*(C1:C90="2"))*(D1:D90="2"))</f>
        <v>0</v>
      </c>
      <c r="E130" s="8" cm="1">
        <f t="array" ref="E130">SUMPRODUCT((((B1:B90="1")*(C1:C90="2"))*(D1:D90="2"))*(E1:E90="1"))</f>
        <v>0</v>
      </c>
    </row>
    <row r="131" spans="2:5" ht="21.75" thickBot="1">
      <c r="B131" s="21"/>
      <c r="C131" s="17"/>
      <c r="D131" s="17"/>
      <c r="E131" s="9" cm="1">
        <f t="array" ref="E131">SUMPRODUCT((((B1:B90="1")*(C1:C90="2"))*(D1:D90="2"))*(E1:E90="N"))</f>
        <v>0</v>
      </c>
    </row>
    <row r="132" spans="2:5" ht="21.75" thickBot="1">
      <c r="B132" s="22"/>
      <c r="C132" s="26"/>
      <c r="D132" s="26"/>
      <c r="E132" s="10" cm="1">
        <f t="array" ref="E132">SUMPRODUCT((((B1:B90="1")*(C1:C90="2"))*(D1:D90="2"))*(E1:E90="2"))</f>
        <v>0</v>
      </c>
    </row>
    <row r="133" spans="2:5" ht="21.75" thickBot="1">
      <c r="B133" s="23">
        <f>COUNTIF(B1:B90,"N")</f>
        <v>0</v>
      </c>
      <c r="C133" s="20" cm="1">
        <f t="array" ref="C133">SUMPRODUCT((B1:B90="N")*(C1:C90="1"))</f>
        <v>0</v>
      </c>
      <c r="D133" s="20" cm="1">
        <f t="array" ref="D133">SUMPRODUCT(((B1:B90="N")*(C1:C90="1"))*(D1:D90="1"))</f>
        <v>0</v>
      </c>
      <c r="E133" s="8" cm="1">
        <f t="array" ref="E133">SUMPRODUCT((((B1:B90="N")*(C1:C90="1"))*(D1:D90="1"))*(E1:E90="1"))</f>
        <v>0</v>
      </c>
    </row>
    <row r="134" spans="2:5" ht="21.75" thickBot="1">
      <c r="B134" s="24"/>
      <c r="C134" s="21"/>
      <c r="D134" s="21"/>
      <c r="E134" s="9" cm="1">
        <f t="array" ref="E134">SUMPRODUCT((((B1:B90="N")*(C1:C90="1"))*(D1:D90="1"))*(E1:E90="N"))</f>
        <v>0</v>
      </c>
    </row>
    <row r="135" spans="2:5" ht="21.75" thickBot="1">
      <c r="B135" s="24"/>
      <c r="C135" s="21"/>
      <c r="D135" s="22"/>
      <c r="E135" s="10" cm="1">
        <f t="array" ref="E135">SUMPRODUCT((((B1:B90="N")*(C1:C90="1"))*(D1:D90="1"))*(E1:E90="2"))</f>
        <v>0</v>
      </c>
    </row>
    <row r="136" spans="2:5" ht="21.75" thickBot="1">
      <c r="B136" s="24"/>
      <c r="C136" s="21"/>
      <c r="D136" s="23" cm="1">
        <f t="array" ref="D136">SUMPRODUCT(((B1:B90="N")*(C1:C90="1"))*(D1:D90="N"))</f>
        <v>0</v>
      </c>
      <c r="E136" s="8" cm="1">
        <f t="array" ref="E136">SUMPRODUCT((((B1:B90="N")*(C1:C90="1"))*(D1:D90="N"))*(E1:E90="1"))</f>
        <v>0</v>
      </c>
    </row>
    <row r="137" spans="2:5" ht="21.75" thickBot="1">
      <c r="B137" s="24"/>
      <c r="C137" s="21"/>
      <c r="D137" s="24"/>
      <c r="E137" s="9" cm="1">
        <f t="array" ref="E137">SUMPRODUCT((((B1:B90="N")*(C1:C90="1"))*(D1:D90="N"))*(E1:E90="N"))</f>
        <v>0</v>
      </c>
    </row>
    <row r="138" spans="2:5" ht="21.75" thickBot="1">
      <c r="B138" s="24"/>
      <c r="C138" s="21"/>
      <c r="D138" s="25"/>
      <c r="E138" s="10" cm="1">
        <f t="array" ref="E138">SUMPRODUCT((((B1:B90="N")*(C1:C90="1"))*(D1:D90="N"))*(E1:E90="2"))</f>
        <v>0</v>
      </c>
    </row>
    <row r="139" spans="2:5" ht="21.75" thickBot="1">
      <c r="B139" s="24"/>
      <c r="C139" s="21"/>
      <c r="D139" s="16" cm="1">
        <f t="array" ref="D139">SUMPRODUCT(((B1:B90="N")*(C1:C90="1"))*(D1:D90="2"))</f>
        <v>0</v>
      </c>
      <c r="E139" s="8" cm="1">
        <f t="array" ref="E139">SUMPRODUCT((((B1:B90="N")*(C1:C90="1"))*(D1:D90="2"))*(E1:E90="1"))</f>
        <v>0</v>
      </c>
    </row>
    <row r="140" spans="2:5" ht="21.75" thickBot="1">
      <c r="B140" s="24"/>
      <c r="C140" s="21"/>
      <c r="D140" s="17"/>
      <c r="E140" s="9" cm="1">
        <f t="array" ref="E140">SUMPRODUCT((((B1:B90="N")*(C1:C90="1"))*(D1:D90="2"))*(E1:E90="N"))</f>
        <v>0</v>
      </c>
    </row>
    <row r="141" spans="2:5" ht="21.75" thickBot="1">
      <c r="B141" s="24"/>
      <c r="C141" s="22"/>
      <c r="D141" s="26"/>
      <c r="E141" s="10" cm="1">
        <f t="array" ref="E141">SUMPRODUCT((((B1:B90="N")*(C1:C90="1"))*(D1:D90="2"))*(E1:E90="2"))</f>
        <v>0</v>
      </c>
    </row>
    <row r="142" spans="2:5" ht="21.75" thickBot="1">
      <c r="B142" s="24"/>
      <c r="C142" s="23" cm="1">
        <f t="array" ref="C142">SUMPRODUCT((B1:B90="N")*(C1:C90="N"))</f>
        <v>0</v>
      </c>
      <c r="D142" s="20" cm="1">
        <f t="array" ref="D142">SUMPRODUCT(((B1:B90="N")*(C1:C90="N"))*(D1:D90="1"))</f>
        <v>0</v>
      </c>
      <c r="E142" s="8" cm="1">
        <f t="array" ref="E142">SUMPRODUCT((((B1:B90="N")*(C1:C90="N"))*(D1:D90="1"))*(E1:E90="1"))</f>
        <v>0</v>
      </c>
    </row>
    <row r="143" spans="2:5" ht="21.75" thickBot="1">
      <c r="B143" s="24"/>
      <c r="C143" s="24"/>
      <c r="D143" s="21"/>
      <c r="E143" s="9" cm="1">
        <f t="array" ref="E143">SUMPRODUCT((((B1:B90="N")*(C1:C90="N"))*(D1:D90="1"))*(E1:E90="N"))</f>
        <v>0</v>
      </c>
    </row>
    <row r="144" spans="2:5" ht="21.75" thickBot="1">
      <c r="B144" s="24"/>
      <c r="C144" s="24"/>
      <c r="D144" s="22"/>
      <c r="E144" s="10" cm="1">
        <f t="array" ref="E144">SUMPRODUCT((((B1:B90="N")*(C1:C90="N"))*(D1:D90="1"))*(E1:E90="2"))</f>
        <v>0</v>
      </c>
    </row>
    <row r="145" spans="2:5" ht="21.75" thickBot="1">
      <c r="B145" s="24"/>
      <c r="C145" s="24"/>
      <c r="D145" s="23" cm="1">
        <f t="array" ref="D145">SUMPRODUCT(((B1:B90="N")*(C1:C90="N"))*(D1:D90="N"))</f>
        <v>0</v>
      </c>
      <c r="E145" s="8" cm="1">
        <f t="array" ref="E145">SUMPRODUCT((((B1:B90="N")*(C1:C90="N"))*(D1:D90="N"))*(E1:E90="1"))</f>
        <v>0</v>
      </c>
    </row>
    <row r="146" spans="2:5" ht="21.75" thickBot="1">
      <c r="B146" s="24"/>
      <c r="C146" s="24"/>
      <c r="D146" s="24"/>
      <c r="E146" s="9" cm="1">
        <f t="array" ref="E146">SUMPRODUCT((((B1:B90="N")*(C1:C90="N"))*(D1:D90="N"))*(E1:E90="N"))</f>
        <v>0</v>
      </c>
    </row>
    <row r="147" spans="2:5" ht="21.75" thickBot="1">
      <c r="B147" s="24"/>
      <c r="C147" s="24"/>
      <c r="D147" s="25"/>
      <c r="E147" s="10" cm="1">
        <f t="array" ref="E147">SUMPRODUCT((((B1:B90="N")*(C1:C90="N"))*(D1:D90="N"))*(E1:E90="2"))</f>
        <v>0</v>
      </c>
    </row>
    <row r="148" spans="2:5" ht="21.75" thickBot="1">
      <c r="B148" s="24"/>
      <c r="C148" s="24"/>
      <c r="D148" s="16" cm="1">
        <f t="array" ref="D148">SUMPRODUCT(((B1:B90="N")*(C1:C90="N"))*(D1:D90="2"))</f>
        <v>0</v>
      </c>
      <c r="E148" s="8" cm="1">
        <f t="array" ref="E148">SUMPRODUCT((((B1:B90="N")*(C1:C90="N"))*(D1:D90="2"))*(E1:E90="1"))</f>
        <v>0</v>
      </c>
    </row>
    <row r="149" spans="2:5" ht="21.75" thickBot="1">
      <c r="B149" s="24"/>
      <c r="C149" s="24"/>
      <c r="D149" s="17"/>
      <c r="E149" s="9" cm="1">
        <f t="array" ref="E149">SUMPRODUCT((((B1:B90="N")*(C1:C90="N"))*(D1:D90="2"))*(E1:E90="N"))</f>
        <v>0</v>
      </c>
    </row>
    <row r="150" spans="2:5" ht="21.75" thickBot="1">
      <c r="B150" s="24"/>
      <c r="C150" s="25"/>
      <c r="D150" s="26"/>
      <c r="E150" s="10" cm="1">
        <f t="array" ref="E150">SUMPRODUCT((((B1:B90="N")*(C1:C90="N"))*(D1:D90="2"))*(E1:E90="2"))</f>
        <v>0</v>
      </c>
    </row>
    <row r="151" spans="2:5" ht="21.75" thickBot="1">
      <c r="B151" s="24"/>
      <c r="C151" s="16" cm="1">
        <f t="array" ref="C151">SUMPRODUCT((B1:B90="N")*(C1:C90="2"))</f>
        <v>0</v>
      </c>
      <c r="D151" s="20" cm="1">
        <f t="array" ref="D151">SUMPRODUCT(((B1:B90="N")*(C1:C90="2"))*(D1:D90="1"))</f>
        <v>0</v>
      </c>
      <c r="E151" s="8" cm="1">
        <f t="array" ref="E151">SUMPRODUCT((((B1:B90="N")*(C1:C90="2"))*(D1:D90="1"))*(E1:E90="1"))</f>
        <v>0</v>
      </c>
    </row>
    <row r="152" spans="2:5" ht="21.75" thickBot="1">
      <c r="B152" s="24"/>
      <c r="C152" s="17"/>
      <c r="D152" s="21"/>
      <c r="E152" s="9" cm="1">
        <f t="array" ref="E152">SUMPRODUCT((((B1:B90="N")*(C1:C90="2"))*(D1:D90="1"))*(E1:E90="N"))</f>
        <v>0</v>
      </c>
    </row>
    <row r="153" spans="2:5" ht="21.75" thickBot="1">
      <c r="B153" s="24"/>
      <c r="C153" s="17"/>
      <c r="D153" s="22"/>
      <c r="E153" s="10" cm="1">
        <f t="array" ref="E153">SUMPRODUCT((((B1:B90="N")*(C1:C90="2"))*(D1:D90="1"))*(E1:E90="2"))</f>
        <v>0</v>
      </c>
    </row>
    <row r="154" spans="2:5" ht="21.75" thickBot="1">
      <c r="B154" s="24"/>
      <c r="C154" s="17"/>
      <c r="D154" s="23" cm="1">
        <f t="array" ref="D154">SUMPRODUCT(((B1:B90="N")*(C1:C90="2"))*(D1:D90="N"))</f>
        <v>0</v>
      </c>
      <c r="E154" s="8" cm="1">
        <f t="array" ref="E154">SUMPRODUCT((((B1:B90="N")*(C1:C90="2"))*(D1:D90="N"))*(E1:E90="1"))</f>
        <v>0</v>
      </c>
    </row>
    <row r="155" spans="2:5" ht="21.75" thickBot="1">
      <c r="B155" s="24"/>
      <c r="C155" s="17"/>
      <c r="D155" s="24"/>
      <c r="E155" s="9" cm="1">
        <f t="array" ref="E155">SUMPRODUCT((((B1:B90="N")*(C1:C90="2"))*(D1:D90="N"))*(E1:E90="N"))</f>
        <v>0</v>
      </c>
    </row>
    <row r="156" spans="2:5" ht="21.75" thickBot="1">
      <c r="B156" s="24"/>
      <c r="C156" s="17"/>
      <c r="D156" s="25"/>
      <c r="E156" s="10" cm="1">
        <f t="array" ref="E156">SUMPRODUCT((((B1:B90="N")*(C1:C90="2"))*(D1:D90="N"))*(E1:E90="2"))</f>
        <v>0</v>
      </c>
    </row>
    <row r="157" spans="2:5" ht="21.75" thickBot="1">
      <c r="B157" s="24"/>
      <c r="C157" s="17"/>
      <c r="D157" s="16" cm="1">
        <f t="array" ref="D157">SUMPRODUCT(((B1:B90="N")*(C1:C90="2"))*(D1:D90="2"))</f>
        <v>0</v>
      </c>
      <c r="E157" s="8" cm="1">
        <f t="array" ref="E157">SUMPRODUCT((((B1:B90="N")*(C1:C90="2"))*(D1:D90="2"))*(E1:E90="1"))</f>
        <v>0</v>
      </c>
    </row>
    <row r="158" spans="2:5" ht="21.75" thickBot="1">
      <c r="B158" s="24"/>
      <c r="C158" s="17"/>
      <c r="D158" s="17"/>
      <c r="E158" s="9" cm="1">
        <f t="array" ref="E158">SUMPRODUCT((((B1:B90="N")*(C1:C90="2"))*(D1:D90="2"))*(E1:E90="N"))</f>
        <v>0</v>
      </c>
    </row>
    <row r="159" spans="2:5" ht="21.75" thickBot="1">
      <c r="B159" s="25"/>
      <c r="C159" s="26"/>
      <c r="D159" s="26"/>
      <c r="E159" s="10" cm="1">
        <f t="array" ref="E159">SUMPRODUCT((((B1:B90="N")*(C1:C90="2"))*(D1:D90="2"))*(E1:E90="2"))</f>
        <v>0</v>
      </c>
    </row>
    <row r="160" spans="2:5" ht="21.75" thickBot="1">
      <c r="B160" s="16">
        <f>COUNTIF(B1:B90,"2")</f>
        <v>0</v>
      </c>
      <c r="C160" s="20" cm="1">
        <f t="array" ref="C160">SUMPRODUCT((B1:B90="2")*(C1:C90="1"))</f>
        <v>0</v>
      </c>
      <c r="D160" s="20" cm="1">
        <f t="array" ref="D160">SUMPRODUCT(((B1:B90="2")*(C1:C90="1"))*(D1:D90="1"))</f>
        <v>0</v>
      </c>
      <c r="E160" s="8" cm="1">
        <f t="array" ref="E160">SUMPRODUCT((((B1:B90="2")*(C1:C90="1"))*(D1:D90="1"))*(E1:E90="1"))</f>
        <v>0</v>
      </c>
    </row>
    <row r="161" spans="2:5" ht="21.75" thickBot="1">
      <c r="B161" s="17"/>
      <c r="C161" s="21"/>
      <c r="D161" s="21"/>
      <c r="E161" s="9" cm="1">
        <f t="array" ref="E161">SUMPRODUCT((((B1:B90="2")*(C1:C90="1"))*(D1:D90="1"))*(E1:E90="N"))</f>
        <v>0</v>
      </c>
    </row>
    <row r="162" spans="2:5" ht="21.75" thickBot="1">
      <c r="B162" s="17"/>
      <c r="C162" s="21"/>
      <c r="D162" s="22"/>
      <c r="E162" s="10" cm="1">
        <f t="array" ref="E162">SUMPRODUCT((((B1:B90="2")*(C1:C90="1"))*(D1:D90="1"))*(E1:E90="2"))</f>
        <v>0</v>
      </c>
    </row>
    <row r="163" spans="2:5" ht="21.75" thickBot="1">
      <c r="B163" s="17"/>
      <c r="C163" s="21"/>
      <c r="D163" s="23" cm="1">
        <f t="array" ref="D163">SUMPRODUCT(((B1:B90="2")*(C1:C90="1"))*(D1:D90="N"))</f>
        <v>0</v>
      </c>
      <c r="E163" s="8" cm="1">
        <f t="array" ref="E163">SUMPRODUCT((((B1:B90="2")*(C1:C90="1"))*(D1:D90="N"))*(E1:E90="1"))</f>
        <v>0</v>
      </c>
    </row>
    <row r="164" spans="2:5" ht="21.75" thickBot="1">
      <c r="B164" s="17"/>
      <c r="C164" s="21"/>
      <c r="D164" s="24"/>
      <c r="E164" s="9" cm="1">
        <f t="array" ref="E164">SUMPRODUCT((((B1:B90="2")*(C1:C90="1"))*(D1:D90="N"))*(E1:E90="N"))</f>
        <v>0</v>
      </c>
    </row>
    <row r="165" spans="2:5" ht="21.75" thickBot="1">
      <c r="B165" s="17"/>
      <c r="C165" s="21"/>
      <c r="D165" s="25"/>
      <c r="E165" s="10" cm="1">
        <f t="array" ref="E165">SUMPRODUCT((((B1:B90="2")*(C1:C90="1"))*(D1:D90="N"))*(E1:E90="2"))</f>
        <v>0</v>
      </c>
    </row>
    <row r="166" spans="2:5" ht="21.75" thickBot="1">
      <c r="B166" s="17"/>
      <c r="C166" s="21"/>
      <c r="D166" s="16" cm="1">
        <f t="array" ref="D166">SUMPRODUCT(((B1:B90="2")*(C1:C90="1"))*(D1:D90="2"))</f>
        <v>0</v>
      </c>
      <c r="E166" s="8" cm="1">
        <f t="array" ref="E166">SUMPRODUCT((((B1:B90="2")*(C1:C90="1"))*(D1:D90="2"))*(E1:E90="1"))</f>
        <v>0</v>
      </c>
    </row>
    <row r="167" spans="2:5" ht="21.75" thickBot="1">
      <c r="B167" s="17"/>
      <c r="C167" s="21"/>
      <c r="D167" s="17"/>
      <c r="E167" s="9" cm="1">
        <f t="array" ref="E167">SUMPRODUCT((((B1:B90="2")*(C1:C90="1"))*(D1:D90="2"))*(E1:E90="N"))</f>
        <v>0</v>
      </c>
    </row>
    <row r="168" spans="2:5" ht="21.75" thickBot="1">
      <c r="B168" s="17"/>
      <c r="C168" s="22"/>
      <c r="D168" s="26"/>
      <c r="E168" s="10" cm="1">
        <f t="array" ref="E168">SUMPRODUCT((((B1:B90="2")*(C1:C90="1"))*(D1:D90="2"))*(E1:E90="2"))</f>
        <v>0</v>
      </c>
    </row>
    <row r="169" spans="2:5" ht="21.75" thickBot="1">
      <c r="B169" s="17"/>
      <c r="C169" s="23" cm="1">
        <f t="array" ref="C169">SUMPRODUCT((B1:B90="2")*(C1:C90="N"))</f>
        <v>0</v>
      </c>
      <c r="D169" s="20" cm="1">
        <f t="array" ref="D169">SUMPRODUCT(((B1:B90="2")*(C1:C90="N"))*(D1:D90="1"))</f>
        <v>0</v>
      </c>
      <c r="E169" s="8" cm="1">
        <f t="array" ref="E169">SUMPRODUCT((((B1:B90="2")*(C1:C90="N"))*(D1:D90="1"))*(E1:E90="1"))</f>
        <v>0</v>
      </c>
    </row>
    <row r="170" spans="2:5" ht="21.75" thickBot="1">
      <c r="B170" s="17"/>
      <c r="C170" s="24"/>
      <c r="D170" s="21"/>
      <c r="E170" s="9" cm="1">
        <f t="array" ref="E170">SUMPRODUCT((((B1:B90="2")*(C1:C90="N"))*(D1:D90="1"))*(E1:E90="N"))</f>
        <v>0</v>
      </c>
    </row>
    <row r="171" spans="2:5" ht="21.75" thickBot="1">
      <c r="B171" s="17"/>
      <c r="C171" s="24"/>
      <c r="D171" s="22"/>
      <c r="E171" s="10" cm="1">
        <f t="array" ref="E171">SUMPRODUCT((((B1:B90="2")*(C1:C90="N"))*(D1:D90="1"))*(E1:E90="2"))</f>
        <v>0</v>
      </c>
    </row>
    <row r="172" spans="2:5" ht="21.75" thickBot="1">
      <c r="B172" s="17"/>
      <c r="C172" s="24"/>
      <c r="D172" s="23" cm="1">
        <f t="array" ref="D172">SUMPRODUCT(((B1:B90="2")*(C1:C90="N"))*(D1:D90="N"))</f>
        <v>0</v>
      </c>
      <c r="E172" s="8" cm="1">
        <f t="array" ref="E172">SUMPRODUCT((((B1:B90="2")*(C1:C90="N"))*(D1:D90="N"))*(E1:E90="1"))</f>
        <v>0</v>
      </c>
    </row>
    <row r="173" spans="2:5" ht="21.75" thickBot="1">
      <c r="B173" s="17"/>
      <c r="C173" s="24"/>
      <c r="D173" s="24"/>
      <c r="E173" s="9" cm="1">
        <f t="array" ref="E173">SUMPRODUCT((((B1:B90="2")*(C1:C90="N"))*(D1:D90="N"))*(E1:E90="N"))</f>
        <v>0</v>
      </c>
    </row>
    <row r="174" spans="2:5" ht="21.75" thickBot="1">
      <c r="B174" s="17"/>
      <c r="C174" s="24"/>
      <c r="D174" s="25"/>
      <c r="E174" s="10" cm="1">
        <f t="array" ref="E174">SUMPRODUCT((((B1:B90="2")*(C1:C90="N"))*(D1:D90="N"))*(E1:E90="2"))</f>
        <v>0</v>
      </c>
    </row>
    <row r="175" spans="2:5" ht="21.75" thickBot="1">
      <c r="B175" s="17"/>
      <c r="C175" s="24"/>
      <c r="D175" s="16" cm="1">
        <f t="array" ref="D175">SUMPRODUCT(((B1:B90="2")*(C1:C90="N"))*(D1:D90="2"))</f>
        <v>0</v>
      </c>
      <c r="E175" s="8" cm="1">
        <f t="array" ref="E175">SUMPRODUCT((((B1:B90="2")*(C1:C90="N"))*(D1:D90="2"))*(E1:E90="1"))</f>
        <v>0</v>
      </c>
    </row>
    <row r="176" spans="2:5" ht="21.75" thickBot="1">
      <c r="B176" s="17"/>
      <c r="C176" s="24"/>
      <c r="D176" s="17"/>
      <c r="E176" s="9" cm="1">
        <f t="array" ref="E176">SUMPRODUCT((((B1:B90="2")*(C1:C90="N"))*(D1:D90="2"))*(E1:E90="N"))</f>
        <v>0</v>
      </c>
    </row>
    <row r="177" spans="2:5" ht="21.75" thickBot="1">
      <c r="B177" s="17"/>
      <c r="C177" s="25"/>
      <c r="D177" s="26"/>
      <c r="E177" s="10" cm="1">
        <f t="array" ref="E177">SUMPRODUCT((((B1:B90="2")*(C1:C90="N"))*(D1:D90="2"))*(E1:E90="2"))</f>
        <v>0</v>
      </c>
    </row>
    <row r="178" spans="2:5" ht="21.75" thickBot="1">
      <c r="B178" s="18"/>
      <c r="C178" s="16" cm="1">
        <f t="array" ref="C178">SUMPRODUCT((B1:B90="2")*(C1:C90="2"))</f>
        <v>0</v>
      </c>
      <c r="D178" s="27" cm="1">
        <f t="array" ref="D178">SUMPRODUCT(((B1:B90="2")*(C1:C90="2"))*(D1:D90="1"))</f>
        <v>0</v>
      </c>
      <c r="E178" s="8" cm="1">
        <f t="array" ref="E178">SUMPRODUCT((((B1:B90="2")*(C1:C90="2"))*(D1:D90="1"))*(E1:E90="1"))</f>
        <v>0</v>
      </c>
    </row>
    <row r="179" spans="2:5" ht="21.75" thickBot="1">
      <c r="B179" s="18"/>
      <c r="C179" s="17"/>
      <c r="D179" s="28"/>
      <c r="E179" s="9" cm="1">
        <f t="array" ref="E179">SUMPRODUCT((((B1:B90="2")*(C1:C90="2"))*(D1:D90="1"))*(E1:E90="N"))</f>
        <v>0</v>
      </c>
    </row>
    <row r="180" spans="2:5" ht="21.75" thickBot="1">
      <c r="B180" s="18"/>
      <c r="C180" s="17"/>
      <c r="D180" s="29"/>
      <c r="E180" s="10" cm="1">
        <f t="array" ref="E180">SUMPRODUCT((((B1:B90="2")*(C1:C90="2"))*(D1:D90="1"))*(E1:E90="2"))</f>
        <v>0</v>
      </c>
    </row>
    <row r="181" spans="2:5" ht="21.75" thickBot="1">
      <c r="B181" s="18"/>
      <c r="C181" s="17"/>
      <c r="D181" s="30" cm="1">
        <f t="array" ref="D181">SUMPRODUCT(((B1:B90="2")*(C1:C90="2"))*(D1:D90="N"))</f>
        <v>0</v>
      </c>
      <c r="E181" s="8" cm="1">
        <f t="array" ref="E181">SUMPRODUCT((((B1:B90="2")*(C1:C90="2"))*(D1:D90="N"))*(E1:E90="1"))</f>
        <v>0</v>
      </c>
    </row>
    <row r="182" spans="2:5" ht="21.75" thickBot="1">
      <c r="B182" s="18"/>
      <c r="C182" s="17"/>
      <c r="D182" s="31"/>
      <c r="E182" s="9" cm="1">
        <f t="array" ref="E182">SUMPRODUCT((((B1:B90="2")*(C1:C90="2"))*(D1:D90="N"))*(E1:E90="N"))</f>
        <v>0</v>
      </c>
    </row>
    <row r="183" spans="2:5" ht="21.75" thickBot="1">
      <c r="B183" s="18"/>
      <c r="C183" s="17"/>
      <c r="D183" s="32"/>
      <c r="E183" s="10" cm="1">
        <f t="array" ref="E183">SUMPRODUCT((((B1:B90="2")*(C1:C90="2"))*(D1:D90="N"))*(E1:E90="2"))</f>
        <v>0</v>
      </c>
    </row>
    <row r="184" spans="2:5" ht="21.75" thickBot="1">
      <c r="B184" s="18"/>
      <c r="C184" s="17"/>
      <c r="D184" s="16" cm="1">
        <f t="array" ref="D184">SUMPRODUCT(((B1:B90="2")*(C1:C90="2"))*(D1:D90="2"))</f>
        <v>0</v>
      </c>
      <c r="E184" s="8" cm="1">
        <f t="array" ref="E184">SUMPRODUCT((((B1:B90="2")*(C1:C90="2"))*(D1:D90="2"))*(E1:E90="1"))</f>
        <v>0</v>
      </c>
    </row>
    <row r="185" spans="2:5" ht="21.75" thickBot="1">
      <c r="B185" s="18"/>
      <c r="C185" s="17"/>
      <c r="D185" s="17"/>
      <c r="E185" s="9" cm="1">
        <f t="array" ref="E185">SUMPRODUCT((((B1:B90="2")*(C1:C90="2"))*(D1:D90="2"))*(E1:E90="N"))</f>
        <v>0</v>
      </c>
    </row>
    <row r="186" spans="2:5" ht="21.75" thickBot="1">
      <c r="B186" s="19"/>
      <c r="C186" s="26"/>
      <c r="D186" s="26"/>
      <c r="E186" s="10" cm="1">
        <f t="array" ref="E186">SUMPRODUCT((((B1:B90="2")*(C1:C90="2"))*(D1:D90="2"))*(E1:E90="2"))</f>
        <v>0</v>
      </c>
    </row>
    <row r="188" spans="2:5" ht="33.75">
      <c r="B188" s="11">
        <f>SUM(B94:B187)</f>
        <v>0</v>
      </c>
      <c r="C188" s="11">
        <f t="shared" ref="C188:E188" si="30">SUM(C94:C187)</f>
        <v>0</v>
      </c>
      <c r="D188" s="11">
        <f t="shared" si="30"/>
        <v>0</v>
      </c>
      <c r="E188" s="11">
        <f t="shared" si="30"/>
        <v>0</v>
      </c>
    </row>
  </sheetData>
  <mergeCells count="42">
    <mergeCell ref="D127:D129"/>
    <mergeCell ref="B94:B132"/>
    <mergeCell ref="C124:C132"/>
    <mergeCell ref="D130:D132"/>
    <mergeCell ref="D103:D111"/>
    <mergeCell ref="E94:E96"/>
    <mergeCell ref="E97:E99"/>
    <mergeCell ref="E100:E102"/>
    <mergeCell ref="D94:D102"/>
    <mergeCell ref="D124:D126"/>
    <mergeCell ref="C94:C114"/>
    <mergeCell ref="C115:C123"/>
    <mergeCell ref="D112:D114"/>
    <mergeCell ref="D115:D117"/>
    <mergeCell ref="D118:D120"/>
    <mergeCell ref="D121:D123"/>
    <mergeCell ref="B133:B159"/>
    <mergeCell ref="C133:C141"/>
    <mergeCell ref="D133:D135"/>
    <mergeCell ref="D136:D138"/>
    <mergeCell ref="D139:D141"/>
    <mergeCell ref="D142:D144"/>
    <mergeCell ref="D145:D147"/>
    <mergeCell ref="D148:D150"/>
    <mergeCell ref="C142:C150"/>
    <mergeCell ref="C151:C159"/>
    <mergeCell ref="D151:D153"/>
    <mergeCell ref="D154:D156"/>
    <mergeCell ref="D157:D159"/>
    <mergeCell ref="B160:B186"/>
    <mergeCell ref="C160:C168"/>
    <mergeCell ref="C169:C177"/>
    <mergeCell ref="C178:C186"/>
    <mergeCell ref="D160:D162"/>
    <mergeCell ref="D163:D165"/>
    <mergeCell ref="D166:D168"/>
    <mergeCell ref="D169:D171"/>
    <mergeCell ref="D172:D174"/>
    <mergeCell ref="D175:D177"/>
    <mergeCell ref="D178:D180"/>
    <mergeCell ref="D181:D183"/>
    <mergeCell ref="D184:D186"/>
  </mergeCells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4C834E-19C3-4CAD-9FDE-DE132F3725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Christophe Weber</cp:lastModifiedBy>
  <dcterms:created xsi:type="dcterms:W3CDTF">2024-04-03T02:26:04Z</dcterms:created>
  <dcterms:modified xsi:type="dcterms:W3CDTF">2025-06-16T01:22:29Z</dcterms:modified>
</cp:coreProperties>
</file>