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gau\Dropbox\PC\Documents\Matthieu_Pallets\"/>
    </mc:Choice>
  </mc:AlternateContent>
  <xr:revisionPtr revIDLastSave="0" documentId="13_ncr:1_{E481DB44-7DF1-4E70-98EA-40BC25466AD3}" xr6:coauthVersionLast="47" xr6:coauthVersionMax="47" xr10:uidLastSave="{00000000-0000-0000-0000-000000000000}"/>
  <bookViews>
    <workbookView xWindow="-60" yWindow="-60" windowWidth="25320" windowHeight="15270" tabRatio="739" activeTab="9" xr2:uid="{00000000-000D-0000-FFFF-FFFF00000000}"/>
  </bookViews>
  <sheets>
    <sheet name="inscription" sheetId="5" r:id="rId1"/>
    <sheet name="1 tirage" sheetId="6" r:id="rId2"/>
    <sheet name="2 tirage" sheetId="9" r:id="rId3"/>
    <sheet name="Partie 6 Imp" sheetId="23" state="hidden" r:id="rId4"/>
    <sheet name="Partie 6" sheetId="15" state="hidden" r:id="rId5"/>
    <sheet name="3 tirage" sheetId="29" r:id="rId6"/>
    <sheet name="4 tirage" sheetId="31" r:id="rId7"/>
    <sheet name="5 tirage" sheetId="33" r:id="rId8"/>
    <sheet name="6 tirage" sheetId="35" r:id="rId9"/>
    <sheet name="Calcul Points" sheetId="37" r:id="rId10"/>
    <sheet name="Mise en Forme Classement" sheetId="38" r:id="rId11"/>
    <sheet name="Feuille de calcule" sheetId="10" state="hidden" r:id="rId12"/>
    <sheet name="Feuil1" sheetId="18" state="hidden" r:id="rId13"/>
  </sheets>
  <externalReferences>
    <externalReference r:id="rId14"/>
  </externalReferences>
  <definedNames>
    <definedName name="_xlnm._FilterDatabase" localSheetId="11" hidden="1">'Feuille de calcule'!$A$1:$BX$62</definedName>
    <definedName name="_xlnm.Print_Titles" localSheetId="1">'1 tirage'!$1:$2</definedName>
    <definedName name="_xlnm.Print_Titles" localSheetId="2">'2 tirage'!$1:$2</definedName>
    <definedName name="_xlnm.Print_Titles" localSheetId="11">'Feuille de calcule'!$A:$B,'Feuille de calcule'!$1:$2</definedName>
    <definedName name="_xlnm.Print_Titles" localSheetId="0">inscription!$1:$1</definedName>
    <definedName name="_xlnm.Print_Titles" localSheetId="4">'Partie 6'!$1:$3</definedName>
    <definedName name="_xlnm.Print_Titles" localSheetId="3">'Partie 6 Imp'!$1:$2</definedName>
    <definedName name="_xlnm.Print_Area" localSheetId="1">'1 tirage'!$A$1:$F$62</definedName>
    <definedName name="_xlnm.Print_Area" localSheetId="2">'2 tirage'!$A$1:$F$62</definedName>
    <definedName name="_xlnm.Print_Area" localSheetId="0">inscription!$A$1:$B$61</definedName>
    <definedName name="_xlnm.Print_Area" localSheetId="4">'Partie 6'!$A$1:$K$39</definedName>
    <definedName name="_xlnm.Print_Area" localSheetId="3">'Partie 6 Imp'!$A$1:$D$38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4" i="37" l="1" a="1"/>
  <c r="Z4" i="37" s="1"/>
  <c r="Y6" i="37" l="1"/>
  <c r="Y7" i="37"/>
  <c r="Y8" i="37"/>
  <c r="Y9" i="37"/>
  <c r="Y10" i="37"/>
  <c r="Y11" i="37"/>
  <c r="Y12" i="37"/>
  <c r="Y13" i="37"/>
  <c r="Y14" i="37"/>
  <c r="Y15" i="37"/>
  <c r="Y16" i="37"/>
  <c r="Y17" i="37"/>
  <c r="Y18" i="37"/>
  <c r="Y19" i="37"/>
  <c r="Y20" i="37"/>
  <c r="Y21" i="37"/>
  <c r="Y22" i="37"/>
  <c r="Y23" i="37"/>
  <c r="Y24" i="37"/>
  <c r="Y25" i="37"/>
  <c r="Y26" i="37"/>
  <c r="Y27" i="37"/>
  <c r="Y28" i="37"/>
  <c r="Y29" i="37"/>
  <c r="Y30" i="37"/>
  <c r="Y31" i="37"/>
  <c r="Y32" i="37"/>
  <c r="Y33" i="37"/>
  <c r="Y34" i="37"/>
  <c r="Y35" i="37"/>
  <c r="Y36" i="37"/>
  <c r="Y37" i="37"/>
  <c r="Y38" i="37"/>
  <c r="Y39" i="37"/>
  <c r="Y40" i="37"/>
  <c r="Y41" i="37"/>
  <c r="Y42" i="37"/>
  <c r="Y43" i="37"/>
  <c r="Y44" i="37"/>
  <c r="Y45" i="37"/>
  <c r="Y46" i="37"/>
  <c r="Y47" i="37"/>
  <c r="Y48" i="37"/>
  <c r="Y49" i="37"/>
  <c r="Y50" i="37"/>
  <c r="Y51" i="37"/>
  <c r="Y52" i="37"/>
  <c r="Y53" i="37"/>
  <c r="Y54" i="37"/>
  <c r="Y55" i="37"/>
  <c r="Y56" i="37"/>
  <c r="Y57" i="37"/>
  <c r="Y58" i="37"/>
  <c r="Y59" i="37"/>
  <c r="Y60" i="37"/>
  <c r="Y61" i="37"/>
  <c r="Y62" i="37"/>
  <c r="Y63" i="37"/>
  <c r="Y5" i="37"/>
  <c r="Y4" i="37"/>
  <c r="X63" i="37" l="1"/>
  <c r="W63" i="37"/>
  <c r="X62" i="37"/>
  <c r="W62" i="37"/>
  <c r="X61" i="37"/>
  <c r="W61" i="37"/>
  <c r="X60" i="37"/>
  <c r="W60" i="37"/>
  <c r="X59" i="37"/>
  <c r="W59" i="37"/>
  <c r="X58" i="37"/>
  <c r="W58" i="37"/>
  <c r="X57" i="37"/>
  <c r="W57" i="37"/>
  <c r="X56" i="37"/>
  <c r="W56" i="37"/>
  <c r="X55" i="37"/>
  <c r="W55" i="37"/>
  <c r="X54" i="37"/>
  <c r="W54" i="37"/>
  <c r="X53" i="37"/>
  <c r="W53" i="37"/>
  <c r="X52" i="37"/>
  <c r="W52" i="37"/>
  <c r="X51" i="37"/>
  <c r="W51" i="37"/>
  <c r="X50" i="37"/>
  <c r="W50" i="37"/>
  <c r="X49" i="37"/>
  <c r="W49" i="37"/>
  <c r="X48" i="37"/>
  <c r="W48" i="37"/>
  <c r="X47" i="37"/>
  <c r="W47" i="37"/>
  <c r="X46" i="37"/>
  <c r="W46" i="37"/>
  <c r="X45" i="37"/>
  <c r="W45" i="37"/>
  <c r="X44" i="37"/>
  <c r="W44" i="37"/>
  <c r="X43" i="37"/>
  <c r="W43" i="37"/>
  <c r="X42" i="37"/>
  <c r="W42" i="37"/>
  <c r="X41" i="37"/>
  <c r="W41" i="37"/>
  <c r="X40" i="37"/>
  <c r="W40" i="37"/>
  <c r="X39" i="37"/>
  <c r="W39" i="37"/>
  <c r="X38" i="37"/>
  <c r="W38" i="37"/>
  <c r="X37" i="37"/>
  <c r="W37" i="37"/>
  <c r="X36" i="37"/>
  <c r="W36" i="37"/>
  <c r="X35" i="37"/>
  <c r="W35" i="37"/>
  <c r="X34" i="37"/>
  <c r="W34" i="37"/>
  <c r="X33" i="37"/>
  <c r="W33" i="37"/>
  <c r="X32" i="37"/>
  <c r="W32" i="37"/>
  <c r="X31" i="37"/>
  <c r="W31" i="37"/>
  <c r="X30" i="37"/>
  <c r="W30" i="37"/>
  <c r="X29" i="37"/>
  <c r="W29" i="37"/>
  <c r="X28" i="37"/>
  <c r="W28" i="37"/>
  <c r="X27" i="37"/>
  <c r="W27" i="37"/>
  <c r="X26" i="37"/>
  <c r="W26" i="37"/>
  <c r="X25" i="37"/>
  <c r="W25" i="37"/>
  <c r="X24" i="37"/>
  <c r="W24" i="37"/>
  <c r="X23" i="37"/>
  <c r="W23" i="37"/>
  <c r="X22" i="37"/>
  <c r="W22" i="37"/>
  <c r="X21" i="37"/>
  <c r="W21" i="37"/>
  <c r="X20" i="37"/>
  <c r="W20" i="37"/>
  <c r="X19" i="37"/>
  <c r="W19" i="37"/>
  <c r="X18" i="37"/>
  <c r="W18" i="37"/>
  <c r="X17" i="37"/>
  <c r="W17" i="37"/>
  <c r="X16" i="37"/>
  <c r="W16" i="37"/>
  <c r="X15" i="37"/>
  <c r="W15" i="37"/>
  <c r="X14" i="37"/>
  <c r="W14" i="37"/>
  <c r="X13" i="37"/>
  <c r="W13" i="37"/>
  <c r="X12" i="37"/>
  <c r="W12" i="37"/>
  <c r="X11" i="37"/>
  <c r="W11" i="37"/>
  <c r="X10" i="37"/>
  <c r="W10" i="37"/>
  <c r="X9" i="37"/>
  <c r="W9" i="37"/>
  <c r="X8" i="37"/>
  <c r="W8" i="37"/>
  <c r="X7" i="37"/>
  <c r="W7" i="37"/>
  <c r="X6" i="37"/>
  <c r="W6" i="37"/>
  <c r="X5" i="37"/>
  <c r="W5" i="37"/>
  <c r="X4" i="37"/>
  <c r="W4" i="37"/>
  <c r="T63" i="37"/>
  <c r="S63" i="37"/>
  <c r="T62" i="37"/>
  <c r="S62" i="37"/>
  <c r="T61" i="37"/>
  <c r="S61" i="37"/>
  <c r="T60" i="37"/>
  <c r="S60" i="37"/>
  <c r="T59" i="37"/>
  <c r="S59" i="37"/>
  <c r="T58" i="37"/>
  <c r="S58" i="37"/>
  <c r="T57" i="37"/>
  <c r="S57" i="37"/>
  <c r="T56" i="37"/>
  <c r="S56" i="37"/>
  <c r="T55" i="37"/>
  <c r="S55" i="37"/>
  <c r="T54" i="37"/>
  <c r="S54" i="37"/>
  <c r="T53" i="37"/>
  <c r="S53" i="37"/>
  <c r="T52" i="37"/>
  <c r="S52" i="37"/>
  <c r="T51" i="37"/>
  <c r="S51" i="37"/>
  <c r="T50" i="37"/>
  <c r="S50" i="37"/>
  <c r="T49" i="37"/>
  <c r="S49" i="37"/>
  <c r="T48" i="37"/>
  <c r="S48" i="37"/>
  <c r="T47" i="37"/>
  <c r="S47" i="37"/>
  <c r="T46" i="37"/>
  <c r="S46" i="37"/>
  <c r="T45" i="37"/>
  <c r="S45" i="37"/>
  <c r="T44" i="37"/>
  <c r="S44" i="37"/>
  <c r="T43" i="37"/>
  <c r="S43" i="37"/>
  <c r="T42" i="37"/>
  <c r="S42" i="37"/>
  <c r="T41" i="37"/>
  <c r="S41" i="37"/>
  <c r="T40" i="37"/>
  <c r="S40" i="37"/>
  <c r="T39" i="37"/>
  <c r="S39" i="37"/>
  <c r="T38" i="37"/>
  <c r="S38" i="37"/>
  <c r="T37" i="37"/>
  <c r="S37" i="37"/>
  <c r="T36" i="37"/>
  <c r="S36" i="37"/>
  <c r="T35" i="37"/>
  <c r="S35" i="37"/>
  <c r="T34" i="37"/>
  <c r="S34" i="37"/>
  <c r="T33" i="37"/>
  <c r="S33" i="37"/>
  <c r="T32" i="37"/>
  <c r="S32" i="37"/>
  <c r="T31" i="37"/>
  <c r="S31" i="37"/>
  <c r="T30" i="37"/>
  <c r="S30" i="37"/>
  <c r="T29" i="37"/>
  <c r="S29" i="37"/>
  <c r="T28" i="37"/>
  <c r="S28" i="37"/>
  <c r="T27" i="37"/>
  <c r="S27" i="37"/>
  <c r="T26" i="37"/>
  <c r="S26" i="37"/>
  <c r="T25" i="37"/>
  <c r="S25" i="37"/>
  <c r="T24" i="37"/>
  <c r="S24" i="37"/>
  <c r="T23" i="37"/>
  <c r="S23" i="37"/>
  <c r="T22" i="37"/>
  <c r="S22" i="37"/>
  <c r="T21" i="37"/>
  <c r="S21" i="37"/>
  <c r="T20" i="37"/>
  <c r="S20" i="37"/>
  <c r="T19" i="37"/>
  <c r="S19" i="37"/>
  <c r="T18" i="37"/>
  <c r="S18" i="37"/>
  <c r="T17" i="37"/>
  <c r="S17" i="37"/>
  <c r="T16" i="37"/>
  <c r="S16" i="37"/>
  <c r="T15" i="37"/>
  <c r="S15" i="37"/>
  <c r="T14" i="37"/>
  <c r="S14" i="37"/>
  <c r="T13" i="37"/>
  <c r="S13" i="37"/>
  <c r="T12" i="37"/>
  <c r="S12" i="37"/>
  <c r="T11" i="37"/>
  <c r="S11" i="37"/>
  <c r="T10" i="37"/>
  <c r="S10" i="37"/>
  <c r="T9" i="37"/>
  <c r="S9" i="37"/>
  <c r="T8" i="37"/>
  <c r="S8" i="37"/>
  <c r="T7" i="37"/>
  <c r="S7" i="37"/>
  <c r="T6" i="37"/>
  <c r="S6" i="37"/>
  <c r="T5" i="37"/>
  <c r="S5" i="37"/>
  <c r="T4" i="37"/>
  <c r="S4" i="37"/>
  <c r="P63" i="37"/>
  <c r="O63" i="37"/>
  <c r="P62" i="37"/>
  <c r="O62" i="37"/>
  <c r="P61" i="37"/>
  <c r="O61" i="37"/>
  <c r="P60" i="37"/>
  <c r="O60" i="37"/>
  <c r="P59" i="37"/>
  <c r="O59" i="37"/>
  <c r="P58" i="37"/>
  <c r="O58" i="37"/>
  <c r="P57" i="37"/>
  <c r="O57" i="37"/>
  <c r="P56" i="37"/>
  <c r="O56" i="37"/>
  <c r="P55" i="37"/>
  <c r="O55" i="37"/>
  <c r="P54" i="37"/>
  <c r="O54" i="37"/>
  <c r="P53" i="37"/>
  <c r="O53" i="37"/>
  <c r="P52" i="37"/>
  <c r="O52" i="37"/>
  <c r="P51" i="37"/>
  <c r="O51" i="37"/>
  <c r="P50" i="37"/>
  <c r="O50" i="37"/>
  <c r="P49" i="37"/>
  <c r="O49" i="37"/>
  <c r="P48" i="37"/>
  <c r="O48" i="37"/>
  <c r="P47" i="37"/>
  <c r="O47" i="37"/>
  <c r="P46" i="37"/>
  <c r="O46" i="37"/>
  <c r="P45" i="37"/>
  <c r="O45" i="37"/>
  <c r="P44" i="37"/>
  <c r="O44" i="37"/>
  <c r="P43" i="37"/>
  <c r="O43" i="37"/>
  <c r="P42" i="37"/>
  <c r="O42" i="37"/>
  <c r="P41" i="37"/>
  <c r="O41" i="37"/>
  <c r="P40" i="37"/>
  <c r="O40" i="37"/>
  <c r="P39" i="37"/>
  <c r="O39" i="37"/>
  <c r="P38" i="37"/>
  <c r="O38" i="37"/>
  <c r="P37" i="37"/>
  <c r="O37" i="37"/>
  <c r="P36" i="37"/>
  <c r="O36" i="37"/>
  <c r="P35" i="37"/>
  <c r="O35" i="37"/>
  <c r="P34" i="37"/>
  <c r="O34" i="37"/>
  <c r="P33" i="37"/>
  <c r="O33" i="37"/>
  <c r="P32" i="37"/>
  <c r="O32" i="37"/>
  <c r="P31" i="37"/>
  <c r="O31" i="37"/>
  <c r="P30" i="37"/>
  <c r="O30" i="37"/>
  <c r="P29" i="37"/>
  <c r="O29" i="37"/>
  <c r="P28" i="37"/>
  <c r="O28" i="37"/>
  <c r="P27" i="37"/>
  <c r="O27" i="37"/>
  <c r="P26" i="37"/>
  <c r="O26" i="37"/>
  <c r="P25" i="37"/>
  <c r="O25" i="37"/>
  <c r="P24" i="37"/>
  <c r="O24" i="37"/>
  <c r="P23" i="37"/>
  <c r="O23" i="37"/>
  <c r="P22" i="37"/>
  <c r="O22" i="37"/>
  <c r="P21" i="37"/>
  <c r="O21" i="37"/>
  <c r="P20" i="37"/>
  <c r="O20" i="37"/>
  <c r="P19" i="37"/>
  <c r="O19" i="37"/>
  <c r="P18" i="37"/>
  <c r="O18" i="37"/>
  <c r="P17" i="37"/>
  <c r="O17" i="37"/>
  <c r="P16" i="37"/>
  <c r="O16" i="37"/>
  <c r="P15" i="37"/>
  <c r="O15" i="37"/>
  <c r="P14" i="37"/>
  <c r="O14" i="37"/>
  <c r="P13" i="37"/>
  <c r="O13" i="37"/>
  <c r="P12" i="37"/>
  <c r="O12" i="37"/>
  <c r="P11" i="37"/>
  <c r="O11" i="37"/>
  <c r="P10" i="37"/>
  <c r="O10" i="37"/>
  <c r="P9" i="37"/>
  <c r="O9" i="37"/>
  <c r="P8" i="37"/>
  <c r="O8" i="37"/>
  <c r="P7" i="37"/>
  <c r="O7" i="37"/>
  <c r="P6" i="37"/>
  <c r="O6" i="37"/>
  <c r="P5" i="37"/>
  <c r="O5" i="37"/>
  <c r="P4" i="37"/>
  <c r="O4" i="37"/>
  <c r="L63" i="37"/>
  <c r="K63" i="37"/>
  <c r="L62" i="37"/>
  <c r="K62" i="37"/>
  <c r="L61" i="37"/>
  <c r="K61" i="37"/>
  <c r="L60" i="37"/>
  <c r="K60" i="37"/>
  <c r="L59" i="37"/>
  <c r="K59" i="37"/>
  <c r="L58" i="37"/>
  <c r="K58" i="37"/>
  <c r="L57" i="37"/>
  <c r="K57" i="37"/>
  <c r="L56" i="37"/>
  <c r="K56" i="37"/>
  <c r="L55" i="37"/>
  <c r="K55" i="37"/>
  <c r="L54" i="37"/>
  <c r="K54" i="37"/>
  <c r="L53" i="37"/>
  <c r="K53" i="37"/>
  <c r="L52" i="37"/>
  <c r="K52" i="37"/>
  <c r="L51" i="37"/>
  <c r="K51" i="37"/>
  <c r="L50" i="37"/>
  <c r="K50" i="37"/>
  <c r="L49" i="37"/>
  <c r="K49" i="37"/>
  <c r="L48" i="37"/>
  <c r="K48" i="37"/>
  <c r="L47" i="37"/>
  <c r="K47" i="37"/>
  <c r="L46" i="37"/>
  <c r="K46" i="37"/>
  <c r="L45" i="37"/>
  <c r="K45" i="37"/>
  <c r="L44" i="37"/>
  <c r="K44" i="37"/>
  <c r="L43" i="37"/>
  <c r="K43" i="37"/>
  <c r="L42" i="37"/>
  <c r="K42" i="37"/>
  <c r="L41" i="37"/>
  <c r="K41" i="37"/>
  <c r="L40" i="37"/>
  <c r="K40" i="37"/>
  <c r="L39" i="37"/>
  <c r="K39" i="37"/>
  <c r="L38" i="37"/>
  <c r="K38" i="37"/>
  <c r="L37" i="37"/>
  <c r="K37" i="37"/>
  <c r="L36" i="37"/>
  <c r="K36" i="37"/>
  <c r="L35" i="37"/>
  <c r="K35" i="37"/>
  <c r="L34" i="37"/>
  <c r="K34" i="37"/>
  <c r="L33" i="37"/>
  <c r="K33" i="37"/>
  <c r="L32" i="37"/>
  <c r="K32" i="37"/>
  <c r="L31" i="37"/>
  <c r="K31" i="37"/>
  <c r="L30" i="37"/>
  <c r="K30" i="37"/>
  <c r="L29" i="37"/>
  <c r="K29" i="37"/>
  <c r="L28" i="37"/>
  <c r="K28" i="37"/>
  <c r="L27" i="37"/>
  <c r="K27" i="37"/>
  <c r="L26" i="37"/>
  <c r="K26" i="37"/>
  <c r="L25" i="37"/>
  <c r="K25" i="37"/>
  <c r="L24" i="37"/>
  <c r="K24" i="37"/>
  <c r="L23" i="37"/>
  <c r="K23" i="37"/>
  <c r="L22" i="37"/>
  <c r="K22" i="37"/>
  <c r="L21" i="37"/>
  <c r="K21" i="37"/>
  <c r="L20" i="37"/>
  <c r="K20" i="37"/>
  <c r="L19" i="37"/>
  <c r="K19" i="37"/>
  <c r="L18" i="37"/>
  <c r="K18" i="37"/>
  <c r="L17" i="37"/>
  <c r="K17" i="37"/>
  <c r="L16" i="37"/>
  <c r="K16" i="37"/>
  <c r="L15" i="37"/>
  <c r="K15" i="37"/>
  <c r="L14" i="37"/>
  <c r="K14" i="37"/>
  <c r="L13" i="37"/>
  <c r="K13" i="37"/>
  <c r="L12" i="37"/>
  <c r="K12" i="37"/>
  <c r="L11" i="37"/>
  <c r="K11" i="37"/>
  <c r="L10" i="37"/>
  <c r="K10" i="37"/>
  <c r="L9" i="37"/>
  <c r="K9" i="37"/>
  <c r="L8" i="37"/>
  <c r="K8" i="37"/>
  <c r="L7" i="37"/>
  <c r="K7" i="37"/>
  <c r="L6" i="37"/>
  <c r="K6" i="37"/>
  <c r="L5" i="37"/>
  <c r="K5" i="37"/>
  <c r="L4" i="37"/>
  <c r="K4" i="37"/>
  <c r="H63" i="37"/>
  <c r="G63" i="37"/>
  <c r="H62" i="37"/>
  <c r="G62" i="37"/>
  <c r="H61" i="37"/>
  <c r="G61" i="37"/>
  <c r="H60" i="37"/>
  <c r="G60" i="37"/>
  <c r="H59" i="37"/>
  <c r="G59" i="37"/>
  <c r="H58" i="37"/>
  <c r="G58" i="37"/>
  <c r="H57" i="37"/>
  <c r="G57" i="37"/>
  <c r="H56" i="37"/>
  <c r="G56" i="37"/>
  <c r="H55" i="37"/>
  <c r="G55" i="37"/>
  <c r="H54" i="37"/>
  <c r="G54" i="37"/>
  <c r="H53" i="37"/>
  <c r="G53" i="37"/>
  <c r="H52" i="37"/>
  <c r="G52" i="37"/>
  <c r="H51" i="37"/>
  <c r="G51" i="37"/>
  <c r="H50" i="37"/>
  <c r="G50" i="37"/>
  <c r="H49" i="37"/>
  <c r="G49" i="37"/>
  <c r="H48" i="37"/>
  <c r="G48" i="37"/>
  <c r="H47" i="37"/>
  <c r="G47" i="37"/>
  <c r="H46" i="37"/>
  <c r="G46" i="37"/>
  <c r="H45" i="37"/>
  <c r="G45" i="37"/>
  <c r="H44" i="37"/>
  <c r="G44" i="37"/>
  <c r="H43" i="37"/>
  <c r="G43" i="37"/>
  <c r="H42" i="37"/>
  <c r="G42" i="37"/>
  <c r="H41" i="37"/>
  <c r="G41" i="37"/>
  <c r="H40" i="37"/>
  <c r="G40" i="37"/>
  <c r="H39" i="37"/>
  <c r="G39" i="37"/>
  <c r="H38" i="37"/>
  <c r="G38" i="37"/>
  <c r="H37" i="37"/>
  <c r="G37" i="37"/>
  <c r="H36" i="37"/>
  <c r="G36" i="37"/>
  <c r="H35" i="37"/>
  <c r="G35" i="37"/>
  <c r="H34" i="37"/>
  <c r="G34" i="37"/>
  <c r="H33" i="37"/>
  <c r="G33" i="37"/>
  <c r="H32" i="37"/>
  <c r="G32" i="37"/>
  <c r="H31" i="37"/>
  <c r="G31" i="37"/>
  <c r="H30" i="37"/>
  <c r="G30" i="37"/>
  <c r="H29" i="37"/>
  <c r="G29" i="37"/>
  <c r="H28" i="37"/>
  <c r="G28" i="37"/>
  <c r="H27" i="37"/>
  <c r="G27" i="37"/>
  <c r="H26" i="37"/>
  <c r="G26" i="37"/>
  <c r="H25" i="37"/>
  <c r="G25" i="37"/>
  <c r="H24" i="37"/>
  <c r="G24" i="37"/>
  <c r="H23" i="37"/>
  <c r="G23" i="37"/>
  <c r="H22" i="37"/>
  <c r="G22" i="37"/>
  <c r="H21" i="37"/>
  <c r="G21" i="37"/>
  <c r="H20" i="37"/>
  <c r="G20" i="37"/>
  <c r="H19" i="37"/>
  <c r="G19" i="37"/>
  <c r="H18" i="37"/>
  <c r="G18" i="37"/>
  <c r="H17" i="37"/>
  <c r="G17" i="37"/>
  <c r="H16" i="37"/>
  <c r="G16" i="37"/>
  <c r="H15" i="37"/>
  <c r="G15" i="37"/>
  <c r="H14" i="37"/>
  <c r="G14" i="37"/>
  <c r="H13" i="37"/>
  <c r="G13" i="37"/>
  <c r="H12" i="37"/>
  <c r="G12" i="37"/>
  <c r="H11" i="37"/>
  <c r="G11" i="37"/>
  <c r="H10" i="37"/>
  <c r="G10" i="37"/>
  <c r="H9" i="37"/>
  <c r="G9" i="37"/>
  <c r="H8" i="37"/>
  <c r="G8" i="37"/>
  <c r="H7" i="37"/>
  <c r="G7" i="37"/>
  <c r="H6" i="37"/>
  <c r="G6" i="37"/>
  <c r="H5" i="37"/>
  <c r="G5" i="37"/>
  <c r="H4" i="37"/>
  <c r="G4" i="37"/>
  <c r="D63" i="37"/>
  <c r="C63" i="37"/>
  <c r="D62" i="37"/>
  <c r="C62" i="37"/>
  <c r="D61" i="37"/>
  <c r="C61" i="37"/>
  <c r="D60" i="37"/>
  <c r="C60" i="37"/>
  <c r="D59" i="37"/>
  <c r="C59" i="37"/>
  <c r="D58" i="37"/>
  <c r="C58" i="37"/>
  <c r="D57" i="37"/>
  <c r="C57" i="37"/>
  <c r="D56" i="37"/>
  <c r="C56" i="37"/>
  <c r="D55" i="37"/>
  <c r="C55" i="37"/>
  <c r="D54" i="37"/>
  <c r="C54" i="37"/>
  <c r="D53" i="37"/>
  <c r="C53" i="37"/>
  <c r="D52" i="37"/>
  <c r="C52" i="37"/>
  <c r="D51" i="37"/>
  <c r="C51" i="37"/>
  <c r="D50" i="37"/>
  <c r="C50" i="37"/>
  <c r="D49" i="37"/>
  <c r="C49" i="37"/>
  <c r="D48" i="37"/>
  <c r="C48" i="37"/>
  <c r="D47" i="37"/>
  <c r="C47" i="37"/>
  <c r="D46" i="37"/>
  <c r="C46" i="37"/>
  <c r="D45" i="37"/>
  <c r="C45" i="37"/>
  <c r="D44" i="37"/>
  <c r="C44" i="37"/>
  <c r="D43" i="37"/>
  <c r="C43" i="37"/>
  <c r="D42" i="37"/>
  <c r="C42" i="37"/>
  <c r="D41" i="37"/>
  <c r="C41" i="37"/>
  <c r="D40" i="37"/>
  <c r="C40" i="37"/>
  <c r="D39" i="37"/>
  <c r="C39" i="37"/>
  <c r="D38" i="37"/>
  <c r="C38" i="37"/>
  <c r="D37" i="37"/>
  <c r="C37" i="37"/>
  <c r="D36" i="37"/>
  <c r="C36" i="37"/>
  <c r="D35" i="37"/>
  <c r="C35" i="37"/>
  <c r="D34" i="37"/>
  <c r="C34" i="37"/>
  <c r="D33" i="37"/>
  <c r="C33" i="37"/>
  <c r="D32" i="37"/>
  <c r="C32" i="37"/>
  <c r="D31" i="37"/>
  <c r="C31" i="37"/>
  <c r="D30" i="37"/>
  <c r="C30" i="37"/>
  <c r="D29" i="37"/>
  <c r="C29" i="37"/>
  <c r="D28" i="37"/>
  <c r="C28" i="37"/>
  <c r="D27" i="37"/>
  <c r="C27" i="37"/>
  <c r="D26" i="37"/>
  <c r="C26" i="37"/>
  <c r="D25" i="37"/>
  <c r="C25" i="37"/>
  <c r="D24" i="37"/>
  <c r="C24" i="37"/>
  <c r="D23" i="37"/>
  <c r="C23" i="37"/>
  <c r="D22" i="37"/>
  <c r="C22" i="37"/>
  <c r="D21" i="37"/>
  <c r="C21" i="37"/>
  <c r="D20" i="37"/>
  <c r="C20" i="37"/>
  <c r="D19" i="37"/>
  <c r="C19" i="37"/>
  <c r="D18" i="37"/>
  <c r="C18" i="37"/>
  <c r="D17" i="37"/>
  <c r="C17" i="37"/>
  <c r="D16" i="37"/>
  <c r="C16" i="37"/>
  <c r="D15" i="37"/>
  <c r="C15" i="37"/>
  <c r="D14" i="37"/>
  <c r="C14" i="37"/>
  <c r="D13" i="37"/>
  <c r="C13" i="37"/>
  <c r="D12" i="37"/>
  <c r="C12" i="37"/>
  <c r="D11" i="37"/>
  <c r="C11" i="37"/>
  <c r="D10" i="37"/>
  <c r="C10" i="37"/>
  <c r="D9" i="37"/>
  <c r="C9" i="37"/>
  <c r="D8" i="37"/>
  <c r="C8" i="37"/>
  <c r="D7" i="37"/>
  <c r="C7" i="37"/>
  <c r="D6" i="37"/>
  <c r="C6" i="37"/>
  <c r="D5" i="37"/>
  <c r="C5" i="37"/>
  <c r="D4" i="37"/>
  <c r="C4" i="37"/>
  <c r="F62" i="35" l="1"/>
  <c r="U63" i="37" s="1"/>
  <c r="F61" i="35"/>
  <c r="U62" i="37" s="1"/>
  <c r="C61" i="35"/>
  <c r="F60" i="35"/>
  <c r="U61" i="37" s="1"/>
  <c r="C60" i="35"/>
  <c r="F59" i="35"/>
  <c r="U60" i="37" s="1"/>
  <c r="C59" i="35"/>
  <c r="F58" i="35"/>
  <c r="U59" i="37" s="1"/>
  <c r="C58" i="35"/>
  <c r="F57" i="35"/>
  <c r="U58" i="37" s="1"/>
  <c r="C57" i="35"/>
  <c r="F56" i="35"/>
  <c r="U57" i="37" s="1"/>
  <c r="C56" i="35"/>
  <c r="F55" i="35"/>
  <c r="U56" i="37" s="1"/>
  <c r="C55" i="35"/>
  <c r="F54" i="35"/>
  <c r="U55" i="37" s="1"/>
  <c r="C54" i="35"/>
  <c r="F53" i="35"/>
  <c r="U54" i="37" s="1"/>
  <c r="C53" i="35"/>
  <c r="F52" i="35"/>
  <c r="U53" i="37" s="1"/>
  <c r="C52" i="35"/>
  <c r="F51" i="35"/>
  <c r="U52" i="37" s="1"/>
  <c r="C51" i="35"/>
  <c r="F50" i="35"/>
  <c r="U51" i="37" s="1"/>
  <c r="C50" i="35"/>
  <c r="F49" i="35"/>
  <c r="U50" i="37" s="1"/>
  <c r="C49" i="35"/>
  <c r="F48" i="35"/>
  <c r="U49" i="37" s="1"/>
  <c r="C48" i="35"/>
  <c r="F47" i="35"/>
  <c r="U48" i="37" s="1"/>
  <c r="C47" i="35"/>
  <c r="F46" i="35"/>
  <c r="U47" i="37" s="1"/>
  <c r="C46" i="35"/>
  <c r="F45" i="35"/>
  <c r="U46" i="37" s="1"/>
  <c r="C45" i="35"/>
  <c r="F44" i="35"/>
  <c r="U45" i="37" s="1"/>
  <c r="C44" i="35"/>
  <c r="F43" i="35"/>
  <c r="U44" i="37" s="1"/>
  <c r="C43" i="35"/>
  <c r="F42" i="35"/>
  <c r="U43" i="37" s="1"/>
  <c r="C42" i="35"/>
  <c r="F41" i="35"/>
  <c r="U42" i="37" s="1"/>
  <c r="C41" i="35"/>
  <c r="F40" i="35"/>
  <c r="U41" i="37" s="1"/>
  <c r="C40" i="35"/>
  <c r="F39" i="35"/>
  <c r="U40" i="37" s="1"/>
  <c r="C39" i="35"/>
  <c r="F38" i="35"/>
  <c r="U39" i="37" s="1"/>
  <c r="C38" i="35"/>
  <c r="F37" i="35"/>
  <c r="U38" i="37" s="1"/>
  <c r="C37" i="35"/>
  <c r="F36" i="35"/>
  <c r="U37" i="37" s="1"/>
  <c r="C36" i="35"/>
  <c r="F35" i="35"/>
  <c r="U36" i="37" s="1"/>
  <c r="C35" i="35"/>
  <c r="F34" i="35"/>
  <c r="U35" i="37" s="1"/>
  <c r="C34" i="35"/>
  <c r="F33" i="35"/>
  <c r="U34" i="37" s="1"/>
  <c r="C33" i="35"/>
  <c r="F32" i="35"/>
  <c r="U33" i="37" s="1"/>
  <c r="C32" i="35"/>
  <c r="F31" i="35"/>
  <c r="U32" i="37" s="1"/>
  <c r="C31" i="35"/>
  <c r="F30" i="35"/>
  <c r="U31" i="37" s="1"/>
  <c r="C30" i="35"/>
  <c r="F29" i="35"/>
  <c r="U30" i="37" s="1"/>
  <c r="C29" i="35"/>
  <c r="F28" i="35"/>
  <c r="U29" i="37" s="1"/>
  <c r="C28" i="35"/>
  <c r="F27" i="35"/>
  <c r="U28" i="37" s="1"/>
  <c r="C27" i="35"/>
  <c r="F26" i="35"/>
  <c r="U27" i="37" s="1"/>
  <c r="C26" i="35"/>
  <c r="F25" i="35"/>
  <c r="U26" i="37" s="1"/>
  <c r="C25" i="35"/>
  <c r="F24" i="35"/>
  <c r="U25" i="37" s="1"/>
  <c r="C24" i="35"/>
  <c r="F23" i="35"/>
  <c r="U24" i="37" s="1"/>
  <c r="C23" i="35"/>
  <c r="F22" i="35"/>
  <c r="U23" i="37" s="1"/>
  <c r="C22" i="35"/>
  <c r="F21" i="35"/>
  <c r="U22" i="37" s="1"/>
  <c r="C21" i="35"/>
  <c r="F20" i="35"/>
  <c r="U21" i="37" s="1"/>
  <c r="C20" i="35"/>
  <c r="F19" i="35"/>
  <c r="U20" i="37" s="1"/>
  <c r="C19" i="35"/>
  <c r="F18" i="35"/>
  <c r="U19" i="37" s="1"/>
  <c r="C18" i="35"/>
  <c r="F17" i="35"/>
  <c r="U18" i="37" s="1"/>
  <c r="C17" i="35"/>
  <c r="F16" i="35"/>
  <c r="U17" i="37" s="1"/>
  <c r="C16" i="35"/>
  <c r="F15" i="35"/>
  <c r="U16" i="37" s="1"/>
  <c r="C15" i="35"/>
  <c r="F14" i="35"/>
  <c r="U15" i="37" s="1"/>
  <c r="C14" i="35"/>
  <c r="F13" i="35"/>
  <c r="U14" i="37" s="1"/>
  <c r="C13" i="35"/>
  <c r="F12" i="35"/>
  <c r="U13" i="37" s="1"/>
  <c r="C12" i="35"/>
  <c r="F11" i="35"/>
  <c r="U12" i="37" s="1"/>
  <c r="F10" i="35"/>
  <c r="U11" i="37" s="1"/>
  <c r="F9" i="35"/>
  <c r="U10" i="37" s="1"/>
  <c r="F8" i="35"/>
  <c r="U9" i="37" s="1"/>
  <c r="F7" i="35"/>
  <c r="U8" i="37" s="1"/>
  <c r="F6" i="35"/>
  <c r="U7" i="37" s="1"/>
  <c r="F5" i="35"/>
  <c r="U6" i="37" s="1"/>
  <c r="F4" i="35"/>
  <c r="U5" i="37" s="1"/>
  <c r="F3" i="35"/>
  <c r="U4" i="37" s="1"/>
  <c r="F62" i="33"/>
  <c r="Q63" i="37" s="1"/>
  <c r="F61" i="33"/>
  <c r="Q62" i="37" s="1"/>
  <c r="C61" i="33"/>
  <c r="F60" i="33"/>
  <c r="Q61" i="37" s="1"/>
  <c r="C60" i="33"/>
  <c r="F59" i="33"/>
  <c r="Q60" i="37" s="1"/>
  <c r="C59" i="33"/>
  <c r="F58" i="33"/>
  <c r="Q59" i="37" s="1"/>
  <c r="C58" i="33"/>
  <c r="F57" i="33"/>
  <c r="Q58" i="37" s="1"/>
  <c r="C57" i="33"/>
  <c r="F56" i="33"/>
  <c r="Q57" i="37" s="1"/>
  <c r="C56" i="33"/>
  <c r="F55" i="33"/>
  <c r="Q56" i="37" s="1"/>
  <c r="C55" i="33"/>
  <c r="F54" i="33"/>
  <c r="Q55" i="37" s="1"/>
  <c r="C54" i="33"/>
  <c r="F53" i="33"/>
  <c r="Q54" i="37" s="1"/>
  <c r="C53" i="33"/>
  <c r="F52" i="33"/>
  <c r="Q53" i="37" s="1"/>
  <c r="C52" i="33"/>
  <c r="F51" i="33"/>
  <c r="Q52" i="37" s="1"/>
  <c r="C51" i="33"/>
  <c r="F50" i="33"/>
  <c r="Q51" i="37" s="1"/>
  <c r="C50" i="33"/>
  <c r="F49" i="33"/>
  <c r="Q50" i="37" s="1"/>
  <c r="C49" i="33"/>
  <c r="F48" i="33"/>
  <c r="Q49" i="37" s="1"/>
  <c r="C48" i="33"/>
  <c r="F47" i="33"/>
  <c r="Q48" i="37" s="1"/>
  <c r="C47" i="33"/>
  <c r="F46" i="33"/>
  <c r="Q47" i="37" s="1"/>
  <c r="C46" i="33"/>
  <c r="F45" i="33"/>
  <c r="Q46" i="37" s="1"/>
  <c r="C45" i="33"/>
  <c r="F44" i="33"/>
  <c r="Q45" i="37" s="1"/>
  <c r="C44" i="33"/>
  <c r="F43" i="33"/>
  <c r="Q44" i="37" s="1"/>
  <c r="C43" i="33"/>
  <c r="F42" i="33"/>
  <c r="Q43" i="37" s="1"/>
  <c r="C42" i="33"/>
  <c r="F41" i="33"/>
  <c r="Q42" i="37" s="1"/>
  <c r="C41" i="33"/>
  <c r="F40" i="33"/>
  <c r="Q41" i="37" s="1"/>
  <c r="C40" i="33"/>
  <c r="F39" i="33"/>
  <c r="Q40" i="37" s="1"/>
  <c r="C39" i="33"/>
  <c r="F38" i="33"/>
  <c r="Q39" i="37" s="1"/>
  <c r="C38" i="33"/>
  <c r="F37" i="33"/>
  <c r="Q38" i="37" s="1"/>
  <c r="C37" i="33"/>
  <c r="F36" i="33"/>
  <c r="Q37" i="37" s="1"/>
  <c r="C36" i="33"/>
  <c r="F35" i="33"/>
  <c r="Q36" i="37" s="1"/>
  <c r="C35" i="33"/>
  <c r="F34" i="33"/>
  <c r="Q35" i="37" s="1"/>
  <c r="C34" i="33"/>
  <c r="F33" i="33"/>
  <c r="Q34" i="37" s="1"/>
  <c r="C33" i="33"/>
  <c r="F32" i="33"/>
  <c r="Q33" i="37" s="1"/>
  <c r="C32" i="33"/>
  <c r="F31" i="33"/>
  <c r="Q32" i="37" s="1"/>
  <c r="C31" i="33"/>
  <c r="F30" i="33"/>
  <c r="Q31" i="37" s="1"/>
  <c r="C30" i="33"/>
  <c r="F29" i="33"/>
  <c r="Q30" i="37" s="1"/>
  <c r="C29" i="33"/>
  <c r="F28" i="33"/>
  <c r="Q29" i="37" s="1"/>
  <c r="C28" i="33"/>
  <c r="F27" i="33"/>
  <c r="Q28" i="37" s="1"/>
  <c r="C27" i="33"/>
  <c r="F26" i="33"/>
  <c r="Q27" i="37" s="1"/>
  <c r="C26" i="33"/>
  <c r="F25" i="33"/>
  <c r="Q26" i="37" s="1"/>
  <c r="C25" i="33"/>
  <c r="F24" i="33"/>
  <c r="Q25" i="37" s="1"/>
  <c r="C24" i="33"/>
  <c r="F23" i="33"/>
  <c r="Q24" i="37" s="1"/>
  <c r="C23" i="33"/>
  <c r="F22" i="33"/>
  <c r="Q23" i="37" s="1"/>
  <c r="C22" i="33"/>
  <c r="F21" i="33"/>
  <c r="Q22" i="37" s="1"/>
  <c r="C21" i="33"/>
  <c r="F20" i="33"/>
  <c r="Q21" i="37" s="1"/>
  <c r="C20" i="33"/>
  <c r="F19" i="33"/>
  <c r="Q20" i="37" s="1"/>
  <c r="C19" i="33"/>
  <c r="F18" i="33"/>
  <c r="Q19" i="37" s="1"/>
  <c r="C18" i="33"/>
  <c r="F17" i="33"/>
  <c r="Q18" i="37" s="1"/>
  <c r="C17" i="33"/>
  <c r="F16" i="33"/>
  <c r="Q17" i="37" s="1"/>
  <c r="C16" i="33"/>
  <c r="F15" i="33"/>
  <c r="Q16" i="37" s="1"/>
  <c r="C15" i="33"/>
  <c r="F14" i="33"/>
  <c r="Q15" i="37" s="1"/>
  <c r="C14" i="33"/>
  <c r="F13" i="33"/>
  <c r="Q14" i="37" s="1"/>
  <c r="F12" i="33"/>
  <c r="Q13" i="37" s="1"/>
  <c r="F11" i="33"/>
  <c r="Q12" i="37" s="1"/>
  <c r="F10" i="33"/>
  <c r="Q11" i="37" s="1"/>
  <c r="F9" i="33"/>
  <c r="Q10" i="37" s="1"/>
  <c r="F8" i="33"/>
  <c r="Q9" i="37" s="1"/>
  <c r="F7" i="33"/>
  <c r="Q8" i="37" s="1"/>
  <c r="F6" i="33"/>
  <c r="Q7" i="37" s="1"/>
  <c r="F5" i="33"/>
  <c r="Q6" i="37" s="1"/>
  <c r="F4" i="33"/>
  <c r="Q5" i="37" s="1"/>
  <c r="F3" i="33"/>
  <c r="Q4" i="37" s="1"/>
  <c r="F62" i="31"/>
  <c r="M63" i="37" s="1"/>
  <c r="F61" i="31"/>
  <c r="M62" i="37" s="1"/>
  <c r="C61" i="31"/>
  <c r="F60" i="31"/>
  <c r="M61" i="37" s="1"/>
  <c r="C60" i="31"/>
  <c r="F59" i="31"/>
  <c r="M60" i="37" s="1"/>
  <c r="C59" i="31"/>
  <c r="F58" i="31"/>
  <c r="M59" i="37" s="1"/>
  <c r="C58" i="31"/>
  <c r="F57" i="31"/>
  <c r="M58" i="37" s="1"/>
  <c r="C57" i="31"/>
  <c r="F56" i="31"/>
  <c r="M57" i="37" s="1"/>
  <c r="C56" i="31"/>
  <c r="F55" i="31"/>
  <c r="M56" i="37" s="1"/>
  <c r="C55" i="31"/>
  <c r="F54" i="31"/>
  <c r="M55" i="37" s="1"/>
  <c r="C54" i="31"/>
  <c r="F53" i="31"/>
  <c r="M54" i="37" s="1"/>
  <c r="C53" i="31"/>
  <c r="F52" i="31"/>
  <c r="M53" i="37" s="1"/>
  <c r="C52" i="31"/>
  <c r="F51" i="31"/>
  <c r="M52" i="37" s="1"/>
  <c r="C51" i="31"/>
  <c r="F50" i="31"/>
  <c r="M51" i="37" s="1"/>
  <c r="C50" i="31"/>
  <c r="F49" i="31"/>
  <c r="M50" i="37" s="1"/>
  <c r="C49" i="31"/>
  <c r="F48" i="31"/>
  <c r="M49" i="37" s="1"/>
  <c r="C48" i="31"/>
  <c r="F47" i="31"/>
  <c r="M48" i="37" s="1"/>
  <c r="C47" i="31"/>
  <c r="F46" i="31"/>
  <c r="M47" i="37" s="1"/>
  <c r="C46" i="31"/>
  <c r="F45" i="31"/>
  <c r="M46" i="37" s="1"/>
  <c r="C45" i="31"/>
  <c r="F44" i="31"/>
  <c r="M45" i="37" s="1"/>
  <c r="C44" i="31"/>
  <c r="F43" i="31"/>
  <c r="M44" i="37" s="1"/>
  <c r="C43" i="31"/>
  <c r="F42" i="31"/>
  <c r="M43" i="37" s="1"/>
  <c r="C42" i="31"/>
  <c r="F41" i="31"/>
  <c r="M42" i="37" s="1"/>
  <c r="C41" i="31"/>
  <c r="F40" i="31"/>
  <c r="M41" i="37" s="1"/>
  <c r="C40" i="31"/>
  <c r="F39" i="31"/>
  <c r="M40" i="37" s="1"/>
  <c r="C39" i="31"/>
  <c r="F38" i="31"/>
  <c r="M39" i="37" s="1"/>
  <c r="C38" i="31"/>
  <c r="F37" i="31"/>
  <c r="M38" i="37" s="1"/>
  <c r="C37" i="31"/>
  <c r="F36" i="31"/>
  <c r="M37" i="37" s="1"/>
  <c r="C36" i="31"/>
  <c r="F35" i="31"/>
  <c r="M36" i="37" s="1"/>
  <c r="C35" i="31"/>
  <c r="F34" i="31"/>
  <c r="M35" i="37" s="1"/>
  <c r="C34" i="31"/>
  <c r="F33" i="31"/>
  <c r="M34" i="37" s="1"/>
  <c r="C33" i="31"/>
  <c r="F32" i="31"/>
  <c r="M33" i="37" s="1"/>
  <c r="C32" i="31"/>
  <c r="F31" i="31"/>
  <c r="M32" i="37" s="1"/>
  <c r="C31" i="31"/>
  <c r="F30" i="31"/>
  <c r="M31" i="37" s="1"/>
  <c r="C30" i="31"/>
  <c r="F29" i="31"/>
  <c r="M30" i="37" s="1"/>
  <c r="C29" i="31"/>
  <c r="F28" i="31"/>
  <c r="M29" i="37" s="1"/>
  <c r="C28" i="31"/>
  <c r="F27" i="31"/>
  <c r="M28" i="37" s="1"/>
  <c r="C27" i="31"/>
  <c r="F26" i="31"/>
  <c r="M27" i="37" s="1"/>
  <c r="C26" i="31"/>
  <c r="F25" i="31"/>
  <c r="M26" i="37" s="1"/>
  <c r="C25" i="31"/>
  <c r="F24" i="31"/>
  <c r="M25" i="37" s="1"/>
  <c r="C24" i="31"/>
  <c r="F23" i="31"/>
  <c r="M24" i="37" s="1"/>
  <c r="C23" i="31"/>
  <c r="F22" i="31"/>
  <c r="M23" i="37" s="1"/>
  <c r="C22" i="31"/>
  <c r="F21" i="31"/>
  <c r="M22" i="37" s="1"/>
  <c r="C21" i="31"/>
  <c r="F20" i="31"/>
  <c r="M21" i="37" s="1"/>
  <c r="C20" i="31"/>
  <c r="F19" i="31"/>
  <c r="M20" i="37" s="1"/>
  <c r="C19" i="31"/>
  <c r="F18" i="31"/>
  <c r="M19" i="37" s="1"/>
  <c r="C18" i="31"/>
  <c r="F17" i="31"/>
  <c r="M18" i="37" s="1"/>
  <c r="C17" i="31"/>
  <c r="F16" i="31"/>
  <c r="M17" i="37" s="1"/>
  <c r="C16" i="31"/>
  <c r="F15" i="31"/>
  <c r="M16" i="37" s="1"/>
  <c r="C15" i="31"/>
  <c r="F14" i="31"/>
  <c r="M15" i="37" s="1"/>
  <c r="C14" i="31"/>
  <c r="F13" i="31"/>
  <c r="M14" i="37" s="1"/>
  <c r="C13" i="31"/>
  <c r="F12" i="31"/>
  <c r="M13" i="37" s="1"/>
  <c r="F11" i="31"/>
  <c r="M12" i="37" s="1"/>
  <c r="F10" i="31"/>
  <c r="M11" i="37" s="1"/>
  <c r="F9" i="31"/>
  <c r="M10" i="37" s="1"/>
  <c r="F8" i="31"/>
  <c r="M9" i="37" s="1"/>
  <c r="F7" i="31"/>
  <c r="M8" i="37" s="1"/>
  <c r="F6" i="31"/>
  <c r="M7" i="37" s="1"/>
  <c r="F5" i="31"/>
  <c r="M6" i="37" s="1"/>
  <c r="F4" i="31"/>
  <c r="M5" i="37" s="1"/>
  <c r="F3" i="31"/>
  <c r="M4" i="37" s="1"/>
  <c r="F62" i="29"/>
  <c r="I63" i="37" s="1"/>
  <c r="F61" i="29"/>
  <c r="I62" i="37" s="1"/>
  <c r="C61" i="29"/>
  <c r="F60" i="29"/>
  <c r="I61" i="37" s="1"/>
  <c r="C60" i="29"/>
  <c r="F59" i="29"/>
  <c r="I60" i="37" s="1"/>
  <c r="C59" i="29"/>
  <c r="F58" i="29"/>
  <c r="I59" i="37" s="1"/>
  <c r="C58" i="29"/>
  <c r="F57" i="29"/>
  <c r="I58" i="37" s="1"/>
  <c r="C57" i="29"/>
  <c r="F56" i="29"/>
  <c r="I57" i="37" s="1"/>
  <c r="C56" i="29"/>
  <c r="F55" i="29"/>
  <c r="I56" i="37" s="1"/>
  <c r="C55" i="29"/>
  <c r="F54" i="29"/>
  <c r="I55" i="37" s="1"/>
  <c r="C54" i="29"/>
  <c r="F53" i="29"/>
  <c r="I54" i="37" s="1"/>
  <c r="C53" i="29"/>
  <c r="F52" i="29"/>
  <c r="I53" i="37" s="1"/>
  <c r="C52" i="29"/>
  <c r="F51" i="29"/>
  <c r="I52" i="37" s="1"/>
  <c r="C51" i="29"/>
  <c r="F50" i="29"/>
  <c r="I51" i="37" s="1"/>
  <c r="C50" i="29"/>
  <c r="F49" i="29"/>
  <c r="I50" i="37" s="1"/>
  <c r="C49" i="29"/>
  <c r="F48" i="29"/>
  <c r="I49" i="37" s="1"/>
  <c r="C48" i="29"/>
  <c r="F47" i="29"/>
  <c r="I48" i="37" s="1"/>
  <c r="C47" i="29"/>
  <c r="F46" i="29"/>
  <c r="I47" i="37" s="1"/>
  <c r="C46" i="29"/>
  <c r="F45" i="29"/>
  <c r="I46" i="37" s="1"/>
  <c r="C45" i="29"/>
  <c r="F44" i="29"/>
  <c r="I45" i="37" s="1"/>
  <c r="C44" i="29"/>
  <c r="F43" i="29"/>
  <c r="I44" i="37" s="1"/>
  <c r="C43" i="29"/>
  <c r="F42" i="29"/>
  <c r="I43" i="37" s="1"/>
  <c r="C42" i="29"/>
  <c r="F41" i="29"/>
  <c r="I42" i="37" s="1"/>
  <c r="C41" i="29"/>
  <c r="F40" i="29"/>
  <c r="I41" i="37" s="1"/>
  <c r="C40" i="29"/>
  <c r="F39" i="29"/>
  <c r="I40" i="37" s="1"/>
  <c r="C39" i="29"/>
  <c r="F38" i="29"/>
  <c r="I39" i="37" s="1"/>
  <c r="C38" i="29"/>
  <c r="F37" i="29"/>
  <c r="I38" i="37" s="1"/>
  <c r="C37" i="29"/>
  <c r="F36" i="29"/>
  <c r="I37" i="37" s="1"/>
  <c r="C36" i="29"/>
  <c r="F35" i="29"/>
  <c r="I36" i="37" s="1"/>
  <c r="C35" i="29"/>
  <c r="F34" i="29"/>
  <c r="I35" i="37" s="1"/>
  <c r="C34" i="29"/>
  <c r="F33" i="29"/>
  <c r="I34" i="37" s="1"/>
  <c r="C33" i="29"/>
  <c r="F32" i="29"/>
  <c r="I33" i="37" s="1"/>
  <c r="C32" i="29"/>
  <c r="F31" i="29"/>
  <c r="I32" i="37" s="1"/>
  <c r="C31" i="29"/>
  <c r="F30" i="29"/>
  <c r="I31" i="37" s="1"/>
  <c r="C30" i="29"/>
  <c r="F29" i="29"/>
  <c r="I30" i="37" s="1"/>
  <c r="C29" i="29"/>
  <c r="F28" i="29"/>
  <c r="I29" i="37" s="1"/>
  <c r="C28" i="29"/>
  <c r="F27" i="29"/>
  <c r="I28" i="37" s="1"/>
  <c r="C27" i="29"/>
  <c r="F26" i="29"/>
  <c r="I27" i="37" s="1"/>
  <c r="C26" i="29"/>
  <c r="F25" i="29"/>
  <c r="I26" i="37" s="1"/>
  <c r="C25" i="29"/>
  <c r="F24" i="29"/>
  <c r="I25" i="37" s="1"/>
  <c r="C24" i="29"/>
  <c r="F23" i="29"/>
  <c r="I24" i="37" s="1"/>
  <c r="C23" i="29"/>
  <c r="F22" i="29"/>
  <c r="I23" i="37" s="1"/>
  <c r="C22" i="29"/>
  <c r="F21" i="29"/>
  <c r="I22" i="37" s="1"/>
  <c r="C21" i="29"/>
  <c r="F20" i="29"/>
  <c r="I21" i="37" s="1"/>
  <c r="C20" i="29"/>
  <c r="F19" i="29"/>
  <c r="I20" i="37" s="1"/>
  <c r="C19" i="29"/>
  <c r="F18" i="29"/>
  <c r="I19" i="37" s="1"/>
  <c r="C18" i="29"/>
  <c r="F17" i="29"/>
  <c r="I18" i="37" s="1"/>
  <c r="C17" i="29"/>
  <c r="F16" i="29"/>
  <c r="I17" i="37" s="1"/>
  <c r="C16" i="29"/>
  <c r="F15" i="29"/>
  <c r="I16" i="37" s="1"/>
  <c r="C15" i="29"/>
  <c r="F14" i="29"/>
  <c r="I15" i="37" s="1"/>
  <c r="C14" i="29"/>
  <c r="F13" i="29"/>
  <c r="I14" i="37" s="1"/>
  <c r="C13" i="29"/>
  <c r="F12" i="29"/>
  <c r="I13" i="37" s="1"/>
  <c r="F11" i="29"/>
  <c r="I12" i="37" s="1"/>
  <c r="F10" i="29"/>
  <c r="I11" i="37" s="1"/>
  <c r="F9" i="29"/>
  <c r="I10" i="37" s="1"/>
  <c r="F8" i="29"/>
  <c r="I9" i="37" s="1"/>
  <c r="F7" i="29"/>
  <c r="I8" i="37" s="1"/>
  <c r="F6" i="29"/>
  <c r="I7" i="37" s="1"/>
  <c r="F5" i="29"/>
  <c r="I6" i="37" s="1"/>
  <c r="F4" i="29"/>
  <c r="I5" i="37" s="1"/>
  <c r="F3" i="29"/>
  <c r="I4" i="37" s="1"/>
  <c r="F3" i="9"/>
  <c r="E4" i="37" s="1"/>
  <c r="C22" i="9" l="1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F3" i="6"/>
  <c r="A4" i="37" s="1"/>
  <c r="F4" i="6"/>
  <c r="A5" i="37" s="1"/>
  <c r="F5" i="6"/>
  <c r="A6" i="37" s="1"/>
  <c r="F6" i="6"/>
  <c r="A7" i="37" s="1"/>
  <c r="F7" i="6"/>
  <c r="A8" i="37" s="1"/>
  <c r="F8" i="6"/>
  <c r="A9" i="37" s="1"/>
  <c r="F9" i="6"/>
  <c r="A10" i="37" s="1"/>
  <c r="F10" i="6"/>
  <c r="A11" i="37" s="1"/>
  <c r="F11" i="6"/>
  <c r="A12" i="37" s="1"/>
  <c r="F12" i="6"/>
  <c r="A13" i="37" s="1"/>
  <c r="F13" i="6"/>
  <c r="A14" i="37" s="1"/>
  <c r="F14" i="6"/>
  <c r="A15" i="37" s="1"/>
  <c r="F15" i="6"/>
  <c r="A16" i="37" s="1"/>
  <c r="F16" i="6"/>
  <c r="A17" i="37" s="1"/>
  <c r="F17" i="6"/>
  <c r="A18" i="37" s="1"/>
  <c r="F18" i="6"/>
  <c r="A19" i="37" s="1"/>
  <c r="F19" i="6"/>
  <c r="A20" i="37" s="1"/>
  <c r="F20" i="6"/>
  <c r="A21" i="37" s="1"/>
  <c r="F21" i="6"/>
  <c r="A22" i="37" s="1"/>
  <c r="F22" i="6"/>
  <c r="A23" i="37" s="1"/>
  <c r="F23" i="6"/>
  <c r="A24" i="37" s="1"/>
  <c r="F24" i="6"/>
  <c r="A25" i="37" s="1"/>
  <c r="F25" i="6"/>
  <c r="A26" i="37" s="1"/>
  <c r="F26" i="6"/>
  <c r="A27" i="37" s="1"/>
  <c r="F27" i="6"/>
  <c r="A28" i="37" s="1"/>
  <c r="F28" i="6"/>
  <c r="A29" i="37" s="1"/>
  <c r="F29" i="6"/>
  <c r="A30" i="37" s="1"/>
  <c r="F30" i="6"/>
  <c r="A31" i="37" s="1"/>
  <c r="F31" i="6"/>
  <c r="A32" i="37" s="1"/>
  <c r="F32" i="6"/>
  <c r="A33" i="37" s="1"/>
  <c r="F33" i="6"/>
  <c r="A34" i="37" s="1"/>
  <c r="F34" i="6"/>
  <c r="A35" i="37" s="1"/>
  <c r="F35" i="6"/>
  <c r="A36" i="37" s="1"/>
  <c r="F36" i="6"/>
  <c r="A37" i="37" s="1"/>
  <c r="F37" i="6"/>
  <c r="A38" i="37" s="1"/>
  <c r="F38" i="6"/>
  <c r="A39" i="37" s="1"/>
  <c r="F39" i="6"/>
  <c r="A40" i="37" s="1"/>
  <c r="F40" i="6"/>
  <c r="A41" i="37" s="1"/>
  <c r="F41" i="6"/>
  <c r="A42" i="37" s="1"/>
  <c r="F42" i="6"/>
  <c r="A43" i="37" s="1"/>
  <c r="F43" i="6"/>
  <c r="A44" i="37" s="1"/>
  <c r="F44" i="6"/>
  <c r="A45" i="37" s="1"/>
  <c r="F45" i="6"/>
  <c r="A46" i="37" s="1"/>
  <c r="F46" i="6"/>
  <c r="A47" i="37" s="1"/>
  <c r="F47" i="6"/>
  <c r="A48" i="37" s="1"/>
  <c r="F48" i="6"/>
  <c r="A49" i="37" s="1"/>
  <c r="F49" i="6"/>
  <c r="A50" i="37" s="1"/>
  <c r="F50" i="6"/>
  <c r="A51" i="37" s="1"/>
  <c r="F51" i="6"/>
  <c r="A52" i="37" s="1"/>
  <c r="F52" i="6"/>
  <c r="A53" i="37" s="1"/>
  <c r="F53" i="6"/>
  <c r="A54" i="37" s="1"/>
  <c r="F54" i="6"/>
  <c r="A55" i="37" s="1"/>
  <c r="F55" i="6"/>
  <c r="A56" i="37" s="1"/>
  <c r="F56" i="6"/>
  <c r="A57" i="37" s="1"/>
  <c r="F57" i="6"/>
  <c r="A58" i="37" s="1"/>
  <c r="F58" i="6"/>
  <c r="A59" i="37" s="1"/>
  <c r="F59" i="6"/>
  <c r="A60" i="37" s="1"/>
  <c r="F60" i="6"/>
  <c r="A61" i="37" s="1"/>
  <c r="F61" i="6"/>
  <c r="A62" i="37" s="1"/>
  <c r="F62" i="6"/>
  <c r="A63" i="37" s="1"/>
  <c r="C62" i="6"/>
  <c r="B5" i="10" l="1"/>
  <c r="B3" i="10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B4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25" i="15"/>
  <c r="G25" i="15"/>
  <c r="F4" i="15"/>
  <c r="G4" i="15"/>
  <c r="F36" i="15"/>
  <c r="G36" i="15"/>
  <c r="F6" i="15"/>
  <c r="G6" i="15"/>
  <c r="F28" i="15"/>
  <c r="G28" i="15"/>
  <c r="F39" i="15"/>
  <c r="G39" i="15"/>
  <c r="F45" i="15"/>
  <c r="G45" i="15"/>
  <c r="F17" i="15"/>
  <c r="G17" i="15"/>
  <c r="F44" i="15"/>
  <c r="G44" i="15"/>
  <c r="F18" i="15"/>
  <c r="G18" i="15"/>
  <c r="F23" i="15"/>
  <c r="G23" i="15"/>
  <c r="F14" i="15"/>
  <c r="G14" i="15"/>
  <c r="F34" i="15"/>
  <c r="G34" i="15"/>
  <c r="F16" i="15"/>
  <c r="G16" i="15"/>
  <c r="F43" i="15"/>
  <c r="G43" i="15"/>
  <c r="F9" i="15"/>
  <c r="G9" i="15"/>
  <c r="F47" i="15"/>
  <c r="G47" i="15"/>
  <c r="F27" i="15"/>
  <c r="G27" i="15"/>
  <c r="F33" i="15"/>
  <c r="G33" i="15"/>
  <c r="F11" i="15"/>
  <c r="G11" i="15"/>
  <c r="F32" i="15"/>
  <c r="G32" i="15"/>
  <c r="F7" i="15"/>
  <c r="G7" i="15"/>
  <c r="F42" i="15"/>
  <c r="G42" i="15"/>
  <c r="F12" i="15"/>
  <c r="G12" i="15"/>
  <c r="F41" i="15"/>
  <c r="G41" i="15"/>
  <c r="F15" i="15"/>
  <c r="G15" i="15"/>
  <c r="F22" i="15"/>
  <c r="G22" i="15"/>
  <c r="F5" i="15"/>
  <c r="G5" i="15"/>
  <c r="F31" i="15"/>
  <c r="G31" i="15"/>
  <c r="F20" i="15"/>
  <c r="G20" i="15"/>
  <c r="F40" i="15"/>
  <c r="G40" i="15"/>
  <c r="F13" i="15"/>
  <c r="G13" i="15"/>
  <c r="F46" i="15"/>
  <c r="G46" i="15"/>
  <c r="F26" i="15"/>
  <c r="G26" i="15"/>
  <c r="F30" i="15"/>
  <c r="G30" i="15"/>
  <c r="F10" i="15"/>
  <c r="G10" i="15"/>
  <c r="F29" i="15"/>
  <c r="G29" i="15"/>
  <c r="F19" i="15"/>
  <c r="G19" i="15"/>
  <c r="F21" i="15"/>
  <c r="G21" i="15"/>
  <c r="F8" i="15"/>
  <c r="G8" i="15"/>
  <c r="F37" i="15"/>
  <c r="G37" i="15"/>
  <c r="F24" i="15"/>
  <c r="G24" i="15"/>
  <c r="F38" i="15"/>
  <c r="G38" i="15"/>
  <c r="F35" i="15"/>
  <c r="G35" i="15"/>
  <c r="H40" i="15"/>
  <c r="I40" i="15"/>
  <c r="J40" i="15"/>
  <c r="K40" i="15"/>
  <c r="H41" i="15"/>
  <c r="I41" i="15"/>
  <c r="J41" i="15"/>
  <c r="K41" i="15"/>
  <c r="H42" i="15"/>
  <c r="I42" i="15"/>
  <c r="J42" i="15"/>
  <c r="K42" i="15"/>
  <c r="H43" i="15"/>
  <c r="I43" i="15"/>
  <c r="J43" i="15"/>
  <c r="K43" i="15"/>
  <c r="H44" i="15"/>
  <c r="I44" i="15"/>
  <c r="J44" i="15"/>
  <c r="K44" i="15"/>
  <c r="H45" i="15"/>
  <c r="I45" i="15"/>
  <c r="J45" i="15"/>
  <c r="K45" i="15"/>
  <c r="H46" i="15"/>
  <c r="I46" i="15"/>
  <c r="J46" i="15"/>
  <c r="K46" i="15"/>
  <c r="H47" i="15"/>
  <c r="I47" i="15"/>
  <c r="J47" i="15"/>
  <c r="K47" i="15"/>
  <c r="H48" i="15"/>
  <c r="I48" i="15"/>
  <c r="J48" i="15"/>
  <c r="K48" i="15"/>
  <c r="H49" i="15"/>
  <c r="I49" i="15"/>
  <c r="J49" i="15"/>
  <c r="K49" i="15"/>
  <c r="H50" i="15"/>
  <c r="I50" i="15"/>
  <c r="J50" i="15"/>
  <c r="K50" i="15"/>
  <c r="H51" i="15"/>
  <c r="I51" i="15"/>
  <c r="J51" i="15"/>
  <c r="K51" i="15"/>
  <c r="H52" i="15"/>
  <c r="I52" i="15"/>
  <c r="J52" i="15"/>
  <c r="K52" i="15"/>
  <c r="H53" i="15"/>
  <c r="I53" i="15"/>
  <c r="J53" i="15"/>
  <c r="K53" i="15"/>
  <c r="H54" i="15"/>
  <c r="I54" i="15"/>
  <c r="J54" i="15"/>
  <c r="K54" i="15"/>
  <c r="H55" i="15"/>
  <c r="I55" i="15"/>
  <c r="J55" i="15"/>
  <c r="K55" i="15"/>
  <c r="H56" i="15"/>
  <c r="I56" i="15"/>
  <c r="J56" i="15"/>
  <c r="K56" i="15"/>
  <c r="H57" i="15"/>
  <c r="I57" i="15"/>
  <c r="J57" i="15"/>
  <c r="K57" i="15"/>
  <c r="H58" i="15"/>
  <c r="I58" i="15"/>
  <c r="J58" i="15"/>
  <c r="K58" i="15"/>
  <c r="H59" i="15"/>
  <c r="I59" i="15"/>
  <c r="J59" i="15"/>
  <c r="K59" i="15"/>
  <c r="H60" i="15"/>
  <c r="I60" i="15"/>
  <c r="J60" i="15"/>
  <c r="K60" i="15"/>
  <c r="H61" i="15"/>
  <c r="I61" i="15"/>
  <c r="J61" i="15"/>
  <c r="K61" i="15"/>
  <c r="H62" i="15"/>
  <c r="I62" i="15"/>
  <c r="J62" i="15"/>
  <c r="K62" i="15"/>
  <c r="H63" i="15"/>
  <c r="I63" i="15"/>
  <c r="J63" i="15"/>
  <c r="K63" i="15"/>
  <c r="F57" i="15"/>
  <c r="G57" i="15"/>
  <c r="F55" i="15"/>
  <c r="G55" i="15"/>
  <c r="F58" i="15"/>
  <c r="G58" i="15"/>
  <c r="F54" i="15"/>
  <c r="G54" i="15"/>
  <c r="F50" i="15"/>
  <c r="G50" i="15"/>
  <c r="F61" i="15"/>
  <c r="G61" i="15"/>
  <c r="F63" i="15"/>
  <c r="G63" i="15"/>
  <c r="F53" i="15"/>
  <c r="G53" i="15"/>
  <c r="F56" i="15"/>
  <c r="G56" i="15"/>
  <c r="F60" i="15"/>
  <c r="G60" i="15"/>
  <c r="F51" i="15"/>
  <c r="G51" i="15"/>
  <c r="F52" i="15"/>
  <c r="G52" i="15"/>
  <c r="F48" i="15"/>
  <c r="G48" i="15"/>
  <c r="F49" i="15"/>
  <c r="G49" i="15"/>
  <c r="F59" i="15"/>
  <c r="G59" i="15"/>
  <c r="F62" i="15"/>
  <c r="G62" i="15"/>
  <c r="C12" i="31" l="1"/>
  <c r="C12" i="29"/>
  <c r="C13" i="33"/>
  <c r="C12" i="33"/>
  <c r="E62" i="37"/>
  <c r="E54" i="37"/>
  <c r="E61" i="37"/>
  <c r="E53" i="37"/>
  <c r="E47" i="37"/>
  <c r="E39" i="37"/>
  <c r="E31" i="37"/>
  <c r="E23" i="37"/>
  <c r="E15" i="37"/>
  <c r="E7" i="37"/>
  <c r="E46" i="37"/>
  <c r="E38" i="37"/>
  <c r="E30" i="37"/>
  <c r="E22" i="37"/>
  <c r="E14" i="37"/>
  <c r="L4" i="10"/>
  <c r="E6" i="37"/>
  <c r="E52" i="37"/>
  <c r="E59" i="37"/>
  <c r="E51" i="37"/>
  <c r="E45" i="37"/>
  <c r="E37" i="37"/>
  <c r="E29" i="37"/>
  <c r="E21" i="37"/>
  <c r="E13" i="37"/>
  <c r="L8" i="10"/>
  <c r="E5" i="37"/>
  <c r="E60" i="37"/>
  <c r="E58" i="37"/>
  <c r="E44" i="37"/>
  <c r="E36" i="37"/>
  <c r="E28" i="37"/>
  <c r="E20" i="37"/>
  <c r="E12" i="37"/>
  <c r="E57" i="37"/>
  <c r="E43" i="37"/>
  <c r="E35" i="37"/>
  <c r="E27" i="37"/>
  <c r="E19" i="37"/>
  <c r="E11" i="37"/>
  <c r="C10" i="35"/>
  <c r="C6" i="35"/>
  <c r="C10" i="33"/>
  <c r="C6" i="33"/>
  <c r="C10" i="31"/>
  <c r="C6" i="31"/>
  <c r="C2" i="29"/>
  <c r="C3" i="33"/>
  <c r="C7" i="31"/>
  <c r="C10" i="29"/>
  <c r="C6" i="29"/>
  <c r="C4" i="29"/>
  <c r="C9" i="35"/>
  <c r="C5" i="35"/>
  <c r="C9" i="33"/>
  <c r="C5" i="33"/>
  <c r="C9" i="31"/>
  <c r="C5" i="31"/>
  <c r="C8" i="29"/>
  <c r="C9" i="29"/>
  <c r="C5" i="29"/>
  <c r="C7" i="35"/>
  <c r="C11" i="31"/>
  <c r="C8" i="35"/>
  <c r="C4" i="35"/>
  <c r="C8" i="33"/>
  <c r="C4" i="33"/>
  <c r="C8" i="31"/>
  <c r="C4" i="31"/>
  <c r="C3" i="35"/>
  <c r="C11" i="33"/>
  <c r="C3" i="31"/>
  <c r="C2" i="35"/>
  <c r="C2" i="33"/>
  <c r="C2" i="31"/>
  <c r="C11" i="29"/>
  <c r="C7" i="29"/>
  <c r="C3" i="29"/>
  <c r="C11" i="35"/>
  <c r="C7" i="33"/>
  <c r="E56" i="37"/>
  <c r="E50" i="37"/>
  <c r="E42" i="37"/>
  <c r="E34" i="37"/>
  <c r="E26" i="37"/>
  <c r="E18" i="37"/>
  <c r="E10" i="37"/>
  <c r="E63" i="37"/>
  <c r="E55" i="37"/>
  <c r="E49" i="37"/>
  <c r="E41" i="37"/>
  <c r="E33" i="37"/>
  <c r="E25" i="37"/>
  <c r="E17" i="37"/>
  <c r="E9" i="37"/>
  <c r="E48" i="37"/>
  <c r="E40" i="37"/>
  <c r="E32" i="37"/>
  <c r="E24" i="37"/>
  <c r="E16" i="37"/>
  <c r="E8" i="37"/>
  <c r="D47" i="15"/>
  <c r="C47" i="15" s="1"/>
  <c r="C21" i="9"/>
  <c r="C18" i="9"/>
  <c r="C19" i="9"/>
  <c r="C20" i="9"/>
  <c r="D61" i="15"/>
  <c r="C61" i="15" s="1"/>
  <c r="D49" i="15"/>
  <c r="C49" i="15" s="1"/>
  <c r="C53" i="23"/>
  <c r="D53" i="23" s="1"/>
  <c r="C45" i="23"/>
  <c r="D45" i="23" s="1"/>
  <c r="D63" i="15"/>
  <c r="C63" i="15" s="1"/>
  <c r="C60" i="23"/>
  <c r="D60" i="23" s="1"/>
  <c r="D55" i="15"/>
  <c r="C55" i="15" s="1"/>
  <c r="C52" i="23"/>
  <c r="D52" i="23" s="1"/>
  <c r="C42" i="23"/>
  <c r="D42" i="23" s="1"/>
  <c r="C59" i="23"/>
  <c r="D59" i="23" s="1"/>
  <c r="C55" i="23"/>
  <c r="D55" i="23" s="1"/>
  <c r="C51" i="23"/>
  <c r="D51" i="23" s="1"/>
  <c r="C47" i="23"/>
  <c r="D47" i="23" s="1"/>
  <c r="C43" i="23"/>
  <c r="D43" i="23" s="1"/>
  <c r="C39" i="23"/>
  <c r="D39" i="23" s="1"/>
  <c r="D60" i="15"/>
  <c r="C60" i="15" s="1"/>
  <c r="C57" i="23"/>
  <c r="D57" i="23" s="1"/>
  <c r="C49" i="23"/>
  <c r="D49" i="23" s="1"/>
  <c r="C41" i="23"/>
  <c r="D41" i="23" s="1"/>
  <c r="D59" i="15"/>
  <c r="C59" i="15" s="1"/>
  <c r="C56" i="23"/>
  <c r="D56" i="23" s="1"/>
  <c r="D51" i="15"/>
  <c r="C51" i="15" s="1"/>
  <c r="C48" i="23"/>
  <c r="D48" i="23" s="1"/>
  <c r="C58" i="23"/>
  <c r="D58" i="23" s="1"/>
  <c r="C54" i="23"/>
  <c r="D54" i="23" s="1"/>
  <c r="C50" i="23"/>
  <c r="D50" i="23" s="1"/>
  <c r="C46" i="23"/>
  <c r="D46" i="23" s="1"/>
  <c r="C44" i="23"/>
  <c r="D44" i="23" s="1"/>
  <c r="C40" i="23"/>
  <c r="D40" i="23" s="1"/>
  <c r="C2" i="6"/>
  <c r="C7" i="6"/>
  <c r="C11" i="6"/>
  <c r="C15" i="6"/>
  <c r="C19" i="6"/>
  <c r="C23" i="6"/>
  <c r="C27" i="6"/>
  <c r="C31" i="6"/>
  <c r="C35" i="6"/>
  <c r="C4" i="6"/>
  <c r="C8" i="6"/>
  <c r="C12" i="6"/>
  <c r="C16" i="6"/>
  <c r="C20" i="6"/>
  <c r="C24" i="6"/>
  <c r="C28" i="6"/>
  <c r="C32" i="6"/>
  <c r="C36" i="6"/>
  <c r="C5" i="6"/>
  <c r="C9" i="6"/>
  <c r="C13" i="6"/>
  <c r="C17" i="6"/>
  <c r="C21" i="6"/>
  <c r="C25" i="6"/>
  <c r="C29" i="6"/>
  <c r="C33" i="6"/>
  <c r="C37" i="6"/>
  <c r="C6" i="6"/>
  <c r="C10" i="6"/>
  <c r="C14" i="6"/>
  <c r="C18" i="6"/>
  <c r="C22" i="6"/>
  <c r="C26" i="6"/>
  <c r="C30" i="6"/>
  <c r="C34" i="6"/>
  <c r="C3" i="6"/>
  <c r="C3" i="9"/>
  <c r="C7" i="9"/>
  <c r="C11" i="9"/>
  <c r="C15" i="9"/>
  <c r="C4" i="9"/>
  <c r="C8" i="9"/>
  <c r="C12" i="9"/>
  <c r="C16" i="9"/>
  <c r="C5" i="9"/>
  <c r="C9" i="9"/>
  <c r="C13" i="9"/>
  <c r="C17" i="9"/>
  <c r="C6" i="9"/>
  <c r="C10" i="9"/>
  <c r="C14" i="9"/>
  <c r="C2" i="9"/>
  <c r="D57" i="15"/>
  <c r="C57" i="15" s="1"/>
  <c r="D53" i="15"/>
  <c r="C53" i="15" s="1"/>
  <c r="D46" i="15"/>
  <c r="C46" i="15" s="1"/>
  <c r="D58" i="15"/>
  <c r="C58" i="15" s="1"/>
  <c r="D50" i="15"/>
  <c r="C50" i="15" s="1"/>
  <c r="D62" i="15"/>
  <c r="C62" i="15" s="1"/>
  <c r="D54" i="15"/>
  <c r="C54" i="15" s="1"/>
  <c r="D48" i="15"/>
  <c r="C48" i="15" s="1"/>
  <c r="D52" i="15"/>
  <c r="C52" i="15" s="1"/>
  <c r="D56" i="15"/>
  <c r="C56" i="15" s="1"/>
  <c r="D44" i="15"/>
  <c r="C44" i="15" s="1"/>
  <c r="C58" i="10"/>
  <c r="K58" i="10"/>
  <c r="AW58" i="10"/>
  <c r="BH58" i="10"/>
  <c r="BL58" i="10"/>
  <c r="L58" i="10"/>
  <c r="AX58" i="10"/>
  <c r="BD58" i="10"/>
  <c r="BM58" i="10"/>
  <c r="D58" i="10"/>
  <c r="G58" i="10" s="1"/>
  <c r="W58" i="10"/>
  <c r="AH58" i="10"/>
  <c r="AS58" i="10"/>
  <c r="BI58" i="10"/>
  <c r="AZ58" i="10"/>
  <c r="BJ58" i="10"/>
  <c r="I58" i="10"/>
  <c r="BK58" i="10"/>
  <c r="AT58" i="10"/>
  <c r="AV58" i="10"/>
  <c r="BE58" i="10"/>
  <c r="BG58" i="10"/>
  <c r="AT50" i="10"/>
  <c r="AZ50" i="10"/>
  <c r="BE50" i="10"/>
  <c r="BJ50" i="10"/>
  <c r="C50" i="10"/>
  <c r="I50" i="10"/>
  <c r="AV50" i="10"/>
  <c r="BG50" i="10"/>
  <c r="BK50" i="10"/>
  <c r="D50" i="10"/>
  <c r="G50" i="10" s="1"/>
  <c r="AW50" i="10"/>
  <c r="BH50" i="10"/>
  <c r="K50" i="10"/>
  <c r="W50" i="10"/>
  <c r="AS50" i="10"/>
  <c r="BM50" i="10"/>
  <c r="AX50" i="10"/>
  <c r="BI50" i="10"/>
  <c r="BL50" i="10"/>
  <c r="L50" i="10"/>
  <c r="AH50" i="10"/>
  <c r="BD50" i="10"/>
  <c r="C40" i="10"/>
  <c r="I40" i="10"/>
  <c r="L40" i="10"/>
  <c r="D40" i="10"/>
  <c r="G40" i="10" s="1"/>
  <c r="L32" i="10"/>
  <c r="I32" i="10"/>
  <c r="C32" i="10"/>
  <c r="D32" i="10"/>
  <c r="G32" i="10" s="1"/>
  <c r="C24" i="10"/>
  <c r="I24" i="10"/>
  <c r="D24" i="10"/>
  <c r="G24" i="10" s="1"/>
  <c r="L24" i="10"/>
  <c r="C8" i="10"/>
  <c r="I8" i="10"/>
  <c r="D8" i="10"/>
  <c r="G8" i="10" s="1"/>
  <c r="D45" i="15"/>
  <c r="C45" i="15" s="1"/>
  <c r="C60" i="10"/>
  <c r="I60" i="10"/>
  <c r="AV60" i="10"/>
  <c r="BG60" i="10"/>
  <c r="BK60" i="10"/>
  <c r="K60" i="10"/>
  <c r="D60" i="10"/>
  <c r="G60" i="10" s="1"/>
  <c r="L60" i="10"/>
  <c r="W60" i="10"/>
  <c r="AH60" i="10"/>
  <c r="AX60" i="10"/>
  <c r="BE60" i="10"/>
  <c r="BL60" i="10"/>
  <c r="AZ60" i="10"/>
  <c r="BM60" i="10"/>
  <c r="BD60" i="10"/>
  <c r="AS60" i="10"/>
  <c r="BH60" i="10"/>
  <c r="AT60" i="10"/>
  <c r="BI60" i="10"/>
  <c r="AW60" i="10"/>
  <c r="BJ60" i="10"/>
  <c r="L56" i="10"/>
  <c r="W56" i="10"/>
  <c r="AH56" i="10"/>
  <c r="AS56" i="10"/>
  <c r="AX56" i="10"/>
  <c r="BD56" i="10"/>
  <c r="BI56" i="10"/>
  <c r="BM56" i="10"/>
  <c r="BE56" i="10"/>
  <c r="AT56" i="10"/>
  <c r="AZ56" i="10"/>
  <c r="BJ56" i="10"/>
  <c r="C56" i="10"/>
  <c r="AV56" i="10"/>
  <c r="BG56" i="10"/>
  <c r="BH56" i="10"/>
  <c r="BK56" i="10"/>
  <c r="K56" i="10"/>
  <c r="D56" i="10"/>
  <c r="G56" i="10" s="1"/>
  <c r="AW56" i="10"/>
  <c r="I56" i="10"/>
  <c r="BL56" i="10"/>
  <c r="D52" i="10"/>
  <c r="G52" i="10" s="1"/>
  <c r="K52" i="10"/>
  <c r="AW52" i="10"/>
  <c r="BH52" i="10"/>
  <c r="BL52" i="10"/>
  <c r="L52" i="10"/>
  <c r="W52" i="10"/>
  <c r="AH52" i="10"/>
  <c r="AS52" i="10"/>
  <c r="AX52" i="10"/>
  <c r="BD52" i="10"/>
  <c r="BI52" i="10"/>
  <c r="BM52" i="10"/>
  <c r="AZ52" i="10"/>
  <c r="BJ52" i="10"/>
  <c r="I52" i="10"/>
  <c r="BK52" i="10"/>
  <c r="AT52" i="10"/>
  <c r="C52" i="10"/>
  <c r="AV52" i="10"/>
  <c r="BE52" i="10"/>
  <c r="BG52" i="10"/>
  <c r="D48" i="10"/>
  <c r="G48" i="10" s="1"/>
  <c r="K48" i="10"/>
  <c r="AW48" i="10"/>
  <c r="BH48" i="10"/>
  <c r="BL48" i="10"/>
  <c r="L48" i="10"/>
  <c r="W48" i="10"/>
  <c r="AH48" i="10"/>
  <c r="AS48" i="10"/>
  <c r="AX48" i="10"/>
  <c r="BD48" i="10"/>
  <c r="BI48" i="10"/>
  <c r="BM48" i="10"/>
  <c r="AT48" i="10"/>
  <c r="BE48" i="10"/>
  <c r="BJ48" i="10"/>
  <c r="I48" i="10"/>
  <c r="C48" i="10"/>
  <c r="AV48" i="10"/>
  <c r="BG48" i="10"/>
  <c r="AZ48" i="10"/>
  <c r="BK48" i="10"/>
  <c r="AT46" i="10"/>
  <c r="AZ46" i="10"/>
  <c r="BE46" i="10"/>
  <c r="BJ46" i="10"/>
  <c r="C46" i="10"/>
  <c r="I46" i="10"/>
  <c r="AV46" i="10"/>
  <c r="BG46" i="10"/>
  <c r="BK46" i="10"/>
  <c r="K46" i="10"/>
  <c r="BL46" i="10"/>
  <c r="D46" i="10"/>
  <c r="G46" i="10" s="1"/>
  <c r="AW46" i="10"/>
  <c r="AX46" i="10"/>
  <c r="L46" i="10"/>
  <c r="W46" i="10"/>
  <c r="AH46" i="10"/>
  <c r="AS46" i="10"/>
  <c r="BD46" i="10"/>
  <c r="BM46" i="10"/>
  <c r="BH46" i="10"/>
  <c r="BI46" i="10"/>
  <c r="L42" i="10"/>
  <c r="C42" i="10"/>
  <c r="D42" i="10"/>
  <c r="G42" i="10" s="1"/>
  <c r="I42" i="10"/>
  <c r="C38" i="10"/>
  <c r="I38" i="10"/>
  <c r="D38" i="10"/>
  <c r="G38" i="10" s="1"/>
  <c r="L38" i="10"/>
  <c r="C34" i="10"/>
  <c r="I34" i="10"/>
  <c r="D34" i="10"/>
  <c r="G34" i="10" s="1"/>
  <c r="L34" i="10"/>
  <c r="D30" i="10"/>
  <c r="G30" i="10" s="1"/>
  <c r="I30" i="10"/>
  <c r="C30" i="10"/>
  <c r="L30" i="10"/>
  <c r="D26" i="10"/>
  <c r="G26" i="10" s="1"/>
  <c r="L26" i="10"/>
  <c r="I26" i="10"/>
  <c r="C26" i="10"/>
  <c r="L22" i="10"/>
  <c r="C22" i="10"/>
  <c r="D22" i="10"/>
  <c r="G22" i="10" s="1"/>
  <c r="I22" i="10"/>
  <c r="D18" i="10"/>
  <c r="G18" i="10" s="1"/>
  <c r="I18" i="10"/>
  <c r="L18" i="10"/>
  <c r="C18" i="10"/>
  <c r="C14" i="10"/>
  <c r="I14" i="10"/>
  <c r="D14" i="10"/>
  <c r="G14" i="10" s="1"/>
  <c r="L14" i="10"/>
  <c r="D10" i="10"/>
  <c r="G10" i="10" s="1"/>
  <c r="C10" i="10"/>
  <c r="I10" i="10"/>
  <c r="C6" i="10"/>
  <c r="I6" i="10"/>
  <c r="L6" i="10"/>
  <c r="D6" i="10"/>
  <c r="G6" i="10" s="1"/>
  <c r="I62" i="10"/>
  <c r="AV62" i="10"/>
  <c r="BG62" i="10"/>
  <c r="BK62" i="10"/>
  <c r="C62" i="10"/>
  <c r="L62" i="10"/>
  <c r="AH62" i="10"/>
  <c r="AW62" i="10"/>
  <c r="BD62" i="10"/>
  <c r="BJ62" i="10"/>
  <c r="AX62" i="10"/>
  <c r="BL62" i="10"/>
  <c r="AS62" i="10"/>
  <c r="BH62" i="10"/>
  <c r="AT62" i="10"/>
  <c r="BI62" i="10"/>
  <c r="D62" i="10"/>
  <c r="G62" i="10" s="1"/>
  <c r="BE62" i="10"/>
  <c r="W62" i="10"/>
  <c r="AZ62" i="10"/>
  <c r="BM62" i="10"/>
  <c r="K62" i="10"/>
  <c r="AT54" i="10"/>
  <c r="AZ54" i="10"/>
  <c r="BE54" i="10"/>
  <c r="BJ54" i="10"/>
  <c r="C54" i="10"/>
  <c r="I54" i="10"/>
  <c r="AV54" i="10"/>
  <c r="BG54" i="10"/>
  <c r="BK54" i="10"/>
  <c r="K54" i="10"/>
  <c r="BL54" i="10"/>
  <c r="L54" i="10"/>
  <c r="AH54" i="10"/>
  <c r="AS54" i="10"/>
  <c r="BM54" i="10"/>
  <c r="AW54" i="10"/>
  <c r="BI54" i="10"/>
  <c r="W54" i="10"/>
  <c r="BD54" i="10"/>
  <c r="D54" i="10"/>
  <c r="G54" i="10" s="1"/>
  <c r="BH54" i="10"/>
  <c r="AX54" i="10"/>
  <c r="C44" i="10"/>
  <c r="I44" i="10"/>
  <c r="AW44" i="10"/>
  <c r="BH44" i="10"/>
  <c r="BL44" i="10"/>
  <c r="W44" i="10"/>
  <c r="AH44" i="10"/>
  <c r="AS44" i="10"/>
  <c r="AX44" i="10"/>
  <c r="BD44" i="10"/>
  <c r="BI44" i="10"/>
  <c r="BM44" i="10"/>
  <c r="AZ44" i="10"/>
  <c r="BJ44" i="10"/>
  <c r="K44" i="10"/>
  <c r="BE44" i="10"/>
  <c r="AV44" i="10"/>
  <c r="D44" i="10"/>
  <c r="G44" i="10" s="1"/>
  <c r="BK44" i="10"/>
  <c r="AT44" i="10"/>
  <c r="L44" i="10"/>
  <c r="BG44" i="10"/>
  <c r="L36" i="10"/>
  <c r="I36" i="10"/>
  <c r="D36" i="10"/>
  <c r="G36" i="10" s="1"/>
  <c r="C36" i="10"/>
  <c r="I28" i="10"/>
  <c r="L28" i="10"/>
  <c r="C28" i="10"/>
  <c r="D28" i="10"/>
  <c r="G28" i="10" s="1"/>
  <c r="D20" i="10"/>
  <c r="G20" i="10" s="1"/>
  <c r="I20" i="10"/>
  <c r="C20" i="10"/>
  <c r="L20" i="10"/>
  <c r="C16" i="10"/>
  <c r="I16" i="10"/>
  <c r="L16" i="10"/>
  <c r="D16" i="10"/>
  <c r="G16" i="10" s="1"/>
  <c r="C12" i="10"/>
  <c r="I12" i="10"/>
  <c r="D12" i="10"/>
  <c r="G12" i="10" s="1"/>
  <c r="D61" i="10"/>
  <c r="G61" i="10" s="1"/>
  <c r="L61" i="10"/>
  <c r="W61" i="10"/>
  <c r="AH61" i="10"/>
  <c r="AS61" i="10"/>
  <c r="AX61" i="10"/>
  <c r="BD61" i="10"/>
  <c r="BI61" i="10"/>
  <c r="BM61" i="10"/>
  <c r="I61" i="10"/>
  <c r="AT61" i="10"/>
  <c r="BH61" i="10"/>
  <c r="BJ61" i="10"/>
  <c r="C61" i="10"/>
  <c r="BE61" i="10"/>
  <c r="AZ61" i="10"/>
  <c r="BL61" i="10"/>
  <c r="K61" i="10"/>
  <c r="AV61" i="10"/>
  <c r="AW61" i="10"/>
  <c r="BK61" i="10"/>
  <c r="BG61" i="10"/>
  <c r="AT57" i="10"/>
  <c r="AZ57" i="10"/>
  <c r="BE57" i="10"/>
  <c r="BJ57" i="10"/>
  <c r="AV57" i="10"/>
  <c r="BG57" i="10"/>
  <c r="BK57" i="10"/>
  <c r="C57" i="10"/>
  <c r="I57" i="10"/>
  <c r="D57" i="10"/>
  <c r="G57" i="10" s="1"/>
  <c r="AW57" i="10"/>
  <c r="BH57" i="10"/>
  <c r="AX57" i="10"/>
  <c r="L57" i="10"/>
  <c r="AH57" i="10"/>
  <c r="AS57" i="10"/>
  <c r="BM57" i="10"/>
  <c r="BI57" i="10"/>
  <c r="K57" i="10"/>
  <c r="BL57" i="10"/>
  <c r="W57" i="10"/>
  <c r="BD57" i="10"/>
  <c r="L53" i="10"/>
  <c r="W53" i="10"/>
  <c r="AH53" i="10"/>
  <c r="AS53" i="10"/>
  <c r="AX53" i="10"/>
  <c r="BD53" i="10"/>
  <c r="BI53" i="10"/>
  <c r="BM53" i="10"/>
  <c r="AT53" i="10"/>
  <c r="AZ53" i="10"/>
  <c r="BE53" i="10"/>
  <c r="BJ53" i="10"/>
  <c r="I53" i="10"/>
  <c r="BK53" i="10"/>
  <c r="K53" i="10"/>
  <c r="BL53" i="10"/>
  <c r="C53" i="10"/>
  <c r="BG53" i="10"/>
  <c r="D53" i="10"/>
  <c r="G53" i="10" s="1"/>
  <c r="BH53" i="10"/>
  <c r="AV53" i="10"/>
  <c r="AW53" i="10"/>
  <c r="L49" i="10"/>
  <c r="W49" i="10"/>
  <c r="AH49" i="10"/>
  <c r="AS49" i="10"/>
  <c r="AX49" i="10"/>
  <c r="BD49" i="10"/>
  <c r="BI49" i="10"/>
  <c r="BM49" i="10"/>
  <c r="AT49" i="10"/>
  <c r="AZ49" i="10"/>
  <c r="BE49" i="10"/>
  <c r="BJ49" i="10"/>
  <c r="C49" i="10"/>
  <c r="AV49" i="10"/>
  <c r="BG49" i="10"/>
  <c r="K49" i="10"/>
  <c r="BL49" i="10"/>
  <c r="D49" i="10"/>
  <c r="G49" i="10" s="1"/>
  <c r="AW49" i="10"/>
  <c r="BH49" i="10"/>
  <c r="I49" i="10"/>
  <c r="BK49" i="10"/>
  <c r="L45" i="10"/>
  <c r="W45" i="10"/>
  <c r="AH45" i="10"/>
  <c r="AS45" i="10"/>
  <c r="AX45" i="10"/>
  <c r="BD45" i="10"/>
  <c r="BI45" i="10"/>
  <c r="BM45" i="10"/>
  <c r="AT45" i="10"/>
  <c r="AZ45" i="10"/>
  <c r="BE45" i="10"/>
  <c r="BJ45" i="10"/>
  <c r="I45" i="10"/>
  <c r="BK45" i="10"/>
  <c r="AV45" i="10"/>
  <c r="D45" i="10"/>
  <c r="G45" i="10" s="1"/>
  <c r="AW45" i="10"/>
  <c r="K45" i="10"/>
  <c r="BL45" i="10"/>
  <c r="C45" i="10"/>
  <c r="BG45" i="10"/>
  <c r="BH45" i="10"/>
  <c r="D41" i="10"/>
  <c r="G41" i="10" s="1"/>
  <c r="I41" i="10"/>
  <c r="C41" i="10"/>
  <c r="L41" i="10"/>
  <c r="I37" i="10"/>
  <c r="C37" i="10"/>
  <c r="D37" i="10"/>
  <c r="G37" i="10" s="1"/>
  <c r="L37" i="10"/>
  <c r="C33" i="10"/>
  <c r="D33" i="10"/>
  <c r="G33" i="10" s="1"/>
  <c r="L33" i="10"/>
  <c r="I33" i="10"/>
  <c r="C29" i="10"/>
  <c r="I29" i="10"/>
  <c r="D29" i="10"/>
  <c r="G29" i="10" s="1"/>
  <c r="L29" i="10"/>
  <c r="C25" i="10"/>
  <c r="I25" i="10"/>
  <c r="D25" i="10"/>
  <c r="G25" i="10" s="1"/>
  <c r="L25" i="10"/>
  <c r="D21" i="10"/>
  <c r="G21" i="10" s="1"/>
  <c r="I21" i="10"/>
  <c r="C21" i="10"/>
  <c r="L21" i="10"/>
  <c r="D17" i="10"/>
  <c r="G17" i="10" s="1"/>
  <c r="L17" i="10"/>
  <c r="I17" i="10"/>
  <c r="C17" i="10"/>
  <c r="D13" i="10"/>
  <c r="G13" i="10" s="1"/>
  <c r="L13" i="10"/>
  <c r="I13" i="10"/>
  <c r="C13" i="10"/>
  <c r="D9" i="10"/>
  <c r="G9" i="10" s="1"/>
  <c r="C9" i="10"/>
  <c r="I9" i="10"/>
  <c r="C5" i="10"/>
  <c r="I5" i="10"/>
  <c r="D5" i="10"/>
  <c r="G5" i="10" s="1"/>
  <c r="AT59" i="10"/>
  <c r="AZ59" i="10"/>
  <c r="BE59" i="10"/>
  <c r="BJ59" i="10"/>
  <c r="AV59" i="10"/>
  <c r="BK59" i="10"/>
  <c r="I59" i="10"/>
  <c r="BG59" i="10"/>
  <c r="K59" i="10"/>
  <c r="BL59" i="10"/>
  <c r="W59" i="10"/>
  <c r="AS59" i="10"/>
  <c r="BM59" i="10"/>
  <c r="C59" i="10"/>
  <c r="AW59" i="10"/>
  <c r="D59" i="10"/>
  <c r="G59" i="10" s="1"/>
  <c r="BI59" i="10"/>
  <c r="L59" i="10"/>
  <c r="AH59" i="10"/>
  <c r="BD59" i="10"/>
  <c r="BH59" i="10"/>
  <c r="AX59" i="10"/>
  <c r="C55" i="10"/>
  <c r="K55" i="10"/>
  <c r="AW55" i="10"/>
  <c r="BH55" i="10"/>
  <c r="BL55" i="10"/>
  <c r="D55" i="10"/>
  <c r="G55" i="10" s="1"/>
  <c r="L55" i="10"/>
  <c r="W55" i="10"/>
  <c r="AH55" i="10"/>
  <c r="AS55" i="10"/>
  <c r="AX55" i="10"/>
  <c r="BD55" i="10"/>
  <c r="BI55" i="10"/>
  <c r="BM55" i="10"/>
  <c r="AT55" i="10"/>
  <c r="BE55" i="10"/>
  <c r="AV55" i="10"/>
  <c r="BG55" i="10"/>
  <c r="AZ55" i="10"/>
  <c r="BJ55" i="10"/>
  <c r="I55" i="10"/>
  <c r="BK55" i="10"/>
  <c r="C51" i="10"/>
  <c r="I51" i="10"/>
  <c r="AV51" i="10"/>
  <c r="BG51" i="10"/>
  <c r="BK51" i="10"/>
  <c r="D51" i="10"/>
  <c r="G51" i="10" s="1"/>
  <c r="K51" i="10"/>
  <c r="AW51" i="10"/>
  <c r="BH51" i="10"/>
  <c r="BL51" i="10"/>
  <c r="AX51" i="10"/>
  <c r="BI51" i="10"/>
  <c r="AZ51" i="10"/>
  <c r="L51" i="10"/>
  <c r="AH51" i="10"/>
  <c r="AS51" i="10"/>
  <c r="BM51" i="10"/>
  <c r="AT51" i="10"/>
  <c r="BJ51" i="10"/>
  <c r="W51" i="10"/>
  <c r="BD51" i="10"/>
  <c r="BE51" i="10"/>
  <c r="C47" i="10"/>
  <c r="I47" i="10"/>
  <c r="AV47" i="10"/>
  <c r="BG47" i="10"/>
  <c r="BK47" i="10"/>
  <c r="D47" i="10"/>
  <c r="G47" i="10" s="1"/>
  <c r="K47" i="10"/>
  <c r="AW47" i="10"/>
  <c r="BH47" i="10"/>
  <c r="BL47" i="10"/>
  <c r="L47" i="10"/>
  <c r="W47" i="10"/>
  <c r="AH47" i="10"/>
  <c r="AS47" i="10"/>
  <c r="BD47" i="10"/>
  <c r="BM47" i="10"/>
  <c r="BI47" i="10"/>
  <c r="AZ47" i="10"/>
  <c r="AT47" i="10"/>
  <c r="BE47" i="10"/>
  <c r="AX47" i="10"/>
  <c r="BJ47" i="10"/>
  <c r="AT43" i="10"/>
  <c r="AZ43" i="10"/>
  <c r="BE43" i="10"/>
  <c r="BJ43" i="10"/>
  <c r="D43" i="10"/>
  <c r="G43" i="10" s="1"/>
  <c r="L43" i="10"/>
  <c r="AH43" i="10"/>
  <c r="AW43" i="10"/>
  <c r="BD43" i="10"/>
  <c r="BK43" i="10"/>
  <c r="AX43" i="10"/>
  <c r="BG43" i="10"/>
  <c r="BL43" i="10"/>
  <c r="I43" i="10"/>
  <c r="W43" i="10"/>
  <c r="BM43" i="10"/>
  <c r="AS43" i="10"/>
  <c r="C43" i="10"/>
  <c r="AV43" i="10"/>
  <c r="K43" i="10"/>
  <c r="BH43" i="10"/>
  <c r="BI43" i="10"/>
  <c r="L39" i="10"/>
  <c r="I39" i="10"/>
  <c r="C39" i="10"/>
  <c r="D39" i="10"/>
  <c r="G39" i="10" s="1"/>
  <c r="D35" i="10"/>
  <c r="G35" i="10" s="1"/>
  <c r="C35" i="10"/>
  <c r="L35" i="10"/>
  <c r="I35" i="10"/>
  <c r="L31" i="10"/>
  <c r="C31" i="10"/>
  <c r="D31" i="10"/>
  <c r="G31" i="10" s="1"/>
  <c r="I31" i="10"/>
  <c r="L27" i="10"/>
  <c r="D27" i="10"/>
  <c r="G27" i="10" s="1"/>
  <c r="C27" i="10"/>
  <c r="I27" i="10"/>
  <c r="D23" i="10"/>
  <c r="G23" i="10" s="1"/>
  <c r="L23" i="10"/>
  <c r="I23" i="10"/>
  <c r="C23" i="10"/>
  <c r="C19" i="10"/>
  <c r="I19" i="10"/>
  <c r="D19" i="10"/>
  <c r="G19" i="10" s="1"/>
  <c r="L19" i="10"/>
  <c r="D15" i="10"/>
  <c r="G15" i="10" s="1"/>
  <c r="L15" i="10"/>
  <c r="C15" i="10"/>
  <c r="I15" i="10"/>
  <c r="C11" i="10"/>
  <c r="I11" i="10"/>
  <c r="L11" i="10"/>
  <c r="D11" i="10"/>
  <c r="G11" i="10" s="1"/>
  <c r="D7" i="10"/>
  <c r="G7" i="10" s="1"/>
  <c r="I7" i="10"/>
  <c r="C7" i="10"/>
  <c r="BO61" i="10"/>
  <c r="BO59" i="10"/>
  <c r="BO57" i="10"/>
  <c r="BO55" i="10"/>
  <c r="BO53" i="10"/>
  <c r="BO51" i="10"/>
  <c r="BO49" i="10"/>
  <c r="BO47" i="10"/>
  <c r="BO45" i="10"/>
  <c r="BO43" i="10"/>
  <c r="BO62" i="10"/>
  <c r="BO60" i="10"/>
  <c r="BO58" i="10"/>
  <c r="BO56" i="10"/>
  <c r="BO54" i="10"/>
  <c r="BO52" i="10"/>
  <c r="BO50" i="10"/>
  <c r="BO48" i="10"/>
  <c r="BO46" i="10"/>
  <c r="BO44" i="10"/>
  <c r="I4" i="10"/>
  <c r="D4" i="10"/>
  <c r="G4" i="10" s="1"/>
  <c r="C4" i="10"/>
  <c r="I3" i="10"/>
  <c r="D3" i="10"/>
  <c r="G3" i="10" s="1"/>
  <c r="C3" i="10"/>
  <c r="L3" i="10"/>
  <c r="L10" i="10" l="1"/>
  <c r="O10" i="10" s="1"/>
  <c r="S10" i="10" s="1"/>
  <c r="L7" i="10"/>
  <c r="M7" i="10" s="1"/>
  <c r="Q7" i="10" s="1"/>
  <c r="L9" i="10"/>
  <c r="O9" i="10" s="1"/>
  <c r="S9" i="10" s="1"/>
  <c r="L5" i="10"/>
  <c r="L12" i="10"/>
  <c r="P12" i="10" s="1"/>
  <c r="O11" i="10"/>
  <c r="S11" i="10" s="1"/>
  <c r="M11" i="10"/>
  <c r="Q11" i="10" s="1"/>
  <c r="P11" i="10"/>
  <c r="O19" i="10"/>
  <c r="S19" i="10" s="1"/>
  <c r="M19" i="10"/>
  <c r="Q19" i="10" s="1"/>
  <c r="P19" i="10"/>
  <c r="M59" i="10"/>
  <c r="S59" i="10"/>
  <c r="O59" i="10"/>
  <c r="T59" i="10"/>
  <c r="U59" i="10"/>
  <c r="Q59" i="10"/>
  <c r="P59" i="10"/>
  <c r="M13" i="10"/>
  <c r="Q13" i="10" s="1"/>
  <c r="O13" i="10"/>
  <c r="S13" i="10" s="1"/>
  <c r="P13" i="10"/>
  <c r="M33" i="10"/>
  <c r="Q33" i="10" s="1"/>
  <c r="O33" i="10"/>
  <c r="S33" i="10" s="1"/>
  <c r="P33" i="10"/>
  <c r="BA45" i="10"/>
  <c r="BB45" i="10"/>
  <c r="AB49" i="10"/>
  <c r="X49" i="10"/>
  <c r="AD49" i="10"/>
  <c r="AO49" i="10"/>
  <c r="Z49" i="10"/>
  <c r="AE49" i="10"/>
  <c r="AA49" i="10"/>
  <c r="AF49" i="10"/>
  <c r="BA53" i="10"/>
  <c r="BB53" i="10"/>
  <c r="X54" i="10"/>
  <c r="AD54" i="10"/>
  <c r="AO54" i="10"/>
  <c r="Z54" i="10"/>
  <c r="AE54" i="10"/>
  <c r="AF54" i="10"/>
  <c r="AA54" i="10"/>
  <c r="AB54" i="10"/>
  <c r="F18" i="10"/>
  <c r="J18" i="10" s="1"/>
  <c r="F26" i="10"/>
  <c r="J26" i="10" s="1"/>
  <c r="O38" i="10"/>
  <c r="S38" i="10" s="1"/>
  <c r="M38" i="10"/>
  <c r="Q38" i="10" s="1"/>
  <c r="P38" i="10"/>
  <c r="X46" i="10"/>
  <c r="AD46" i="10"/>
  <c r="AO46" i="10"/>
  <c r="Z46" i="10"/>
  <c r="AE46" i="10"/>
  <c r="AF46" i="10"/>
  <c r="AA46" i="10"/>
  <c r="AB46" i="10"/>
  <c r="P48" i="10"/>
  <c r="U48" i="10"/>
  <c r="Q48" i="10"/>
  <c r="M48" i="10"/>
  <c r="S48" i="10"/>
  <c r="O48" i="10"/>
  <c r="T48" i="10"/>
  <c r="AB56" i="10"/>
  <c r="X56" i="10"/>
  <c r="AD56" i="10"/>
  <c r="AO56" i="10"/>
  <c r="Z56" i="10"/>
  <c r="AE56" i="10"/>
  <c r="AF56" i="10"/>
  <c r="AA56" i="10"/>
  <c r="O60" i="10"/>
  <c r="T60" i="10"/>
  <c r="P60" i="10"/>
  <c r="U60" i="10"/>
  <c r="Q60" i="10"/>
  <c r="S60" i="10"/>
  <c r="M60" i="10"/>
  <c r="P7" i="10"/>
  <c r="M23" i="10"/>
  <c r="Q23" i="10" s="1"/>
  <c r="O23" i="10"/>
  <c r="S23" i="10" s="1"/>
  <c r="P23" i="10"/>
  <c r="F35" i="10"/>
  <c r="J35" i="10" s="1"/>
  <c r="Z51" i="10"/>
  <c r="AE51" i="10"/>
  <c r="AA51" i="10"/>
  <c r="AF51" i="10"/>
  <c r="AB51" i="10"/>
  <c r="X51" i="10"/>
  <c r="AD51" i="10"/>
  <c r="AO51" i="10"/>
  <c r="F5" i="10"/>
  <c r="J5" i="10" s="1"/>
  <c r="F25" i="10"/>
  <c r="J25" i="10" s="1"/>
  <c r="J49" i="10"/>
  <c r="F49" i="10"/>
  <c r="AM53" i="10"/>
  <c r="AI53" i="10"/>
  <c r="AP53" i="10"/>
  <c r="AQ53" i="10"/>
  <c r="AK53" i="10"/>
  <c r="AL53" i="10"/>
  <c r="O36" i="10"/>
  <c r="S36" i="10" s="1"/>
  <c r="P36" i="10"/>
  <c r="M36" i="10"/>
  <c r="Q36" i="10" s="1"/>
  <c r="AL44" i="10"/>
  <c r="AQ44" i="10"/>
  <c r="AM44" i="10"/>
  <c r="AI44" i="10"/>
  <c r="AP44" i="10"/>
  <c r="AK44" i="10"/>
  <c r="AK62" i="10"/>
  <c r="AP62" i="10"/>
  <c r="AQ62" i="10"/>
  <c r="AI62" i="10"/>
  <c r="AL62" i="10"/>
  <c r="AM62" i="10"/>
  <c r="M6" i="10"/>
  <c r="Q6" i="10" s="1"/>
  <c r="O6" i="10"/>
  <c r="S6" i="10" s="1"/>
  <c r="P6" i="10"/>
  <c r="F10" i="10"/>
  <c r="J10" i="10" s="1"/>
  <c r="F34" i="10"/>
  <c r="J34" i="10" s="1"/>
  <c r="BB48" i="10"/>
  <c r="BA48" i="10"/>
  <c r="J52" i="10"/>
  <c r="F52" i="10"/>
  <c r="Q56" i="10"/>
  <c r="M56" i="10"/>
  <c r="S56" i="10"/>
  <c r="O56" i="10"/>
  <c r="P56" i="10"/>
  <c r="T56" i="10"/>
  <c r="U56" i="10"/>
  <c r="F11" i="10"/>
  <c r="J11" i="10" s="1"/>
  <c r="M31" i="10"/>
  <c r="Q31" i="10" s="1"/>
  <c r="O31" i="10"/>
  <c r="S31" i="10" s="1"/>
  <c r="P31" i="10"/>
  <c r="M39" i="10"/>
  <c r="Q39" i="10" s="1"/>
  <c r="O39" i="10"/>
  <c r="S39" i="10" s="1"/>
  <c r="P39" i="10"/>
  <c r="X43" i="10"/>
  <c r="AD43" i="10"/>
  <c r="AO43" i="10"/>
  <c r="AA43" i="10"/>
  <c r="AB43" i="10"/>
  <c r="AF43" i="10"/>
  <c r="Z43" i="10"/>
  <c r="AE43" i="10"/>
  <c r="AI43" i="10"/>
  <c r="AP43" i="10"/>
  <c r="AK43" i="10"/>
  <c r="AQ43" i="10"/>
  <c r="AL43" i="10"/>
  <c r="AM43" i="10"/>
  <c r="AK47" i="10"/>
  <c r="AP47" i="10"/>
  <c r="AL47" i="10"/>
  <c r="AQ47" i="10"/>
  <c r="AM47" i="10"/>
  <c r="AI47" i="10"/>
  <c r="J47" i="10"/>
  <c r="F47" i="10"/>
  <c r="AK51" i="10"/>
  <c r="AP51" i="10"/>
  <c r="AL51" i="10"/>
  <c r="AQ51" i="10"/>
  <c r="AM51" i="10"/>
  <c r="AI51" i="10"/>
  <c r="AL55" i="10"/>
  <c r="AQ55" i="10"/>
  <c r="AM55" i="10"/>
  <c r="AI55" i="10"/>
  <c r="AP55" i="10"/>
  <c r="AK55" i="10"/>
  <c r="F55" i="10"/>
  <c r="J55" i="10"/>
  <c r="BA59" i="10"/>
  <c r="BB59" i="10"/>
  <c r="P5" i="10"/>
  <c r="M5" i="10"/>
  <c r="Q5" i="10" s="1"/>
  <c r="O5" i="10"/>
  <c r="S5" i="10" s="1"/>
  <c r="F13" i="10"/>
  <c r="J13" i="10" s="1"/>
  <c r="F17" i="10"/>
  <c r="J17" i="10" s="1"/>
  <c r="P21" i="10"/>
  <c r="M21" i="10"/>
  <c r="Q21" i="10" s="1"/>
  <c r="O21" i="10"/>
  <c r="S21" i="10" s="1"/>
  <c r="O25" i="10"/>
  <c r="S25" i="10" s="1"/>
  <c r="P25" i="10"/>
  <c r="M25" i="10"/>
  <c r="Q25" i="10" s="1"/>
  <c r="O29" i="10"/>
  <c r="S29" i="10" s="1"/>
  <c r="P29" i="10"/>
  <c r="M29" i="10"/>
  <c r="Q29" i="10" s="1"/>
  <c r="F37" i="10"/>
  <c r="J37" i="10" s="1"/>
  <c r="AB45" i="10"/>
  <c r="X45" i="10"/>
  <c r="AD45" i="10"/>
  <c r="AO45" i="10"/>
  <c r="AE45" i="10"/>
  <c r="Z45" i="10"/>
  <c r="AA45" i="10"/>
  <c r="AF45" i="10"/>
  <c r="BA49" i="10"/>
  <c r="BB49" i="10"/>
  <c r="AB53" i="10"/>
  <c r="X53" i="10"/>
  <c r="AD53" i="10"/>
  <c r="AO53" i="10"/>
  <c r="AE53" i="10"/>
  <c r="AF53" i="10"/>
  <c r="Z53" i="10"/>
  <c r="AA53" i="10"/>
  <c r="BA57" i="10"/>
  <c r="BB57" i="10"/>
  <c r="J57" i="10"/>
  <c r="F57" i="10"/>
  <c r="AB61" i="10"/>
  <c r="X61" i="10"/>
  <c r="AE61" i="10"/>
  <c r="Z61" i="10"/>
  <c r="AO61" i="10"/>
  <c r="AA61" i="10"/>
  <c r="AF61" i="10"/>
  <c r="AD61" i="10"/>
  <c r="M28" i="10"/>
  <c r="Q28" i="10" s="1"/>
  <c r="O28" i="10"/>
  <c r="S28" i="10" s="1"/>
  <c r="P28" i="10"/>
  <c r="AA44" i="10"/>
  <c r="AF44" i="10"/>
  <c r="AB44" i="10"/>
  <c r="AD44" i="10"/>
  <c r="AO44" i="10"/>
  <c r="Z44" i="10"/>
  <c r="AE44" i="10"/>
  <c r="X44" i="10"/>
  <c r="M54" i="10"/>
  <c r="S54" i="10"/>
  <c r="O54" i="10"/>
  <c r="T54" i="10"/>
  <c r="U54" i="10"/>
  <c r="P54" i="10"/>
  <c r="Q54" i="10"/>
  <c r="O62" i="10"/>
  <c r="T62" i="10"/>
  <c r="S62" i="10"/>
  <c r="M62" i="10"/>
  <c r="P62" i="10"/>
  <c r="Q62" i="10"/>
  <c r="U62" i="10"/>
  <c r="P30" i="10"/>
  <c r="M30" i="10"/>
  <c r="Q30" i="10" s="1"/>
  <c r="O30" i="10"/>
  <c r="S30" i="10" s="1"/>
  <c r="BA46" i="10"/>
  <c r="BB46" i="10"/>
  <c r="AL48" i="10"/>
  <c r="AQ48" i="10"/>
  <c r="AM48" i="10"/>
  <c r="AI48" i="10"/>
  <c r="AK48" i="10"/>
  <c r="AP48" i="10"/>
  <c r="P52" i="10"/>
  <c r="U52" i="10"/>
  <c r="Q52" i="10"/>
  <c r="S52" i="10"/>
  <c r="T52" i="10"/>
  <c r="M52" i="10"/>
  <c r="O52" i="10"/>
  <c r="BA56" i="10"/>
  <c r="BB56" i="10"/>
  <c r="AK60" i="10"/>
  <c r="AP60" i="10"/>
  <c r="AL60" i="10"/>
  <c r="AQ60" i="10"/>
  <c r="AI60" i="10"/>
  <c r="AM60" i="10"/>
  <c r="M8" i="10"/>
  <c r="Q8" i="10" s="1"/>
  <c r="O8" i="10"/>
  <c r="S8" i="10" s="1"/>
  <c r="P8" i="10"/>
  <c r="O40" i="10"/>
  <c r="S40" i="10" s="1"/>
  <c r="P40" i="10"/>
  <c r="M40" i="10"/>
  <c r="Q40" i="10" s="1"/>
  <c r="M50" i="10"/>
  <c r="S50" i="10"/>
  <c r="O50" i="10"/>
  <c r="T50" i="10"/>
  <c r="P50" i="10"/>
  <c r="Q50" i="10"/>
  <c r="U50" i="10"/>
  <c r="P58" i="10"/>
  <c r="U58" i="10"/>
  <c r="Q58" i="10"/>
  <c r="S58" i="10"/>
  <c r="M58" i="10"/>
  <c r="T58" i="10"/>
  <c r="O58" i="10"/>
  <c r="F15" i="10"/>
  <c r="J15" i="10" s="1"/>
  <c r="F19" i="10"/>
  <c r="J19" i="10" s="1"/>
  <c r="M27" i="10"/>
  <c r="Q27" i="10" s="1"/>
  <c r="O27" i="10"/>
  <c r="S27" i="10" s="1"/>
  <c r="P27" i="10"/>
  <c r="BA43" i="10"/>
  <c r="BB43" i="10"/>
  <c r="O47" i="10"/>
  <c r="T47" i="10"/>
  <c r="P47" i="10"/>
  <c r="U47" i="10"/>
  <c r="M47" i="10"/>
  <c r="Q47" i="10"/>
  <c r="S47" i="10"/>
  <c r="J51" i="10"/>
  <c r="F51" i="10"/>
  <c r="P55" i="10"/>
  <c r="U55" i="10"/>
  <c r="Q55" i="10"/>
  <c r="M55" i="10"/>
  <c r="T55" i="10"/>
  <c r="O55" i="10"/>
  <c r="S55" i="10"/>
  <c r="J59" i="10"/>
  <c r="F59" i="10"/>
  <c r="P9" i="10"/>
  <c r="M9" i="10"/>
  <c r="Q9" i="10" s="1"/>
  <c r="O17" i="10"/>
  <c r="S17" i="10" s="1"/>
  <c r="M17" i="10"/>
  <c r="Q17" i="10" s="1"/>
  <c r="P17" i="10"/>
  <c r="M37" i="10"/>
  <c r="Q37" i="10" s="1"/>
  <c r="P37" i="10"/>
  <c r="O37" i="10"/>
  <c r="S37" i="10" s="1"/>
  <c r="P41" i="10"/>
  <c r="M41" i="10"/>
  <c r="Q41" i="10" s="1"/>
  <c r="O41" i="10"/>
  <c r="S41" i="10" s="1"/>
  <c r="J45" i="10"/>
  <c r="F45" i="10"/>
  <c r="M57" i="10"/>
  <c r="S57" i="10"/>
  <c r="T57" i="10"/>
  <c r="O57" i="10"/>
  <c r="P57" i="10"/>
  <c r="Q57" i="10"/>
  <c r="U57" i="10"/>
  <c r="BA61" i="10"/>
  <c r="BB61" i="10"/>
  <c r="O20" i="10"/>
  <c r="S20" i="10" s="1"/>
  <c r="M20" i="10"/>
  <c r="Q20" i="10" s="1"/>
  <c r="P20" i="10"/>
  <c r="F28" i="10"/>
  <c r="J28" i="10" s="1"/>
  <c r="BB44" i="10"/>
  <c r="BA44" i="10"/>
  <c r="BA54" i="10"/>
  <c r="BB54" i="10"/>
  <c r="M14" i="10"/>
  <c r="Q14" i="10" s="1"/>
  <c r="O14" i="10"/>
  <c r="S14" i="10" s="1"/>
  <c r="P14" i="10"/>
  <c r="P26" i="10"/>
  <c r="M26" i="10"/>
  <c r="Q26" i="10" s="1"/>
  <c r="O26" i="10"/>
  <c r="S26" i="10" s="1"/>
  <c r="J48" i="10"/>
  <c r="F48" i="10"/>
  <c r="AL52" i="10"/>
  <c r="AQ52" i="10"/>
  <c r="AM52" i="10"/>
  <c r="AP52" i="10"/>
  <c r="AI52" i="10"/>
  <c r="AK52" i="10"/>
  <c r="M24" i="10"/>
  <c r="Q24" i="10" s="1"/>
  <c r="O24" i="10"/>
  <c r="S24" i="10" s="1"/>
  <c r="P24" i="10"/>
  <c r="X50" i="10"/>
  <c r="AD50" i="10"/>
  <c r="AO50" i="10"/>
  <c r="Z50" i="10"/>
  <c r="AE50" i="10"/>
  <c r="AA50" i="10"/>
  <c r="AF50" i="10"/>
  <c r="AB50" i="10"/>
  <c r="AL58" i="10"/>
  <c r="AQ58" i="10"/>
  <c r="AM58" i="10"/>
  <c r="AP58" i="10"/>
  <c r="AI58" i="10"/>
  <c r="AK58" i="10"/>
  <c r="M15" i="10"/>
  <c r="Q15" i="10" s="1"/>
  <c r="O15" i="10"/>
  <c r="S15" i="10" s="1"/>
  <c r="P15" i="10"/>
  <c r="F23" i="10"/>
  <c r="J23" i="10" s="1"/>
  <c r="F31" i="10"/>
  <c r="J31" i="10" s="1"/>
  <c r="P35" i="10"/>
  <c r="M35" i="10"/>
  <c r="Q35" i="10" s="1"/>
  <c r="O35" i="10"/>
  <c r="S35" i="10" s="1"/>
  <c r="F39" i="10"/>
  <c r="J39" i="10" s="1"/>
  <c r="K39" i="10" s="1"/>
  <c r="BA47" i="10"/>
  <c r="BB47" i="10"/>
  <c r="BA51" i="10"/>
  <c r="BB51" i="10"/>
  <c r="BB55" i="10"/>
  <c r="BA55" i="10"/>
  <c r="F33" i="10"/>
  <c r="J33" i="10" s="1"/>
  <c r="F41" i="10"/>
  <c r="J41" i="10" s="1"/>
  <c r="K41" i="10" s="1"/>
  <c r="AM45" i="10"/>
  <c r="AI45" i="10"/>
  <c r="AP45" i="10"/>
  <c r="AQ45" i="10"/>
  <c r="AK45" i="10"/>
  <c r="AL45" i="10"/>
  <c r="Q49" i="10"/>
  <c r="M49" i="10"/>
  <c r="S49" i="10"/>
  <c r="O49" i="10"/>
  <c r="T49" i="10"/>
  <c r="U49" i="10"/>
  <c r="P49" i="10"/>
  <c r="X57" i="10"/>
  <c r="AD57" i="10"/>
  <c r="AO57" i="10"/>
  <c r="AE57" i="10"/>
  <c r="Z57" i="10"/>
  <c r="AA57" i="10"/>
  <c r="AB57" i="10"/>
  <c r="AF57" i="10"/>
  <c r="AM61" i="10"/>
  <c r="AL61" i="10"/>
  <c r="AP61" i="10"/>
  <c r="AK61" i="10"/>
  <c r="AI61" i="10"/>
  <c r="AQ61" i="10"/>
  <c r="O16" i="10"/>
  <c r="S16" i="10" s="1"/>
  <c r="M16" i="10"/>
  <c r="Q16" i="10" s="1"/>
  <c r="P16" i="10"/>
  <c r="F36" i="10"/>
  <c r="J36" i="10" s="1"/>
  <c r="AI54" i="10"/>
  <c r="AK54" i="10"/>
  <c r="AP54" i="10"/>
  <c r="AQ54" i="10"/>
  <c r="AM54" i="10"/>
  <c r="AL54" i="10"/>
  <c r="J54" i="10"/>
  <c r="F54" i="10"/>
  <c r="Z62" i="10"/>
  <c r="AE62" i="10"/>
  <c r="AA62" i="10"/>
  <c r="AO62" i="10"/>
  <c r="AB62" i="10"/>
  <c r="AD62" i="10"/>
  <c r="AF62" i="10"/>
  <c r="X62" i="10"/>
  <c r="O18" i="10"/>
  <c r="S18" i="10" s="1"/>
  <c r="M18" i="10"/>
  <c r="Q18" i="10" s="1"/>
  <c r="P18" i="10"/>
  <c r="F42" i="10"/>
  <c r="J42" i="10" s="1"/>
  <c r="K42" i="10" s="1"/>
  <c r="M42" i="10"/>
  <c r="Q42" i="10" s="1"/>
  <c r="O42" i="10"/>
  <c r="S42" i="10" s="1"/>
  <c r="P42" i="10"/>
  <c r="M46" i="10"/>
  <c r="S46" i="10"/>
  <c r="O46" i="10"/>
  <c r="T46" i="10"/>
  <c r="U46" i="10"/>
  <c r="P46" i="10"/>
  <c r="Q46" i="10"/>
  <c r="AA52" i="10"/>
  <c r="AF52" i="10"/>
  <c r="AB52" i="10"/>
  <c r="AD52" i="10"/>
  <c r="AO52" i="10"/>
  <c r="X52" i="10"/>
  <c r="Z52" i="10"/>
  <c r="AE52" i="10"/>
  <c r="J56" i="10"/>
  <c r="F56" i="10"/>
  <c r="F8" i="10"/>
  <c r="J8" i="10" s="1"/>
  <c r="M32" i="10"/>
  <c r="Q32" i="10" s="1"/>
  <c r="P32" i="10"/>
  <c r="O32" i="10"/>
  <c r="S32" i="10" s="1"/>
  <c r="AI50" i="10"/>
  <c r="AK50" i="10"/>
  <c r="AP50" i="10"/>
  <c r="AL50" i="10"/>
  <c r="AM50" i="10"/>
  <c r="AQ50" i="10"/>
  <c r="J50" i="10"/>
  <c r="F50" i="10"/>
  <c r="AA58" i="10"/>
  <c r="AF58" i="10"/>
  <c r="AB58" i="10"/>
  <c r="AD58" i="10"/>
  <c r="AO58" i="10"/>
  <c r="AE58" i="10"/>
  <c r="Z58" i="10"/>
  <c r="X58" i="10"/>
  <c r="F7" i="10"/>
  <c r="J7" i="10" s="1"/>
  <c r="F27" i="10"/>
  <c r="J27" i="10" s="1"/>
  <c r="J43" i="10"/>
  <c r="F43" i="10"/>
  <c r="M43" i="10"/>
  <c r="S43" i="10"/>
  <c r="T43" i="10"/>
  <c r="O43" i="10"/>
  <c r="U43" i="10"/>
  <c r="P43" i="10"/>
  <c r="Q43" i="10"/>
  <c r="Z47" i="10"/>
  <c r="AE47" i="10"/>
  <c r="AA47" i="10"/>
  <c r="AF47" i="10"/>
  <c r="AB47" i="10"/>
  <c r="AD47" i="10"/>
  <c r="X47" i="10"/>
  <c r="AO47" i="10"/>
  <c r="O51" i="10"/>
  <c r="T51" i="10"/>
  <c r="P51" i="10"/>
  <c r="U51" i="10"/>
  <c r="Q51" i="10"/>
  <c r="S51" i="10"/>
  <c r="M51" i="10"/>
  <c r="AA55" i="10"/>
  <c r="AF55" i="10"/>
  <c r="AB55" i="10"/>
  <c r="X55" i="10"/>
  <c r="Z55" i="10"/>
  <c r="AD55" i="10"/>
  <c r="AO55" i="10"/>
  <c r="AE55" i="10"/>
  <c r="AI59" i="10"/>
  <c r="AK59" i="10"/>
  <c r="AP59" i="10"/>
  <c r="AQ59" i="10"/>
  <c r="AM59" i="10"/>
  <c r="AL59" i="10"/>
  <c r="X59" i="10"/>
  <c r="AD59" i="10"/>
  <c r="AO59" i="10"/>
  <c r="AE59" i="10"/>
  <c r="Z59" i="10"/>
  <c r="AF59" i="10"/>
  <c r="AA59" i="10"/>
  <c r="AB59" i="10"/>
  <c r="F9" i="10"/>
  <c r="J9" i="10" s="1"/>
  <c r="F21" i="10"/>
  <c r="J21" i="10" s="1"/>
  <c r="F29" i="10"/>
  <c r="J29" i="10" s="1"/>
  <c r="Q45" i="10"/>
  <c r="M45" i="10"/>
  <c r="S45" i="10"/>
  <c r="T45" i="10"/>
  <c r="O45" i="10"/>
  <c r="U45" i="10"/>
  <c r="P45" i="10"/>
  <c r="AM49" i="10"/>
  <c r="AI49" i="10"/>
  <c r="AK49" i="10"/>
  <c r="AQ49" i="10"/>
  <c r="AL49" i="10"/>
  <c r="AP49" i="10"/>
  <c r="J53" i="10"/>
  <c r="F53" i="10"/>
  <c r="Q53" i="10"/>
  <c r="M53" i="10"/>
  <c r="S53" i="10"/>
  <c r="T53" i="10"/>
  <c r="U53" i="10"/>
  <c r="O53" i="10"/>
  <c r="P53" i="10"/>
  <c r="AI57" i="10"/>
  <c r="AP57" i="10"/>
  <c r="AK57" i="10"/>
  <c r="AL57" i="10"/>
  <c r="AQ57" i="10"/>
  <c r="AM57" i="10"/>
  <c r="J61" i="10"/>
  <c r="F61" i="10"/>
  <c r="Q61" i="10"/>
  <c r="P61" i="10"/>
  <c r="S61" i="10"/>
  <c r="M61" i="10"/>
  <c r="U61" i="10"/>
  <c r="T61" i="10"/>
  <c r="O61" i="10"/>
  <c r="F12" i="10"/>
  <c r="J12" i="10" s="1"/>
  <c r="F16" i="10"/>
  <c r="J16" i="10" s="1"/>
  <c r="F20" i="10"/>
  <c r="J20" i="10" s="1"/>
  <c r="O44" i="10"/>
  <c r="T44" i="10"/>
  <c r="M44" i="10"/>
  <c r="U44" i="10"/>
  <c r="P44" i="10"/>
  <c r="Q44" i="10"/>
  <c r="S44" i="10"/>
  <c r="J44" i="10"/>
  <c r="F44" i="10"/>
  <c r="BA62" i="10"/>
  <c r="BB62" i="10"/>
  <c r="J62" i="10"/>
  <c r="F62" i="10"/>
  <c r="F6" i="10"/>
  <c r="J6" i="10" s="1"/>
  <c r="F14" i="10"/>
  <c r="J14" i="10" s="1"/>
  <c r="F22" i="10"/>
  <c r="J22" i="10" s="1"/>
  <c r="M22" i="10"/>
  <c r="Q22" i="10" s="1"/>
  <c r="O22" i="10"/>
  <c r="S22" i="10" s="1"/>
  <c r="P22" i="10"/>
  <c r="F30" i="10"/>
  <c r="J30" i="10" s="1"/>
  <c r="O34" i="10"/>
  <c r="S34" i="10" s="1"/>
  <c r="M34" i="10"/>
  <c r="Q34" i="10" s="1"/>
  <c r="P34" i="10"/>
  <c r="F38" i="10"/>
  <c r="J38" i="10" s="1"/>
  <c r="AI46" i="10"/>
  <c r="AK46" i="10"/>
  <c r="AP46" i="10"/>
  <c r="AQ46" i="10"/>
  <c r="AL46" i="10"/>
  <c r="AM46" i="10"/>
  <c r="J46" i="10"/>
  <c r="F46" i="10"/>
  <c r="AA48" i="10"/>
  <c r="AF48" i="10"/>
  <c r="AB48" i="10"/>
  <c r="X48" i="10"/>
  <c r="AO48" i="10"/>
  <c r="AE48" i="10"/>
  <c r="Z48" i="10"/>
  <c r="AD48" i="10"/>
  <c r="BB52" i="10"/>
  <c r="BA52" i="10"/>
  <c r="AM56" i="10"/>
  <c r="AI56" i="10"/>
  <c r="AK56" i="10"/>
  <c r="AL56" i="10"/>
  <c r="AP56" i="10"/>
  <c r="AQ56" i="10"/>
  <c r="BA60" i="10"/>
  <c r="BB60" i="10"/>
  <c r="Z60" i="10"/>
  <c r="AE60" i="10"/>
  <c r="AA60" i="10"/>
  <c r="AF60" i="10"/>
  <c r="X60" i="10"/>
  <c r="AO60" i="10"/>
  <c r="AB60" i="10"/>
  <c r="AD60" i="10"/>
  <c r="J60" i="10"/>
  <c r="F60" i="10"/>
  <c r="F24" i="10"/>
  <c r="J24" i="10" s="1"/>
  <c r="F32" i="10"/>
  <c r="J32" i="10" s="1"/>
  <c r="F40" i="10"/>
  <c r="J40" i="10" s="1"/>
  <c r="K40" i="10" s="1"/>
  <c r="BA50" i="10"/>
  <c r="BB50" i="10"/>
  <c r="BB58" i="10"/>
  <c r="BA58" i="10"/>
  <c r="J58" i="10"/>
  <c r="F58" i="10"/>
  <c r="O3" i="10"/>
  <c r="S3" i="10" s="1"/>
  <c r="M3" i="10"/>
  <c r="Q3" i="10" s="1"/>
  <c r="F3" i="10"/>
  <c r="J3" i="10" s="1"/>
  <c r="O4" i="10"/>
  <c r="S4" i="10" s="1"/>
  <c r="M4" i="10"/>
  <c r="Q4" i="10" s="1"/>
  <c r="P4" i="10"/>
  <c r="P3" i="10"/>
  <c r="BT44" i="10"/>
  <c r="BW44" i="10"/>
  <c r="BR44" i="10"/>
  <c r="BX44" i="10"/>
  <c r="BP44" i="10"/>
  <c r="BU44" i="10"/>
  <c r="BX46" i="10"/>
  <c r="BW46" i="10"/>
  <c r="BP46" i="10"/>
  <c r="BT46" i="10"/>
  <c r="BR46" i="10"/>
  <c r="BU46" i="10"/>
  <c r="BS48" i="10"/>
  <c r="BV50" i="10"/>
  <c r="BS50" i="10"/>
  <c r="BS52" i="10"/>
  <c r="BS54" i="10"/>
  <c r="BS56" i="10"/>
  <c r="BS58" i="10"/>
  <c r="BS60" i="10"/>
  <c r="BS62" i="10"/>
  <c r="BS53" i="10"/>
  <c r="BS55" i="10"/>
  <c r="BV57" i="10"/>
  <c r="BS57" i="10"/>
  <c r="BS59" i="10"/>
  <c r="BV61" i="10"/>
  <c r="BS61" i="10"/>
  <c r="F4" i="10"/>
  <c r="J4" i="10" s="1"/>
  <c r="BV44" i="10"/>
  <c r="BS44" i="10"/>
  <c r="BV46" i="10"/>
  <c r="BS46" i="10"/>
  <c r="BV48" i="10"/>
  <c r="BU48" i="10"/>
  <c r="BT48" i="10"/>
  <c r="BP48" i="10"/>
  <c r="BX48" i="10"/>
  <c r="BR48" i="10"/>
  <c r="BW48" i="10"/>
  <c r="BP50" i="10"/>
  <c r="BT50" i="10"/>
  <c r="BW50" i="10"/>
  <c r="BX50" i="10"/>
  <c r="BU50" i="10"/>
  <c r="BR50" i="10"/>
  <c r="BV52" i="10"/>
  <c r="BW52" i="10"/>
  <c r="BR52" i="10"/>
  <c r="BU52" i="10"/>
  <c r="BT52" i="10"/>
  <c r="BX52" i="10"/>
  <c r="BP52" i="10"/>
  <c r="BV54" i="10"/>
  <c r="BX54" i="10"/>
  <c r="BT54" i="10"/>
  <c r="BR54" i="10"/>
  <c r="BU54" i="10"/>
  <c r="BP54" i="10"/>
  <c r="BW54" i="10"/>
  <c r="BV56" i="10"/>
  <c r="BU56" i="10"/>
  <c r="BX56" i="10"/>
  <c r="BR56" i="10"/>
  <c r="BT56" i="10"/>
  <c r="BW56" i="10"/>
  <c r="BP56" i="10"/>
  <c r="BV58" i="10"/>
  <c r="BX58" i="10"/>
  <c r="BP58" i="10"/>
  <c r="BU58" i="10"/>
  <c r="BT58" i="10"/>
  <c r="BW58" i="10"/>
  <c r="BR58" i="10"/>
  <c r="BV60" i="10"/>
  <c r="BW60" i="10"/>
  <c r="BR60" i="10"/>
  <c r="BU60" i="10"/>
  <c r="BT60" i="10"/>
  <c r="BX60" i="10"/>
  <c r="BP60" i="10"/>
  <c r="BV62" i="10"/>
  <c r="BX62" i="10"/>
  <c r="BW62" i="10"/>
  <c r="BR62" i="10"/>
  <c r="BU62" i="10"/>
  <c r="BT62" i="10"/>
  <c r="BP62" i="10"/>
  <c r="BV43" i="10"/>
  <c r="BP43" i="10"/>
  <c r="BT43" i="10"/>
  <c r="BX43" i="10"/>
  <c r="BW43" i="10"/>
  <c r="BR43" i="10"/>
  <c r="BU43" i="10"/>
  <c r="BS43" i="10"/>
  <c r="BV45" i="10"/>
  <c r="BP45" i="10"/>
  <c r="BX45" i="10"/>
  <c r="BT45" i="10"/>
  <c r="BU45" i="10"/>
  <c r="BW45" i="10"/>
  <c r="BR45" i="10"/>
  <c r="BS45" i="10"/>
  <c r="BV47" i="10"/>
  <c r="BX47" i="10"/>
  <c r="BP47" i="10"/>
  <c r="BW47" i="10"/>
  <c r="BR47" i="10"/>
  <c r="BT47" i="10"/>
  <c r="BU47" i="10"/>
  <c r="BS47" i="10"/>
  <c r="BV49" i="10"/>
  <c r="BT49" i="10"/>
  <c r="BX49" i="10"/>
  <c r="BP49" i="10"/>
  <c r="BW49" i="10"/>
  <c r="BR49" i="10"/>
  <c r="BU49" i="10"/>
  <c r="BS49" i="10"/>
  <c r="BV51" i="10"/>
  <c r="BR51" i="10"/>
  <c r="BT51" i="10"/>
  <c r="BW51" i="10"/>
  <c r="BX51" i="10"/>
  <c r="BU51" i="10"/>
  <c r="BP51" i="10"/>
  <c r="BS51" i="10"/>
  <c r="BV53" i="10"/>
  <c r="BP53" i="10"/>
  <c r="BX53" i="10"/>
  <c r="BU53" i="10"/>
  <c r="BT53" i="10"/>
  <c r="BW53" i="10"/>
  <c r="BR53" i="10"/>
  <c r="BV55" i="10"/>
  <c r="BP55" i="10"/>
  <c r="BW55" i="10"/>
  <c r="BX55" i="10"/>
  <c r="BR55" i="10"/>
  <c r="BT55" i="10"/>
  <c r="BU55" i="10"/>
  <c r="BP57" i="10"/>
  <c r="BU57" i="10"/>
  <c r="BW57" i="10"/>
  <c r="BT57" i="10"/>
  <c r="BX57" i="10"/>
  <c r="BR57" i="10"/>
  <c r="BV59" i="10"/>
  <c r="BW59" i="10"/>
  <c r="BX59" i="10"/>
  <c r="BT59" i="10"/>
  <c r="BU59" i="10"/>
  <c r="BP59" i="10"/>
  <c r="BR59" i="10"/>
  <c r="BR61" i="10"/>
  <c r="BU61" i="10"/>
  <c r="BT61" i="10"/>
  <c r="BP61" i="10"/>
  <c r="BX61" i="10"/>
  <c r="BW61" i="10"/>
  <c r="O12" i="10" l="1"/>
  <c r="S12" i="10" s="1"/>
  <c r="O7" i="10"/>
  <c r="S7" i="10" s="1"/>
  <c r="M10" i="10"/>
  <c r="Q10" i="10" s="1"/>
  <c r="M12" i="10"/>
  <c r="Q12" i="10" s="1"/>
  <c r="P10" i="10"/>
  <c r="K24" i="10"/>
  <c r="K20" i="10"/>
  <c r="K33" i="10"/>
  <c r="K28" i="10"/>
  <c r="K19" i="10"/>
  <c r="K29" i="10"/>
  <c r="K3" i="10"/>
  <c r="K5" i="10"/>
  <c r="K22" i="10"/>
  <c r="K38" i="10"/>
  <c r="K23" i="10"/>
  <c r="K31" i="10"/>
  <c r="K25" i="10"/>
  <c r="K16" i="10"/>
  <c r="K27" i="10"/>
  <c r="K26" i="10"/>
  <c r="K12" i="10"/>
  <c r="K18" i="10"/>
  <c r="K32" i="10"/>
  <c r="K14" i="10"/>
  <c r="K6" i="10"/>
  <c r="K7" i="10"/>
  <c r="K11" i="10"/>
  <c r="K36" i="10"/>
  <c r="K30" i="10"/>
  <c r="K17" i="10"/>
  <c r="K8" i="10"/>
  <c r="K21" i="10"/>
  <c r="K34" i="10"/>
  <c r="K4" i="10"/>
  <c r="K9" i="10"/>
  <c r="K15" i="10"/>
  <c r="K35" i="10"/>
  <c r="K37" i="10"/>
  <c r="K13" i="10"/>
  <c r="K10" i="10"/>
  <c r="T9" i="10"/>
  <c r="T42" i="10"/>
  <c r="U42" i="10" s="1"/>
  <c r="T3" i="10"/>
  <c r="T38" i="10"/>
  <c r="T19" i="10"/>
  <c r="T22" i="10"/>
  <c r="T6" i="10"/>
  <c r="T21" i="10"/>
  <c r="T34" i="10"/>
  <c r="T39" i="10"/>
  <c r="U39" i="10" s="1"/>
  <c r="T18" i="10"/>
  <c r="T4" i="10"/>
  <c r="T13" i="10"/>
  <c r="T29" i="10"/>
  <c r="T32" i="10"/>
  <c r="T40" i="10"/>
  <c r="U40" i="10" s="1"/>
  <c r="T11" i="10"/>
  <c r="T15" i="10"/>
  <c r="T8" i="10"/>
  <c r="T30" i="10"/>
  <c r="T28" i="10"/>
  <c r="T25" i="10"/>
  <c r="T14" i="10"/>
  <c r="T36" i="10"/>
  <c r="T17" i="10"/>
  <c r="T7" i="10"/>
  <c r="T12" i="10"/>
  <c r="T24" i="10"/>
  <c r="T37" i="10"/>
  <c r="T5" i="10"/>
  <c r="T31" i="10"/>
  <c r="T16" i="10"/>
  <c r="T20" i="10"/>
  <c r="T23" i="10"/>
  <c r="T33" i="10"/>
  <c r="T35" i="10"/>
  <c r="T41" i="10"/>
  <c r="U41" i="10" s="1"/>
  <c r="T10" i="10"/>
  <c r="T26" i="10"/>
  <c r="T27" i="10"/>
  <c r="U22" i="10" l="1"/>
  <c r="U10" i="10"/>
  <c r="U24" i="10"/>
  <c r="U33" i="10"/>
  <c r="U8" i="10"/>
  <c r="U27" i="10"/>
  <c r="U35" i="10"/>
  <c r="U18" i="10"/>
  <c r="U7" i="10"/>
  <c r="U5" i="10"/>
  <c r="U36" i="10"/>
  <c r="U15" i="10"/>
  <c r="U37" i="10"/>
  <c r="U12" i="10"/>
  <c r="U16" i="10"/>
  <c r="U20" i="10"/>
  <c r="U34" i="10"/>
  <c r="U31" i="10"/>
  <c r="U23" i="10"/>
  <c r="U26" i="10"/>
  <c r="U9" i="10"/>
  <c r="U30" i="10"/>
  <c r="U21" i="10"/>
  <c r="U17" i="10"/>
  <c r="U13" i="10"/>
  <c r="U38" i="10"/>
  <c r="U32" i="10"/>
  <c r="U4" i="10"/>
  <c r="U14" i="10"/>
  <c r="U25" i="10"/>
  <c r="U29" i="10"/>
  <c r="U28" i="10"/>
  <c r="U11" i="10"/>
  <c r="U6" i="10"/>
  <c r="U3" i="10"/>
  <c r="U19" i="10"/>
  <c r="W40" i="10" l="1"/>
  <c r="AA40" i="10" s="1"/>
  <c r="W41" i="10"/>
  <c r="AO41" i="10" s="1"/>
  <c r="W42" i="10"/>
  <c r="AB42" i="10" s="1"/>
  <c r="W39" i="10"/>
  <c r="AA39" i="10" s="1"/>
  <c r="W37" i="10" l="1"/>
  <c r="AA37" i="10" s="1"/>
  <c r="W16" i="10"/>
  <c r="AA16" i="10" s="1"/>
  <c r="W5" i="10"/>
  <c r="AA5" i="10" s="1"/>
  <c r="W29" i="10"/>
  <c r="W30" i="10"/>
  <c r="X30" i="10" s="1"/>
  <c r="W14" i="10"/>
  <c r="Z14" i="10" s="1"/>
  <c r="W10" i="10"/>
  <c r="X10" i="10" s="1"/>
  <c r="W33" i="10"/>
  <c r="AA33" i="10" s="1"/>
  <c r="W8" i="10"/>
  <c r="AA8" i="10" s="1"/>
  <c r="W21" i="10"/>
  <c r="Z21" i="10" s="1"/>
  <c r="W38" i="10"/>
  <c r="Z38" i="10" s="1"/>
  <c r="W27" i="10"/>
  <c r="Z27" i="10" s="1"/>
  <c r="W7" i="10"/>
  <c r="AA7" i="10" s="1"/>
  <c r="W9" i="10"/>
  <c r="X9" i="10" s="1"/>
  <c r="W28" i="10"/>
  <c r="AA28" i="10" s="1"/>
  <c r="W4" i="10"/>
  <c r="W32" i="10"/>
  <c r="AA32" i="10" s="1"/>
  <c r="W18" i="10"/>
  <c r="AA18" i="10" s="1"/>
  <c r="W22" i="10"/>
  <c r="Z22" i="10" s="1"/>
  <c r="W19" i="10"/>
  <c r="Z19" i="10" s="1"/>
  <c r="W24" i="10"/>
  <c r="X24" i="10" s="1"/>
  <c r="AB24" i="10" s="1"/>
  <c r="W13" i="10"/>
  <c r="AA13" i="10" s="1"/>
  <c r="W36" i="10"/>
  <c r="AA36" i="10" s="1"/>
  <c r="W17" i="10"/>
  <c r="W25" i="10"/>
  <c r="Z25" i="10" s="1"/>
  <c r="W15" i="10"/>
  <c r="X15" i="10" s="1"/>
  <c r="AB15" i="10" s="1"/>
  <c r="W31" i="10"/>
  <c r="X31" i="10" s="1"/>
  <c r="W12" i="10"/>
  <c r="AA12" i="10" s="1"/>
  <c r="W26" i="10"/>
  <c r="W35" i="10"/>
  <c r="Z35" i="10" s="1"/>
  <c r="W3" i="10"/>
  <c r="X3" i="10" s="1"/>
  <c r="W20" i="10"/>
  <c r="Z20" i="10" s="1"/>
  <c r="W6" i="10"/>
  <c r="X6" i="10" s="1"/>
  <c r="W11" i="10"/>
  <c r="X11" i="10" s="1"/>
  <c r="W23" i="10"/>
  <c r="X23" i="10" s="1"/>
  <c r="W34" i="10"/>
  <c r="X34" i="10" s="1"/>
  <c r="AD39" i="10"/>
  <c r="AO40" i="10"/>
  <c r="AE39" i="10"/>
  <c r="Z40" i="10"/>
  <c r="X42" i="10"/>
  <c r="BV39" i="10"/>
  <c r="AD42" i="10"/>
  <c r="AE40" i="10"/>
  <c r="AO39" i="10"/>
  <c r="BV40" i="10"/>
  <c r="X39" i="10"/>
  <c r="Z39" i="10"/>
  <c r="Z42" i="10"/>
  <c r="X40" i="10"/>
  <c r="AF40" i="10"/>
  <c r="AB39" i="10"/>
  <c r="BV42" i="10"/>
  <c r="AO42" i="10"/>
  <c r="AD40" i="10"/>
  <c r="AE41" i="10"/>
  <c r="AF41" i="10"/>
  <c r="AF39" i="10"/>
  <c r="AB40" i="10"/>
  <c r="AB41" i="10"/>
  <c r="Z41" i="10"/>
  <c r="BV41" i="10"/>
  <c r="X41" i="10"/>
  <c r="AA41" i="10"/>
  <c r="AD41" i="10"/>
  <c r="AE42" i="10"/>
  <c r="AA42" i="10"/>
  <c r="AF42" i="10"/>
  <c r="AA21" i="10" l="1"/>
  <c r="Z18" i="10"/>
  <c r="X18" i="10"/>
  <c r="AB18" i="10" s="1"/>
  <c r="X16" i="10"/>
  <c r="AB16" i="10" s="1"/>
  <c r="Z16" i="10"/>
  <c r="AD21" i="10"/>
  <c r="AA22" i="10"/>
  <c r="Z15" i="10"/>
  <c r="X32" i="10"/>
  <c r="AB32" i="10" s="1"/>
  <c r="Z13" i="10"/>
  <c r="AD13" i="10" s="1"/>
  <c r="X13" i="10"/>
  <c r="AB13" i="10" s="1"/>
  <c r="AD14" i="10"/>
  <c r="AA35" i="10"/>
  <c r="AA15" i="10"/>
  <c r="AD35" i="10"/>
  <c r="AA11" i="10"/>
  <c r="AB23" i="10"/>
  <c r="Z5" i="10"/>
  <c r="AD5" i="10" s="1"/>
  <c r="AB3" i="10"/>
  <c r="X28" i="10"/>
  <c r="AB28" i="10" s="1"/>
  <c r="AB10" i="10"/>
  <c r="Z9" i="10"/>
  <c r="AD9" i="10" s="1"/>
  <c r="Z37" i="10"/>
  <c r="AD37" i="10" s="1"/>
  <c r="X35" i="10"/>
  <c r="AB35" i="10" s="1"/>
  <c r="X14" i="10"/>
  <c r="AB14" i="10" s="1"/>
  <c r="AA9" i="10"/>
  <c r="AB9" i="10"/>
  <c r="AA14" i="10"/>
  <c r="X8" i="10"/>
  <c r="AB8" i="10" s="1"/>
  <c r="Z11" i="10"/>
  <c r="AD11" i="10" s="1"/>
  <c r="X21" i="10"/>
  <c r="AB21" i="10" s="1"/>
  <c r="Z28" i="10"/>
  <c r="AB30" i="10"/>
  <c r="Z10" i="10"/>
  <c r="AD10" i="10" s="1"/>
  <c r="AA25" i="10"/>
  <c r="Z7" i="10"/>
  <c r="AD7" i="10" s="1"/>
  <c r="AA30" i="10"/>
  <c r="X25" i="10"/>
  <c r="AA38" i="10"/>
  <c r="Z8" i="10"/>
  <c r="Z32" i="10"/>
  <c r="Z24" i="10"/>
  <c r="AD24" i="10" s="1"/>
  <c r="AA3" i="10"/>
  <c r="AA24" i="10"/>
  <c r="Z36" i="10"/>
  <c r="X38" i="10"/>
  <c r="AB38" i="10" s="1"/>
  <c r="X7" i="10"/>
  <c r="AB7" i="10" s="1"/>
  <c r="X37" i="10"/>
  <c r="AB37" i="10" s="1"/>
  <c r="X5" i="10"/>
  <c r="AB5" i="10" s="1"/>
  <c r="Z30" i="10"/>
  <c r="AD30" i="10" s="1"/>
  <c r="AA10" i="10"/>
  <c r="X22" i="10"/>
  <c r="AB22" i="10" s="1"/>
  <c r="AA31" i="10"/>
  <c r="AA23" i="10"/>
  <c r="AE37" i="10"/>
  <c r="AA6" i="10"/>
  <c r="AE5" i="10"/>
  <c r="AE35" i="10"/>
  <c r="AD38" i="10"/>
  <c r="AE30" i="10"/>
  <c r="AB6" i="10"/>
  <c r="X33" i="10"/>
  <c r="X36" i="10"/>
  <c r="AB36" i="10" s="1"/>
  <c r="Z31" i="10"/>
  <c r="AD31" i="10" s="1"/>
  <c r="X27" i="10"/>
  <c r="AB27" i="10" s="1"/>
  <c r="AA27" i="10"/>
  <c r="AB31" i="10"/>
  <c r="Z3" i="10"/>
  <c r="X20" i="10"/>
  <c r="AB20" i="10" s="1"/>
  <c r="AD3" i="10"/>
  <c r="AD18" i="10"/>
  <c r="AD15" i="10"/>
  <c r="AD16" i="10"/>
  <c r="AD22" i="10"/>
  <c r="AD36" i="10"/>
  <c r="AD28" i="10"/>
  <c r="AD32" i="10"/>
  <c r="AE13" i="10"/>
  <c r="AD8" i="10"/>
  <c r="AB11" i="10"/>
  <c r="Z23" i="10"/>
  <c r="X19" i="10"/>
  <c r="AB19" i="10" s="1"/>
  <c r="Z34" i="10"/>
  <c r="X12" i="10"/>
  <c r="AB12" i="10" s="1"/>
  <c r="AA34" i="10"/>
  <c r="AD27" i="10"/>
  <c r="X26" i="10"/>
  <c r="Z26" i="10"/>
  <c r="AD26" i="10" s="1"/>
  <c r="AA26" i="10"/>
  <c r="AB34" i="10"/>
  <c r="Z4" i="10"/>
  <c r="AD4" i="10" s="1"/>
  <c r="Z29" i="10"/>
  <c r="AD29" i="10" s="1"/>
  <c r="Z17" i="10"/>
  <c r="AD17" i="10" s="1"/>
  <c r="AA19" i="10"/>
  <c r="AA17" i="10"/>
  <c r="AA20" i="10"/>
  <c r="AA4" i="10"/>
  <c r="X29" i="10"/>
  <c r="AB29" i="10" s="1"/>
  <c r="AA29" i="10"/>
  <c r="X4" i="10"/>
  <c r="AB4" i="10" s="1"/>
  <c r="Z33" i="10"/>
  <c r="AD33" i="10" s="1"/>
  <c r="AB33" i="10"/>
  <c r="AD25" i="10"/>
  <c r="AB25" i="10"/>
  <c r="X17" i="10"/>
  <c r="AB17" i="10" s="1"/>
  <c r="AB26" i="10"/>
  <c r="AD19" i="10"/>
  <c r="Z12" i="10"/>
  <c r="Z6" i="10"/>
  <c r="AD34" i="10"/>
  <c r="AD20" i="10"/>
  <c r="AE24" i="10"/>
  <c r="AE21" i="10" l="1"/>
  <c r="AE14" i="10"/>
  <c r="AE10" i="10"/>
  <c r="AE9" i="10"/>
  <c r="AE7" i="10"/>
  <c r="AE38" i="10"/>
  <c r="AE8" i="10"/>
  <c r="AE11" i="10"/>
  <c r="AE32" i="10"/>
  <c r="AE16" i="10"/>
  <c r="AE17" i="10"/>
  <c r="AE27" i="10"/>
  <c r="AE28" i="10"/>
  <c r="AE36" i="10"/>
  <c r="AE18" i="10"/>
  <c r="AE31" i="10"/>
  <c r="AE22" i="10"/>
  <c r="AE15" i="10"/>
  <c r="AE3" i="10"/>
  <c r="AE4" i="10"/>
  <c r="AE25" i="10"/>
  <c r="AE19" i="10"/>
  <c r="AE29" i="10"/>
  <c r="AE34" i="10"/>
  <c r="AE26" i="10"/>
  <c r="AE33" i="10"/>
  <c r="AD6" i="10"/>
  <c r="AE20" i="10"/>
  <c r="AD12" i="10"/>
  <c r="AD23" i="10"/>
  <c r="AE23" i="10" l="1"/>
  <c r="AE6" i="10"/>
  <c r="AF24" i="10" s="1"/>
  <c r="AE12" i="10"/>
  <c r="AF12" i="10" s="1"/>
  <c r="AH39" i="10"/>
  <c r="AQ39" i="10" s="1"/>
  <c r="AH40" i="10"/>
  <c r="AQ40" i="10" s="1"/>
  <c r="AH42" i="10"/>
  <c r="AQ42" i="10" s="1"/>
  <c r="AH41" i="10"/>
  <c r="AP41" i="10" s="1"/>
  <c r="AF6" i="10" l="1"/>
  <c r="AF29" i="10"/>
  <c r="AF11" i="10"/>
  <c r="AF31" i="10"/>
  <c r="AF8" i="10"/>
  <c r="AF7" i="10"/>
  <c r="AF38" i="10"/>
  <c r="AF26" i="10"/>
  <c r="AF30" i="10"/>
  <c r="AF36" i="10"/>
  <c r="AF17" i="10"/>
  <c r="AF16" i="10"/>
  <c r="AF19" i="10"/>
  <c r="AF20" i="10"/>
  <c r="AF3" i="10"/>
  <c r="AF9" i="10"/>
  <c r="AF18" i="10"/>
  <c r="AF27" i="10"/>
  <c r="AF32" i="10"/>
  <c r="AF21" i="10"/>
  <c r="AF10" i="10"/>
  <c r="AF5" i="10"/>
  <c r="AF28" i="10"/>
  <c r="AF25" i="10"/>
  <c r="AF13" i="10"/>
  <c r="AF33" i="10"/>
  <c r="AF15" i="10"/>
  <c r="AF35" i="10"/>
  <c r="AF37" i="10"/>
  <c r="AF22" i="10"/>
  <c r="AF23" i="10"/>
  <c r="AF14" i="10"/>
  <c r="AF4" i="10"/>
  <c r="AF34" i="10"/>
  <c r="BO39" i="10"/>
  <c r="BW39" i="10" s="1"/>
  <c r="AM41" i="10"/>
  <c r="AP40" i="10"/>
  <c r="AI39" i="10"/>
  <c r="AM42" i="10"/>
  <c r="AP42" i="10"/>
  <c r="AK40" i="10"/>
  <c r="AM39" i="10"/>
  <c r="AI42" i="10"/>
  <c r="AL41" i="10"/>
  <c r="AL40" i="10"/>
  <c r="AP39" i="10"/>
  <c r="AK42" i="10"/>
  <c r="BO42" i="10"/>
  <c r="BW42" i="10" s="1"/>
  <c r="AI40" i="10"/>
  <c r="BO40" i="10"/>
  <c r="BT40" i="10" s="1"/>
  <c r="AK39" i="10"/>
  <c r="AL42" i="10"/>
  <c r="AQ41" i="10"/>
  <c r="AM40" i="10"/>
  <c r="AL39" i="10"/>
  <c r="AK41" i="10"/>
  <c r="BO41" i="10"/>
  <c r="BW41" i="10" s="1"/>
  <c r="AI41" i="10"/>
  <c r="BU39" i="10" l="1"/>
  <c r="BP39" i="10"/>
  <c r="BT39" i="10"/>
  <c r="BR40" i="10"/>
  <c r="BX39" i="10"/>
  <c r="BR39" i="10"/>
  <c r="BR41" i="10"/>
  <c r="BR42" i="10"/>
  <c r="BX42" i="10"/>
  <c r="BX41" i="10"/>
  <c r="BP41" i="10"/>
  <c r="BX40" i="10"/>
  <c r="BW40" i="10"/>
  <c r="BT41" i="10"/>
  <c r="BP40" i="10"/>
  <c r="BU41" i="10"/>
  <c r="BU40" i="10"/>
  <c r="BU42" i="10"/>
  <c r="BP42" i="10"/>
  <c r="BT42" i="10"/>
  <c r="AH15" i="10" l="1"/>
  <c r="BO15" i="10" s="1"/>
  <c r="BR15" i="10" s="1"/>
  <c r="AH38" i="10"/>
  <c r="AK38" i="10" s="1"/>
  <c r="AO38" i="10" s="1"/>
  <c r="AH32" i="10"/>
  <c r="AI32" i="10" s="1"/>
  <c r="AM32" i="10" s="1"/>
  <c r="AH37" i="10"/>
  <c r="AL37" i="10" s="1"/>
  <c r="AH13" i="10"/>
  <c r="AL13" i="10" s="1"/>
  <c r="AH6" i="10"/>
  <c r="AI6" i="10" s="1"/>
  <c r="AH33" i="10"/>
  <c r="AK33" i="10" s="1"/>
  <c r="AO33" i="10" s="1"/>
  <c r="AH5" i="10"/>
  <c r="AL5" i="10" s="1"/>
  <c r="AH25" i="10"/>
  <c r="AI25" i="10" s="1"/>
  <c r="AM25" i="10" s="1"/>
  <c r="AH31" i="10"/>
  <c r="AI31" i="10" s="1"/>
  <c r="AM31" i="10" s="1"/>
  <c r="AH8" i="10"/>
  <c r="AI8" i="10" s="1"/>
  <c r="AM8" i="10" s="1"/>
  <c r="AH29" i="10"/>
  <c r="AK29" i="10" s="1"/>
  <c r="AO29" i="10" s="1"/>
  <c r="AH4" i="10"/>
  <c r="AK4" i="10" s="1"/>
  <c r="AO4" i="10" s="1"/>
  <c r="AH11" i="10"/>
  <c r="BO11" i="10" s="1"/>
  <c r="AH19" i="10"/>
  <c r="AL19" i="10" s="1"/>
  <c r="AH17" i="10"/>
  <c r="AK17" i="10" s="1"/>
  <c r="AO17" i="10" s="1"/>
  <c r="AH10" i="10"/>
  <c r="AK10" i="10" s="1"/>
  <c r="AO10" i="10" s="1"/>
  <c r="AH34" i="10"/>
  <c r="AK34" i="10" s="1"/>
  <c r="AO34" i="10" s="1"/>
  <c r="AH30" i="10"/>
  <c r="AI30" i="10" s="1"/>
  <c r="AM30" i="10" s="1"/>
  <c r="AH3" i="10"/>
  <c r="AI3" i="10" s="1"/>
  <c r="AM3" i="10" s="1"/>
  <c r="AH22" i="10"/>
  <c r="AI22" i="10" s="1"/>
  <c r="AM22" i="10" s="1"/>
  <c r="AH12" i="10"/>
  <c r="AI12" i="10" s="1"/>
  <c r="AM12" i="10" s="1"/>
  <c r="AH14" i="10"/>
  <c r="AK14" i="10" s="1"/>
  <c r="AO14" i="10" s="1"/>
  <c r="AH21" i="10"/>
  <c r="BO21" i="10" s="1"/>
  <c r="AH20" i="10"/>
  <c r="AH36" i="10"/>
  <c r="AL36" i="10" s="1"/>
  <c r="AH16" i="10"/>
  <c r="AK16" i="10" s="1"/>
  <c r="AO16" i="10" s="1"/>
  <c r="AH9" i="10"/>
  <c r="AH7" i="10"/>
  <c r="AL7" i="10" s="1"/>
  <c r="AH26" i="10"/>
  <c r="AL26" i="10" s="1"/>
  <c r="AH28" i="10"/>
  <c r="AI28" i="10" s="1"/>
  <c r="AH35" i="10"/>
  <c r="AH24" i="10"/>
  <c r="AH18" i="10"/>
  <c r="AH27" i="10"/>
  <c r="AH23" i="10"/>
  <c r="BO31" i="10"/>
  <c r="BO33" i="10"/>
  <c r="BO25" i="10"/>
  <c r="BO29" i="10"/>
  <c r="AK31" i="10" l="1"/>
  <c r="AO31" i="10" s="1"/>
  <c r="AL32" i="10"/>
  <c r="AL30" i="10"/>
  <c r="AK32" i="10"/>
  <c r="AO32" i="10" s="1"/>
  <c r="AK13" i="10"/>
  <c r="AO13" i="10" s="1"/>
  <c r="AL4" i="10"/>
  <c r="AI13" i="10"/>
  <c r="AM13" i="10" s="1"/>
  <c r="BO13" i="10"/>
  <c r="BU13" i="10" s="1"/>
  <c r="AK6" i="10"/>
  <c r="AO6" i="10" s="1"/>
  <c r="BO17" i="10"/>
  <c r="BT17" i="10" s="1"/>
  <c r="AL17" i="10"/>
  <c r="AI26" i="10"/>
  <c r="AL33" i="10"/>
  <c r="AL29" i="10"/>
  <c r="AL8" i="10"/>
  <c r="AL14" i="10"/>
  <c r="AI14" i="10"/>
  <c r="AM14" i="10" s="1"/>
  <c r="AI19" i="10"/>
  <c r="AM19" i="10" s="1"/>
  <c r="AK8" i="10"/>
  <c r="AO8" i="10" s="1"/>
  <c r="AI29" i="10"/>
  <c r="AM29" i="10" s="1"/>
  <c r="AL31" i="10"/>
  <c r="AI4" i="10"/>
  <c r="AM4" i="10" s="1"/>
  <c r="AI38" i="10"/>
  <c r="AL38" i="10"/>
  <c r="BU15" i="10"/>
  <c r="AL25" i="10"/>
  <c r="AI33" i="10"/>
  <c r="AM33" i="10" s="1"/>
  <c r="AL15" i="10"/>
  <c r="AK12" i="10"/>
  <c r="AO12" i="10" s="1"/>
  <c r="AI16" i="10"/>
  <c r="BX15" i="10"/>
  <c r="AK15" i="10"/>
  <c r="AO15" i="10" s="1"/>
  <c r="AI15" i="10"/>
  <c r="AM15" i="10" s="1"/>
  <c r="AK3" i="10"/>
  <c r="AO3" i="10" s="1"/>
  <c r="AK25" i="10"/>
  <c r="AO25" i="10" s="1"/>
  <c r="AL12" i="10"/>
  <c r="AK19" i="10"/>
  <c r="AO19" i="10" s="1"/>
  <c r="BT15" i="10"/>
  <c r="AK22" i="10"/>
  <c r="AO22" i="10" s="1"/>
  <c r="AL22" i="10"/>
  <c r="AK30" i="10"/>
  <c r="AO30" i="10" s="1"/>
  <c r="BO19" i="10"/>
  <c r="BP19" i="10" s="1"/>
  <c r="BP15" i="10"/>
  <c r="BO5" i="10"/>
  <c r="BP5" i="10" s="1"/>
  <c r="AK11" i="10"/>
  <c r="AO11" i="10" s="1"/>
  <c r="AI34" i="10"/>
  <c r="AM34" i="10" s="1"/>
  <c r="BW15" i="10"/>
  <c r="AP32" i="10"/>
  <c r="AP14" i="10"/>
  <c r="AP22" i="10"/>
  <c r="AP19" i="10"/>
  <c r="AP25" i="10"/>
  <c r="AI5" i="10"/>
  <c r="AM5" i="10" s="1"/>
  <c r="BO3" i="10"/>
  <c r="BX3" i="10" s="1"/>
  <c r="AL11" i="10"/>
  <c r="AP33" i="10"/>
  <c r="AI21" i="10"/>
  <c r="AL34" i="10"/>
  <c r="AK5" i="10"/>
  <c r="AO5" i="10" s="1"/>
  <c r="AL3" i="10"/>
  <c r="AP12" i="10"/>
  <c r="AI11" i="10"/>
  <c r="AM11" i="10" s="1"/>
  <c r="AP31" i="10"/>
  <c r="AP15" i="10"/>
  <c r="AP13" i="10"/>
  <c r="AP29" i="10"/>
  <c r="AL28" i="10"/>
  <c r="AM38" i="10"/>
  <c r="AI37" i="10"/>
  <c r="AM37" i="10" s="1"/>
  <c r="BO37" i="10"/>
  <c r="AK37" i="10"/>
  <c r="AO37" i="10" s="1"/>
  <c r="AL6" i="10"/>
  <c r="AM6" i="10"/>
  <c r="AL20" i="10"/>
  <c r="AI20" i="10"/>
  <c r="AM20" i="10" s="1"/>
  <c r="AK20" i="10"/>
  <c r="AO20" i="10" s="1"/>
  <c r="AL10" i="10"/>
  <c r="AI10" i="10"/>
  <c r="AM10" i="10" s="1"/>
  <c r="AK28" i="10"/>
  <c r="AO28" i="10" s="1"/>
  <c r="AM28" i="10"/>
  <c r="AL21" i="10"/>
  <c r="AK21" i="10"/>
  <c r="AO21" i="10" s="1"/>
  <c r="AM21" i="10"/>
  <c r="AI17" i="10"/>
  <c r="AM17" i="10" s="1"/>
  <c r="AK18" i="10"/>
  <c r="AO18" i="10" s="1"/>
  <c r="AL18" i="10"/>
  <c r="AI18" i="10"/>
  <c r="AM18" i="10" s="1"/>
  <c r="AL16" i="10"/>
  <c r="AM16" i="10"/>
  <c r="AI24" i="10"/>
  <c r="AM24" i="10" s="1"/>
  <c r="AL24" i="10"/>
  <c r="AK24" i="10"/>
  <c r="AO24" i="10" s="1"/>
  <c r="AM26" i="10"/>
  <c r="AK26" i="10"/>
  <c r="AO26" i="10" s="1"/>
  <c r="AK36" i="10"/>
  <c r="AO36" i="10" s="1"/>
  <c r="AI36" i="10"/>
  <c r="AM36" i="10" s="1"/>
  <c r="AI23" i="10"/>
  <c r="AM23" i="10" s="1"/>
  <c r="BO23" i="10"/>
  <c r="AK23" i="10"/>
  <c r="AO23" i="10" s="1"/>
  <c r="AL23" i="10"/>
  <c r="BO35" i="10"/>
  <c r="AL35" i="10"/>
  <c r="AK35" i="10"/>
  <c r="AO35" i="10" s="1"/>
  <c r="AI35" i="10"/>
  <c r="AM35" i="10" s="1"/>
  <c r="AK7" i="10"/>
  <c r="AO7" i="10" s="1"/>
  <c r="BO7" i="10"/>
  <c r="AI7" i="10"/>
  <c r="AM7" i="10" s="1"/>
  <c r="BO27" i="10"/>
  <c r="AI27" i="10"/>
  <c r="AM27" i="10" s="1"/>
  <c r="AL27" i="10"/>
  <c r="AK27" i="10"/>
  <c r="AO27" i="10" s="1"/>
  <c r="AK9" i="10"/>
  <c r="AO9" i="10" s="1"/>
  <c r="AI9" i="10"/>
  <c r="AM9" i="10" s="1"/>
  <c r="AL9" i="10"/>
  <c r="BO9" i="10"/>
  <c r="BR21" i="10"/>
  <c r="BT21" i="10"/>
  <c r="BX21" i="10"/>
  <c r="BU21" i="10"/>
  <c r="BW21" i="10"/>
  <c r="BP21" i="10"/>
  <c r="BX31" i="10"/>
  <c r="BR31" i="10"/>
  <c r="BU31" i="10"/>
  <c r="BW31" i="10"/>
  <c r="BT31" i="10"/>
  <c r="BP31" i="10"/>
  <c r="BU33" i="10"/>
  <c r="BX33" i="10"/>
  <c r="BW33" i="10"/>
  <c r="BT33" i="10"/>
  <c r="BR33" i="10"/>
  <c r="BP33" i="10"/>
  <c r="BR11" i="10"/>
  <c r="BW11" i="10"/>
  <c r="BX11" i="10"/>
  <c r="BP11" i="10"/>
  <c r="BT11" i="10"/>
  <c r="BU11" i="10"/>
  <c r="BT25" i="10"/>
  <c r="BR25" i="10"/>
  <c r="BU25" i="10"/>
  <c r="BP25" i="10"/>
  <c r="BX25" i="10"/>
  <c r="BW25" i="10"/>
  <c r="BU29" i="10"/>
  <c r="BT29" i="10"/>
  <c r="BP29" i="10"/>
  <c r="BR29" i="10"/>
  <c r="BW29" i="10"/>
  <c r="BX29" i="10"/>
  <c r="AV41" i="10"/>
  <c r="AZ41" i="10" s="1"/>
  <c r="AS41" i="10"/>
  <c r="AW41" i="10" s="1"/>
  <c r="AT41" i="10"/>
  <c r="AX41" i="10" s="1"/>
  <c r="AT42" i="10"/>
  <c r="AX42" i="10" s="1"/>
  <c r="AT39" i="10"/>
  <c r="AX39" i="10" s="1"/>
  <c r="AT40" i="10"/>
  <c r="AX40" i="10" s="1"/>
  <c r="AV42" i="10"/>
  <c r="AZ42" i="10" s="1"/>
  <c r="AV40" i="10"/>
  <c r="AZ40" i="10" s="1"/>
  <c r="AS39" i="10"/>
  <c r="BA39" i="10" s="1"/>
  <c r="AS40" i="10"/>
  <c r="AW40" i="10" s="1"/>
  <c r="AV39" i="10"/>
  <c r="AZ39" i="10" s="1"/>
  <c r="AS42" i="10"/>
  <c r="BB42" i="10" s="1"/>
  <c r="BP17" i="10" l="1"/>
  <c r="BX17" i="10"/>
  <c r="BR17" i="10"/>
  <c r="BU17" i="10"/>
  <c r="BW17" i="10"/>
  <c r="BT13" i="10"/>
  <c r="BR13" i="10"/>
  <c r="BX13" i="10"/>
  <c r="BW13" i="10"/>
  <c r="BP13" i="10"/>
  <c r="BW5" i="10"/>
  <c r="AP4" i="10"/>
  <c r="BW19" i="10"/>
  <c r="AP8" i="10"/>
  <c r="BX5" i="10"/>
  <c r="BT5" i="10"/>
  <c r="BR5" i="10"/>
  <c r="BU5" i="10"/>
  <c r="BR19" i="10"/>
  <c r="BU19" i="10"/>
  <c r="BX19" i="10"/>
  <c r="BT19" i="10"/>
  <c r="BU3" i="10"/>
  <c r="AP30" i="10"/>
  <c r="AP38" i="10"/>
  <c r="AP34" i="10"/>
  <c r="AP17" i="10"/>
  <c r="AP11" i="10"/>
  <c r="AP3" i="10"/>
  <c r="AP6" i="10"/>
  <c r="AP37" i="10"/>
  <c r="AP28" i="10"/>
  <c r="AP27" i="10"/>
  <c r="AP18" i="10"/>
  <c r="AP5" i="10"/>
  <c r="AP9" i="10"/>
  <c r="AP23" i="10"/>
  <c r="AP36" i="10"/>
  <c r="BT3" i="10"/>
  <c r="AP26" i="10"/>
  <c r="BW3" i="10"/>
  <c r="BP3" i="10"/>
  <c r="AP7" i="10"/>
  <c r="AP16" i="10"/>
  <c r="AP20" i="10"/>
  <c r="BR3" i="10"/>
  <c r="AP24" i="10"/>
  <c r="AP21" i="10"/>
  <c r="AP10" i="10"/>
  <c r="BP37" i="10"/>
  <c r="BR37" i="10"/>
  <c r="BX37" i="10"/>
  <c r="BW37" i="10"/>
  <c r="BU37" i="10"/>
  <c r="BT37" i="10"/>
  <c r="AP35" i="10"/>
  <c r="AQ35" i="10" s="1"/>
  <c r="BP9" i="10"/>
  <c r="BU9" i="10"/>
  <c r="BX9" i="10"/>
  <c r="BT9" i="10"/>
  <c r="BR9" i="10"/>
  <c r="BW9" i="10"/>
  <c r="BU27" i="10"/>
  <c r="BP27" i="10"/>
  <c r="BX27" i="10"/>
  <c r="BW27" i="10"/>
  <c r="BT27" i="10"/>
  <c r="BR27" i="10"/>
  <c r="BP7" i="10"/>
  <c r="BU7" i="10"/>
  <c r="BT7" i="10"/>
  <c r="BR7" i="10"/>
  <c r="BW7" i="10"/>
  <c r="BX7" i="10"/>
  <c r="BU35" i="10"/>
  <c r="BW35" i="10"/>
  <c r="BT35" i="10"/>
  <c r="BP35" i="10"/>
  <c r="BR35" i="10"/>
  <c r="BX35" i="10"/>
  <c r="BP23" i="10"/>
  <c r="BW23" i="10"/>
  <c r="BT23" i="10"/>
  <c r="BR23" i="10"/>
  <c r="BU23" i="10"/>
  <c r="BX23" i="10"/>
  <c r="BB41" i="10"/>
  <c r="BA41" i="10"/>
  <c r="AW39" i="10"/>
  <c r="BA40" i="10"/>
  <c r="BB40" i="10"/>
  <c r="BB39" i="10"/>
  <c r="BA42" i="10"/>
  <c r="AW42" i="10"/>
  <c r="AQ8" i="10" l="1"/>
  <c r="AQ24" i="10"/>
  <c r="AQ7" i="10"/>
  <c r="AQ6" i="10"/>
  <c r="AQ26" i="10"/>
  <c r="AQ33" i="10"/>
  <c r="AQ12" i="10"/>
  <c r="AQ21" i="10"/>
  <c r="AQ16" i="10"/>
  <c r="AQ15" i="10"/>
  <c r="AQ10" i="10"/>
  <c r="AQ20" i="10"/>
  <c r="AQ5" i="10"/>
  <c r="AQ30" i="10"/>
  <c r="AQ27" i="10"/>
  <c r="AQ38" i="10"/>
  <c r="AQ28" i="10"/>
  <c r="AQ22" i="10"/>
  <c r="AQ34" i="10"/>
  <c r="AQ18" i="10"/>
  <c r="AQ17" i="10"/>
  <c r="AQ14" i="10"/>
  <c r="AQ13" i="10"/>
  <c r="AQ23" i="10"/>
  <c r="AQ36" i="10"/>
  <c r="AQ9" i="10"/>
  <c r="AQ11" i="10"/>
  <c r="AQ3" i="10"/>
  <c r="AQ4" i="10"/>
  <c r="AQ25" i="10"/>
  <c r="AQ32" i="10"/>
  <c r="AQ19" i="10"/>
  <c r="AQ29" i="10"/>
  <c r="AQ37" i="10"/>
  <c r="AQ31" i="10"/>
  <c r="D43" i="15"/>
  <c r="C43" i="15" s="1"/>
  <c r="D40" i="15"/>
  <c r="C40" i="15" s="1"/>
  <c r="D41" i="15"/>
  <c r="C41" i="15" s="1"/>
  <c r="D42" i="15"/>
  <c r="C42" i="15" s="1"/>
  <c r="BG42" i="10" l="1"/>
  <c r="BJ42" i="10" s="1"/>
  <c r="BG40" i="10"/>
  <c r="BK40" i="10" s="1"/>
  <c r="BG41" i="10"/>
  <c r="BK41" i="10" s="1"/>
  <c r="BD40" i="10"/>
  <c r="BH40" i="10" s="1"/>
  <c r="BD42" i="10"/>
  <c r="BS42" i="10" s="1"/>
  <c r="BE41" i="10"/>
  <c r="BI41" i="10" s="1"/>
  <c r="BE39" i="10"/>
  <c r="BI39" i="10" s="1"/>
  <c r="BD39" i="10"/>
  <c r="BH39" i="10" s="1"/>
  <c r="BE40" i="10"/>
  <c r="BI40" i="10" s="1"/>
  <c r="BG39" i="10"/>
  <c r="BJ39" i="10" s="1"/>
  <c r="BD41" i="10"/>
  <c r="BS41" i="10" s="1"/>
  <c r="BE42" i="10"/>
  <c r="BI42" i="10" s="1"/>
  <c r="BK42" i="10"/>
  <c r="AT20" i="10" l="1"/>
  <c r="AX20" i="10" s="1"/>
  <c r="AV29" i="10"/>
  <c r="AZ29" i="10" s="1"/>
  <c r="AS9" i="10"/>
  <c r="AV11" i="10"/>
  <c r="AZ11" i="10" s="1"/>
  <c r="AT22" i="10"/>
  <c r="AX22" i="10" s="1"/>
  <c r="AS7" i="10"/>
  <c r="AV20" i="10"/>
  <c r="AZ20" i="10" s="1"/>
  <c r="AT27" i="10"/>
  <c r="AX27" i="10" s="1"/>
  <c r="AT35" i="10"/>
  <c r="AX35" i="10" s="1"/>
  <c r="AT15" i="10"/>
  <c r="AX15" i="10" s="1"/>
  <c r="AV16" i="10"/>
  <c r="AZ16" i="10" s="1"/>
  <c r="AT13" i="10"/>
  <c r="AX13" i="10" s="1"/>
  <c r="AV18" i="10"/>
  <c r="AZ18" i="10" s="1"/>
  <c r="AS19" i="10"/>
  <c r="AV7" i="10"/>
  <c r="AZ7" i="10" s="1"/>
  <c r="AT3" i="10"/>
  <c r="AX3" i="10" s="1"/>
  <c r="AS11" i="10"/>
  <c r="AS38" i="10"/>
  <c r="AT9" i="10"/>
  <c r="AX9" i="10" s="1"/>
  <c r="AV32" i="10"/>
  <c r="AZ32" i="10" s="1"/>
  <c r="AS27" i="10"/>
  <c r="AT6" i="10"/>
  <c r="AX6" i="10" s="1"/>
  <c r="AV38" i="10"/>
  <c r="AZ38" i="10" s="1"/>
  <c r="AS28" i="10"/>
  <c r="AT36" i="10"/>
  <c r="AX36" i="10" s="1"/>
  <c r="AT23" i="10"/>
  <c r="AX23" i="10" s="1"/>
  <c r="AT30" i="10"/>
  <c r="AX30" i="10" s="1"/>
  <c r="AT11" i="10"/>
  <c r="AX11" i="10" s="1"/>
  <c r="AS4" i="10"/>
  <c r="AV26" i="10"/>
  <c r="AZ26" i="10" s="1"/>
  <c r="AV31" i="10"/>
  <c r="AZ31" i="10" s="1"/>
  <c r="AV34" i="10"/>
  <c r="AZ34" i="10" s="1"/>
  <c r="AS17" i="10"/>
  <c r="AV28" i="10"/>
  <c r="AZ28" i="10" s="1"/>
  <c r="AT7" i="10"/>
  <c r="AX7" i="10" s="1"/>
  <c r="AS10" i="10"/>
  <c r="AV25" i="10"/>
  <c r="AZ25" i="10" s="1"/>
  <c r="AS24" i="10"/>
  <c r="AV36" i="10"/>
  <c r="AZ36" i="10" s="1"/>
  <c r="AV24" i="10"/>
  <c r="AZ24" i="10" s="1"/>
  <c r="AS22" i="10"/>
  <c r="AT34" i="10"/>
  <c r="AX34" i="10" s="1"/>
  <c r="AS34" i="10"/>
  <c r="AS36" i="10"/>
  <c r="AS18" i="10"/>
  <c r="AS37" i="10"/>
  <c r="AS13" i="10"/>
  <c r="AT33" i="10"/>
  <c r="AX33" i="10" s="1"/>
  <c r="AV6" i="10"/>
  <c r="AZ6" i="10" s="1"/>
  <c r="AV27" i="10"/>
  <c r="AZ27" i="10" s="1"/>
  <c r="AT12" i="10"/>
  <c r="AX12" i="10" s="1"/>
  <c r="AT28" i="10"/>
  <c r="AX28" i="10" s="1"/>
  <c r="AS16" i="10"/>
  <c r="AT10" i="10"/>
  <c r="AX10" i="10" s="1"/>
  <c r="AS26" i="10"/>
  <c r="AV37" i="10"/>
  <c r="AZ37" i="10" s="1"/>
  <c r="AS32" i="10"/>
  <c r="AT16" i="10"/>
  <c r="AX16" i="10" s="1"/>
  <c r="AT31" i="10"/>
  <c r="AX31" i="10" s="1"/>
  <c r="AV35" i="10"/>
  <c r="AZ35" i="10" s="1"/>
  <c r="AT25" i="10"/>
  <c r="AX25" i="10" s="1"/>
  <c r="AS6" i="10"/>
  <c r="AS35" i="10"/>
  <c r="AS25" i="10"/>
  <c r="AV21" i="10"/>
  <c r="AZ21" i="10" s="1"/>
  <c r="AT5" i="10"/>
  <c r="AX5" i="10" s="1"/>
  <c r="AT26" i="10"/>
  <c r="AX26" i="10" s="1"/>
  <c r="AS21" i="10"/>
  <c r="AV17" i="10"/>
  <c r="AZ17" i="10" s="1"/>
  <c r="AV12" i="10"/>
  <c r="AZ12" i="10" s="1"/>
  <c r="AS30" i="10"/>
  <c r="AS5" i="10"/>
  <c r="AT8" i="10"/>
  <c r="AX8" i="10" s="1"/>
  <c r="AS12" i="10"/>
  <c r="AT38" i="10"/>
  <c r="AX38" i="10" s="1"/>
  <c r="AT37" i="10"/>
  <c r="AX37" i="10" s="1"/>
  <c r="AV9" i="10"/>
  <c r="AZ9" i="10" s="1"/>
  <c r="AT32" i="10"/>
  <c r="AX32" i="10" s="1"/>
  <c r="AT24" i="10"/>
  <c r="AX24" i="10" s="1"/>
  <c r="AS15" i="10"/>
  <c r="AV19" i="10"/>
  <c r="AZ19" i="10" s="1"/>
  <c r="AS33" i="10"/>
  <c r="AV14" i="10"/>
  <c r="AZ14" i="10" s="1"/>
  <c r="AS23" i="10"/>
  <c r="AT21" i="10"/>
  <c r="AX21" i="10" s="1"/>
  <c r="AS3" i="10"/>
  <c r="AS20" i="10"/>
  <c r="AT17" i="10"/>
  <c r="AX17" i="10" s="1"/>
  <c r="AT4" i="10"/>
  <c r="AX4" i="10" s="1"/>
  <c r="AV22" i="10"/>
  <c r="AZ22" i="10" s="1"/>
  <c r="AS14" i="10"/>
  <c r="AV8" i="10"/>
  <c r="AZ8" i="10" s="1"/>
  <c r="AV3" i="10"/>
  <c r="AZ3" i="10" s="1"/>
  <c r="AV15" i="10"/>
  <c r="AZ15" i="10" s="1"/>
  <c r="AT29" i="10"/>
  <c r="AX29" i="10" s="1"/>
  <c r="AS29" i="10"/>
  <c r="AV30" i="10"/>
  <c r="AZ30" i="10" s="1"/>
  <c r="AV13" i="10"/>
  <c r="AZ13" i="10" s="1"/>
  <c r="AT18" i="10"/>
  <c r="AX18" i="10" s="1"/>
  <c r="AS31" i="10"/>
  <c r="AV4" i="10"/>
  <c r="AZ4" i="10" s="1"/>
  <c r="AV33" i="10"/>
  <c r="AZ33" i="10" s="1"/>
  <c r="AV23" i="10"/>
  <c r="AZ23" i="10" s="1"/>
  <c r="AV10" i="10"/>
  <c r="AZ10" i="10" s="1"/>
  <c r="AS8" i="10"/>
  <c r="AT14" i="10"/>
  <c r="AX14" i="10" s="1"/>
  <c r="AT19" i="10"/>
  <c r="AX19" i="10" s="1"/>
  <c r="AV5" i="10"/>
  <c r="AZ5" i="10" s="1"/>
  <c r="BH42" i="10"/>
  <c r="BL42" i="10" s="1"/>
  <c r="BM42" i="10" s="1"/>
  <c r="BK39" i="10"/>
  <c r="BL39" i="10" s="1"/>
  <c r="BM39" i="10" s="1"/>
  <c r="BS40" i="10"/>
  <c r="BL40" i="10"/>
  <c r="BM40" i="10" s="1"/>
  <c r="BS39" i="10"/>
  <c r="BJ41" i="10"/>
  <c r="BJ40" i="10"/>
  <c r="BH41" i="10"/>
  <c r="BL41" i="10" s="1"/>
  <c r="BM41" i="10" s="1"/>
  <c r="AW14" i="10" l="1"/>
  <c r="AW20" i="10"/>
  <c r="AW30" i="10"/>
  <c r="AW35" i="10"/>
  <c r="AW26" i="10"/>
  <c r="AW36" i="10"/>
  <c r="AW10" i="10"/>
  <c r="AW28" i="10"/>
  <c r="BA28" i="10" s="1"/>
  <c r="AW3" i="10"/>
  <c r="AW33" i="10"/>
  <c r="AW12" i="10"/>
  <c r="AW6" i="10"/>
  <c r="AW13" i="10"/>
  <c r="AW34" i="10"/>
  <c r="AW9" i="10"/>
  <c r="AW8" i="10"/>
  <c r="AW32" i="10"/>
  <c r="AW37" i="10"/>
  <c r="AW24" i="10"/>
  <c r="AW38" i="10"/>
  <c r="AW19" i="10"/>
  <c r="AW7" i="10"/>
  <c r="AW31" i="10"/>
  <c r="AW29" i="10"/>
  <c r="AW23" i="10"/>
  <c r="AW15" i="10"/>
  <c r="AW5" i="10"/>
  <c r="AW21" i="10"/>
  <c r="AW25" i="10"/>
  <c r="AW16" i="10"/>
  <c r="AW18" i="10"/>
  <c r="AW22" i="10"/>
  <c r="AW17" i="10"/>
  <c r="AW4" i="10"/>
  <c r="AW27" i="10"/>
  <c r="BA27" i="10" s="1"/>
  <c r="AW11" i="10"/>
  <c r="BA20" i="10" l="1"/>
  <c r="BA36" i="10"/>
  <c r="BA17" i="10"/>
  <c r="BA37" i="10"/>
  <c r="BA22" i="10"/>
  <c r="BA21" i="10"/>
  <c r="BA29" i="10"/>
  <c r="BA38" i="10"/>
  <c r="BA32" i="10"/>
  <c r="BA13" i="10"/>
  <c r="BA30" i="10"/>
  <c r="BA4" i="10"/>
  <c r="BA18" i="10"/>
  <c r="BA5" i="10"/>
  <c r="BA31" i="10"/>
  <c r="BA24" i="10"/>
  <c r="BA8" i="10"/>
  <c r="BA6" i="10"/>
  <c r="BA3" i="10"/>
  <c r="BA16" i="10"/>
  <c r="BA15" i="10"/>
  <c r="BA7" i="10"/>
  <c r="BA9" i="10"/>
  <c r="BA26" i="10"/>
  <c r="BA11" i="10"/>
  <c r="BA25" i="10"/>
  <c r="BA23" i="10"/>
  <c r="BA19" i="10"/>
  <c r="BA34" i="10"/>
  <c r="BA33" i="10"/>
  <c r="BA10" i="10"/>
  <c r="BA35" i="10"/>
  <c r="BA14" i="10"/>
  <c r="BA12" i="10"/>
  <c r="BB14" i="10" l="1"/>
  <c r="BB10" i="10"/>
  <c r="BB7" i="10"/>
  <c r="BB16" i="10"/>
  <c r="BB3" i="10"/>
  <c r="BB8" i="10"/>
  <c r="BB31" i="10"/>
  <c r="BB18" i="10"/>
  <c r="BB30" i="10"/>
  <c r="BB33" i="10"/>
  <c r="BB19" i="10"/>
  <c r="BB25" i="10"/>
  <c r="BB26" i="10"/>
  <c r="BB9" i="10"/>
  <c r="BB17" i="10"/>
  <c r="BB36" i="10"/>
  <c r="BB32" i="10"/>
  <c r="BB29" i="10"/>
  <c r="BB22" i="10"/>
  <c r="BB12" i="10"/>
  <c r="BB35" i="10"/>
  <c r="BB37" i="10"/>
  <c r="BB15" i="10"/>
  <c r="BB20" i="10"/>
  <c r="BB6" i="10"/>
  <c r="BB24" i="10"/>
  <c r="BB5" i="10"/>
  <c r="BB4" i="10"/>
  <c r="BB34" i="10"/>
  <c r="BB23" i="10"/>
  <c r="BB11" i="10"/>
  <c r="BB28" i="10"/>
  <c r="BB13" i="10"/>
  <c r="BB38" i="10"/>
  <c r="BB21" i="10"/>
  <c r="BB27" i="10"/>
  <c r="C37" i="23" l="1"/>
  <c r="D37" i="23" s="1"/>
  <c r="C38" i="23"/>
  <c r="D38" i="23" s="1"/>
  <c r="C35" i="23"/>
  <c r="D35" i="23" s="1"/>
  <c r="C36" i="23"/>
  <c r="D36" i="23" s="1"/>
  <c r="C30" i="23"/>
  <c r="D30" i="23" s="1"/>
  <c r="C18" i="23"/>
  <c r="D18" i="23" s="1"/>
  <c r="C5" i="23"/>
  <c r="D5" i="23" s="1"/>
  <c r="D18" i="15"/>
  <c r="C18" i="15" s="1"/>
  <c r="D22" i="15"/>
  <c r="C22" i="15" s="1"/>
  <c r="C20" i="23"/>
  <c r="D20" i="23" s="1"/>
  <c r="C19" i="23"/>
  <c r="D19" i="23" s="1"/>
  <c r="C10" i="23"/>
  <c r="D10" i="23" s="1"/>
  <c r="C28" i="23"/>
  <c r="D28" i="23" s="1"/>
  <c r="C27" i="23"/>
  <c r="D27" i="23" s="1"/>
  <c r="D19" i="15"/>
  <c r="C19" i="15" s="1"/>
  <c r="D34" i="15"/>
  <c r="C34" i="15" s="1"/>
  <c r="D29" i="15"/>
  <c r="C29" i="15" s="1"/>
  <c r="D21" i="15"/>
  <c r="C21" i="15" s="1"/>
  <c r="D37" i="15"/>
  <c r="C37" i="15" s="1"/>
  <c r="C7" i="23"/>
  <c r="D7" i="23" s="1"/>
  <c r="C32" i="23"/>
  <c r="D32" i="23" s="1"/>
  <c r="C16" i="23"/>
  <c r="D16" i="23" s="1"/>
  <c r="C29" i="23"/>
  <c r="D29" i="23" s="1"/>
  <c r="C12" i="23"/>
  <c r="D12" i="23" s="1"/>
  <c r="D27" i="15"/>
  <c r="C27" i="15" s="1"/>
  <c r="D24" i="15"/>
  <c r="C24" i="15" s="1"/>
  <c r="D15" i="15"/>
  <c r="C15" i="15" s="1"/>
  <c r="D30" i="15"/>
  <c r="C30" i="15" s="1"/>
  <c r="C4" i="23"/>
  <c r="D4" i="23" s="1"/>
  <c r="C3" i="23"/>
  <c r="D3" i="23" s="1"/>
  <c r="C6" i="23"/>
  <c r="D6" i="23" s="1"/>
  <c r="C24" i="23"/>
  <c r="D24" i="23" s="1"/>
  <c r="C11" i="23"/>
  <c r="D11" i="23" s="1"/>
  <c r="D31" i="15"/>
  <c r="C31" i="15" s="1"/>
  <c r="D36" i="15"/>
  <c r="C36" i="15" s="1"/>
  <c r="D38" i="15"/>
  <c r="C38" i="15" s="1"/>
  <c r="D26" i="15"/>
  <c r="C26" i="15" s="1"/>
  <c r="D4" i="15"/>
  <c r="D17" i="15"/>
  <c r="C17" i="15" s="1"/>
  <c r="C23" i="23"/>
  <c r="D23" i="23" s="1"/>
  <c r="C14" i="23"/>
  <c r="D14" i="23" s="1"/>
  <c r="D13" i="15"/>
  <c r="C13" i="15" s="1"/>
  <c r="D25" i="15"/>
  <c r="C25" i="15" s="1"/>
  <c r="D33" i="15"/>
  <c r="C33" i="15" s="1"/>
  <c r="D9" i="15"/>
  <c r="C9" i="15" s="1"/>
  <c r="D5" i="15"/>
  <c r="C17" i="23"/>
  <c r="D17" i="23" s="1"/>
  <c r="C26" i="23"/>
  <c r="D26" i="23" s="1"/>
  <c r="C25" i="23"/>
  <c r="D25" i="23" s="1"/>
  <c r="D7" i="15"/>
  <c r="C7" i="15" s="1"/>
  <c r="D20" i="15"/>
  <c r="C20" i="15" s="1"/>
  <c r="D11" i="15"/>
  <c r="C11" i="15" s="1"/>
  <c r="D6" i="15"/>
  <c r="C6" i="15" s="1"/>
  <c r="D39" i="15"/>
  <c r="C39" i="15" s="1"/>
  <c r="D8" i="15"/>
  <c r="C8" i="15" s="1"/>
  <c r="D32" i="15"/>
  <c r="C32" i="15" s="1"/>
  <c r="C13" i="23"/>
  <c r="D13" i="23" s="1"/>
  <c r="C8" i="23"/>
  <c r="D8" i="23" s="1"/>
  <c r="C33" i="23"/>
  <c r="D33" i="23" s="1"/>
  <c r="C21" i="23"/>
  <c r="D21" i="23" s="1"/>
  <c r="D12" i="15"/>
  <c r="C12" i="15" s="1"/>
  <c r="D28" i="15"/>
  <c r="C28" i="15" s="1"/>
  <c r="D23" i="15"/>
  <c r="C23" i="15" s="1"/>
  <c r="D16" i="15"/>
  <c r="C16" i="15" s="1"/>
  <c r="D14" i="15"/>
  <c r="C14" i="15" s="1"/>
  <c r="C31" i="23"/>
  <c r="D31" i="23" s="1"/>
  <c r="C34" i="23"/>
  <c r="D34" i="23" s="1"/>
  <c r="C22" i="23"/>
  <c r="D22" i="23" s="1"/>
  <c r="C9" i="23"/>
  <c r="D9" i="23" s="1"/>
  <c r="D35" i="15"/>
  <c r="C35" i="15" s="1"/>
  <c r="D10" i="15"/>
  <c r="C10" i="15" s="1"/>
  <c r="C15" i="23"/>
  <c r="D15" i="23" s="1"/>
  <c r="C5" i="15" l="1"/>
  <c r="BE25" i="10"/>
  <c r="BI25" i="10" s="1"/>
  <c r="H15" i="15" s="1"/>
  <c r="BO26" i="10"/>
  <c r="BG23" i="10"/>
  <c r="BE29" i="10"/>
  <c r="BI29" i="10" s="1"/>
  <c r="H5" i="15" s="1"/>
  <c r="BD38" i="10"/>
  <c r="BD28" i="10"/>
  <c r="BD8" i="10"/>
  <c r="BG35" i="10"/>
  <c r="BO36" i="10"/>
  <c r="BE6" i="10"/>
  <c r="BI6" i="10" s="1"/>
  <c r="H9" i="15" s="1"/>
  <c r="BG24" i="10"/>
  <c r="BG28" i="10"/>
  <c r="BD36" i="10"/>
  <c r="BG12" i="10"/>
  <c r="BE5" i="10"/>
  <c r="BI5" i="10" s="1"/>
  <c r="H28" i="15" s="1"/>
  <c r="BE14" i="10"/>
  <c r="BI14" i="10" s="1"/>
  <c r="H31" i="15" s="1"/>
  <c r="BO32" i="10"/>
  <c r="BD6" i="10"/>
  <c r="BE7" i="10"/>
  <c r="BI7" i="10" s="1"/>
  <c r="H36" i="15" s="1"/>
  <c r="BG7" i="10"/>
  <c r="BE28" i="10"/>
  <c r="BI28" i="10" s="1"/>
  <c r="H38" i="15" s="1"/>
  <c r="BE26" i="10"/>
  <c r="BI26" i="10" s="1"/>
  <c r="H7" i="15" s="1"/>
  <c r="BD23" i="10"/>
  <c r="BE19" i="10"/>
  <c r="BI19" i="10" s="1"/>
  <c r="H17" i="15" s="1"/>
  <c r="BO22" i="10"/>
  <c r="BE12" i="10"/>
  <c r="BI12" i="10" s="1"/>
  <c r="H4" i="15" s="1"/>
  <c r="BD35" i="10"/>
  <c r="BD31" i="10"/>
  <c r="BE35" i="10"/>
  <c r="BI35" i="10" s="1"/>
  <c r="H29" i="15" s="1"/>
  <c r="BG3" i="10"/>
  <c r="BE32" i="10"/>
  <c r="BI32" i="10" s="1"/>
  <c r="H8" i="15" s="1"/>
  <c r="BE38" i="10"/>
  <c r="BI38" i="10" s="1"/>
  <c r="H10" i="15" s="1"/>
  <c r="BE21" i="10"/>
  <c r="BI21" i="10" s="1"/>
  <c r="H18" i="15" s="1"/>
  <c r="BG20" i="10"/>
  <c r="BG38" i="10"/>
  <c r="BE20" i="10"/>
  <c r="BI20" i="10" s="1"/>
  <c r="H19" i="15" s="1"/>
  <c r="BD16" i="10"/>
  <c r="BG37" i="10"/>
  <c r="BO12" i="10"/>
  <c r="BE3" i="10"/>
  <c r="BI3" i="10" s="1"/>
  <c r="H12" i="15" s="1"/>
  <c r="BE10" i="10"/>
  <c r="BI10" i="10" s="1"/>
  <c r="H33" i="15" s="1"/>
  <c r="BE27" i="10"/>
  <c r="BI27" i="10" s="1"/>
  <c r="H32" i="15" s="1"/>
  <c r="BG6" i="10"/>
  <c r="BG14" i="10"/>
  <c r="BG34" i="10"/>
  <c r="BD13" i="10"/>
  <c r="BO6" i="10"/>
  <c r="BG5" i="10"/>
  <c r="BD27" i="10"/>
  <c r="BE15" i="10"/>
  <c r="BI15" i="10" s="1"/>
  <c r="H13" i="15" s="1"/>
  <c r="BG31" i="10"/>
  <c r="BE18" i="10"/>
  <c r="BI18" i="10" s="1"/>
  <c r="H26" i="15" s="1"/>
  <c r="BD32" i="10"/>
  <c r="BG13" i="10"/>
  <c r="BO8" i="10"/>
  <c r="BG8" i="10"/>
  <c r="BD37" i="10"/>
  <c r="BE9" i="10"/>
  <c r="BI9" i="10" s="1"/>
  <c r="H16" i="15" s="1"/>
  <c r="BG16" i="10"/>
  <c r="BG30" i="10"/>
  <c r="BD25" i="10"/>
  <c r="BG11" i="10"/>
  <c r="BO34" i="10"/>
  <c r="BD14" i="10"/>
  <c r="BE13" i="10"/>
  <c r="BI13" i="10" s="1"/>
  <c r="H20" i="15" s="1"/>
  <c r="BG9" i="10"/>
  <c r="BD24" i="10"/>
  <c r="BG18" i="10"/>
  <c r="BD4" i="10"/>
  <c r="BO20" i="10"/>
  <c r="BG22" i="10"/>
  <c r="BD7" i="10"/>
  <c r="BG27" i="10"/>
  <c r="BE33" i="10"/>
  <c r="BI33" i="10" s="1"/>
  <c r="H34" i="15" s="1"/>
  <c r="BG25" i="10"/>
  <c r="BD3" i="10"/>
  <c r="BE23" i="10"/>
  <c r="BI23" i="10" s="1"/>
  <c r="H27" i="15" s="1"/>
  <c r="BO24" i="10"/>
  <c r="BD19" i="10"/>
  <c r="BD11" i="10"/>
  <c r="BG29" i="10"/>
  <c r="BE8" i="10"/>
  <c r="BI8" i="10" s="1"/>
  <c r="H14" i="15" s="1"/>
  <c r="BD5" i="10"/>
  <c r="BD33" i="10"/>
  <c r="BG21" i="10"/>
  <c r="BO38" i="10"/>
  <c r="BG33" i="10"/>
  <c r="BE11" i="10"/>
  <c r="BI11" i="10" s="1"/>
  <c r="H23" i="15" s="1"/>
  <c r="BD34" i="10"/>
  <c r="BE22" i="10"/>
  <c r="BI22" i="10" s="1"/>
  <c r="H22" i="15" s="1"/>
  <c r="BG32" i="10"/>
  <c r="BD12" i="10"/>
  <c r="BD30" i="10"/>
  <c r="BO16" i="10"/>
  <c r="BE34" i="10"/>
  <c r="BI34" i="10" s="1"/>
  <c r="H24" i="15" s="1"/>
  <c r="BD15" i="10"/>
  <c r="BE24" i="10"/>
  <c r="BI24" i="10" s="1"/>
  <c r="H21" i="15" s="1"/>
  <c r="BG10" i="10"/>
  <c r="BE31" i="10"/>
  <c r="BI31" i="10" s="1"/>
  <c r="H11" i="15" s="1"/>
  <c r="BO10" i="10"/>
  <c r="BO28" i="10"/>
  <c r="BD10" i="10"/>
  <c r="BD17" i="10"/>
  <c r="BE17" i="10"/>
  <c r="BI17" i="10" s="1"/>
  <c r="H37" i="15" s="1"/>
  <c r="BD9" i="10"/>
  <c r="BG26" i="10"/>
  <c r="BG17" i="10"/>
  <c r="BO4" i="10"/>
  <c r="C4" i="15"/>
  <c r="BE4" i="10"/>
  <c r="BI4" i="10" s="1"/>
  <c r="H35" i="15" s="1"/>
  <c r="BG36" i="10"/>
  <c r="BD22" i="10"/>
  <c r="BD20" i="10"/>
  <c r="BG19" i="10"/>
  <c r="BE37" i="10"/>
  <c r="BI37" i="10" s="1"/>
  <c r="H6" i="15" s="1"/>
  <c r="BE36" i="10"/>
  <c r="BI36" i="10" s="1"/>
  <c r="H30" i="15" s="1"/>
  <c r="BO18" i="10"/>
  <c r="BG4" i="10"/>
  <c r="BG15" i="10"/>
  <c r="BD29" i="10"/>
  <c r="BE16" i="10"/>
  <c r="BI16" i="10" s="1"/>
  <c r="H39" i="15" s="1"/>
  <c r="BE30" i="10"/>
  <c r="BI30" i="10" s="1"/>
  <c r="H25" i="15" s="1"/>
  <c r="BD26" i="10"/>
  <c r="BD21" i="10"/>
  <c r="BO14" i="10"/>
  <c r="BO30" i="10"/>
  <c r="BD18" i="10"/>
  <c r="BH18" i="10" l="1"/>
  <c r="J26" i="15" s="1"/>
  <c r="BS18" i="10"/>
  <c r="BH26" i="10"/>
  <c r="J7" i="15" s="1"/>
  <c r="BS26" i="10"/>
  <c r="BV15" i="10"/>
  <c r="BJ15" i="10"/>
  <c r="BK15" i="10"/>
  <c r="I13" i="15" s="1"/>
  <c r="BK36" i="10"/>
  <c r="I30" i="15" s="1"/>
  <c r="BJ36" i="10"/>
  <c r="BK17" i="10"/>
  <c r="I37" i="15" s="1"/>
  <c r="BJ17" i="10"/>
  <c r="BV17" i="10"/>
  <c r="BS17" i="10"/>
  <c r="BH17" i="10"/>
  <c r="J37" i="15" s="1"/>
  <c r="BJ32" i="10"/>
  <c r="BK32" i="10"/>
  <c r="I8" i="15" s="1"/>
  <c r="BV33" i="10"/>
  <c r="BJ33" i="10"/>
  <c r="BK33" i="10"/>
  <c r="I34" i="15" s="1"/>
  <c r="BS5" i="10"/>
  <c r="BH5" i="10"/>
  <c r="J28" i="15" s="1"/>
  <c r="BS19" i="10"/>
  <c r="BH19" i="10"/>
  <c r="J17" i="15" s="1"/>
  <c r="BJ25" i="10"/>
  <c r="BK25" i="10"/>
  <c r="I15" i="15" s="1"/>
  <c r="BV25" i="10"/>
  <c r="BJ22" i="10"/>
  <c r="BK22" i="10"/>
  <c r="I22" i="15" s="1"/>
  <c r="BS24" i="10"/>
  <c r="BH24" i="10"/>
  <c r="J21" i="15" s="1"/>
  <c r="BR34" i="10"/>
  <c r="BU34" i="10" s="1"/>
  <c r="BP34" i="10"/>
  <c r="BT34" i="10" s="1"/>
  <c r="BJ16" i="10"/>
  <c r="BK16" i="10"/>
  <c r="I39" i="15" s="1"/>
  <c r="BP8" i="10"/>
  <c r="BT8" i="10" s="1"/>
  <c r="BR8" i="10"/>
  <c r="BV8" i="10" s="1"/>
  <c r="BV31" i="10"/>
  <c r="BJ31" i="10"/>
  <c r="BK31" i="10"/>
  <c r="I11" i="15" s="1"/>
  <c r="BR6" i="10"/>
  <c r="BU6" i="10" s="1"/>
  <c r="BP6" i="10"/>
  <c r="BT6" i="10" s="1"/>
  <c r="BK6" i="10"/>
  <c r="I9" i="15" s="1"/>
  <c r="BJ6" i="10"/>
  <c r="BR12" i="10"/>
  <c r="BV12" i="10" s="1"/>
  <c r="BP12" i="10"/>
  <c r="BT12" i="10" s="1"/>
  <c r="BJ38" i="10"/>
  <c r="BK38" i="10"/>
  <c r="I10" i="15" s="1"/>
  <c r="BH35" i="10"/>
  <c r="J29" i="15" s="1"/>
  <c r="BS35" i="10"/>
  <c r="BS23" i="10"/>
  <c r="BH23" i="10"/>
  <c r="J27" i="15" s="1"/>
  <c r="BJ24" i="10"/>
  <c r="BK24" i="10"/>
  <c r="I21" i="15" s="1"/>
  <c r="BH8" i="10"/>
  <c r="J14" i="15" s="1"/>
  <c r="BS8" i="10"/>
  <c r="BK23" i="10"/>
  <c r="I27" i="15" s="1"/>
  <c r="BV23" i="10"/>
  <c r="BJ23" i="10"/>
  <c r="BR30" i="10"/>
  <c r="BV30" i="10" s="1"/>
  <c r="BP30" i="10"/>
  <c r="BT30" i="10" s="1"/>
  <c r="BK4" i="10"/>
  <c r="I35" i="15" s="1"/>
  <c r="BJ4" i="10"/>
  <c r="BK19" i="10"/>
  <c r="I17" i="15" s="1"/>
  <c r="BV19" i="10"/>
  <c r="BJ19" i="10"/>
  <c r="BJ26" i="10"/>
  <c r="BK26" i="10"/>
  <c r="I7" i="15" s="1"/>
  <c r="BH10" i="10"/>
  <c r="J33" i="15" s="1"/>
  <c r="BS10" i="10"/>
  <c r="BJ10" i="10"/>
  <c r="BK10" i="10"/>
  <c r="I33" i="15" s="1"/>
  <c r="BP16" i="10"/>
  <c r="BT16" i="10" s="1"/>
  <c r="BR16" i="10"/>
  <c r="BV16" i="10" s="1"/>
  <c r="BP38" i="10"/>
  <c r="BT38" i="10"/>
  <c r="BR38" i="10"/>
  <c r="BV38" i="10" s="1"/>
  <c r="BX24" i="10"/>
  <c r="BR24" i="10"/>
  <c r="BV24" i="10" s="1"/>
  <c r="BP24" i="10"/>
  <c r="BT24" i="10"/>
  <c r="BW24" i="10"/>
  <c r="BU24" i="10"/>
  <c r="BR20" i="10"/>
  <c r="BU20" i="10" s="1"/>
  <c r="BP20" i="10"/>
  <c r="BT20" i="10" s="1"/>
  <c r="BK9" i="10"/>
  <c r="I16" i="15" s="1"/>
  <c r="BV9" i="10"/>
  <c r="BJ9" i="10"/>
  <c r="BV11" i="10"/>
  <c r="BK11" i="10"/>
  <c r="I23" i="15" s="1"/>
  <c r="BJ11" i="10"/>
  <c r="BJ13" i="10"/>
  <c r="BK13" i="10"/>
  <c r="I20" i="15" s="1"/>
  <c r="BV13" i="10"/>
  <c r="BS13" i="10"/>
  <c r="BH13" i="10"/>
  <c r="J20" i="15" s="1"/>
  <c r="BK37" i="10"/>
  <c r="I6" i="15" s="1"/>
  <c r="BJ37" i="10"/>
  <c r="BV37" i="10"/>
  <c r="BJ20" i="10"/>
  <c r="BK20" i="10"/>
  <c r="I19" i="15" s="1"/>
  <c r="BJ3" i="10"/>
  <c r="BK3" i="10"/>
  <c r="I12" i="15" s="1"/>
  <c r="BV3" i="10"/>
  <c r="BS6" i="10"/>
  <c r="BH6" i="10"/>
  <c r="J9" i="15" s="1"/>
  <c r="BK12" i="10"/>
  <c r="I4" i="15" s="1"/>
  <c r="BJ12" i="10"/>
  <c r="BH28" i="10"/>
  <c r="J38" i="15" s="1"/>
  <c r="BS28" i="10"/>
  <c r="BR26" i="10"/>
  <c r="BV26" i="10" s="1"/>
  <c r="BP26" i="10"/>
  <c r="BT26" i="10" s="1"/>
  <c r="BR14" i="10"/>
  <c r="BU14" i="10" s="1"/>
  <c r="BP14" i="10"/>
  <c r="BT14" i="10" s="1"/>
  <c r="BP18" i="10"/>
  <c r="BT18" i="10" s="1"/>
  <c r="BR18" i="10"/>
  <c r="BU18" i="10" s="1"/>
  <c r="BS20" i="10"/>
  <c r="BH20" i="10"/>
  <c r="J19" i="15" s="1"/>
  <c r="BS9" i="10"/>
  <c r="BH9" i="10"/>
  <c r="J16" i="15" s="1"/>
  <c r="BR28" i="10"/>
  <c r="BV28" i="10" s="1"/>
  <c r="BP28" i="10"/>
  <c r="BT28" i="10" s="1"/>
  <c r="BH30" i="10"/>
  <c r="J25" i="15" s="1"/>
  <c r="BS30" i="10"/>
  <c r="BH34" i="10"/>
  <c r="J24" i="15" s="1"/>
  <c r="BS34" i="10"/>
  <c r="BJ21" i="10"/>
  <c r="BV21" i="10"/>
  <c r="BK21" i="10"/>
  <c r="I18" i="15" s="1"/>
  <c r="BJ29" i="10"/>
  <c r="BV29" i="10"/>
  <c r="BK29" i="10"/>
  <c r="I5" i="15" s="1"/>
  <c r="BV27" i="10"/>
  <c r="BJ27" i="10"/>
  <c r="BK27" i="10"/>
  <c r="I32" i="15" s="1"/>
  <c r="BH4" i="10"/>
  <c r="J35" i="15" s="1"/>
  <c r="BS4" i="10"/>
  <c r="BS25" i="10"/>
  <c r="BH25" i="10"/>
  <c r="J15" i="15" s="1"/>
  <c r="BH37" i="10"/>
  <c r="J6" i="15" s="1"/>
  <c r="BS37" i="10"/>
  <c r="BH32" i="10"/>
  <c r="J8" i="15" s="1"/>
  <c r="BS32" i="10"/>
  <c r="BS27" i="10"/>
  <c r="BH27" i="10"/>
  <c r="J32" i="15" s="1"/>
  <c r="BK34" i="10"/>
  <c r="BJ34" i="10"/>
  <c r="BV34" i="10"/>
  <c r="BS16" i="10"/>
  <c r="BH16" i="10"/>
  <c r="J39" i="15" s="1"/>
  <c r="BR22" i="10"/>
  <c r="BV22" i="10" s="1"/>
  <c r="BP22" i="10"/>
  <c r="BT22" i="10" s="1"/>
  <c r="BR32" i="10"/>
  <c r="BV32" i="10" s="1"/>
  <c r="BP32" i="10"/>
  <c r="BT32" i="10" s="1"/>
  <c r="BS36" i="10"/>
  <c r="BH36" i="10"/>
  <c r="J30" i="15" s="1"/>
  <c r="BP36" i="10"/>
  <c r="BT36" i="10" s="1"/>
  <c r="BR36" i="10"/>
  <c r="BU36" i="10" s="1"/>
  <c r="BH38" i="10"/>
  <c r="J10" i="15" s="1"/>
  <c r="BS38" i="10"/>
  <c r="BS21" i="10"/>
  <c r="BH21" i="10"/>
  <c r="J18" i="15" s="1"/>
  <c r="BS29" i="10"/>
  <c r="BH29" i="10"/>
  <c r="J5" i="15" s="1"/>
  <c r="BH22" i="10"/>
  <c r="J22" i="15" s="1"/>
  <c r="BS22" i="10"/>
  <c r="BP4" i="10"/>
  <c r="BT4" i="10" s="1"/>
  <c r="BR4" i="10"/>
  <c r="BV4" i="10" s="1"/>
  <c r="BR10" i="10"/>
  <c r="BV10" i="10" s="1"/>
  <c r="BP10" i="10"/>
  <c r="BT10" i="10" s="1"/>
  <c r="BS15" i="10"/>
  <c r="BH15" i="10"/>
  <c r="BH12" i="10"/>
  <c r="J4" i="15" s="1"/>
  <c r="BS12" i="10"/>
  <c r="BS33" i="10"/>
  <c r="BH33" i="10"/>
  <c r="J34" i="15" s="1"/>
  <c r="BH11" i="10"/>
  <c r="J23" i="15" s="1"/>
  <c r="BS11" i="10"/>
  <c r="BH3" i="10"/>
  <c r="J12" i="15" s="1"/>
  <c r="BS3" i="10"/>
  <c r="BH7" i="10"/>
  <c r="J36" i="15" s="1"/>
  <c r="BS7" i="10"/>
  <c r="BK18" i="10"/>
  <c r="BJ18" i="10"/>
  <c r="BS14" i="10"/>
  <c r="BH14" i="10"/>
  <c r="J31" i="15" s="1"/>
  <c r="BK30" i="10"/>
  <c r="BJ30" i="10"/>
  <c r="BJ8" i="10"/>
  <c r="BK8" i="10"/>
  <c r="BV5" i="10"/>
  <c r="BJ5" i="10"/>
  <c r="BK5" i="10"/>
  <c r="I28" i="15" s="1"/>
  <c r="BJ14" i="10"/>
  <c r="BK14" i="10"/>
  <c r="I31" i="15" s="1"/>
  <c r="BH31" i="10"/>
  <c r="J11" i="15" s="1"/>
  <c r="BS31" i="10"/>
  <c r="BV7" i="10"/>
  <c r="BK7" i="10"/>
  <c r="BJ7" i="10"/>
  <c r="BK28" i="10"/>
  <c r="I38" i="15" s="1"/>
  <c r="BJ28" i="10"/>
  <c r="BV35" i="10"/>
  <c r="BJ35" i="10"/>
  <c r="BK35" i="10"/>
  <c r="I29" i="15" s="1"/>
  <c r="BV18" i="10" l="1"/>
  <c r="BL18" i="10"/>
  <c r="I26" i="15"/>
  <c r="BL7" i="10"/>
  <c r="I36" i="15"/>
  <c r="BL30" i="10"/>
  <c r="I25" i="15"/>
  <c r="BL15" i="10"/>
  <c r="J13" i="15"/>
  <c r="BL8" i="10"/>
  <c r="I14" i="15"/>
  <c r="BL34" i="10"/>
  <c r="I24" i="15"/>
  <c r="BL35" i="10"/>
  <c r="BU28" i="10"/>
  <c r="BL28" i="10"/>
  <c r="BW28" i="10"/>
  <c r="BX28" i="10" s="1"/>
  <c r="BL14" i="10"/>
  <c r="BW18" i="10"/>
  <c r="BX18" i="10" s="1"/>
  <c r="BW8" i="10"/>
  <c r="BX8" i="10" s="1"/>
  <c r="BL22" i="10"/>
  <c r="BL27" i="10"/>
  <c r="BW12" i="10"/>
  <c r="BX12" i="10" s="1"/>
  <c r="BU4" i="10"/>
  <c r="BW32" i="10"/>
  <c r="BX32" i="10" s="1"/>
  <c r="BW4" i="10"/>
  <c r="BX4" i="10" s="1"/>
  <c r="BU22" i="10"/>
  <c r="BU26" i="10"/>
  <c r="BL12" i="10"/>
  <c r="BW38" i="10"/>
  <c r="BX38" i="10" s="1"/>
  <c r="BW30" i="10"/>
  <c r="BX30" i="10" s="1"/>
  <c r="BU12" i="10"/>
  <c r="BL16" i="10"/>
  <c r="BL32" i="10"/>
  <c r="BL5" i="10"/>
  <c r="BW10" i="10"/>
  <c r="BX10" i="10" s="1"/>
  <c r="BW22" i="10"/>
  <c r="BX22" i="10" s="1"/>
  <c r="BW34" i="10"/>
  <c r="BX34" i="10" s="1"/>
  <c r="BL10" i="10"/>
  <c r="BL26" i="10"/>
  <c r="BL38" i="10"/>
  <c r="BV6" i="10"/>
  <c r="BW6" i="10" s="1"/>
  <c r="BX6" i="10" s="1"/>
  <c r="BL33" i="10"/>
  <c r="BV36" i="10"/>
  <c r="BW36" i="10" s="1"/>
  <c r="BX36" i="10" s="1"/>
  <c r="BU32" i="10"/>
  <c r="BL25" i="10"/>
  <c r="BW26" i="10"/>
  <c r="BX26" i="10" s="1"/>
  <c r="BL13" i="10"/>
  <c r="BU38" i="10"/>
  <c r="BW16" i="10"/>
  <c r="BX16" i="10" s="1"/>
  <c r="BL29" i="10"/>
  <c r="BL37" i="10"/>
  <c r="BL19" i="10"/>
  <c r="BL3" i="10"/>
  <c r="BV20" i="10"/>
  <c r="BW20" i="10" s="1"/>
  <c r="BX20" i="10" s="1"/>
  <c r="BL36" i="10"/>
  <c r="BU16" i="10"/>
  <c r="BL4" i="10"/>
  <c r="BL24" i="10"/>
  <c r="BL31" i="10"/>
  <c r="BU8" i="10"/>
  <c r="BL17" i="10"/>
  <c r="BV14" i="10"/>
  <c r="BW14" i="10" s="1"/>
  <c r="BX14" i="10" s="1"/>
  <c r="BU10" i="10"/>
  <c r="BL21" i="10"/>
  <c r="BL20" i="10"/>
  <c r="BL11" i="10"/>
  <c r="BM11" i="10" s="1"/>
  <c r="K23" i="15" s="1"/>
  <c r="BL9" i="10"/>
  <c r="BU30" i="10"/>
  <c r="BL23" i="10"/>
  <c r="BL6" i="10"/>
  <c r="BM6" i="10" s="1"/>
  <c r="K9" i="15" s="1"/>
  <c r="BM23" i="10" l="1"/>
  <c r="K27" i="15" s="1"/>
  <c r="BM4" i="10"/>
  <c r="K35" i="15" s="1"/>
  <c r="BM21" i="10"/>
  <c r="K18" i="15" s="1"/>
  <c r="BM19" i="10"/>
  <c r="K17" i="15" s="1"/>
  <c r="BM38" i="10"/>
  <c r="K10" i="15" s="1"/>
  <c r="BM16" i="10"/>
  <c r="K39" i="15" s="1"/>
  <c r="BM22" i="10"/>
  <c r="K22" i="15" s="1"/>
  <c r="BM20" i="10"/>
  <c r="K19" i="15" s="1"/>
  <c r="BM9" i="10"/>
  <c r="K16" i="15" s="1"/>
  <c r="BM31" i="10"/>
  <c r="K11" i="15" s="1"/>
  <c r="BM36" i="10"/>
  <c r="K30" i="15" s="1"/>
  <c r="BM37" i="10"/>
  <c r="K6" i="15" s="1"/>
  <c r="BM13" i="10"/>
  <c r="K20" i="15" s="1"/>
  <c r="BM26" i="10"/>
  <c r="K7" i="15" s="1"/>
  <c r="BM28" i="10"/>
  <c r="K38" i="15" s="1"/>
  <c r="BM34" i="10"/>
  <c r="K24" i="15" s="1"/>
  <c r="BM15" i="10"/>
  <c r="K13" i="15" s="1"/>
  <c r="BM7" i="10"/>
  <c r="K36" i="15" s="1"/>
  <c r="BM24" i="10"/>
  <c r="K21" i="15" s="1"/>
  <c r="BM29" i="10"/>
  <c r="K5" i="15" s="1"/>
  <c r="BM33" i="10"/>
  <c r="K34" i="15" s="1"/>
  <c r="BM10" i="10"/>
  <c r="K33" i="15" s="1"/>
  <c r="BM5" i="10"/>
  <c r="K28" i="15" s="1"/>
  <c r="BM17" i="10"/>
  <c r="K37" i="15" s="1"/>
  <c r="BM3" i="10"/>
  <c r="K12" i="15" s="1"/>
  <c r="BM25" i="10"/>
  <c r="K15" i="15" s="1"/>
  <c r="BM32" i="10"/>
  <c r="K8" i="15" s="1"/>
  <c r="BM27" i="10"/>
  <c r="K32" i="15" s="1"/>
  <c r="BM14" i="10"/>
  <c r="K31" i="15" s="1"/>
  <c r="BM35" i="10"/>
  <c r="K29" i="15" s="1"/>
  <c r="BM8" i="10"/>
  <c r="K14" i="15" s="1"/>
  <c r="BM30" i="10"/>
  <c r="K25" i="15" s="1"/>
  <c r="BM18" i="10"/>
  <c r="K26" i="15" s="1"/>
  <c r="BM12" i="10"/>
  <c r="K4" i="1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<sst xmlns="http://schemas.openxmlformats.org/spreadsheetml/2006/main" count="606" uniqueCount="60">
  <si>
    <t>EQUIPES</t>
  </si>
  <si>
    <t>NOMS</t>
  </si>
  <si>
    <t>N°</t>
  </si>
  <si>
    <t>Manche n°1</t>
  </si>
  <si>
    <t>Pour</t>
  </si>
  <si>
    <t>Contre</t>
  </si>
  <si>
    <t>Manche n°2</t>
  </si>
  <si>
    <t>Manche n°3</t>
  </si>
  <si>
    <t>Total des Pour</t>
  </si>
  <si>
    <t>Total des Contre</t>
  </si>
  <si>
    <t>Goal    Average</t>
  </si>
  <si>
    <t>Manche n°4</t>
  </si>
  <si>
    <t>Manche n°5</t>
  </si>
  <si>
    <t>Manche n°6</t>
  </si>
  <si>
    <t>APRES 1 MANCHE</t>
  </si>
  <si>
    <t>Manche n°7</t>
  </si>
  <si>
    <t>N° de planche</t>
  </si>
  <si>
    <t>Totaux Partie 1</t>
  </si>
  <si>
    <t>APRES 2 MANCHE</t>
  </si>
  <si>
    <t>Classement</t>
  </si>
  <si>
    <t>score</t>
  </si>
  <si>
    <t>Total des scores</t>
  </si>
  <si>
    <t>Score</t>
  </si>
  <si>
    <t>APRES 3 MANCHE</t>
  </si>
  <si>
    <t>Total des Goal    Average</t>
  </si>
  <si>
    <t>Goal
Average</t>
  </si>
  <si>
    <t>N° d'équipe</t>
  </si>
  <si>
    <t>APRES 4 MANCHE</t>
  </si>
  <si>
    <t>APRES 5 MANCHE</t>
  </si>
  <si>
    <t>APRES 6 MANCHE</t>
  </si>
  <si>
    <t>APRES 7 MANCHE</t>
  </si>
  <si>
    <t>Classement
Partie 1</t>
  </si>
  <si>
    <t>Classement
Partie 2</t>
  </si>
  <si>
    <t>Classement
Partie 3</t>
  </si>
  <si>
    <t>Classement
Partie 4</t>
  </si>
  <si>
    <t>Classement
Partie 5</t>
  </si>
  <si>
    <t>Classement
Partie 6</t>
  </si>
  <si>
    <t>Classement
Partie 7</t>
  </si>
  <si>
    <t>Equipes</t>
  </si>
  <si>
    <t>Noms</t>
  </si>
  <si>
    <t>Nombre de parties gagnées</t>
  </si>
  <si>
    <t xml:space="preserve">Partie gagnée </t>
  </si>
  <si>
    <t>Partie gagnée</t>
  </si>
  <si>
    <t>Partie :</t>
  </si>
  <si>
    <t>Planche :</t>
  </si>
  <si>
    <t>Equipe</t>
  </si>
  <si>
    <t/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</si>
  <si>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</si>
  <si>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</si>
  <si>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</si>
  <si>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</si>
  <si>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</si>
  <si>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</si>
  <si>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</si>
  <si>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</si>
  <si>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</si>
  <si>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</si>
  <si>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Points</t>
  </si>
  <si>
    <t>Goal Average</t>
  </si>
  <si>
    <t>Partie Gagnée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</si>
</sst>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€_-;\-* #,##0\ _€_-;_-* &quot;-&quot;\ _€_-;_-@_-"/>
  </numFmts>
  <fonts count="37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sz val="12"/>
      <color indexed="10"/>
      <name val="Arial"/>
      <family val="2"/>
    </font>
    <font>
      <sz val="12"/>
      <color indexed="12"/>
      <name val="Arial"/>
      <family val="2"/>
    </font>
    <font>
      <b/>
      <sz val="9"/>
      <name val="Arial"/>
      <family val="2"/>
    </font>
    <font>
      <b/>
      <sz val="9"/>
      <color indexed="10"/>
      <name val="Arial"/>
      <family val="2"/>
    </font>
    <font>
      <b/>
      <sz val="9"/>
      <color indexed="12"/>
      <name val="Arial"/>
      <family val="2"/>
    </font>
    <font>
      <b/>
      <sz val="9"/>
      <color indexed="1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color indexed="12"/>
      <name val="Arial"/>
      <family val="2"/>
    </font>
    <font>
      <sz val="9"/>
      <color indexed="11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indexed="11"/>
      <name val="Arial"/>
      <family val="2"/>
    </font>
    <font>
      <sz val="10"/>
      <color indexed="11"/>
      <name val="Arial"/>
      <family val="2"/>
    </font>
    <font>
      <b/>
      <sz val="18"/>
      <name val="Arial"/>
      <family val="2"/>
    </font>
    <font>
      <b/>
      <sz val="2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4"/>
      <color rgb="FF000000"/>
      <name val="Comic Sans MS"/>
      <family val="4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20"/>
      <name val="Arial"/>
      <family val="2"/>
    </font>
    <font>
      <b/>
      <sz val="22"/>
      <color rgb="FF0070C0"/>
      <name val="Arial"/>
      <family val="2"/>
    </font>
    <font>
      <b/>
      <sz val="18"/>
      <color rgb="FF0070C0"/>
      <name val="Arial"/>
      <family val="2"/>
    </font>
    <font>
      <b/>
      <sz val="16"/>
      <name val="Arial"/>
      <family val="2"/>
    </font>
    <font>
      <b/>
      <sz val="10"/>
      <color rgb="FF000000"/>
      <name val="Comic Sans MS"/>
      <family val="4"/>
    </font>
    <font>
      <sz val="10"/>
      <color rgb="FF0070C0"/>
      <name val="Arial"/>
      <family val="2"/>
    </font>
    <font>
      <sz val="9"/>
      <color rgb="FF0070C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0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7" fillId="2" borderId="3" xfId="0" applyNumberFormat="1" applyFont="1" applyFill="1" applyBorder="1" applyAlignment="1">
      <alignment horizontal="center" vertical="center"/>
    </xf>
    <xf numFmtId="1" fontId="8" fillId="2" borderId="4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1" fontId="7" fillId="0" borderId="8" xfId="0" applyNumberFormat="1" applyFont="1" applyBorder="1" applyAlignment="1">
      <alignment horizontal="center" vertical="center"/>
    </xf>
    <xf numFmtId="1" fontId="2" fillId="2" borderId="9" xfId="0" applyNumberFormat="1" applyFont="1" applyFill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" fontId="0" fillId="0" borderId="0" xfId="0" applyNumberFormat="1"/>
    <xf numFmtId="0" fontId="14" fillId="2" borderId="4" xfId="0" applyFont="1" applyFill="1" applyBorder="1" applyAlignment="1">
      <alignment horizontal="center" vertical="center"/>
    </xf>
    <xf numFmtId="1" fontId="14" fillId="2" borderId="13" xfId="0" applyNumberFormat="1" applyFont="1" applyFill="1" applyBorder="1" applyAlignment="1" applyProtection="1">
      <alignment horizontal="center" vertical="center"/>
      <protection locked="0"/>
    </xf>
    <xf numFmtId="1" fontId="19" fillId="2" borderId="3" xfId="0" applyNumberFormat="1" applyFont="1" applyFill="1" applyBorder="1" applyAlignment="1">
      <alignment horizontal="center" vertical="center"/>
    </xf>
    <xf numFmtId="1" fontId="21" fillId="2" borderId="4" xfId="0" applyNumberFormat="1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1" fontId="14" fillId="2" borderId="6" xfId="0" applyNumberFormat="1" applyFont="1" applyFill="1" applyBorder="1" applyAlignment="1" applyProtection="1">
      <alignment horizontal="center" vertical="center"/>
      <protection locked="0"/>
    </xf>
    <xf numFmtId="1" fontId="19" fillId="2" borderId="16" xfId="0" applyNumberFormat="1" applyFont="1" applyFill="1" applyBorder="1" applyAlignment="1">
      <alignment horizontal="center" vertical="center"/>
    </xf>
    <xf numFmtId="1" fontId="21" fillId="2" borderId="17" xfId="0" applyNumberFormat="1" applyFont="1" applyFill="1" applyBorder="1" applyAlignment="1">
      <alignment horizontal="center" vertical="center"/>
    </xf>
    <xf numFmtId="1" fontId="14" fillId="0" borderId="13" xfId="0" applyNumberFormat="1" applyFont="1" applyBorder="1" applyAlignment="1" applyProtection="1">
      <alignment horizontal="center" vertical="center"/>
      <protection locked="0"/>
    </xf>
    <xf numFmtId="1" fontId="19" fillId="0" borderId="3" xfId="0" applyNumberFormat="1" applyFont="1" applyBorder="1" applyAlignment="1">
      <alignment horizontal="center" vertical="center"/>
    </xf>
    <xf numFmtId="1" fontId="21" fillId="0" borderId="4" xfId="0" applyNumberFormat="1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1" fontId="14" fillId="0" borderId="6" xfId="0" applyNumberFormat="1" applyFont="1" applyBorder="1" applyAlignment="1" applyProtection="1">
      <alignment horizontal="center" vertical="center"/>
      <protection locked="0"/>
    </xf>
    <xf numFmtId="1" fontId="19" fillId="0" borderId="16" xfId="0" applyNumberFormat="1" applyFont="1" applyBorder="1" applyAlignment="1">
      <alignment horizontal="center" vertical="center"/>
    </xf>
    <xf numFmtId="1" fontId="21" fillId="0" borderId="17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" fontId="21" fillId="0" borderId="15" xfId="0" applyNumberFormat="1" applyFont="1" applyBorder="1" applyAlignment="1">
      <alignment horizontal="center" vertical="center"/>
    </xf>
    <xf numFmtId="1" fontId="19" fillId="2" borderId="13" xfId="0" applyNumberFormat="1" applyFont="1" applyFill="1" applyBorder="1" applyAlignment="1">
      <alignment horizontal="center" vertical="center"/>
    </xf>
    <xf numFmtId="1" fontId="19" fillId="0" borderId="13" xfId="0" applyNumberFormat="1" applyFont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1" fontId="19" fillId="0" borderId="6" xfId="0" applyNumberFormat="1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1" fontId="19" fillId="2" borderId="24" xfId="0" applyNumberFormat="1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1" fontId="9" fillId="3" borderId="15" xfId="0" applyNumberFormat="1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1" fontId="9" fillId="4" borderId="15" xfId="0" applyNumberFormat="1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1" fontId="9" fillId="5" borderId="27" xfId="0" applyNumberFormat="1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10" fillId="6" borderId="16" xfId="0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wrapText="1"/>
    </xf>
    <xf numFmtId="1" fontId="9" fillId="6" borderId="27" xfId="0" applyNumberFormat="1" applyFont="1" applyFill="1" applyBorder="1" applyAlignment="1">
      <alignment horizontal="center" vertical="center" wrapText="1"/>
    </xf>
    <xf numFmtId="0" fontId="4" fillId="7" borderId="19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12" fillId="7" borderId="16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9" fillId="7" borderId="27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12" fillId="8" borderId="16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10" fillId="8" borderId="16" xfId="0" applyFont="1" applyFill="1" applyBorder="1" applyAlignment="1">
      <alignment horizontal="center" vertical="center" wrapText="1"/>
    </xf>
    <xf numFmtId="0" fontId="11" fillId="8" borderId="16" xfId="0" applyFont="1" applyFill="1" applyBorder="1" applyAlignment="1">
      <alignment horizontal="center" vertical="center" wrapText="1"/>
    </xf>
    <xf numFmtId="1" fontId="9" fillId="8" borderId="27" xfId="0" applyNumberFormat="1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/>
    </xf>
    <xf numFmtId="0" fontId="5" fillId="9" borderId="16" xfId="0" applyFont="1" applyFill="1" applyBorder="1" applyAlignment="1">
      <alignment horizontal="center" vertical="center"/>
    </xf>
    <xf numFmtId="0" fontId="12" fillId="9" borderId="16" xfId="0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center" vertical="center" wrapText="1"/>
    </xf>
    <xf numFmtId="0" fontId="10" fillId="9" borderId="16" xfId="0" applyFont="1" applyFill="1" applyBorder="1" applyAlignment="1">
      <alignment horizontal="center" vertical="center" wrapText="1"/>
    </xf>
    <xf numFmtId="0" fontId="11" fillId="9" borderId="16" xfId="0" applyFont="1" applyFill="1" applyBorder="1" applyAlignment="1">
      <alignment horizontal="center" vertical="center" wrapText="1"/>
    </xf>
    <xf numFmtId="1" fontId="9" fillId="9" borderId="27" xfId="0" applyNumberFormat="1" applyFont="1" applyFill="1" applyBorder="1" applyAlignment="1">
      <alignment horizontal="center" vertical="center" wrapText="1"/>
    </xf>
    <xf numFmtId="1" fontId="14" fillId="0" borderId="10" xfId="0" applyNumberFormat="1" applyFont="1" applyBorder="1" applyAlignment="1">
      <alignment horizontal="center"/>
    </xf>
    <xf numFmtId="1" fontId="0" fillId="0" borderId="28" xfId="0" applyNumberFormat="1" applyBorder="1" applyAlignment="1">
      <alignment horizontal="center"/>
    </xf>
    <xf numFmtId="1" fontId="19" fillId="0" borderId="8" xfId="0" applyNumberFormat="1" applyFont="1" applyBorder="1" applyAlignment="1">
      <alignment horizontal="center"/>
    </xf>
    <xf numFmtId="1" fontId="20" fillId="0" borderId="8" xfId="0" applyNumberFormat="1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14" fillId="0" borderId="29" xfId="0" applyFont="1" applyBorder="1" applyAlignment="1">
      <alignment horizontal="center"/>
    </xf>
    <xf numFmtId="0" fontId="14" fillId="0" borderId="0" xfId="0" applyFont="1"/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" fontId="1" fillId="2" borderId="13" xfId="0" applyNumberFormat="1" applyFont="1" applyFill="1" applyBorder="1" applyAlignment="1">
      <alignment horizontal="center" vertical="center" wrapText="1"/>
    </xf>
    <xf numFmtId="1" fontId="18" fillId="2" borderId="3" xfId="0" applyNumberFormat="1" applyFont="1" applyFill="1" applyBorder="1" applyAlignment="1">
      <alignment horizontal="center" vertical="center" wrapText="1"/>
    </xf>
    <xf numFmtId="1" fontId="15" fillId="2" borderId="3" xfId="0" applyNumberFormat="1" applyFont="1" applyFill="1" applyBorder="1" applyAlignment="1">
      <alignment horizontal="center" vertical="center" wrapText="1"/>
    </xf>
    <xf numFmtId="1" fontId="16" fillId="2" borderId="3" xfId="0" applyNumberFormat="1" applyFont="1" applyFill="1" applyBorder="1" applyAlignment="1">
      <alignment horizontal="center" vertical="center" wrapText="1"/>
    </xf>
    <xf numFmtId="1" fontId="17" fillId="2" borderId="4" xfId="0" applyNumberFormat="1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/>
    </xf>
    <xf numFmtId="0" fontId="20" fillId="2" borderId="3" xfId="0" applyFont="1" applyFill="1" applyBorder="1" applyAlignment="1">
      <alignment horizontal="center"/>
    </xf>
    <xf numFmtId="0" fontId="21" fillId="2" borderId="4" xfId="0" applyFont="1" applyFill="1" applyBorder="1" applyAlignment="1">
      <alignment horizontal="center"/>
    </xf>
    <xf numFmtId="1" fontId="0" fillId="2" borderId="13" xfId="0" applyNumberFormat="1" applyFill="1" applyBorder="1" applyAlignment="1">
      <alignment horizontal="center"/>
    </xf>
    <xf numFmtId="1" fontId="19" fillId="2" borderId="8" xfId="0" applyNumberFormat="1" applyFont="1" applyFill="1" applyBorder="1" applyAlignment="1">
      <alignment horizontal="center"/>
    </xf>
    <xf numFmtId="1" fontId="20" fillId="2" borderId="8" xfId="0" applyNumberFormat="1" applyFont="1" applyFill="1" applyBorder="1" applyAlignment="1">
      <alignment horizontal="center"/>
    </xf>
    <xf numFmtId="1" fontId="21" fillId="2" borderId="3" xfId="0" applyNumberFormat="1" applyFont="1" applyFill="1" applyBorder="1" applyAlignment="1">
      <alignment horizontal="center"/>
    </xf>
    <xf numFmtId="1" fontId="14" fillId="2" borderId="10" xfId="0" applyNumberFormat="1" applyFont="1" applyFill="1" applyBorder="1" applyAlignment="1">
      <alignment horizontal="center"/>
    </xf>
    <xf numFmtId="1" fontId="16" fillId="2" borderId="4" xfId="0" applyNumberFormat="1" applyFont="1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/>
    </xf>
    <xf numFmtId="1" fontId="19" fillId="2" borderId="3" xfId="0" applyNumberFormat="1" applyFont="1" applyFill="1" applyBorder="1" applyAlignment="1">
      <alignment horizontal="center"/>
    </xf>
    <xf numFmtId="1" fontId="20" fillId="2" borderId="3" xfId="0" applyNumberFormat="1" applyFont="1" applyFill="1" applyBorder="1" applyAlignment="1">
      <alignment horizontal="center"/>
    </xf>
    <xf numFmtId="1" fontId="14" fillId="2" borderId="9" xfId="0" applyNumberFormat="1" applyFont="1" applyFill="1" applyBorder="1" applyAlignment="1">
      <alignment horizontal="center"/>
    </xf>
    <xf numFmtId="1" fontId="16" fillId="2" borderId="8" xfId="0" applyNumberFormat="1" applyFont="1" applyFill="1" applyBorder="1" applyAlignment="1">
      <alignment horizontal="center" vertical="center" wrapText="1"/>
    </xf>
    <xf numFmtId="1" fontId="0" fillId="2" borderId="28" xfId="0" applyNumberFormat="1" applyFill="1" applyBorder="1" applyAlignment="1">
      <alignment horizontal="center"/>
    </xf>
    <xf numFmtId="1" fontId="21" fillId="2" borderId="8" xfId="0" applyNumberFormat="1" applyFont="1" applyFill="1" applyBorder="1" applyAlignment="1">
      <alignment horizontal="center"/>
    </xf>
    <xf numFmtId="1" fontId="17" fillId="2" borderId="7" xfId="0" applyNumberFormat="1" applyFont="1" applyFill="1" applyBorder="1" applyAlignment="1">
      <alignment horizontal="center" vertical="center" wrapText="1"/>
    </xf>
    <xf numFmtId="1" fontId="18" fillId="2" borderId="8" xfId="0" applyNumberFormat="1" applyFont="1" applyFill="1" applyBorder="1" applyAlignment="1">
      <alignment horizontal="center" vertical="center" wrapText="1"/>
    </xf>
    <xf numFmtId="1" fontId="15" fillId="2" borderId="8" xfId="0" applyNumberFormat="1" applyFont="1" applyFill="1" applyBorder="1" applyAlignment="1">
      <alignment horizontal="center" vertical="center" wrapText="1"/>
    </xf>
    <xf numFmtId="1" fontId="2" fillId="2" borderId="30" xfId="0" applyNumberFormat="1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/>
    </xf>
    <xf numFmtId="1" fontId="2" fillId="2" borderId="30" xfId="0" applyNumberFormat="1" applyFont="1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1" fontId="16" fillId="0" borderId="8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1" fontId="21" fillId="0" borderId="8" xfId="0" applyNumberFormat="1" applyFont="1" applyBorder="1" applyAlignment="1">
      <alignment horizontal="center"/>
    </xf>
    <xf numFmtId="1" fontId="17" fillId="0" borderId="7" xfId="0" applyNumberFormat="1" applyFont="1" applyBorder="1" applyAlignment="1">
      <alignment horizontal="center" vertical="center" wrapText="1"/>
    </xf>
    <xf numFmtId="1" fontId="18" fillId="0" borderId="8" xfId="0" applyNumberFormat="1" applyFont="1" applyBorder="1" applyAlignment="1">
      <alignment horizontal="center" vertical="center" wrapText="1"/>
    </xf>
    <xf numFmtId="1" fontId="15" fillId="0" borderId="8" xfId="0" applyNumberFormat="1" applyFont="1" applyBorder="1" applyAlignment="1">
      <alignment horizontal="center" vertical="center" wrapText="1"/>
    </xf>
    <xf numFmtId="1" fontId="16" fillId="0" borderId="7" xfId="0" applyNumberFormat="1" applyFont="1" applyBorder="1" applyAlignment="1">
      <alignment horizontal="center" vertical="center" wrapText="1"/>
    </xf>
    <xf numFmtId="1" fontId="2" fillId="0" borderId="30" xfId="0" applyNumberFormat="1" applyFont="1" applyBorder="1" applyAlignment="1">
      <alignment horizontal="center" vertical="center" wrapText="1"/>
    </xf>
    <xf numFmtId="0" fontId="0" fillId="0" borderId="29" xfId="0" applyBorder="1" applyAlignment="1">
      <alignment horizontal="center"/>
    </xf>
    <xf numFmtId="1" fontId="21" fillId="2" borderId="15" xfId="0" applyNumberFormat="1" applyFont="1" applyFill="1" applyBorder="1" applyAlignment="1">
      <alignment horizontal="center" vertical="center"/>
    </xf>
    <xf numFmtId="0" fontId="14" fillId="2" borderId="33" xfId="0" applyFont="1" applyFill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2" borderId="13" xfId="0" applyFont="1" applyFill="1" applyBorder="1" applyAlignment="1">
      <alignment horizontal="left" vertical="center" indent="1"/>
    </xf>
    <xf numFmtId="0" fontId="14" fillId="2" borderId="6" xfId="0" applyFont="1" applyFill="1" applyBorder="1" applyAlignment="1">
      <alignment horizontal="left" vertical="center" indent="1"/>
    </xf>
    <xf numFmtId="0" fontId="14" fillId="0" borderId="13" xfId="0" applyFont="1" applyBorder="1" applyAlignment="1">
      <alignment horizontal="left" vertical="center" indent="1"/>
    </xf>
    <xf numFmtId="0" fontId="14" fillId="0" borderId="6" xfId="0" applyFont="1" applyBorder="1" applyAlignment="1">
      <alignment horizontal="left" vertical="center" indent="1"/>
    </xf>
    <xf numFmtId="0" fontId="14" fillId="2" borderId="37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14" fillId="2" borderId="24" xfId="0" applyFont="1" applyFill="1" applyBorder="1" applyAlignment="1">
      <alignment horizontal="left" vertical="center" indent="1"/>
    </xf>
    <xf numFmtId="0" fontId="14" fillId="0" borderId="24" xfId="0" applyFont="1" applyBorder="1" applyAlignment="1">
      <alignment horizontal="left" vertical="center" indent="1"/>
    </xf>
    <xf numFmtId="0" fontId="14" fillId="0" borderId="38" xfId="0" applyFont="1" applyBorder="1" applyAlignment="1">
      <alignment horizontal="left" vertical="center" indent="1"/>
    </xf>
    <xf numFmtId="0" fontId="23" fillId="2" borderId="13" xfId="0" applyFont="1" applyFill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3" fillId="0" borderId="7" xfId="0" applyFont="1" applyBorder="1" applyAlignment="1" applyProtection="1">
      <alignment horizontal="left" vertical="center" indent="1"/>
      <protection locked="0"/>
    </xf>
    <xf numFmtId="0" fontId="23" fillId="2" borderId="24" xfId="0" applyFont="1" applyFill="1" applyBorder="1" applyAlignment="1">
      <alignment horizontal="center" vertical="center"/>
    </xf>
    <xf numFmtId="0" fontId="23" fillId="2" borderId="7" xfId="0" applyFont="1" applyFill="1" applyBorder="1" applyAlignment="1" applyProtection="1">
      <alignment horizontal="left" vertical="center" indent="1"/>
      <protection locked="0"/>
    </xf>
    <xf numFmtId="0" fontId="24" fillId="0" borderId="6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2" borderId="43" xfId="0" applyFont="1" applyFill="1" applyBorder="1" applyAlignment="1">
      <alignment horizontal="left" vertical="center"/>
    </xf>
    <xf numFmtId="0" fontId="21" fillId="2" borderId="3" xfId="0" applyFont="1" applyFill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44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2" borderId="35" xfId="0" applyFont="1" applyFill="1" applyBorder="1" applyAlignment="1">
      <alignment horizontal="center" vertical="center"/>
    </xf>
    <xf numFmtId="0" fontId="6" fillId="9" borderId="27" xfId="0" applyFont="1" applyFill="1" applyBorder="1" applyAlignment="1">
      <alignment horizontal="center" vertical="center"/>
    </xf>
    <xf numFmtId="0" fontId="12" fillId="9" borderId="15" xfId="0" applyFont="1" applyFill="1" applyBorder="1" applyAlignment="1">
      <alignment horizontal="center" vertical="center" wrapText="1"/>
    </xf>
    <xf numFmtId="164" fontId="23" fillId="0" borderId="21" xfId="0" applyNumberFormat="1" applyFont="1" applyBorder="1" applyAlignment="1">
      <alignment horizontal="center" vertical="center"/>
    </xf>
    <xf numFmtId="164" fontId="23" fillId="0" borderId="21" xfId="0" applyNumberFormat="1" applyFont="1" applyBorder="1"/>
    <xf numFmtId="0" fontId="3" fillId="0" borderId="45" xfId="0" applyFont="1" applyBorder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1" fontId="21" fillId="0" borderId="0" xfId="0" applyNumberFormat="1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 vertical="center" indent="1"/>
    </xf>
    <xf numFmtId="1" fontId="2" fillId="2" borderId="75" xfId="0" applyNumberFormat="1" applyFont="1" applyFill="1" applyBorder="1" applyAlignment="1">
      <alignment horizontal="center" vertical="center" wrapText="1"/>
    </xf>
    <xf numFmtId="1" fontId="2" fillId="0" borderId="76" xfId="0" applyNumberFormat="1" applyFont="1" applyBorder="1" applyAlignment="1">
      <alignment horizontal="center" vertical="center" wrapText="1"/>
    </xf>
    <xf numFmtId="0" fontId="0" fillId="2" borderId="9" xfId="0" applyFill="1" applyBorder="1" applyAlignment="1">
      <alignment horizontal="center"/>
    </xf>
    <xf numFmtId="0" fontId="25" fillId="0" borderId="7" xfId="0" applyFont="1" applyBorder="1" applyAlignment="1" applyProtection="1">
      <alignment horizontal="left" vertical="center" indent="1"/>
      <protection locked="0"/>
    </xf>
    <xf numFmtId="0" fontId="25" fillId="2" borderId="52" xfId="0" applyFont="1" applyFill="1" applyBorder="1" applyAlignment="1" applyProtection="1">
      <alignment horizontal="left" vertical="center" indent="1"/>
      <protection locked="0"/>
    </xf>
    <xf numFmtId="0" fontId="25" fillId="0" borderId="77" xfId="0" applyFont="1" applyBorder="1" applyAlignment="1" applyProtection="1">
      <alignment horizontal="left" vertical="center" indent="1"/>
      <protection locked="0"/>
    </xf>
    <xf numFmtId="0" fontId="25" fillId="2" borderId="77" xfId="0" applyFont="1" applyFill="1" applyBorder="1" applyAlignment="1" applyProtection="1">
      <alignment horizontal="left" vertical="center" indent="1"/>
      <protection locked="0"/>
    </xf>
    <xf numFmtId="0" fontId="0" fillId="0" borderId="0" xfId="0" applyProtection="1">
      <protection locked="0"/>
    </xf>
    <xf numFmtId="0" fontId="26" fillId="0" borderId="0" xfId="0" applyFont="1" applyProtection="1">
      <protection locked="0"/>
    </xf>
    <xf numFmtId="0" fontId="0" fillId="0" borderId="0" xfId="0" applyAlignment="1">
      <alignment vertical="center"/>
    </xf>
    <xf numFmtId="0" fontId="29" fillId="0" borderId="0" xfId="0" applyFont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3" fillId="0" borderId="47" xfId="0" applyFont="1" applyBorder="1" applyAlignment="1">
      <alignment horizontal="left" vertical="center" indent="1"/>
    </xf>
    <xf numFmtId="0" fontId="3" fillId="0" borderId="5" xfId="0" applyFont="1" applyBorder="1" applyAlignment="1">
      <alignment horizontal="left" vertical="center" indent="1"/>
    </xf>
    <xf numFmtId="0" fontId="3" fillId="11" borderId="47" xfId="0" applyFont="1" applyFill="1" applyBorder="1" applyAlignment="1">
      <alignment horizontal="left" vertical="center" indent="1"/>
    </xf>
    <xf numFmtId="0" fontId="3" fillId="10" borderId="5" xfId="0" applyFont="1" applyFill="1" applyBorder="1" applyAlignment="1">
      <alignment horizontal="left" vertical="center" indent="1"/>
    </xf>
    <xf numFmtId="0" fontId="3" fillId="0" borderId="4" xfId="0" applyFont="1" applyBorder="1" applyAlignment="1">
      <alignment horizontal="left" vertical="center" indent="1"/>
    </xf>
    <xf numFmtId="0" fontId="3" fillId="0" borderId="15" xfId="0" applyFont="1" applyBorder="1" applyAlignment="1">
      <alignment horizontal="left" vertical="center" indent="1"/>
    </xf>
    <xf numFmtId="0" fontId="3" fillId="10" borderId="4" xfId="0" applyFont="1" applyFill="1" applyBorder="1" applyAlignment="1">
      <alignment horizontal="left" vertical="center" indent="1"/>
    </xf>
    <xf numFmtId="0" fontId="3" fillId="10" borderId="15" xfId="0" applyFont="1" applyFill="1" applyBorder="1" applyAlignment="1">
      <alignment horizontal="left" vertical="center" indent="1"/>
    </xf>
    <xf numFmtId="0" fontId="3" fillId="2" borderId="4" xfId="0" applyFont="1" applyFill="1" applyBorder="1" applyAlignment="1">
      <alignment horizontal="left" vertical="center" indent="1"/>
    </xf>
    <xf numFmtId="0" fontId="3" fillId="2" borderId="15" xfId="0" applyFont="1" applyFill="1" applyBorder="1" applyAlignment="1">
      <alignment horizontal="left" vertical="center" indent="1"/>
    </xf>
    <xf numFmtId="0" fontId="3" fillId="0" borderId="33" xfId="0" applyFont="1" applyBorder="1" applyAlignment="1">
      <alignment horizontal="left" vertical="center" indent="1"/>
    </xf>
    <xf numFmtId="0" fontId="3" fillId="0" borderId="17" xfId="0" applyFont="1" applyBorder="1" applyAlignment="1">
      <alignment horizontal="left" vertical="center" indent="1"/>
    </xf>
    <xf numFmtId="0" fontId="26" fillId="0" borderId="0" xfId="0" applyFont="1" applyAlignment="1" applyProtection="1">
      <alignment horizontal="center" vertical="center"/>
      <protection locked="0"/>
    </xf>
    <xf numFmtId="0" fontId="26" fillId="11" borderId="0" xfId="0" applyFont="1" applyFill="1" applyAlignment="1" applyProtection="1">
      <alignment horizontal="center" vertical="center"/>
      <protection locked="0"/>
    </xf>
    <xf numFmtId="0" fontId="25" fillId="0" borderId="13" xfId="0" applyFont="1" applyBorder="1" applyAlignment="1" applyProtection="1">
      <alignment horizontal="center" vertical="center"/>
      <protection locked="0"/>
    </xf>
    <xf numFmtId="0" fontId="25" fillId="0" borderId="6" xfId="0" applyFont="1" applyBorder="1" applyAlignment="1" applyProtection="1">
      <alignment horizontal="center" vertical="center"/>
      <protection locked="0"/>
    </xf>
    <xf numFmtId="0" fontId="25" fillId="11" borderId="13" xfId="0" applyFont="1" applyFill="1" applyBorder="1" applyAlignment="1" applyProtection="1">
      <alignment horizontal="center" vertical="center"/>
      <protection locked="0"/>
    </xf>
    <xf numFmtId="0" fontId="25" fillId="11" borderId="6" xfId="0" applyFont="1" applyFill="1" applyBorder="1" applyAlignment="1" applyProtection="1">
      <alignment horizontal="center" vertical="center"/>
      <protection locked="0"/>
    </xf>
    <xf numFmtId="0" fontId="3" fillId="10" borderId="13" xfId="0" applyFont="1" applyFill="1" applyBorder="1" applyAlignment="1" applyProtection="1">
      <alignment horizontal="center" vertical="center"/>
      <protection locked="0"/>
    </xf>
    <xf numFmtId="0" fontId="3" fillId="10" borderId="6" xfId="0" applyFont="1" applyFill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1" fillId="0" borderId="0" xfId="0" applyFont="1"/>
    <xf numFmtId="0" fontId="32" fillId="0" borderId="0" xfId="0" applyFont="1"/>
    <xf numFmtId="0" fontId="25" fillId="2" borderId="4" xfId="0" applyFont="1" applyFill="1" applyBorder="1" applyAlignment="1">
      <alignment horizontal="center" vertical="center"/>
    </xf>
    <xf numFmtId="0" fontId="25" fillId="2" borderId="33" xfId="0" applyFont="1" applyFill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2" borderId="14" xfId="0" applyFont="1" applyFill="1" applyBorder="1" applyAlignment="1">
      <alignment horizontal="left" vertical="center" indent="1"/>
    </xf>
    <xf numFmtId="0" fontId="25" fillId="0" borderId="14" xfId="0" applyFont="1" applyBorder="1" applyAlignment="1">
      <alignment horizontal="left" vertical="center" indent="1"/>
    </xf>
    <xf numFmtId="0" fontId="25" fillId="0" borderId="18" xfId="0" applyFont="1" applyBorder="1" applyAlignment="1">
      <alignment horizontal="left" vertical="center" indent="1"/>
    </xf>
    <xf numFmtId="0" fontId="25" fillId="2" borderId="22" xfId="0" applyFont="1" applyFill="1" applyBorder="1" applyAlignment="1">
      <alignment horizontal="left" vertical="center" indent="1"/>
    </xf>
    <xf numFmtId="0" fontId="25" fillId="0" borderId="22" xfId="0" applyFont="1" applyBorder="1" applyAlignment="1">
      <alignment horizontal="left" vertical="center" indent="1"/>
    </xf>
    <xf numFmtId="0" fontId="2" fillId="0" borderId="53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3" fillId="12" borderId="21" xfId="0" applyFont="1" applyFill="1" applyBorder="1" applyAlignment="1">
      <alignment horizontal="center" vertical="center"/>
    </xf>
    <xf numFmtId="0" fontId="3" fillId="12" borderId="49" xfId="0" applyFont="1" applyFill="1" applyBorder="1" applyAlignment="1">
      <alignment horizontal="center" vertical="center"/>
    </xf>
    <xf numFmtId="0" fontId="3" fillId="12" borderId="58" xfId="0" applyFont="1" applyFill="1" applyBorder="1" applyAlignment="1">
      <alignment horizontal="center" vertical="center"/>
    </xf>
    <xf numFmtId="0" fontId="3" fillId="12" borderId="14" xfId="0" applyFont="1" applyFill="1" applyBorder="1" applyAlignment="1">
      <alignment horizontal="center" vertical="center"/>
    </xf>
    <xf numFmtId="0" fontId="3" fillId="12" borderId="80" xfId="0" applyFont="1" applyFill="1" applyBorder="1" applyAlignment="1">
      <alignment horizontal="center" vertical="center"/>
    </xf>
    <xf numFmtId="0" fontId="3" fillId="12" borderId="79" xfId="0" applyFont="1" applyFill="1" applyBorder="1" applyAlignment="1">
      <alignment horizontal="center" vertical="center"/>
    </xf>
    <xf numFmtId="0" fontId="3" fillId="12" borderId="81" xfId="0" applyFont="1" applyFill="1" applyBorder="1" applyAlignment="1">
      <alignment horizontal="center" vertical="center"/>
    </xf>
    <xf numFmtId="0" fontId="3" fillId="12" borderId="23" xfId="0" applyFont="1" applyFill="1" applyBorder="1" applyAlignment="1">
      <alignment horizontal="center" vertical="center"/>
    </xf>
    <xf numFmtId="0" fontId="3" fillId="12" borderId="34" xfId="0" applyFont="1" applyFill="1" applyBorder="1" applyAlignment="1">
      <alignment horizontal="center" vertical="center"/>
    </xf>
    <xf numFmtId="0" fontId="3" fillId="12" borderId="22" xfId="0" applyFont="1" applyFill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1" fillId="0" borderId="0" xfId="0" applyFont="1"/>
    <xf numFmtId="1" fontId="1" fillId="13" borderId="14" xfId="0" applyNumberFormat="1" applyFont="1" applyFill="1" applyBorder="1" applyAlignment="1">
      <alignment horizontal="center" vertical="center"/>
    </xf>
    <xf numFmtId="1" fontId="1" fillId="13" borderId="79" xfId="0" applyNumberFormat="1" applyFont="1" applyFill="1" applyBorder="1" applyAlignment="1">
      <alignment horizontal="center" vertical="center"/>
    </xf>
    <xf numFmtId="1" fontId="1" fillId="13" borderId="23" xfId="0" applyNumberFormat="1" applyFont="1" applyFill="1" applyBorder="1" applyAlignment="1">
      <alignment horizontal="center" vertical="center"/>
    </xf>
    <xf numFmtId="0" fontId="3" fillId="13" borderId="49" xfId="0" applyFont="1" applyFill="1" applyBorder="1" applyAlignment="1">
      <alignment horizontal="center" vertical="center"/>
    </xf>
    <xf numFmtId="0" fontId="3" fillId="12" borderId="4" xfId="0" applyFont="1" applyFill="1" applyBorder="1" applyAlignment="1">
      <alignment horizontal="center" vertical="center"/>
    </xf>
    <xf numFmtId="0" fontId="3" fillId="12" borderId="7" xfId="0" applyFont="1" applyFill="1" applyBorder="1" applyAlignment="1">
      <alignment horizontal="center" vertical="center"/>
    </xf>
    <xf numFmtId="0" fontId="3" fillId="12" borderId="15" xfId="0" applyFont="1" applyFill="1" applyBorder="1" applyAlignment="1">
      <alignment horizontal="center" vertical="center"/>
    </xf>
    <xf numFmtId="0" fontId="3" fillId="12" borderId="31" xfId="0" applyFont="1" applyFill="1" applyBorder="1" applyAlignment="1">
      <alignment horizontal="center" vertical="center"/>
    </xf>
    <xf numFmtId="0" fontId="3" fillId="12" borderId="83" xfId="0" applyFont="1" applyFill="1" applyBorder="1" applyAlignment="1">
      <alignment horizontal="center" vertical="center"/>
    </xf>
    <xf numFmtId="0" fontId="3" fillId="12" borderId="84" xfId="0" applyFont="1" applyFill="1" applyBorder="1" applyAlignment="1">
      <alignment horizontal="center" vertical="center"/>
    </xf>
    <xf numFmtId="0" fontId="3" fillId="12" borderId="40" xfId="0" applyFont="1" applyFill="1" applyBorder="1" applyAlignment="1">
      <alignment horizontal="center" vertical="center"/>
    </xf>
    <xf numFmtId="0" fontId="3" fillId="12" borderId="85" xfId="0" applyFont="1" applyFill="1" applyBorder="1" applyAlignment="1">
      <alignment horizontal="center" vertical="center"/>
    </xf>
    <xf numFmtId="0" fontId="3" fillId="12" borderId="86" xfId="0" applyFont="1" applyFill="1" applyBorder="1" applyAlignment="1">
      <alignment horizontal="center" vertical="center"/>
    </xf>
    <xf numFmtId="1" fontId="1" fillId="13" borderId="87" xfId="0" applyNumberFormat="1" applyFont="1" applyFill="1" applyBorder="1" applyAlignment="1">
      <alignment horizontal="center" vertical="center"/>
    </xf>
    <xf numFmtId="0" fontId="3" fillId="12" borderId="88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3" fillId="12" borderId="41" xfId="0" applyFont="1" applyFill="1" applyBorder="1" applyAlignment="1">
      <alignment horizontal="center" vertical="center"/>
    </xf>
    <xf numFmtId="0" fontId="3" fillId="12" borderId="46" xfId="0" applyFont="1" applyFill="1" applyBorder="1" applyAlignment="1">
      <alignment horizontal="center" vertical="center"/>
    </xf>
    <xf numFmtId="0" fontId="30" fillId="0" borderId="49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0" fontId="30" fillId="2" borderId="49" xfId="0" applyFont="1" applyFill="1" applyBorder="1" applyAlignment="1">
      <alignment horizontal="center" vertical="center"/>
    </xf>
    <xf numFmtId="0" fontId="30" fillId="2" borderId="18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0" fillId="0" borderId="46" xfId="0" applyFont="1" applyBorder="1" applyAlignment="1">
      <alignment horizontal="center" vertical="center"/>
    </xf>
    <xf numFmtId="0" fontId="30" fillId="2" borderId="46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3" fillId="0" borderId="46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3" fillId="2" borderId="46" xfId="0" applyFont="1" applyFill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12" borderId="49" xfId="0" applyFont="1" applyFill="1" applyBorder="1" applyAlignment="1">
      <alignment horizontal="center" vertical="center"/>
    </xf>
    <xf numFmtId="0" fontId="3" fillId="12" borderId="50" xfId="0" applyFont="1" applyFill="1" applyBorder="1" applyAlignment="1">
      <alignment horizontal="center" vertical="center"/>
    </xf>
    <xf numFmtId="0" fontId="3" fillId="13" borderId="49" xfId="0" applyFont="1" applyFill="1" applyBorder="1" applyAlignment="1">
      <alignment horizontal="center" vertical="center"/>
    </xf>
    <xf numFmtId="0" fontId="3" fillId="13" borderId="50" xfId="0" applyFont="1" applyFill="1" applyBorder="1" applyAlignment="1">
      <alignment horizontal="center" vertical="center"/>
    </xf>
    <xf numFmtId="0" fontId="3" fillId="13" borderId="18" xfId="0" applyFont="1" applyFill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3" borderId="61" xfId="0" applyFont="1" applyFill="1" applyBorder="1" applyAlignment="1">
      <alignment horizontal="center" vertical="center"/>
    </xf>
    <xf numFmtId="0" fontId="3" fillId="3" borderId="62" xfId="0" applyFont="1" applyFill="1" applyBorder="1" applyAlignment="1">
      <alignment horizontal="center" vertical="center"/>
    </xf>
    <xf numFmtId="0" fontId="3" fillId="3" borderId="63" xfId="0" applyFont="1" applyFill="1" applyBorder="1" applyAlignment="1">
      <alignment horizontal="center" vertical="center"/>
    </xf>
    <xf numFmtId="0" fontId="3" fillId="4" borderId="64" xfId="0" applyFont="1" applyFill="1" applyBorder="1" applyAlignment="1">
      <alignment horizontal="center" vertical="center"/>
    </xf>
    <xf numFmtId="0" fontId="3" fillId="4" borderId="65" xfId="0" applyFont="1" applyFill="1" applyBorder="1" applyAlignment="1">
      <alignment horizontal="center" vertical="center"/>
    </xf>
    <xf numFmtId="0" fontId="3" fillId="4" borderId="66" xfId="0" applyFont="1" applyFill="1" applyBorder="1" applyAlignment="1">
      <alignment horizontal="center" vertical="center"/>
    </xf>
    <xf numFmtId="0" fontId="3" fillId="4" borderId="67" xfId="0" applyFont="1" applyFill="1" applyBorder="1" applyAlignment="1">
      <alignment horizontal="center" vertical="center" wrapText="1"/>
    </xf>
    <xf numFmtId="0" fontId="3" fillId="4" borderId="68" xfId="0" applyFont="1" applyFill="1" applyBorder="1" applyAlignment="1">
      <alignment horizontal="center" vertical="center"/>
    </xf>
    <xf numFmtId="0" fontId="3" fillId="4" borderId="61" xfId="0" applyFont="1" applyFill="1" applyBorder="1" applyAlignment="1">
      <alignment horizontal="center" vertical="center"/>
    </xf>
    <xf numFmtId="0" fontId="3" fillId="4" borderId="62" xfId="0" applyFont="1" applyFill="1" applyBorder="1" applyAlignment="1">
      <alignment horizontal="center" vertical="center"/>
    </xf>
    <xf numFmtId="0" fontId="3" fillId="4" borderId="63" xfId="0" applyFont="1" applyFill="1" applyBorder="1" applyAlignment="1">
      <alignment horizontal="center" vertical="center"/>
    </xf>
    <xf numFmtId="0" fontId="3" fillId="3" borderId="69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/>
    </xf>
    <xf numFmtId="0" fontId="3" fillId="3" borderId="64" xfId="0" applyFont="1" applyFill="1" applyBorder="1" applyAlignment="1">
      <alignment horizontal="center" vertical="center"/>
    </xf>
    <xf numFmtId="0" fontId="3" fillId="3" borderId="65" xfId="0" applyFont="1" applyFill="1" applyBorder="1" applyAlignment="1">
      <alignment horizontal="center" vertical="center"/>
    </xf>
    <xf numFmtId="0" fontId="3" fillId="5" borderId="64" xfId="0" applyFont="1" applyFill="1" applyBorder="1" applyAlignment="1">
      <alignment horizontal="center" vertical="center"/>
    </xf>
    <xf numFmtId="0" fontId="3" fillId="5" borderId="65" xfId="0" applyFont="1" applyFill="1" applyBorder="1" applyAlignment="1">
      <alignment horizontal="center" vertical="center"/>
    </xf>
    <xf numFmtId="0" fontId="3" fillId="5" borderId="66" xfId="0" applyFont="1" applyFill="1" applyBorder="1" applyAlignment="1">
      <alignment horizontal="center" vertical="center"/>
    </xf>
    <xf numFmtId="0" fontId="0" fillId="0" borderId="70" xfId="0" applyBorder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0" fontId="3" fillId="6" borderId="61" xfId="0" applyFont="1" applyFill="1" applyBorder="1" applyAlignment="1">
      <alignment horizontal="center" vertical="center"/>
    </xf>
    <xf numFmtId="0" fontId="3" fillId="6" borderId="62" xfId="0" applyFont="1" applyFill="1" applyBorder="1" applyAlignment="1">
      <alignment horizontal="center" vertical="center"/>
    </xf>
    <xf numFmtId="0" fontId="3" fillId="6" borderId="72" xfId="0" applyFont="1" applyFill="1" applyBorder="1" applyAlignment="1">
      <alignment horizontal="center" vertical="center"/>
    </xf>
    <xf numFmtId="0" fontId="3" fillId="6" borderId="73" xfId="0" applyFont="1" applyFill="1" applyBorder="1" applyAlignment="1">
      <alignment horizontal="center" vertical="center" wrapText="1"/>
    </xf>
    <xf numFmtId="0" fontId="3" fillId="6" borderId="74" xfId="0" applyFont="1" applyFill="1" applyBorder="1" applyAlignment="1">
      <alignment horizontal="center" vertical="center"/>
    </xf>
    <xf numFmtId="0" fontId="3" fillId="6" borderId="64" xfId="0" applyFont="1" applyFill="1" applyBorder="1" applyAlignment="1">
      <alignment horizontal="center" vertical="center"/>
    </xf>
    <xf numFmtId="0" fontId="3" fillId="6" borderId="65" xfId="0" applyFont="1" applyFill="1" applyBorder="1" applyAlignment="1">
      <alignment horizontal="center" vertical="center"/>
    </xf>
    <xf numFmtId="0" fontId="3" fillId="6" borderId="66" xfId="0" applyFont="1" applyFill="1" applyBorder="1" applyAlignment="1">
      <alignment horizontal="center" vertical="center"/>
    </xf>
    <xf numFmtId="0" fontId="3" fillId="7" borderId="64" xfId="0" applyFont="1" applyFill="1" applyBorder="1" applyAlignment="1">
      <alignment horizontal="center" vertical="center"/>
    </xf>
    <xf numFmtId="0" fontId="3" fillId="7" borderId="65" xfId="0" applyFont="1" applyFill="1" applyBorder="1" applyAlignment="1">
      <alignment horizontal="center" vertical="center"/>
    </xf>
    <xf numFmtId="0" fontId="3" fillId="7" borderId="66" xfId="0" applyFont="1" applyFill="1" applyBorder="1" applyAlignment="1">
      <alignment horizontal="center" vertical="center"/>
    </xf>
    <xf numFmtId="0" fontId="3" fillId="5" borderId="61" xfId="0" applyFont="1" applyFill="1" applyBorder="1" applyAlignment="1">
      <alignment horizontal="center" vertical="center"/>
    </xf>
    <xf numFmtId="0" fontId="3" fillId="5" borderId="62" xfId="0" applyFont="1" applyFill="1" applyBorder="1" applyAlignment="1">
      <alignment horizontal="center" vertical="center"/>
    </xf>
    <xf numFmtId="0" fontId="3" fillId="5" borderId="72" xfId="0" applyFont="1" applyFill="1" applyBorder="1" applyAlignment="1">
      <alignment horizontal="center" vertical="center"/>
    </xf>
    <xf numFmtId="0" fontId="3" fillId="8" borderId="64" xfId="0" applyFont="1" applyFill="1" applyBorder="1" applyAlignment="1">
      <alignment horizontal="center" vertical="center"/>
    </xf>
    <xf numFmtId="0" fontId="3" fillId="8" borderId="65" xfId="0" applyFont="1" applyFill="1" applyBorder="1" applyAlignment="1">
      <alignment horizontal="center" vertical="center"/>
    </xf>
    <xf numFmtId="0" fontId="3" fillId="8" borderId="66" xfId="0" applyFont="1" applyFill="1" applyBorder="1" applyAlignment="1">
      <alignment horizontal="center" vertical="center"/>
    </xf>
    <xf numFmtId="0" fontId="3" fillId="8" borderId="61" xfId="0" applyFont="1" applyFill="1" applyBorder="1" applyAlignment="1">
      <alignment horizontal="center" vertical="center"/>
    </xf>
    <xf numFmtId="0" fontId="3" fillId="8" borderId="62" xfId="0" applyFont="1" applyFill="1" applyBorder="1" applyAlignment="1">
      <alignment horizontal="center" vertical="center"/>
    </xf>
    <xf numFmtId="0" fontId="3" fillId="8" borderId="72" xfId="0" applyFont="1" applyFill="1" applyBorder="1" applyAlignment="1">
      <alignment horizontal="center" vertical="center"/>
    </xf>
    <xf numFmtId="0" fontId="3" fillId="5" borderId="73" xfId="0" applyFont="1" applyFill="1" applyBorder="1" applyAlignment="1">
      <alignment horizontal="center" vertical="center" wrapText="1"/>
    </xf>
    <xf numFmtId="0" fontId="3" fillId="5" borderId="74" xfId="0" applyFont="1" applyFill="1" applyBorder="1" applyAlignment="1">
      <alignment horizontal="center" vertical="center"/>
    </xf>
    <xf numFmtId="0" fontId="3" fillId="9" borderId="64" xfId="0" applyFont="1" applyFill="1" applyBorder="1" applyAlignment="1">
      <alignment horizontal="center" vertical="center"/>
    </xf>
    <xf numFmtId="0" fontId="3" fillId="9" borderId="65" xfId="0" applyFont="1" applyFill="1" applyBorder="1" applyAlignment="1">
      <alignment horizontal="center" vertical="center"/>
    </xf>
    <xf numFmtId="0" fontId="3" fillId="9" borderId="66" xfId="0" applyFont="1" applyFill="1" applyBorder="1" applyAlignment="1">
      <alignment horizontal="center" vertical="center"/>
    </xf>
    <xf numFmtId="0" fontId="3" fillId="9" borderId="61" xfId="0" applyFont="1" applyFill="1" applyBorder="1" applyAlignment="1">
      <alignment horizontal="center" vertical="center"/>
    </xf>
    <xf numFmtId="0" fontId="3" fillId="9" borderId="62" xfId="0" applyFont="1" applyFill="1" applyBorder="1" applyAlignment="1">
      <alignment horizontal="center" vertical="center"/>
    </xf>
    <xf numFmtId="0" fontId="3" fillId="9" borderId="72" xfId="0" applyFont="1" applyFill="1" applyBorder="1" applyAlignment="1">
      <alignment horizontal="center" vertical="center"/>
    </xf>
    <xf numFmtId="0" fontId="3" fillId="9" borderId="73" xfId="0" applyFont="1" applyFill="1" applyBorder="1" applyAlignment="1">
      <alignment horizontal="center" vertical="center" wrapText="1"/>
    </xf>
    <xf numFmtId="0" fontId="3" fillId="9" borderId="74" xfId="0" applyFont="1" applyFill="1" applyBorder="1" applyAlignment="1">
      <alignment horizontal="center" vertical="center"/>
    </xf>
    <xf numFmtId="0" fontId="3" fillId="8" borderId="73" xfId="0" applyFont="1" applyFill="1" applyBorder="1" applyAlignment="1">
      <alignment horizontal="center" vertical="center" wrapText="1"/>
    </xf>
    <xf numFmtId="0" fontId="3" fillId="8" borderId="74" xfId="0" applyFont="1" applyFill="1" applyBorder="1" applyAlignment="1">
      <alignment horizontal="center" vertical="center"/>
    </xf>
    <xf numFmtId="0" fontId="3" fillId="7" borderId="61" xfId="0" applyFont="1" applyFill="1" applyBorder="1" applyAlignment="1">
      <alignment horizontal="center" vertical="center"/>
    </xf>
    <xf numFmtId="0" fontId="3" fillId="7" borderId="62" xfId="0" applyFont="1" applyFill="1" applyBorder="1" applyAlignment="1">
      <alignment horizontal="center" vertical="center"/>
    </xf>
    <xf numFmtId="0" fontId="3" fillId="7" borderId="72" xfId="0" applyFont="1" applyFill="1" applyBorder="1" applyAlignment="1">
      <alignment horizontal="center" vertical="center"/>
    </xf>
    <xf numFmtId="0" fontId="3" fillId="7" borderId="73" xfId="0" applyFont="1" applyFill="1" applyBorder="1" applyAlignment="1">
      <alignment horizontal="center" vertical="center" wrapText="1"/>
    </xf>
    <xf numFmtId="0" fontId="3" fillId="7" borderId="7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35" fillId="2" borderId="4" xfId="0" applyNumberFormat="1" applyFont="1" applyFill="1" applyBorder="1" applyAlignment="1">
      <alignment horizontal="center" vertical="center"/>
    </xf>
    <xf numFmtId="1" fontId="35" fillId="2" borderId="15" xfId="0" applyNumberFormat="1" applyFont="1" applyFill="1" applyBorder="1" applyAlignment="1">
      <alignment horizontal="center" vertical="center"/>
    </xf>
    <xf numFmtId="1" fontId="35" fillId="0" borderId="4" xfId="0" applyNumberFormat="1" applyFont="1" applyBorder="1" applyAlignment="1">
      <alignment horizontal="center" vertical="center"/>
    </xf>
    <xf numFmtId="1" fontId="35" fillId="0" borderId="15" xfId="0" applyNumberFormat="1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 wrapText="1"/>
    </xf>
    <xf numFmtId="0" fontId="3" fillId="12" borderId="21" xfId="0" applyFont="1" applyFill="1" applyBorder="1" applyAlignment="1">
      <alignment horizontal="center" vertical="center" wrapText="1"/>
    </xf>
    <xf numFmtId="0" fontId="3" fillId="1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  <color rgb="FFFF00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0</xdr:row>
          <xdr:rowOff>38100</xdr:rowOff>
        </xdr:from>
        <xdr:to>
          <xdr:col>8</xdr:col>
          <xdr:colOff>238125</xdr:colOff>
          <xdr:row>2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Tirage au sort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partie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390525</xdr:colOff>
          <xdr:row>0</xdr:row>
          <xdr:rowOff>28575</xdr:rowOff>
        </xdr:from>
        <xdr:to>
          <xdr:col>11</xdr:col>
          <xdr:colOff>152400</xdr:colOff>
          <xdr:row>3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Réinitaliser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tirage au sotr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partie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123825</xdr:colOff>
          <xdr:row>0</xdr:row>
          <xdr:rowOff>85725</xdr:rowOff>
        </xdr:from>
        <xdr:to>
          <xdr:col>8</xdr:col>
          <xdr:colOff>419100</xdr:colOff>
          <xdr:row>2</xdr:row>
          <xdr:rowOff>200025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Tirage au sort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partie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647700</xdr:colOff>
          <xdr:row>0</xdr:row>
          <xdr:rowOff>123825</xdr:rowOff>
        </xdr:from>
        <xdr:to>
          <xdr:col>10</xdr:col>
          <xdr:colOff>647700</xdr:colOff>
          <xdr:row>3</xdr:row>
          <xdr:rowOff>142875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Réinitaliser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tirage au sort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partie 2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123825</xdr:colOff>
          <xdr:row>0</xdr:row>
          <xdr:rowOff>85725</xdr:rowOff>
        </xdr:from>
        <xdr:to>
          <xdr:col>8</xdr:col>
          <xdr:colOff>419100</xdr:colOff>
          <xdr:row>2</xdr:row>
          <xdr:rowOff>200025</xdr:rowOff>
        </xdr:to>
        <xdr:sp macro="" textlink="">
          <xdr:nvSpPr>
            <xdr:cNvPr id="17417" name="Button 1" hidden="1">
              <a:extLst>
                <a:ext uri="{63B3BB69-23CF-44E3-9099-C40C66FF867C}">
                  <a14:compatExt spid="_x0000_s17417"/>
                </a:ext>
                <a:ext uri="{FF2B5EF4-FFF2-40B4-BE49-F238E27FC236}">
                  <a16:creationId xmlns:a16="http://schemas.microsoft.com/office/drawing/2014/main" id="{00000000-0008-0000-0500-00000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Tirage au sort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partie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647700</xdr:colOff>
          <xdr:row>0</xdr:row>
          <xdr:rowOff>123825</xdr:rowOff>
        </xdr:from>
        <xdr:to>
          <xdr:col>10</xdr:col>
          <xdr:colOff>647700</xdr:colOff>
          <xdr:row>3</xdr:row>
          <xdr:rowOff>142875</xdr:rowOff>
        </xdr:to>
        <xdr:sp macro="" textlink="">
          <xdr:nvSpPr>
            <xdr:cNvPr id="17418" name="Button 2" hidden="1">
              <a:extLst>
                <a:ext uri="{63B3BB69-23CF-44E3-9099-C40C66FF867C}">
                  <a14:compatExt spid="_x0000_s17418"/>
                </a:ext>
                <a:ext uri="{FF2B5EF4-FFF2-40B4-BE49-F238E27FC236}">
                  <a16:creationId xmlns:a16="http://schemas.microsoft.com/office/drawing/2014/main" id="{00000000-0008-0000-0500-00000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Réinitaliser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tirage au sort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partie 3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123825</xdr:colOff>
          <xdr:row>0</xdr:row>
          <xdr:rowOff>85725</xdr:rowOff>
        </xdr:from>
        <xdr:to>
          <xdr:col>8</xdr:col>
          <xdr:colOff>419100</xdr:colOff>
          <xdr:row>2</xdr:row>
          <xdr:rowOff>200025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6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Tirage au sort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partie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647700</xdr:colOff>
          <xdr:row>0</xdr:row>
          <xdr:rowOff>123825</xdr:rowOff>
        </xdr:from>
        <xdr:to>
          <xdr:col>10</xdr:col>
          <xdr:colOff>647700</xdr:colOff>
          <xdr:row>3</xdr:row>
          <xdr:rowOff>142875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6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Réinitaliser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tirage au sort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partie 4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123825</xdr:colOff>
          <xdr:row>0</xdr:row>
          <xdr:rowOff>85725</xdr:rowOff>
        </xdr:from>
        <xdr:to>
          <xdr:col>8</xdr:col>
          <xdr:colOff>419100</xdr:colOff>
          <xdr:row>2</xdr:row>
          <xdr:rowOff>200025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7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Tirage au sort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partie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647700</xdr:colOff>
          <xdr:row>0</xdr:row>
          <xdr:rowOff>123825</xdr:rowOff>
        </xdr:from>
        <xdr:to>
          <xdr:col>10</xdr:col>
          <xdr:colOff>647700</xdr:colOff>
          <xdr:row>3</xdr:row>
          <xdr:rowOff>142875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  <a:ext uri="{FF2B5EF4-FFF2-40B4-BE49-F238E27FC236}">
                  <a16:creationId xmlns:a16="http://schemas.microsoft.com/office/drawing/2014/main" id="{00000000-0008-0000-0700-000002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Réinitaliser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tirage au sort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partie 5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123825</xdr:colOff>
          <xdr:row>0</xdr:row>
          <xdr:rowOff>85725</xdr:rowOff>
        </xdr:from>
        <xdr:to>
          <xdr:col>8</xdr:col>
          <xdr:colOff>419100</xdr:colOff>
          <xdr:row>2</xdr:row>
          <xdr:rowOff>200025</xdr:rowOff>
        </xdr:to>
        <xdr:sp macro="" textlink="">
          <xdr:nvSpPr>
            <xdr:cNvPr id="21507" name="Button 1" hidden="1">
              <a:extLst>
                <a:ext uri="{63B3BB69-23CF-44E3-9099-C40C66FF867C}">
                  <a14:compatExt spid="_x0000_s21507"/>
                </a:ext>
                <a:ext uri="{FF2B5EF4-FFF2-40B4-BE49-F238E27FC236}">
                  <a16:creationId xmlns:a16="http://schemas.microsoft.com/office/drawing/2014/main" id="{00000000-0008-0000-0800-00000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Tirage au sort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partie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647700</xdr:colOff>
          <xdr:row>0</xdr:row>
          <xdr:rowOff>123825</xdr:rowOff>
        </xdr:from>
        <xdr:to>
          <xdr:col>10</xdr:col>
          <xdr:colOff>647700</xdr:colOff>
          <xdr:row>3</xdr:row>
          <xdr:rowOff>142875</xdr:rowOff>
        </xdr:to>
        <xdr:sp macro="" textlink="">
          <xdr:nvSpPr>
            <xdr:cNvPr id="21508" name="Button 2" hidden="1">
              <a:extLst>
                <a:ext uri="{63B3BB69-23CF-44E3-9099-C40C66FF867C}">
                  <a14:compatExt spid="_x0000_s21508"/>
                </a:ext>
                <a:ext uri="{FF2B5EF4-FFF2-40B4-BE49-F238E27FC236}">
                  <a16:creationId xmlns:a16="http://schemas.microsoft.com/office/drawing/2014/main" id="{00000000-0008-0000-0800-00000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Réinitaliser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tirage au sort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partie 6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rtie%207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tie 7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8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0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>
    <tabColor indexed="9"/>
  </sheetPr>
  <dimension ref="A1:B62"/>
  <sheetViews>
    <sheetView showGridLines="0" view="pageBreakPreview" zoomScale="60" zoomScaleNormal="65" workbookViewId="0">
      <pane ySplit="1" topLeftCell="A2" activePane="bottomLeft" state="frozen"/>
      <selection activeCell="J26" sqref="J26"/>
      <selection pane="bottomLeft" activeCell="B2" sqref="B2:B61"/>
    </sheetView>
  </sheetViews>
  <sheetFormatPr baseColWidth="10" defaultColWidth="11.42578125" defaultRowHeight="23.25" x14ac:dyDescent="0.35"/>
  <cols>
    <col min="1" max="1" width="12.140625" style="229" customWidth="1"/>
    <col min="2" max="2" width="77" style="229" customWidth="1"/>
    <col min="3" max="16384" width="11.42578125" style="229"/>
  </cols>
  <sheetData>
    <row r="1" spans="1:2" s="228" customFormat="1" ht="28.5" thickBot="1" x14ac:dyDescent="0.45">
      <c r="A1" s="172" t="s">
        <v>2</v>
      </c>
      <c r="B1" s="173" t="s">
        <v>1</v>
      </c>
    </row>
    <row r="2" spans="1:2" x14ac:dyDescent="0.35">
      <c r="A2" s="167">
        <v>1</v>
      </c>
      <c r="B2" s="171" t="s">
        <v>47</v>
      </c>
    </row>
    <row r="3" spans="1:2" x14ac:dyDescent="0.35">
      <c r="A3" s="168">
        <v>2</v>
      </c>
      <c r="B3" s="169" t="s">
        <v>48</v>
      </c>
    </row>
    <row r="4" spans="1:2" x14ac:dyDescent="0.35">
      <c r="A4" s="170">
        <v>3</v>
      </c>
      <c r="B4" s="171" t="s">
        <v>49</v>
      </c>
    </row>
    <row r="5" spans="1:2" x14ac:dyDescent="0.35">
      <c r="A5" s="168">
        <v>4</v>
      </c>
      <c r="B5" s="169" t="s">
        <v>50</v>
      </c>
    </row>
    <row r="6" spans="1:2" x14ac:dyDescent="0.35">
      <c r="A6" s="170">
        <v>5</v>
      </c>
      <c r="B6" s="171" t="s">
        <v>51</v>
      </c>
    </row>
    <row r="7" spans="1:2" x14ac:dyDescent="0.35">
      <c r="A7" s="168">
        <v>6</v>
      </c>
      <c r="B7" s="169" t="s">
        <v>52</v>
      </c>
    </row>
    <row r="8" spans="1:2" x14ac:dyDescent="0.35">
      <c r="A8" s="170">
        <v>7</v>
      </c>
      <c r="B8" s="171" t="s">
        <v>53</v>
      </c>
    </row>
    <row r="9" spans="1:2" x14ac:dyDescent="0.35">
      <c r="A9" s="168">
        <v>8</v>
      </c>
      <c r="B9" s="169" t="s">
        <v>54</v>
      </c>
    </row>
    <row r="10" spans="1:2" x14ac:dyDescent="0.35">
      <c r="A10" s="170">
        <v>9</v>
      </c>
      <c r="B10" s="171" t="s">
        <v>55</v>
      </c>
    </row>
    <row r="11" spans="1:2" x14ac:dyDescent="0.35">
      <c r="A11" s="168">
        <v>10</v>
      </c>
      <c r="B11" s="169" t="s">
        <v>56</v>
      </c>
    </row>
    <row r="12" spans="1:2" x14ac:dyDescent="0.35">
      <c r="A12" s="170">
        <v>11</v>
      </c>
      <c r="B12" s="171"/>
    </row>
    <row r="13" spans="1:2" x14ac:dyDescent="0.35">
      <c r="A13" s="168">
        <v>12</v>
      </c>
      <c r="B13" s="169"/>
    </row>
    <row r="14" spans="1:2" x14ac:dyDescent="0.35">
      <c r="A14" s="170">
        <v>13</v>
      </c>
      <c r="B14" s="171"/>
    </row>
    <row r="15" spans="1:2" x14ac:dyDescent="0.35">
      <c r="A15" s="168">
        <v>14</v>
      </c>
      <c r="B15" s="169"/>
    </row>
    <row r="16" spans="1:2" x14ac:dyDescent="0.35">
      <c r="A16" s="170">
        <v>15</v>
      </c>
      <c r="B16" s="171"/>
    </row>
    <row r="17" spans="1:2" x14ac:dyDescent="0.35">
      <c r="A17" s="168">
        <v>16</v>
      </c>
      <c r="B17" s="169"/>
    </row>
    <row r="18" spans="1:2" x14ac:dyDescent="0.35">
      <c r="A18" s="170">
        <v>17</v>
      </c>
      <c r="B18" s="171"/>
    </row>
    <row r="19" spans="1:2" x14ac:dyDescent="0.35">
      <c r="A19" s="168">
        <v>18</v>
      </c>
      <c r="B19" s="169"/>
    </row>
    <row r="20" spans="1:2" x14ac:dyDescent="0.35">
      <c r="A20" s="170">
        <v>19</v>
      </c>
      <c r="B20" s="171"/>
    </row>
    <row r="21" spans="1:2" x14ac:dyDescent="0.35">
      <c r="A21" s="168">
        <v>20</v>
      </c>
      <c r="B21" s="169"/>
    </row>
    <row r="22" spans="1:2" x14ac:dyDescent="0.35">
      <c r="A22" s="170">
        <v>21</v>
      </c>
      <c r="B22" s="171"/>
    </row>
    <row r="23" spans="1:2" x14ac:dyDescent="0.35">
      <c r="A23" s="168">
        <v>22</v>
      </c>
      <c r="B23" s="169"/>
    </row>
    <row r="24" spans="1:2" x14ac:dyDescent="0.35">
      <c r="A24" s="170">
        <v>23</v>
      </c>
      <c r="B24" s="171"/>
    </row>
    <row r="25" spans="1:2" x14ac:dyDescent="0.35">
      <c r="A25" s="168">
        <v>24</v>
      </c>
      <c r="B25" s="169"/>
    </row>
    <row r="26" spans="1:2" x14ac:dyDescent="0.35">
      <c r="A26" s="170">
        <v>25</v>
      </c>
      <c r="B26" s="171"/>
    </row>
    <row r="27" spans="1:2" x14ac:dyDescent="0.35">
      <c r="A27" s="168">
        <v>26</v>
      </c>
      <c r="B27" s="169"/>
    </row>
    <row r="28" spans="1:2" x14ac:dyDescent="0.35">
      <c r="A28" s="170">
        <v>27</v>
      </c>
      <c r="B28" s="171"/>
    </row>
    <row r="29" spans="1:2" x14ac:dyDescent="0.35">
      <c r="A29" s="168">
        <v>28</v>
      </c>
      <c r="B29" s="169"/>
    </row>
    <row r="30" spans="1:2" x14ac:dyDescent="0.35">
      <c r="A30" s="170">
        <v>29</v>
      </c>
      <c r="B30" s="171"/>
    </row>
    <row r="31" spans="1:2" x14ac:dyDescent="0.35">
      <c r="A31" s="168">
        <v>30</v>
      </c>
      <c r="B31" s="169"/>
    </row>
    <row r="32" spans="1:2" x14ac:dyDescent="0.35">
      <c r="A32" s="170">
        <v>31</v>
      </c>
      <c r="B32" s="171"/>
    </row>
    <row r="33" spans="1:2" x14ac:dyDescent="0.35">
      <c r="A33" s="168">
        <v>32</v>
      </c>
      <c r="B33" s="169"/>
    </row>
    <row r="34" spans="1:2" x14ac:dyDescent="0.35">
      <c r="A34" s="170">
        <v>33</v>
      </c>
      <c r="B34" s="171"/>
    </row>
    <row r="35" spans="1:2" x14ac:dyDescent="0.35">
      <c r="A35" s="168">
        <v>34</v>
      </c>
      <c r="B35" s="169"/>
    </row>
    <row r="36" spans="1:2" x14ac:dyDescent="0.35">
      <c r="A36" s="170">
        <v>35</v>
      </c>
      <c r="B36" s="171"/>
    </row>
    <row r="37" spans="1:2" x14ac:dyDescent="0.35">
      <c r="A37" s="168">
        <v>36</v>
      </c>
      <c r="B37" s="169"/>
    </row>
    <row r="38" spans="1:2" x14ac:dyDescent="0.35">
      <c r="A38" s="170">
        <v>37</v>
      </c>
      <c r="B38" s="171"/>
    </row>
    <row r="39" spans="1:2" x14ac:dyDescent="0.35">
      <c r="A39" s="168">
        <v>38</v>
      </c>
      <c r="B39" s="169"/>
    </row>
    <row r="40" spans="1:2" x14ac:dyDescent="0.35">
      <c r="A40" s="170">
        <v>39</v>
      </c>
      <c r="B40" s="171"/>
    </row>
    <row r="41" spans="1:2" x14ac:dyDescent="0.35">
      <c r="A41" s="168">
        <v>40</v>
      </c>
      <c r="B41" s="169"/>
    </row>
    <row r="42" spans="1:2" x14ac:dyDescent="0.35">
      <c r="A42" s="170">
        <v>41</v>
      </c>
      <c r="B42" s="171"/>
    </row>
    <row r="43" spans="1:2" x14ac:dyDescent="0.35">
      <c r="A43" s="168">
        <v>42</v>
      </c>
      <c r="B43" s="169"/>
    </row>
    <row r="44" spans="1:2" x14ac:dyDescent="0.35">
      <c r="A44" s="170">
        <v>43</v>
      </c>
      <c r="B44" s="171"/>
    </row>
    <row r="45" spans="1:2" x14ac:dyDescent="0.35">
      <c r="A45" s="168">
        <v>44</v>
      </c>
      <c r="B45" s="169"/>
    </row>
    <row r="46" spans="1:2" x14ac:dyDescent="0.35">
      <c r="A46" s="170">
        <v>45</v>
      </c>
      <c r="B46" s="171"/>
    </row>
    <row r="47" spans="1:2" x14ac:dyDescent="0.35">
      <c r="A47" s="168">
        <v>46</v>
      </c>
      <c r="B47" s="169"/>
    </row>
    <row r="48" spans="1:2" x14ac:dyDescent="0.35">
      <c r="A48" s="170">
        <v>47</v>
      </c>
      <c r="B48" s="171"/>
    </row>
    <row r="49" spans="1:2" x14ac:dyDescent="0.35">
      <c r="A49" s="168">
        <v>48</v>
      </c>
      <c r="B49" s="169"/>
    </row>
    <row r="50" spans="1:2" x14ac:dyDescent="0.35">
      <c r="A50" s="170">
        <v>49</v>
      </c>
      <c r="B50" s="171"/>
    </row>
    <row r="51" spans="1:2" x14ac:dyDescent="0.35">
      <c r="A51" s="168">
        <v>50</v>
      </c>
      <c r="B51" s="169"/>
    </row>
    <row r="52" spans="1:2" x14ac:dyDescent="0.35">
      <c r="A52" s="170">
        <v>51</v>
      </c>
      <c r="B52" s="171"/>
    </row>
    <row r="53" spans="1:2" x14ac:dyDescent="0.35">
      <c r="A53" s="168">
        <v>52</v>
      </c>
      <c r="B53" s="169"/>
    </row>
    <row r="54" spans="1:2" x14ac:dyDescent="0.35">
      <c r="A54" s="170">
        <v>53</v>
      </c>
      <c r="B54" s="171"/>
    </row>
    <row r="55" spans="1:2" x14ac:dyDescent="0.35">
      <c r="A55" s="168">
        <v>54</v>
      </c>
      <c r="B55" s="169"/>
    </row>
    <row r="56" spans="1:2" x14ac:dyDescent="0.35">
      <c r="A56" s="170">
        <v>55</v>
      </c>
      <c r="B56" s="171"/>
    </row>
    <row r="57" spans="1:2" x14ac:dyDescent="0.35">
      <c r="A57" s="168">
        <v>56</v>
      </c>
      <c r="B57" s="169"/>
    </row>
    <row r="58" spans="1:2" x14ac:dyDescent="0.35">
      <c r="A58" s="170">
        <v>57</v>
      </c>
      <c r="B58" s="171"/>
    </row>
    <row r="59" spans="1:2" x14ac:dyDescent="0.35">
      <c r="A59" s="168">
        <v>58</v>
      </c>
      <c r="B59" s="169"/>
    </row>
    <row r="60" spans="1:2" x14ac:dyDescent="0.35">
      <c r="A60" s="170">
        <v>59</v>
      </c>
      <c r="B60" s="171"/>
    </row>
    <row r="61" spans="1:2" ht="24" thickBot="1" x14ac:dyDescent="0.4">
      <c r="A61" s="168">
        <v>60</v>
      </c>
      <c r="B61" s="169"/>
    </row>
    <row r="62" spans="1:2" x14ac:dyDescent="0.35">
      <c r="A62" s="185">
        <v>0</v>
      </c>
      <c r="B62" s="186">
        <v>0</v>
      </c>
    </row>
  </sheetData>
  <sheetProtection sheet="1" selectLockedCells="1"/>
  <phoneticPr fontId="13" type="noConversion"/>
  <pageMargins left="0.59" right="0.68" top="1.2204724409448819" bottom="0.35433070866141736" header="0.51181102362204722" footer="0.39370078740157483"/>
  <pageSetup paperSize="9" scale="84" orientation="portrait" r:id="rId1"/>
  <headerFooter alignWithMargins="0">
    <oddHeader>&amp;C&amp;"Times New Roman,Gras"&amp;22&amp;F</oddHeader>
  </headerFooter>
  <rowBreaks count="1" manualBreakCount="1"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indexed="13"/>
  </sheetPr>
  <dimension ref="A1:F82"/>
  <sheetViews>
    <sheetView showGridLines="0" view="pageBreakPreview" topLeftCell="D1" zoomScale="85" zoomScaleNormal="75" zoomScaleSheetLayoutView="85" workbookViewId="0">
      <selection activeCell="E3" sqref="E3:E62"/>
    </sheetView>
  </sheetViews>
  <sheetFormatPr baseColWidth="10" defaultColWidth="11.42578125" defaultRowHeight="12.75" x14ac:dyDescent="0.2"/>
  <cols>
    <col min="1" max="1" width="28" style="200" hidden="1" customWidth="1"/>
    <col min="2" max="2" width="24.140625" style="200" hidden="1" customWidth="1"/>
    <col min="3" max="3" width="9.7109375" style="200" hidden="1" customWidth="1"/>
    <col min="4" max="4" width="12.42578125" customWidth="1"/>
    <col min="5" max="5" width="10.28515625" customWidth="1"/>
    <col min="6" max="6" width="75.42578125" customWidth="1"/>
    <col min="7" max="7" width="11.85546875" customWidth="1"/>
  </cols>
  <sheetData>
    <row r="1" spans="1:6" ht="21.75" customHeight="1" x14ac:dyDescent="0.2">
      <c r="D1" s="277" t="s">
        <v>16</v>
      </c>
      <c r="E1" s="275" t="s">
        <v>38</v>
      </c>
      <c r="F1" s="276"/>
    </row>
    <row r="2" spans="1:6" ht="21.75" customHeight="1" thickBot="1" x14ac:dyDescent="0.25">
      <c r="A2" s="171" t="s">
        <v>47</v>
      </c>
      <c r="B2" s="201" t="s">
        <v>54</v>
      </c>
      <c r="C2" s="218">
        <f>IF(B2="","",VLOOKUP(B2,'Feuille de calcule'!$B$3:$V$62,21,0))</f>
        <v>8</v>
      </c>
      <c r="D2" s="278"/>
      <c r="E2" s="187" t="s">
        <v>2</v>
      </c>
      <c r="F2" s="5" t="s">
        <v>39</v>
      </c>
    </row>
    <row r="3" spans="1:6" ht="19.5" customHeight="1" x14ac:dyDescent="0.2">
      <c r="A3" s="169" t="s">
        <v>48</v>
      </c>
      <c r="B3" s="197" t="s">
        <v>49</v>
      </c>
      <c r="C3" s="219">
        <f>IF(B3="","",VLOOKUP(B3,'Feuille de calcule'!$B$3:$V$62,21,0))</f>
        <v>3</v>
      </c>
      <c r="D3" s="271">
        <v>1</v>
      </c>
      <c r="E3" s="220">
        <v>8</v>
      </c>
      <c r="F3" s="206" t="str">
        <f>IF(E3="","",VLOOKUP(E3,inscription!$A$2:B62,2,0))</f>
        <v>H</v>
      </c>
    </row>
    <row r="4" spans="1:6" ht="19.5" customHeight="1" thickBot="1" x14ac:dyDescent="0.25">
      <c r="A4" s="171" t="s">
        <v>49</v>
      </c>
      <c r="B4" s="198" t="s">
        <v>51</v>
      </c>
      <c r="C4" s="218">
        <f>IF(B4="","",VLOOKUP(B4,'Feuille de calcule'!$B$3:$V$62,21,0))</f>
        <v>5</v>
      </c>
      <c r="D4" s="272"/>
      <c r="E4" s="221">
        <v>3</v>
      </c>
      <c r="F4" s="207" t="str">
        <f>IF(E4="","",VLOOKUP(E4,inscription!$A$2:B63,2,0))</f>
        <v>C</v>
      </c>
    </row>
    <row r="5" spans="1:6" ht="19.5" customHeight="1" x14ac:dyDescent="0.2">
      <c r="A5" s="169" t="s">
        <v>50</v>
      </c>
      <c r="B5" s="199" t="s">
        <v>55</v>
      </c>
      <c r="C5" s="219">
        <f>IF(B5="","",VLOOKUP(B5,'Feuille de calcule'!$B$3:$V$62,21,0))</f>
        <v>9</v>
      </c>
      <c r="D5" s="273">
        <v>2</v>
      </c>
      <c r="E5" s="222">
        <v>5</v>
      </c>
      <c r="F5" s="208" t="str">
        <f>IF(E5="","",VLOOKUP(E5,inscription!$A$2:B64,2,0))</f>
        <v>E</v>
      </c>
    </row>
    <row r="6" spans="1:6" ht="19.5" customHeight="1" thickBot="1" x14ac:dyDescent="0.25">
      <c r="A6" s="171" t="s">
        <v>51</v>
      </c>
      <c r="B6" s="198" t="s">
        <v>50</v>
      </c>
      <c r="C6" s="218">
        <f>IF(B6="","",VLOOKUP(B6,'Feuille de calcule'!$B$3:$V$62,21,0))</f>
        <v>4</v>
      </c>
      <c r="D6" s="274"/>
      <c r="E6" s="223">
        <v>9</v>
      </c>
      <c r="F6" s="209" t="str">
        <f>IF(E6="","",VLOOKUP(E6,inscription!$A$2:B65,2,0))</f>
        <v>I</v>
      </c>
    </row>
    <row r="7" spans="1:6" ht="19.5" customHeight="1" x14ac:dyDescent="0.2">
      <c r="A7" s="169" t="s">
        <v>52</v>
      </c>
      <c r="B7" s="199" t="s">
        <v>48</v>
      </c>
      <c r="C7" s="219">
        <f>IF(B7="","",VLOOKUP(B7,'Feuille de calcule'!$B$3:$V$62,21,0))</f>
        <v>2</v>
      </c>
      <c r="D7" s="271">
        <v>3</v>
      </c>
      <c r="E7" s="220">
        <v>4</v>
      </c>
      <c r="F7" s="210" t="str">
        <f>IF(E7="","",VLOOKUP(E7,inscription!$A$2:B66,2,0))</f>
        <v>D</v>
      </c>
    </row>
    <row r="8" spans="1:6" ht="19.5" customHeight="1" thickBot="1" x14ac:dyDescent="0.25">
      <c r="A8" s="171" t="s">
        <v>53</v>
      </c>
      <c r="B8" s="198" t="s">
        <v>56</v>
      </c>
      <c r="C8" s="218">
        <f>IF(B8="","",VLOOKUP(B8,'Feuille de calcule'!$B$3:$V$62,21,0))</f>
        <v>10</v>
      </c>
      <c r="D8" s="272"/>
      <c r="E8" s="221">
        <v>2</v>
      </c>
      <c r="F8" s="211" t="str">
        <f>IF(E8="","",VLOOKUP(E8,inscription!$A$2:B67,2,0))</f>
        <v>B</v>
      </c>
    </row>
    <row r="9" spans="1:6" ht="19.5" customHeight="1" x14ac:dyDescent="0.2">
      <c r="A9" s="169" t="s">
        <v>54</v>
      </c>
      <c r="B9" s="199" t="s">
        <v>47</v>
      </c>
      <c r="C9" s="219">
        <f>IF(B9="","",VLOOKUP(B9,'Feuille de calcule'!$B$3:$V$62,21,0))</f>
        <v>1</v>
      </c>
      <c r="D9" s="273">
        <v>4</v>
      </c>
      <c r="E9" s="222">
        <v>10</v>
      </c>
      <c r="F9" s="212" t="str">
        <f>IF(E9="","",VLOOKUP(E9,inscription!$A$2:B68,2,0))</f>
        <v>J</v>
      </c>
    </row>
    <row r="10" spans="1:6" ht="19.5" customHeight="1" thickBot="1" x14ac:dyDescent="0.25">
      <c r="A10" s="171" t="s">
        <v>55</v>
      </c>
      <c r="B10" s="198" t="s">
        <v>52</v>
      </c>
      <c r="C10" s="218">
        <f>IF(B10="","",VLOOKUP(B10,'Feuille de calcule'!$B$3:$V$62,21,0))</f>
        <v>6</v>
      </c>
      <c r="D10" s="274"/>
      <c r="E10" s="223">
        <v>1</v>
      </c>
      <c r="F10" s="213" t="str">
        <f>IF(E10="","",VLOOKUP(E10,inscription!$A$2:B69,2,0))</f>
        <v>A</v>
      </c>
    </row>
    <row r="11" spans="1:6" ht="19.5" customHeight="1" x14ac:dyDescent="0.2">
      <c r="A11" s="169" t="s">
        <v>56</v>
      </c>
      <c r="B11" s="199" t="s">
        <v>53</v>
      </c>
      <c r="C11" s="219">
        <f>IF(B11="","",VLOOKUP(B11,'Feuille de calcule'!$B$3:$V$62,21,0))</f>
        <v>7</v>
      </c>
      <c r="D11" s="271">
        <v>5</v>
      </c>
      <c r="E11" s="220">
        <v>6</v>
      </c>
      <c r="F11" s="210" t="str">
        <f>IF(E11="","",VLOOKUP(E11,inscription!$A$2:B70,2,0))</f>
        <v>F</v>
      </c>
    </row>
    <row r="12" spans="1:6" ht="19.5" customHeight="1" thickBot="1" x14ac:dyDescent="0.25">
      <c r="A12" s="171"/>
      <c r="B12" s="198"/>
      <c r="C12" s="218" t="str">
        <f>IF(B12="","",VLOOKUP(B12,'Feuille de calcule'!$B$3:$V$62,21,0))</f>
        <v/>
      </c>
      <c r="D12" s="272"/>
      <c r="E12" s="221">
        <v>7</v>
      </c>
      <c r="F12" s="211" t="str">
        <f>IF(E12="","",VLOOKUP(E12,inscription!$A$2:B71,2,0))</f>
        <v>G</v>
      </c>
    </row>
    <row r="13" spans="1:6" ht="19.5" customHeight="1" x14ac:dyDescent="0.2">
      <c r="A13" s="169"/>
      <c r="B13" s="199"/>
      <c r="C13" s="219" t="str">
        <f>IF(B13="","",VLOOKUP(B13,'Feuille de calcule'!$B$3:$V$62,21,0))</f>
        <v/>
      </c>
      <c r="D13" s="273">
        <v>6</v>
      </c>
      <c r="E13" s="222" t="s">
        <v>46</v>
      </c>
      <c r="F13" s="212" t="str">
        <f>IF(E13="","",VLOOKUP(E13,inscription!$A$2:B72,2,0))</f>
        <v/>
      </c>
    </row>
    <row r="14" spans="1:6" ht="19.5" customHeight="1" thickBot="1" x14ac:dyDescent="0.25">
      <c r="A14" s="171"/>
      <c r="B14" s="198"/>
      <c r="C14" s="218" t="str">
        <f>IF(B14="","",VLOOKUP(B14,'Feuille de calcule'!$B$3:$V$62,21,0))</f>
        <v/>
      </c>
      <c r="D14" s="274"/>
      <c r="E14" s="223" t="s">
        <v>46</v>
      </c>
      <c r="F14" s="213" t="str">
        <f>IF(E14="","",VLOOKUP(E14,inscription!$A$2:B73,2,0))</f>
        <v/>
      </c>
    </row>
    <row r="15" spans="1:6" ht="19.5" customHeight="1" x14ac:dyDescent="0.2">
      <c r="A15" s="169"/>
      <c r="B15" s="199"/>
      <c r="C15" s="219" t="str">
        <f>IF(B15="","",VLOOKUP(B15,'Feuille de calcule'!$B$3:$V$62,21,0))</f>
        <v/>
      </c>
      <c r="D15" s="271">
        <v>7</v>
      </c>
      <c r="E15" s="220" t="s">
        <v>46</v>
      </c>
      <c r="F15" s="210" t="str">
        <f>IF(E15="","",VLOOKUP(E15,inscription!$A$2:B74,2,0))</f>
        <v/>
      </c>
    </row>
    <row r="16" spans="1:6" ht="19.5" customHeight="1" thickBot="1" x14ac:dyDescent="0.25">
      <c r="A16" s="171"/>
      <c r="B16" s="198"/>
      <c r="C16" s="218" t="str">
        <f>IF(B16="","",VLOOKUP(B16,'Feuille de calcule'!$B$3:$V$62,21,0))</f>
        <v/>
      </c>
      <c r="D16" s="272"/>
      <c r="E16" s="221" t="s">
        <v>46</v>
      </c>
      <c r="F16" s="211" t="str">
        <f>IF(E16="","",VLOOKUP(E16,inscription!$A$2:B75,2,0))</f>
        <v/>
      </c>
    </row>
    <row r="17" spans="1:6" ht="19.5" customHeight="1" x14ac:dyDescent="0.2">
      <c r="A17" s="169"/>
      <c r="B17" s="199"/>
      <c r="C17" s="219" t="str">
        <f>IF(B17="","",VLOOKUP(B17,'Feuille de calcule'!$B$3:$V$62,21,0))</f>
        <v/>
      </c>
      <c r="D17" s="273">
        <v>8</v>
      </c>
      <c r="E17" s="222" t="s">
        <v>46</v>
      </c>
      <c r="F17" s="212" t="str">
        <f>IF(E17="","",VLOOKUP(E17,inscription!$A$2:B76,2,0))</f>
        <v/>
      </c>
    </row>
    <row r="18" spans="1:6" ht="19.5" customHeight="1" thickBot="1" x14ac:dyDescent="0.25">
      <c r="A18" s="171"/>
      <c r="B18" s="198"/>
      <c r="C18" s="218" t="str">
        <f>IF(B18="","",VLOOKUP(B18,'Feuille de calcule'!$B$3:$V$62,21,0))</f>
        <v/>
      </c>
      <c r="D18" s="274"/>
      <c r="E18" s="223" t="s">
        <v>46</v>
      </c>
      <c r="F18" s="213" t="str">
        <f>IF(E18="","",VLOOKUP(E18,inscription!$A$2:B77,2,0))</f>
        <v/>
      </c>
    </row>
    <row r="19" spans="1:6" ht="19.5" customHeight="1" x14ac:dyDescent="0.2">
      <c r="A19" s="169"/>
      <c r="B19" s="199"/>
      <c r="C19" s="219" t="str">
        <f>IF(B19="","",VLOOKUP(B19,'Feuille de calcule'!$B$3:$V$62,21,0))</f>
        <v/>
      </c>
      <c r="D19" s="271">
        <v>9</v>
      </c>
      <c r="E19" s="220" t="s">
        <v>46</v>
      </c>
      <c r="F19" s="210" t="str">
        <f>IF(E19="","",VLOOKUP(E19,inscription!$A$2:B78,2,0))</f>
        <v/>
      </c>
    </row>
    <row r="20" spans="1:6" ht="19.5" customHeight="1" thickBot="1" x14ac:dyDescent="0.25">
      <c r="A20" s="171"/>
      <c r="B20" s="198"/>
      <c r="C20" s="218" t="str">
        <f>IF(B20="","",VLOOKUP(B20,'Feuille de calcule'!$B$3:$V$62,21,0))</f>
        <v/>
      </c>
      <c r="D20" s="272"/>
      <c r="E20" s="221" t="s">
        <v>46</v>
      </c>
      <c r="F20" s="211" t="str">
        <f>IF(E20="","",VLOOKUP(E20,inscription!$A$2:B79,2,0))</f>
        <v/>
      </c>
    </row>
    <row r="21" spans="1:6" ht="19.5" customHeight="1" x14ac:dyDescent="0.2">
      <c r="A21" s="169"/>
      <c r="B21" s="199"/>
      <c r="C21" s="219" t="str">
        <f>IF(B21="","",VLOOKUP(B21,'Feuille de calcule'!$B$3:$V$62,21,0))</f>
        <v/>
      </c>
      <c r="D21" s="273">
        <v>10</v>
      </c>
      <c r="E21" s="222" t="s">
        <v>46</v>
      </c>
      <c r="F21" s="212" t="str">
        <f>IF(E21="","",VLOOKUP(E21,inscription!$A$2:B80,2,0))</f>
        <v/>
      </c>
    </row>
    <row r="22" spans="1:6" ht="19.5" customHeight="1" thickBot="1" x14ac:dyDescent="0.25">
      <c r="A22" s="171"/>
      <c r="B22" s="198"/>
      <c r="C22" s="218" t="str">
        <f>IF(B22="","",VLOOKUP(B22,'Feuille de calcule'!$B$3:$V$62,21,0))</f>
        <v/>
      </c>
      <c r="D22" s="274"/>
      <c r="E22" s="223" t="s">
        <v>46</v>
      </c>
      <c r="F22" s="213" t="str">
        <f>IF(E22="","",VLOOKUP(E22,inscription!$A$2:B81,2,0))</f>
        <v/>
      </c>
    </row>
    <row r="23" spans="1:6" ht="19.5" customHeight="1" x14ac:dyDescent="0.2">
      <c r="A23" s="169"/>
      <c r="B23" s="199"/>
      <c r="C23" s="219" t="str">
        <f>IF(B23="","",VLOOKUP(B23,'Feuille de calcule'!$B$3:$V$62,21,0))</f>
        <v/>
      </c>
      <c r="D23" s="271">
        <v>11</v>
      </c>
      <c r="E23" s="220" t="s">
        <v>46</v>
      </c>
      <c r="F23" s="210" t="str">
        <f>IF(E23="","",VLOOKUP(E23,inscription!$A$2:B82,2,0))</f>
        <v/>
      </c>
    </row>
    <row r="24" spans="1:6" ht="19.5" customHeight="1" thickBot="1" x14ac:dyDescent="0.25">
      <c r="A24" s="171"/>
      <c r="B24" s="198"/>
      <c r="C24" s="218" t="str">
        <f>IF(B24="","",VLOOKUP(B24,'Feuille de calcule'!$B$3:$V$62,21,0))</f>
        <v/>
      </c>
      <c r="D24" s="272"/>
      <c r="E24" s="221" t="s">
        <v>46</v>
      </c>
      <c r="F24" s="211" t="str">
        <f>IF(E24="","",VLOOKUP(E24,inscription!$A$2:B83,2,0))</f>
        <v/>
      </c>
    </row>
    <row r="25" spans="1:6" ht="19.5" customHeight="1" x14ac:dyDescent="0.2">
      <c r="A25" s="169"/>
      <c r="B25" s="199"/>
      <c r="C25" s="219" t="str">
        <f>IF(B25="","",VLOOKUP(B25,'Feuille de calcule'!$B$3:$V$62,21,0))</f>
        <v/>
      </c>
      <c r="D25" s="273">
        <v>12</v>
      </c>
      <c r="E25" s="222" t="s">
        <v>46</v>
      </c>
      <c r="F25" s="212" t="str">
        <f>IF(E25="","",VLOOKUP(E25,inscription!$A$2:B84,2,0))</f>
        <v/>
      </c>
    </row>
    <row r="26" spans="1:6" ht="19.5" customHeight="1" thickBot="1" x14ac:dyDescent="0.25">
      <c r="A26" s="171"/>
      <c r="B26" s="198"/>
      <c r="C26" s="218" t="str">
        <f>IF(B26="","",VLOOKUP(B26,'Feuille de calcule'!$B$3:$V$62,21,0))</f>
        <v/>
      </c>
      <c r="D26" s="274"/>
      <c r="E26" s="223" t="s">
        <v>46</v>
      </c>
      <c r="F26" s="213" t="str">
        <f>IF(E26="","",VLOOKUP(E26,inscription!$A$2:B85,2,0))</f>
        <v/>
      </c>
    </row>
    <row r="27" spans="1:6" ht="19.5" customHeight="1" x14ac:dyDescent="0.2">
      <c r="A27" s="169"/>
      <c r="B27" s="199"/>
      <c r="C27" s="219" t="str">
        <f>IF(B27="","",VLOOKUP(B27,'Feuille de calcule'!$B$3:$V$62,21,0))</f>
        <v/>
      </c>
      <c r="D27" s="271">
        <v>13</v>
      </c>
      <c r="E27" s="220" t="s">
        <v>46</v>
      </c>
      <c r="F27" s="210" t="str">
        <f>IF(E27="","",VLOOKUP(E27,inscription!$A$2:B86,2,0))</f>
        <v/>
      </c>
    </row>
    <row r="28" spans="1:6" ht="19.5" customHeight="1" thickBot="1" x14ac:dyDescent="0.25">
      <c r="A28" s="171"/>
      <c r="B28" s="198"/>
      <c r="C28" s="218" t="str">
        <f>IF(B28="","",VLOOKUP(B28,'Feuille de calcule'!$B$3:$V$62,21,0))</f>
        <v/>
      </c>
      <c r="D28" s="272"/>
      <c r="E28" s="221" t="s">
        <v>46</v>
      </c>
      <c r="F28" s="211" t="str">
        <f>IF(E28="","",VLOOKUP(E28,inscription!$A$2:B87,2,0))</f>
        <v/>
      </c>
    </row>
    <row r="29" spans="1:6" ht="19.5" customHeight="1" x14ac:dyDescent="0.2">
      <c r="A29" s="169"/>
      <c r="B29" s="199"/>
      <c r="C29" s="219" t="str">
        <f>IF(B29="","",VLOOKUP(B29,'Feuille de calcule'!$B$3:$V$62,21,0))</f>
        <v/>
      </c>
      <c r="D29" s="273">
        <v>14</v>
      </c>
      <c r="E29" s="222" t="s">
        <v>46</v>
      </c>
      <c r="F29" s="212" t="str">
        <f>IF(E29="","",VLOOKUP(E29,inscription!$A$2:B88,2,0))</f>
        <v/>
      </c>
    </row>
    <row r="30" spans="1:6" ht="19.5" customHeight="1" thickBot="1" x14ac:dyDescent="0.25">
      <c r="A30" s="171"/>
      <c r="B30" s="198"/>
      <c r="C30" s="218" t="str">
        <f>IF(B30="","",VLOOKUP(B30,'Feuille de calcule'!$B$3:$V$62,21,0))</f>
        <v/>
      </c>
      <c r="D30" s="274"/>
      <c r="E30" s="223" t="s">
        <v>46</v>
      </c>
      <c r="F30" s="213" t="str">
        <f>IF(E30="","",VLOOKUP(E30,inscription!$A$2:B89,2,0))</f>
        <v/>
      </c>
    </row>
    <row r="31" spans="1:6" ht="19.5" customHeight="1" x14ac:dyDescent="0.2">
      <c r="A31" s="169"/>
      <c r="B31" s="199"/>
      <c r="C31" s="219" t="str">
        <f>IF(B31="","",VLOOKUP(B31,'Feuille de calcule'!$B$3:$V$62,21,0))</f>
        <v/>
      </c>
      <c r="D31" s="271">
        <v>15</v>
      </c>
      <c r="E31" s="220" t="s">
        <v>46</v>
      </c>
      <c r="F31" s="210" t="str">
        <f>IF(E31="","",VLOOKUP(E31,inscription!$A$2:B90,2,0))</f>
        <v/>
      </c>
    </row>
    <row r="32" spans="1:6" ht="19.5" customHeight="1" thickBot="1" x14ac:dyDescent="0.25">
      <c r="A32" s="171"/>
      <c r="B32" s="198"/>
      <c r="C32" s="218" t="str">
        <f>IF(B32="","",VLOOKUP(B32,'Feuille de calcule'!$B$3:$V$62,21,0))</f>
        <v/>
      </c>
      <c r="D32" s="272"/>
      <c r="E32" s="221" t="s">
        <v>46</v>
      </c>
      <c r="F32" s="211" t="str">
        <f>IF(E32="","",VLOOKUP(E32,inscription!$A$2:B91,2,0))</f>
        <v/>
      </c>
    </row>
    <row r="33" spans="1:6" ht="19.5" customHeight="1" x14ac:dyDescent="0.2">
      <c r="A33" s="169"/>
      <c r="B33" s="199"/>
      <c r="C33" s="219" t="str">
        <f>IF(B33="","",VLOOKUP(B33,'Feuille de calcule'!$B$3:$V$62,21,0))</f>
        <v/>
      </c>
      <c r="D33" s="273">
        <v>16</v>
      </c>
      <c r="E33" s="222" t="s">
        <v>46</v>
      </c>
      <c r="F33" s="212" t="str">
        <f>IF(E33="","",VLOOKUP(E33,inscription!$A$2:B92,2,0))</f>
        <v/>
      </c>
    </row>
    <row r="34" spans="1:6" ht="19.5" customHeight="1" thickBot="1" x14ac:dyDescent="0.25">
      <c r="A34" s="171"/>
      <c r="B34" s="198"/>
      <c r="C34" s="218" t="str">
        <f>IF(B34="","",VLOOKUP(B34,'Feuille de calcule'!$B$3:$V$62,21,0))</f>
        <v/>
      </c>
      <c r="D34" s="274"/>
      <c r="E34" s="223" t="s">
        <v>46</v>
      </c>
      <c r="F34" s="213" t="str">
        <f>IF(E34="","",VLOOKUP(E34,inscription!$A$2:B93,2,0))</f>
        <v/>
      </c>
    </row>
    <row r="35" spans="1:6" ht="19.5" customHeight="1" x14ac:dyDescent="0.2">
      <c r="A35" s="169"/>
      <c r="B35" s="199"/>
      <c r="C35" s="219" t="str">
        <f>IF(B35="","",VLOOKUP(B35,'Feuille de calcule'!$B$3:$V$62,21,0))</f>
        <v/>
      </c>
      <c r="D35" s="271">
        <v>17</v>
      </c>
      <c r="E35" s="220" t="s">
        <v>46</v>
      </c>
      <c r="F35" s="210" t="str">
        <f>IF(E35="","",VLOOKUP(E35,inscription!$A$2:B94,2,0))</f>
        <v/>
      </c>
    </row>
    <row r="36" spans="1:6" ht="19.5" customHeight="1" thickBot="1" x14ac:dyDescent="0.25">
      <c r="A36" s="171"/>
      <c r="B36" s="198"/>
      <c r="C36" s="218" t="str">
        <f>IF(B36="","",VLOOKUP(B36,'Feuille de calcule'!$B$3:$V$62,21,0))</f>
        <v/>
      </c>
      <c r="D36" s="272"/>
      <c r="E36" s="221" t="s">
        <v>46</v>
      </c>
      <c r="F36" s="211" t="str">
        <f>IF(E36="","",VLOOKUP(E36,inscription!$A$2:B95,2,0))</f>
        <v/>
      </c>
    </row>
    <row r="37" spans="1:6" ht="19.5" customHeight="1" x14ac:dyDescent="0.2">
      <c r="A37" s="169"/>
      <c r="B37" s="199"/>
      <c r="C37" s="219" t="str">
        <f>IF(B37="","",VLOOKUP(B37,'Feuille de calcule'!$B$3:$V$62,21,0))</f>
        <v/>
      </c>
      <c r="D37" s="273">
        <v>18</v>
      </c>
      <c r="E37" s="222" t="s">
        <v>46</v>
      </c>
      <c r="F37" s="212" t="str">
        <f>IF(E37="","",VLOOKUP(E37,inscription!$A$2:B96,2,0))</f>
        <v/>
      </c>
    </row>
    <row r="38" spans="1:6" ht="19.5" customHeight="1" thickBot="1" x14ac:dyDescent="0.25">
      <c r="A38" s="171"/>
      <c r="B38" s="198"/>
      <c r="C38" s="218" t="str">
        <f>IF(B38="","",VLOOKUP(B38,'Feuille de calcule'!$B$3:$V$62,21,0))</f>
        <v/>
      </c>
      <c r="D38" s="274"/>
      <c r="E38" s="223" t="s">
        <v>46</v>
      </c>
      <c r="F38" s="213" t="str">
        <f>IF(E38="","",VLOOKUP(E38,inscription!$A$2:B97,2,0))</f>
        <v/>
      </c>
    </row>
    <row r="39" spans="1:6" ht="19.5" customHeight="1" x14ac:dyDescent="0.2">
      <c r="A39" s="169"/>
      <c r="B39" s="199"/>
      <c r="C39" s="219" t="str">
        <f>IF(B39="","",VLOOKUP(B39,'Feuille de calcule'!$B$3:$V$62,21,0))</f>
        <v/>
      </c>
      <c r="D39" s="271">
        <v>19</v>
      </c>
      <c r="E39" s="220" t="s">
        <v>46</v>
      </c>
      <c r="F39" s="210" t="str">
        <f>IF(E39="","",VLOOKUP(E39,inscription!$A$2:B98,2,0))</f>
        <v/>
      </c>
    </row>
    <row r="40" spans="1:6" ht="19.5" customHeight="1" thickBot="1" x14ac:dyDescent="0.25">
      <c r="A40" s="171"/>
      <c r="B40" s="198"/>
      <c r="C40" s="218" t="str">
        <f>IF(B40="","",VLOOKUP(B40,'Feuille de calcule'!$B$3:$V$62,21,0))</f>
        <v/>
      </c>
      <c r="D40" s="272"/>
      <c r="E40" s="221" t="s">
        <v>46</v>
      </c>
      <c r="F40" s="211" t="str">
        <f>IF(E40="","",VLOOKUP(E40,inscription!$A$2:B99,2,0))</f>
        <v/>
      </c>
    </row>
    <row r="41" spans="1:6" ht="19.5" customHeight="1" x14ac:dyDescent="0.2">
      <c r="A41" s="169"/>
      <c r="B41" s="199"/>
      <c r="C41" s="219" t="str">
        <f>IF(B41="","",VLOOKUP(B41,'Feuille de calcule'!$B$3:$V$62,21,0))</f>
        <v/>
      </c>
      <c r="D41" s="273">
        <v>20</v>
      </c>
      <c r="E41" s="222" t="s">
        <v>46</v>
      </c>
      <c r="F41" s="212" t="str">
        <f>IF(E41="","",VLOOKUP(E41,inscription!$A$2:B100,2,0))</f>
        <v/>
      </c>
    </row>
    <row r="42" spans="1:6" ht="19.5" customHeight="1" thickBot="1" x14ac:dyDescent="0.25">
      <c r="A42" s="171"/>
      <c r="B42" s="198"/>
      <c r="C42" s="218" t="str">
        <f>IF(B42="","",VLOOKUP(B42,'Feuille de calcule'!$B$3:$V$62,21,0))</f>
        <v/>
      </c>
      <c r="D42" s="274"/>
      <c r="E42" s="223" t="s">
        <v>46</v>
      </c>
      <c r="F42" s="213" t="str">
        <f>IF(E42="","",VLOOKUP(E42,inscription!$A$2:B101,2,0))</f>
        <v/>
      </c>
    </row>
    <row r="43" spans="1:6" ht="19.5" customHeight="1" x14ac:dyDescent="0.2">
      <c r="A43" s="169"/>
      <c r="B43" s="199"/>
      <c r="C43" s="219" t="str">
        <f>IF(B43="","",VLOOKUP(B43,'Feuille de calcule'!$B$3:$V$62,21,0))</f>
        <v/>
      </c>
      <c r="D43" s="271">
        <v>21</v>
      </c>
      <c r="E43" s="220" t="s">
        <v>46</v>
      </c>
      <c r="F43" s="210" t="str">
        <f>IF(E43="","",VLOOKUP(E43,inscription!$A$2:B102,2,0))</f>
        <v/>
      </c>
    </row>
    <row r="44" spans="1:6" ht="19.5" customHeight="1" thickBot="1" x14ac:dyDescent="0.25">
      <c r="A44" s="171"/>
      <c r="B44" s="198"/>
      <c r="C44" s="218" t="str">
        <f>IF(B44="","",VLOOKUP(B44,'Feuille de calcule'!$B$3:$V$62,21,0))</f>
        <v/>
      </c>
      <c r="D44" s="272"/>
      <c r="E44" s="221" t="s">
        <v>46</v>
      </c>
      <c r="F44" s="211" t="str">
        <f>IF(E44="","",VLOOKUP(E44,inscription!$A$2:B103,2,0))</f>
        <v/>
      </c>
    </row>
    <row r="45" spans="1:6" ht="19.5" customHeight="1" x14ac:dyDescent="0.2">
      <c r="A45" s="169"/>
      <c r="B45" s="199"/>
      <c r="C45" s="219" t="str">
        <f>IF(B45="","",VLOOKUP(B45,'Feuille de calcule'!$B$3:$V$62,21,0))</f>
        <v/>
      </c>
      <c r="D45" s="273">
        <v>22</v>
      </c>
      <c r="E45" s="222" t="s">
        <v>46</v>
      </c>
      <c r="F45" s="212" t="str">
        <f>IF(E45="","",VLOOKUP(E45,inscription!$A$2:B104,2,0))</f>
        <v/>
      </c>
    </row>
    <row r="46" spans="1:6" ht="19.5" customHeight="1" thickBot="1" x14ac:dyDescent="0.25">
      <c r="A46" s="171"/>
      <c r="B46" s="198"/>
      <c r="C46" s="218" t="str">
        <f>IF(B46="","",VLOOKUP(B46,'Feuille de calcule'!$B$3:$V$62,21,0))</f>
        <v/>
      </c>
      <c r="D46" s="274"/>
      <c r="E46" s="223" t="s">
        <v>46</v>
      </c>
      <c r="F46" s="213" t="str">
        <f>IF(E46="","",VLOOKUP(E46,inscription!$A$2:B105,2,0))</f>
        <v/>
      </c>
    </row>
    <row r="47" spans="1:6" ht="19.5" customHeight="1" x14ac:dyDescent="0.2">
      <c r="A47" s="169"/>
      <c r="B47" s="199"/>
      <c r="C47" s="219" t="str">
        <f>IF(B47="","",VLOOKUP(B47,'Feuille de calcule'!$B$3:$V$62,21,0))</f>
        <v/>
      </c>
      <c r="D47" s="271">
        <v>23</v>
      </c>
      <c r="E47" s="220" t="s">
        <v>46</v>
      </c>
      <c r="F47" s="210" t="str">
        <f>IF(E47="","",VLOOKUP(E47,inscription!$A$2:B106,2,0))</f>
        <v/>
      </c>
    </row>
    <row r="48" spans="1:6" ht="19.5" customHeight="1" thickBot="1" x14ac:dyDescent="0.25">
      <c r="A48" s="171"/>
      <c r="B48" s="198"/>
      <c r="C48" s="218" t="str">
        <f>IF(B48="","",VLOOKUP(B48,'Feuille de calcule'!$B$3:$V$62,21,0))</f>
        <v/>
      </c>
      <c r="D48" s="272"/>
      <c r="E48" s="221" t="s">
        <v>46</v>
      </c>
      <c r="F48" s="211" t="str">
        <f>IF(E48="","",VLOOKUP(E48,inscription!$A$2:B107,2,0))</f>
        <v/>
      </c>
    </row>
    <row r="49" spans="1:6" ht="19.5" customHeight="1" x14ac:dyDescent="0.2">
      <c r="A49" s="169"/>
      <c r="B49" s="199"/>
      <c r="C49" s="219" t="str">
        <f>IF(B49="","",VLOOKUP(B49,'Feuille de calcule'!$B$3:$V$62,21,0))</f>
        <v/>
      </c>
      <c r="D49" s="273">
        <v>24</v>
      </c>
      <c r="E49" s="222" t="s">
        <v>46</v>
      </c>
      <c r="F49" s="212" t="str">
        <f>IF(E49="","",VLOOKUP(E49,inscription!$A$2:B108,2,0))</f>
        <v/>
      </c>
    </row>
    <row r="50" spans="1:6" ht="19.5" customHeight="1" thickBot="1" x14ac:dyDescent="0.25">
      <c r="A50" s="171"/>
      <c r="B50" s="198"/>
      <c r="C50" s="218" t="str">
        <f>IF(B50="","",VLOOKUP(B50,'Feuille de calcule'!$B$3:$V$62,21,0))</f>
        <v/>
      </c>
      <c r="D50" s="274"/>
      <c r="E50" s="223" t="s">
        <v>46</v>
      </c>
      <c r="F50" s="213" t="str">
        <f>IF(E50="","",VLOOKUP(E50,inscription!$A$2:B109,2,0))</f>
        <v/>
      </c>
    </row>
    <row r="51" spans="1:6" ht="19.5" customHeight="1" thickBot="1" x14ac:dyDescent="0.25">
      <c r="A51" s="169"/>
      <c r="B51" s="199"/>
      <c r="C51" s="219" t="str">
        <f>IF(B51="","",VLOOKUP(B51,'Feuille de calcule'!$B$3:$V$62,21,0))</f>
        <v/>
      </c>
      <c r="D51" s="280">
        <v>25</v>
      </c>
      <c r="E51" s="220" t="s">
        <v>46</v>
      </c>
      <c r="F51" s="210" t="str">
        <f>IF(E51="","",VLOOKUP(E51,inscription!$A$2:B110,2,0))</f>
        <v/>
      </c>
    </row>
    <row r="52" spans="1:6" ht="19.5" customHeight="1" thickBot="1" x14ac:dyDescent="0.25">
      <c r="A52" s="171"/>
      <c r="B52" s="198"/>
      <c r="C52" s="218" t="str">
        <f>IF(B52="","",VLOOKUP(B52,'Feuille de calcule'!$B$3:$V$62,21,0))</f>
        <v/>
      </c>
      <c r="D52" s="280"/>
      <c r="E52" s="221" t="s">
        <v>46</v>
      </c>
      <c r="F52" s="211" t="str">
        <f>IF(E52="","",VLOOKUP(E52,inscription!$A$2:B111,2,0))</f>
        <v/>
      </c>
    </row>
    <row r="53" spans="1:6" ht="19.5" customHeight="1" thickBot="1" x14ac:dyDescent="0.25">
      <c r="A53" s="169"/>
      <c r="B53" s="199"/>
      <c r="C53" s="219" t="str">
        <f>IF(B53="","",VLOOKUP(B53,'Feuille de calcule'!$B$3:$V$62,21,0))</f>
        <v/>
      </c>
      <c r="D53" s="281">
        <v>26</v>
      </c>
      <c r="E53" s="222" t="s">
        <v>46</v>
      </c>
      <c r="F53" s="212" t="str">
        <f>IF(E53="","",VLOOKUP(E53,inscription!$A$2:B112,2,0))</f>
        <v/>
      </c>
    </row>
    <row r="54" spans="1:6" ht="19.5" customHeight="1" thickBot="1" x14ac:dyDescent="0.25">
      <c r="A54" s="171"/>
      <c r="B54" s="198"/>
      <c r="C54" s="218" t="str">
        <f>IF(B54="","",VLOOKUP(B54,'Feuille de calcule'!$B$3:$V$62,21,0))</f>
        <v/>
      </c>
      <c r="D54" s="281"/>
      <c r="E54" s="223" t="s">
        <v>46</v>
      </c>
      <c r="F54" s="213" t="str">
        <f>IF(E54="","",VLOOKUP(E54,inscription!$A$2:B113,2,0))</f>
        <v/>
      </c>
    </row>
    <row r="55" spans="1:6" ht="19.5" customHeight="1" thickBot="1" x14ac:dyDescent="0.25">
      <c r="A55" s="169"/>
      <c r="B55" s="199"/>
      <c r="C55" s="219" t="str">
        <f>IF(B55="","",VLOOKUP(B55,'Feuille de calcule'!$B$3:$V$62,21,0))</f>
        <v/>
      </c>
      <c r="D55" s="280">
        <v>27</v>
      </c>
      <c r="E55" s="220" t="s">
        <v>46</v>
      </c>
      <c r="F55" s="210" t="str">
        <f>IF(E55="","",VLOOKUP(E55,inscription!$A$2:B114,2,0))</f>
        <v/>
      </c>
    </row>
    <row r="56" spans="1:6" ht="19.5" customHeight="1" thickBot="1" x14ac:dyDescent="0.25">
      <c r="A56" s="171"/>
      <c r="B56" s="198"/>
      <c r="C56" s="218" t="str">
        <f>IF(B56="","",VLOOKUP(B56,'Feuille de calcule'!$B$3:$V$62,21,0))</f>
        <v/>
      </c>
      <c r="D56" s="280"/>
      <c r="E56" s="221" t="s">
        <v>46</v>
      </c>
      <c r="F56" s="211" t="str">
        <f>IF(E56="","",VLOOKUP(E56,inscription!$A$2:B115,2,0))</f>
        <v/>
      </c>
    </row>
    <row r="57" spans="1:6" ht="19.5" customHeight="1" thickBot="1" x14ac:dyDescent="0.25">
      <c r="A57" s="169"/>
      <c r="B57" s="199"/>
      <c r="C57" s="219" t="str">
        <f>IF(B57="","",VLOOKUP(B57,'Feuille de calcule'!$B$3:$V$62,21,0))</f>
        <v/>
      </c>
      <c r="D57" s="281">
        <v>28</v>
      </c>
      <c r="E57" s="222" t="s">
        <v>46</v>
      </c>
      <c r="F57" s="212" t="str">
        <f>IF(E57="","",VLOOKUP(E57,inscription!$A$2:B116,2,0))</f>
        <v/>
      </c>
    </row>
    <row r="58" spans="1:6" ht="19.5" customHeight="1" thickBot="1" x14ac:dyDescent="0.25">
      <c r="A58" s="171"/>
      <c r="B58" s="198"/>
      <c r="C58" s="218" t="str">
        <f>IF(B58="","",VLOOKUP(B58,'Feuille de calcule'!$B$3:$V$62,21,0))</f>
        <v/>
      </c>
      <c r="D58" s="281"/>
      <c r="E58" s="223" t="s">
        <v>46</v>
      </c>
      <c r="F58" s="213" t="str">
        <f>IF(E58="","",VLOOKUP(E58,inscription!$A$2:B117,2,0))</f>
        <v/>
      </c>
    </row>
    <row r="59" spans="1:6" ht="19.5" customHeight="1" thickBot="1" x14ac:dyDescent="0.25">
      <c r="A59" s="169"/>
      <c r="B59" s="199"/>
      <c r="C59" s="219" t="str">
        <f>IF(B59="","",VLOOKUP(B59,'Feuille de calcule'!$B$3:$V$62,21,0))</f>
        <v/>
      </c>
      <c r="D59" s="280">
        <v>29</v>
      </c>
      <c r="E59" s="220" t="s">
        <v>46</v>
      </c>
      <c r="F59" s="210" t="str">
        <f>IF(E59="","",VLOOKUP(E59,inscription!$A$2:B118,2,0))</f>
        <v/>
      </c>
    </row>
    <row r="60" spans="1:6" ht="19.5" customHeight="1" thickBot="1" x14ac:dyDescent="0.25">
      <c r="A60" s="171"/>
      <c r="B60" s="198"/>
      <c r="C60" s="218" t="str">
        <f>IF(B60="","",VLOOKUP(B60,'Feuille de calcule'!$B$3:$V$62,21,0))</f>
        <v/>
      </c>
      <c r="D60" s="280"/>
      <c r="E60" s="221" t="s">
        <v>46</v>
      </c>
      <c r="F60" s="211" t="str">
        <f>IF(E60="","",VLOOKUP(E60,inscription!$A$2:B119,2,0))</f>
        <v/>
      </c>
    </row>
    <row r="61" spans="1:6" ht="19.5" customHeight="1" thickBot="1" x14ac:dyDescent="0.25">
      <c r="A61" s="169"/>
      <c r="B61" s="199"/>
      <c r="C61" s="219" t="str">
        <f>IF(B61="","",VLOOKUP(B61,'Feuille de calcule'!$B$3:$V$62,21,0))</f>
        <v/>
      </c>
      <c r="D61" s="281">
        <v>30</v>
      </c>
      <c r="E61" s="222" t="s">
        <v>46</v>
      </c>
      <c r="F61" s="212" t="str">
        <f>IF(E61="","",VLOOKUP(E61,inscription!$A$2:B120,2,0))</f>
        <v/>
      </c>
    </row>
    <row r="62" spans="1:6" ht="19.5" customHeight="1" thickBot="1" x14ac:dyDescent="0.25">
      <c r="A62" s="196"/>
      <c r="B62" s="198"/>
      <c r="C62" s="218" t="str">
        <f>IF(B62="","",VLOOKUP(B62,'Feuille de calcule'!$B$3:$V$62,21,0))</f>
        <v/>
      </c>
      <c r="D62" s="281"/>
      <c r="E62" s="223" t="s">
        <v>46</v>
      </c>
      <c r="F62" s="213" t="str">
        <f>IF(E62="","",VLOOKUP(E62,inscription!$A$2:B121,2,0))</f>
        <v/>
      </c>
    </row>
    <row r="63" spans="1:6" x14ac:dyDescent="0.2">
      <c r="D63" s="279"/>
      <c r="E63" s="191"/>
      <c r="F63" s="192"/>
    </row>
    <row r="64" spans="1:6" x14ac:dyDescent="0.2">
      <c r="D64" s="279"/>
      <c r="E64" s="191"/>
      <c r="F64" s="192"/>
    </row>
    <row r="65" spans="4:6" x14ac:dyDescent="0.2">
      <c r="D65" s="279"/>
      <c r="E65" s="191"/>
      <c r="F65" s="192"/>
    </row>
    <row r="66" spans="4:6" x14ac:dyDescent="0.2">
      <c r="D66" s="279"/>
      <c r="E66" s="191"/>
      <c r="F66" s="192"/>
    </row>
    <row r="67" spans="4:6" x14ac:dyDescent="0.2">
      <c r="D67" s="279"/>
      <c r="E67" s="191"/>
      <c r="F67" s="192"/>
    </row>
    <row r="68" spans="4:6" x14ac:dyDescent="0.2">
      <c r="D68" s="279"/>
      <c r="E68" s="191"/>
      <c r="F68" s="192"/>
    </row>
    <row r="69" spans="4:6" x14ac:dyDescent="0.2">
      <c r="D69" s="279"/>
      <c r="E69" s="191"/>
      <c r="F69" s="192"/>
    </row>
    <row r="70" spans="4:6" x14ac:dyDescent="0.2">
      <c r="D70" s="279"/>
      <c r="E70" s="191"/>
      <c r="F70" s="192"/>
    </row>
    <row r="71" spans="4:6" x14ac:dyDescent="0.2">
      <c r="D71" s="279"/>
      <c r="E71" s="191"/>
      <c r="F71" s="192"/>
    </row>
    <row r="72" spans="4:6" x14ac:dyDescent="0.2">
      <c r="D72" s="279"/>
      <c r="E72" s="191"/>
      <c r="F72" s="192"/>
    </row>
    <row r="73" spans="4:6" x14ac:dyDescent="0.2">
      <c r="D73" s="279"/>
      <c r="E73" s="191"/>
      <c r="F73" s="192"/>
    </row>
    <row r="74" spans="4:6" x14ac:dyDescent="0.2">
      <c r="D74" s="279"/>
      <c r="E74" s="191"/>
      <c r="F74" s="192"/>
    </row>
    <row r="75" spans="4:6" x14ac:dyDescent="0.2">
      <c r="D75" s="279"/>
      <c r="E75" s="191"/>
      <c r="F75" s="192"/>
    </row>
    <row r="76" spans="4:6" x14ac:dyDescent="0.2">
      <c r="D76" s="279"/>
      <c r="E76" s="191"/>
      <c r="F76" s="192"/>
    </row>
    <row r="77" spans="4:6" x14ac:dyDescent="0.2">
      <c r="D77" s="279"/>
      <c r="E77" s="191"/>
      <c r="F77" s="192"/>
    </row>
    <row r="78" spans="4:6" x14ac:dyDescent="0.2">
      <c r="D78" s="279"/>
      <c r="E78" s="191"/>
      <c r="F78" s="192"/>
    </row>
    <row r="79" spans="4:6" x14ac:dyDescent="0.2">
      <c r="D79" s="279"/>
      <c r="E79" s="191"/>
      <c r="F79" s="192"/>
    </row>
    <row r="80" spans="4:6" x14ac:dyDescent="0.2">
      <c r="D80" s="279"/>
      <c r="E80" s="191"/>
      <c r="F80" s="192"/>
    </row>
    <row r="81" spans="4:6" x14ac:dyDescent="0.2">
      <c r="D81" s="279"/>
      <c r="E81" s="191"/>
      <c r="F81" s="192"/>
    </row>
    <row r="82" spans="4:6" x14ac:dyDescent="0.2">
      <c r="D82" s="279"/>
      <c r="E82" s="191"/>
      <c r="F82" s="192"/>
    </row>
  </sheetData>
  <sheetProtection selectLockedCells="1"/>
  <mergeCells count="42">
    <mergeCell ref="D69:D70"/>
    <mergeCell ref="D79:D80"/>
    <mergeCell ref="D81:D82"/>
    <mergeCell ref="D71:D72"/>
    <mergeCell ref="D73:D74"/>
    <mergeCell ref="D75:D76"/>
    <mergeCell ref="D77:D78"/>
    <mergeCell ref="D43:D44"/>
    <mergeCell ref="D41:D42"/>
    <mergeCell ref="D37:D38"/>
    <mergeCell ref="D65:D66"/>
    <mergeCell ref="D67:D68"/>
    <mergeCell ref="D59:D60"/>
    <mergeCell ref="D61:D62"/>
    <mergeCell ref="D63:D64"/>
    <mergeCell ref="D45:D46"/>
    <mergeCell ref="D51:D52"/>
    <mergeCell ref="D53:D54"/>
    <mergeCell ref="D55:D56"/>
    <mergeCell ref="D57:D58"/>
    <mergeCell ref="D49:D50"/>
    <mergeCell ref="D47:D48"/>
    <mergeCell ref="E1:F1"/>
    <mergeCell ref="D1:D2"/>
    <mergeCell ref="D3:D4"/>
    <mergeCell ref="D5:D6"/>
    <mergeCell ref="D7:D8"/>
    <mergeCell ref="D27:D28"/>
    <mergeCell ref="D39:D40"/>
    <mergeCell ref="D9:D10"/>
    <mergeCell ref="D11:D12"/>
    <mergeCell ref="D35:D36"/>
    <mergeCell ref="D17:D18"/>
    <mergeCell ref="D19:D20"/>
    <mergeCell ref="D13:D14"/>
    <mergeCell ref="D15:D16"/>
    <mergeCell ref="D31:D32"/>
    <mergeCell ref="D23:D24"/>
    <mergeCell ref="D25:D26"/>
    <mergeCell ref="D21:D22"/>
    <mergeCell ref="D29:D30"/>
    <mergeCell ref="D33:D34"/>
  </mergeCells>
  <phoneticPr fontId="13" type="noConversion"/>
  <pageMargins left="0.33" right="0.35" top="1.45" bottom="0.82" header="0.32" footer="0.4921259845"/>
  <pageSetup paperSize="9" orientation="portrait" r:id="rId1"/>
  <headerFooter alignWithMargins="0">
    <oddHeader>&amp;C&amp;"Times New Roman,Gras"&amp;22&amp;F
&amp;"Times New Roman,Normal"&amp;18TIRAGE AUX SORTS 1ère PARTIE</oddHeader>
    <oddFooter>&amp;RPage &amp;P/&amp;N</oddFooter>
  </headerFooter>
  <rowBreaks count="1" manualBreakCount="1">
    <brk id="62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irage_au_sort_partie_1">
                <anchor moveWithCells="1" sizeWithCells="1">
                  <from>
                    <xdr:col>6</xdr:col>
                    <xdr:colOff>238125</xdr:colOff>
                    <xdr:row>0</xdr:row>
                    <xdr:rowOff>38100</xdr:rowOff>
                  </from>
                  <to>
                    <xdr:col>8</xdr:col>
                    <xdr:colOff>238125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Réinitaliser_tirage_au_sort_partie_1">
                <anchor moveWithCells="1" sizeWithCells="1">
                  <from>
                    <xdr:col>8</xdr:col>
                    <xdr:colOff>390525</xdr:colOff>
                    <xdr:row>0</xdr:row>
                    <xdr:rowOff>28575</xdr:rowOff>
                  </from>
                  <to>
                    <xdr:col>11</xdr:col>
                    <xdr:colOff>152400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indexed="42"/>
  </sheetPr>
  <dimension ref="A1:F62"/>
  <sheetViews>
    <sheetView showGridLines="0" view="pageBreakPreview" zoomScale="70" zoomScaleNormal="75" zoomScaleSheetLayoutView="70" workbookViewId="0">
      <selection activeCell="E3" sqref="E3:E62"/>
    </sheetView>
  </sheetViews>
  <sheetFormatPr baseColWidth="10" defaultColWidth="11.42578125" defaultRowHeight="12.75" x14ac:dyDescent="0.2"/>
  <cols>
    <col min="1" max="1" width="0.28515625" style="200" customWidth="1"/>
    <col min="2" max="2" width="5.28515625" style="200" hidden="1" customWidth="1"/>
    <col min="3" max="3" width="2.140625" style="200" hidden="1" customWidth="1"/>
    <col min="5" max="5" width="12.140625" customWidth="1"/>
    <col min="6" max="6" width="63.140625" customWidth="1"/>
  </cols>
  <sheetData>
    <row r="1" spans="1:6" ht="15.75" x14ac:dyDescent="0.2">
      <c r="D1" s="282" t="s">
        <v>16</v>
      </c>
      <c r="E1" s="275" t="s">
        <v>38</v>
      </c>
      <c r="F1" s="276"/>
    </row>
    <row r="2" spans="1:6" ht="24" thickBot="1" x14ac:dyDescent="0.25">
      <c r="A2" s="171" t="s">
        <v>47</v>
      </c>
      <c r="B2" s="200" t="s">
        <v>50</v>
      </c>
      <c r="C2" s="200">
        <f>IF(B2="","",VLOOKUP(B2,'Feuille de calcule'!$B$3:$V$62,21,0))</f>
        <v>4</v>
      </c>
      <c r="D2" s="283"/>
      <c r="E2" s="6" t="s">
        <v>2</v>
      </c>
      <c r="F2" s="5" t="s">
        <v>39</v>
      </c>
    </row>
    <row r="3" spans="1:6" ht="20.25" customHeight="1" thickBot="1" x14ac:dyDescent="0.25">
      <c r="A3" s="169" t="s">
        <v>48</v>
      </c>
      <c r="B3" s="200" t="s">
        <v>48</v>
      </c>
      <c r="C3" s="200">
        <f>IF(B3="","",VLOOKUP(B3,'Feuille de calcule'!$B$3:$V$62,21,0))</f>
        <v>2</v>
      </c>
      <c r="D3" s="281">
        <v>1</v>
      </c>
      <c r="E3" s="224">
        <v>4</v>
      </c>
      <c r="F3" s="214" t="str">
        <f>IF(E3="","",VLOOKUP(E3,inscription!$A$2:B62,2,0))</f>
        <v>D</v>
      </c>
    </row>
    <row r="4" spans="1:6" ht="20.25" customHeight="1" thickBot="1" x14ac:dyDescent="0.25">
      <c r="A4" s="171" t="s">
        <v>49</v>
      </c>
      <c r="B4" s="200" t="s">
        <v>53</v>
      </c>
      <c r="C4" s="200">
        <f>IF(B4="","",VLOOKUP(B4,'Feuille de calcule'!$B$3:$V$62,21,0))</f>
        <v>7</v>
      </c>
      <c r="D4" s="281"/>
      <c r="E4" s="225">
        <v>2</v>
      </c>
      <c r="F4" s="215" t="str">
        <f>IF(E4="","",VLOOKUP(E4,inscription!$A$2:B63,2,0))</f>
        <v>B</v>
      </c>
    </row>
    <row r="5" spans="1:6" ht="20.25" customHeight="1" thickBot="1" x14ac:dyDescent="0.25">
      <c r="A5" s="169" t="s">
        <v>50</v>
      </c>
      <c r="B5" s="200" t="s">
        <v>52</v>
      </c>
      <c r="C5" s="200">
        <f>IF(B5="","",VLOOKUP(B5,'Feuille de calcule'!$B$3:$V$62,21,0))</f>
        <v>6</v>
      </c>
      <c r="D5" s="280">
        <v>2</v>
      </c>
      <c r="E5" s="226">
        <v>7</v>
      </c>
      <c r="F5" s="210" t="str">
        <f>IF(E5="","",VLOOKUP(E5,inscription!$A$2:B64,2,0))</f>
        <v>G</v>
      </c>
    </row>
    <row r="6" spans="1:6" ht="20.25" customHeight="1" thickBot="1" x14ac:dyDescent="0.25">
      <c r="A6" s="171" t="s">
        <v>51</v>
      </c>
      <c r="B6" s="200" t="s">
        <v>56</v>
      </c>
      <c r="C6" s="200">
        <f>IF(B6="","",VLOOKUP(B6,'Feuille de calcule'!$B$3:$V$62,21,0))</f>
        <v>10</v>
      </c>
      <c r="D6" s="280"/>
      <c r="E6" s="227">
        <v>6</v>
      </c>
      <c r="F6" s="216" t="str">
        <f>IF(E6="","",VLOOKUP(E6,inscription!$A$2:B65,2,0))</f>
        <v>F</v>
      </c>
    </row>
    <row r="7" spans="1:6" ht="20.25" customHeight="1" thickBot="1" x14ac:dyDescent="0.25">
      <c r="A7" s="169" t="s">
        <v>52</v>
      </c>
      <c r="B7" s="200" t="s">
        <v>49</v>
      </c>
      <c r="C7" s="200">
        <f>IF(B7="","",VLOOKUP(B7,'Feuille de calcule'!$B$3:$V$62,21,0))</f>
        <v>3</v>
      </c>
      <c r="D7" s="281">
        <v>3</v>
      </c>
      <c r="E7" s="224">
        <v>10</v>
      </c>
      <c r="F7" s="214" t="str">
        <f>IF(E7="","",VLOOKUP(E7,inscription!$A$2:B66,2,0))</f>
        <v>J</v>
      </c>
    </row>
    <row r="8" spans="1:6" ht="20.25" customHeight="1" thickBot="1" x14ac:dyDescent="0.25">
      <c r="A8" s="171" t="s">
        <v>53</v>
      </c>
      <c r="B8" s="200" t="s">
        <v>47</v>
      </c>
      <c r="C8" s="200">
        <f>IF(B8="","",VLOOKUP(B8,'Feuille de calcule'!$B$3:$V$62,21,0))</f>
        <v>1</v>
      </c>
      <c r="D8" s="281"/>
      <c r="E8" s="225">
        <v>3</v>
      </c>
      <c r="F8" s="215" t="str">
        <f>IF(E8="","",VLOOKUP(E8,inscription!$A$2:B67,2,0))</f>
        <v>C</v>
      </c>
    </row>
    <row r="9" spans="1:6" ht="20.25" customHeight="1" thickBot="1" x14ac:dyDescent="0.25">
      <c r="A9" s="169" t="s">
        <v>54</v>
      </c>
      <c r="B9" s="200" t="s">
        <v>55</v>
      </c>
      <c r="C9" s="200">
        <f>IF(B9="","",VLOOKUP(B9,'Feuille de calcule'!$B$3:$V$62,21,0))</f>
        <v>9</v>
      </c>
      <c r="D9" s="280">
        <v>4</v>
      </c>
      <c r="E9" s="226">
        <v>1</v>
      </c>
      <c r="F9" s="210" t="str">
        <f>IF(E9="","",VLOOKUP(E9,inscription!$A$2:B68,2,0))</f>
        <v>A</v>
      </c>
    </row>
    <row r="10" spans="1:6" ht="20.25" customHeight="1" thickBot="1" x14ac:dyDescent="0.25">
      <c r="A10" s="171" t="s">
        <v>55</v>
      </c>
      <c r="B10" s="200" t="s">
        <v>51</v>
      </c>
      <c r="C10" s="200">
        <f>IF(B10="","",VLOOKUP(B10,'Feuille de calcule'!$B$3:$V$62,21,0))</f>
        <v>5</v>
      </c>
      <c r="D10" s="280"/>
      <c r="E10" s="227">
        <v>9</v>
      </c>
      <c r="F10" s="216" t="str">
        <f>IF(E10="","",VLOOKUP(E10,inscription!$A$2:B69,2,0))</f>
        <v>I</v>
      </c>
    </row>
    <row r="11" spans="1:6" ht="20.25" customHeight="1" thickBot="1" x14ac:dyDescent="0.25">
      <c r="A11" s="169" t="s">
        <v>56</v>
      </c>
      <c r="B11" s="200" t="s">
        <v>54</v>
      </c>
      <c r="C11" s="200">
        <f>IF(B11="","",VLOOKUP(B11,'Feuille de calcule'!$B$3:$V$62,21,0))</f>
        <v>8</v>
      </c>
      <c r="D11" s="281">
        <v>5</v>
      </c>
      <c r="E11" s="224">
        <v>5</v>
      </c>
      <c r="F11" s="214" t="str">
        <f>IF(E11="","",VLOOKUP(E11,inscription!$A$2:B70,2,0))</f>
        <v>E</v>
      </c>
    </row>
    <row r="12" spans="1:6" ht="20.25" customHeight="1" thickBot="1" x14ac:dyDescent="0.25">
      <c r="A12" s="171"/>
      <c r="C12" s="200" t="str">
        <f>IF(B12="","",VLOOKUP(B12,'Feuille de calcule'!$B$3:$V$62,21,0))</f>
        <v/>
      </c>
      <c r="D12" s="281"/>
      <c r="E12" s="225">
        <v>8</v>
      </c>
      <c r="F12" s="215" t="str">
        <f>IF(E12="","",VLOOKUP(E12,inscription!$A$2:B71,2,0))</f>
        <v>H</v>
      </c>
    </row>
    <row r="13" spans="1:6" ht="20.25" customHeight="1" thickBot="1" x14ac:dyDescent="0.25">
      <c r="A13" s="169"/>
      <c r="C13" s="200" t="str">
        <f>IF(B13="","",VLOOKUP(B13,'Feuille de calcule'!$B$3:$V$62,21,0))</f>
        <v/>
      </c>
      <c r="D13" s="280">
        <v>6</v>
      </c>
      <c r="E13" s="226" t="s">
        <v>46</v>
      </c>
      <c r="F13" s="210" t="str">
        <f>IF(E13="","",VLOOKUP(E13,inscription!$A$2:B72,2,0))</f>
        <v/>
      </c>
    </row>
    <row r="14" spans="1:6" ht="20.25" customHeight="1" thickBot="1" x14ac:dyDescent="0.25">
      <c r="A14" s="171"/>
      <c r="C14" s="200" t="str">
        <f>IF(B14="","",VLOOKUP(B14,'Feuille de calcule'!$B$3:$V$62,21,0))</f>
        <v/>
      </c>
      <c r="D14" s="280"/>
      <c r="E14" s="227" t="s">
        <v>46</v>
      </c>
      <c r="F14" s="216" t="str">
        <f>IF(E14="","",VLOOKUP(E14,inscription!$A$2:B73,2,0))</f>
        <v/>
      </c>
    </row>
    <row r="15" spans="1:6" ht="20.25" customHeight="1" thickBot="1" x14ac:dyDescent="0.25">
      <c r="A15" s="169"/>
      <c r="C15" s="200" t="str">
        <f>IF(B15="","",VLOOKUP(B15,'Feuille de calcule'!$B$3:$V$62,21,0))</f>
        <v/>
      </c>
      <c r="D15" s="281">
        <v>7</v>
      </c>
      <c r="E15" s="224" t="s">
        <v>46</v>
      </c>
      <c r="F15" s="214" t="str">
        <f>IF(E15="","",VLOOKUP(E15,inscription!$A$2:B74,2,0))</f>
        <v/>
      </c>
    </row>
    <row r="16" spans="1:6" ht="20.25" customHeight="1" thickBot="1" x14ac:dyDescent="0.25">
      <c r="A16" s="171"/>
      <c r="C16" s="200" t="str">
        <f>IF(B16="","",VLOOKUP(B16,'Feuille de calcule'!$B$3:$V$62,21,0))</f>
        <v/>
      </c>
      <c r="D16" s="281"/>
      <c r="E16" s="225" t="s">
        <v>46</v>
      </c>
      <c r="F16" s="215" t="str">
        <f>IF(E16="","",VLOOKUP(E16,inscription!$A$2:B75,2,0))</f>
        <v/>
      </c>
    </row>
    <row r="17" spans="1:6" ht="20.25" customHeight="1" thickBot="1" x14ac:dyDescent="0.25">
      <c r="A17" s="169"/>
      <c r="C17" s="200" t="str">
        <f>IF(B17="","",VLOOKUP(B17,'Feuille de calcule'!$B$3:$V$62,21,0))</f>
        <v/>
      </c>
      <c r="D17" s="280">
        <v>8</v>
      </c>
      <c r="E17" s="226" t="s">
        <v>46</v>
      </c>
      <c r="F17" s="210" t="str">
        <f>IF(E17="","",VLOOKUP(E17,inscription!$A$2:B76,2,0))</f>
        <v/>
      </c>
    </row>
    <row r="18" spans="1:6" ht="20.25" customHeight="1" thickBot="1" x14ac:dyDescent="0.25">
      <c r="A18" s="171"/>
      <c r="C18" s="200" t="str">
        <f>IF(B18="","",VLOOKUP(B18,'Feuille de calcule'!$B$3:$V$62,21,0))</f>
        <v/>
      </c>
      <c r="D18" s="280"/>
      <c r="E18" s="227" t="s">
        <v>46</v>
      </c>
      <c r="F18" s="216" t="str">
        <f>IF(E18="","",VLOOKUP(E18,inscription!$A$2:B77,2,0))</f>
        <v/>
      </c>
    </row>
    <row r="19" spans="1:6" ht="20.25" customHeight="1" thickBot="1" x14ac:dyDescent="0.25">
      <c r="A19" s="169"/>
      <c r="C19" s="200" t="str">
        <f>IF(B19="","",VLOOKUP(B19,'Feuille de calcule'!$B$3:$V$62,21,0))</f>
        <v/>
      </c>
      <c r="D19" s="281">
        <v>9</v>
      </c>
      <c r="E19" s="224" t="s">
        <v>46</v>
      </c>
      <c r="F19" s="214" t="str">
        <f>IF(E19="","",VLOOKUP(E19,inscription!$A$2:B78,2,0))</f>
        <v/>
      </c>
    </row>
    <row r="20" spans="1:6" ht="20.25" customHeight="1" thickBot="1" x14ac:dyDescent="0.25">
      <c r="A20" s="171"/>
      <c r="C20" s="200" t="str">
        <f>IF(B20="","",VLOOKUP(B20,'Feuille de calcule'!$B$3:$V$62,21,0))</f>
        <v/>
      </c>
      <c r="D20" s="281"/>
      <c r="E20" s="225" t="s">
        <v>46</v>
      </c>
      <c r="F20" s="215" t="str">
        <f>IF(E20="","",VLOOKUP(E20,inscription!$A$2:B79,2,0))</f>
        <v/>
      </c>
    </row>
    <row r="21" spans="1:6" ht="20.25" customHeight="1" thickBot="1" x14ac:dyDescent="0.25">
      <c r="A21" s="169"/>
      <c r="C21" s="200" t="str">
        <f>IF(B21="","",VLOOKUP(B21,'Feuille de calcule'!$B$3:$V$62,21,0))</f>
        <v/>
      </c>
      <c r="D21" s="280">
        <v>10</v>
      </c>
      <c r="E21" s="226" t="s">
        <v>46</v>
      </c>
      <c r="F21" s="210" t="str">
        <f>IF(E21="","",VLOOKUP(E21,inscription!$A$2:B80,2,0))</f>
        <v/>
      </c>
    </row>
    <row r="22" spans="1:6" ht="20.25" customHeight="1" thickBot="1" x14ac:dyDescent="0.25">
      <c r="A22" s="171"/>
      <c r="C22" s="200" t="str">
        <f>IF(B22="","",VLOOKUP(B22,'Feuille de calcule'!$B$3:$V$62,21,0))</f>
        <v/>
      </c>
      <c r="D22" s="280"/>
      <c r="E22" s="227" t="s">
        <v>46</v>
      </c>
      <c r="F22" s="216" t="str">
        <f>IF(E22="","",VLOOKUP(E22,inscription!$A$2:B81,2,0))</f>
        <v/>
      </c>
    </row>
    <row r="23" spans="1:6" ht="20.25" customHeight="1" thickBot="1" x14ac:dyDescent="0.25">
      <c r="A23" s="169"/>
      <c r="C23" s="200" t="str">
        <f>IF(B23="","",VLOOKUP(B23,'Feuille de calcule'!$B$3:$V$62,21,0))</f>
        <v/>
      </c>
      <c r="D23" s="281">
        <v>11</v>
      </c>
      <c r="E23" s="224" t="s">
        <v>46</v>
      </c>
      <c r="F23" s="214" t="str">
        <f>IF(E23="","",VLOOKUP(E23,inscription!$A$2:B82,2,0))</f>
        <v/>
      </c>
    </row>
    <row r="24" spans="1:6" ht="20.25" customHeight="1" thickBot="1" x14ac:dyDescent="0.25">
      <c r="A24" s="171"/>
      <c r="C24" s="200" t="str">
        <f>IF(B24="","",VLOOKUP(B24,'Feuille de calcule'!$B$3:$V$62,21,0))</f>
        <v/>
      </c>
      <c r="D24" s="281"/>
      <c r="E24" s="225" t="s">
        <v>46</v>
      </c>
      <c r="F24" s="215" t="str">
        <f>IF(E24="","",VLOOKUP(E24,inscription!$A$2:B83,2,0))</f>
        <v/>
      </c>
    </row>
    <row r="25" spans="1:6" ht="20.25" customHeight="1" thickBot="1" x14ac:dyDescent="0.25">
      <c r="A25" s="169"/>
      <c r="C25" s="200" t="str">
        <f>IF(B25="","",VLOOKUP(B25,'Feuille de calcule'!$B$3:$V$62,21,0))</f>
        <v/>
      </c>
      <c r="D25" s="280">
        <v>12</v>
      </c>
      <c r="E25" s="226" t="s">
        <v>46</v>
      </c>
      <c r="F25" s="210" t="str">
        <f>IF(E25="","",VLOOKUP(E25,inscription!$A$2:B84,2,0))</f>
        <v/>
      </c>
    </row>
    <row r="26" spans="1:6" ht="20.25" customHeight="1" thickBot="1" x14ac:dyDescent="0.25">
      <c r="A26" s="171"/>
      <c r="C26" s="200" t="str">
        <f>IF(B26="","",VLOOKUP(B26,'Feuille de calcule'!$B$3:$V$62,21,0))</f>
        <v/>
      </c>
      <c r="D26" s="280"/>
      <c r="E26" s="227" t="s">
        <v>46</v>
      </c>
      <c r="F26" s="216" t="str">
        <f>IF(E26="","",VLOOKUP(E26,inscription!$A$2:B85,2,0))</f>
        <v/>
      </c>
    </row>
    <row r="27" spans="1:6" ht="20.25" customHeight="1" thickBot="1" x14ac:dyDescent="0.25">
      <c r="A27" s="169"/>
      <c r="C27" s="200" t="str">
        <f>IF(B27="","",VLOOKUP(B27,'Feuille de calcule'!$B$3:$V$62,21,0))</f>
        <v/>
      </c>
      <c r="D27" s="281">
        <v>13</v>
      </c>
      <c r="E27" s="224" t="s">
        <v>46</v>
      </c>
      <c r="F27" s="214" t="str">
        <f>IF(E27="","",VLOOKUP(E27,inscription!$A$2:B86,2,0))</f>
        <v/>
      </c>
    </row>
    <row r="28" spans="1:6" ht="20.25" customHeight="1" thickBot="1" x14ac:dyDescent="0.25">
      <c r="A28" s="171"/>
      <c r="C28" s="200" t="str">
        <f>IF(B28="","",VLOOKUP(B28,'Feuille de calcule'!$B$3:$V$62,21,0))</f>
        <v/>
      </c>
      <c r="D28" s="281"/>
      <c r="E28" s="225" t="s">
        <v>46</v>
      </c>
      <c r="F28" s="215" t="str">
        <f>IF(E28="","",VLOOKUP(E28,inscription!$A$2:B87,2,0))</f>
        <v/>
      </c>
    </row>
    <row r="29" spans="1:6" ht="20.25" customHeight="1" thickBot="1" x14ac:dyDescent="0.25">
      <c r="A29" s="169"/>
      <c r="C29" s="200" t="str">
        <f>IF(B29="","",VLOOKUP(B29,'Feuille de calcule'!$B$3:$V$62,21,0))</f>
        <v/>
      </c>
      <c r="D29" s="280">
        <v>14</v>
      </c>
      <c r="E29" s="226" t="s">
        <v>46</v>
      </c>
      <c r="F29" s="210" t="str">
        <f>IF(E29="","",VLOOKUP(E29,inscription!$A$2:B88,2,0))</f>
        <v/>
      </c>
    </row>
    <row r="30" spans="1:6" ht="20.25" customHeight="1" thickBot="1" x14ac:dyDescent="0.25">
      <c r="A30" s="171"/>
      <c r="C30" s="200" t="str">
        <f>IF(B30="","",VLOOKUP(B30,'Feuille de calcule'!$B$3:$V$62,21,0))</f>
        <v/>
      </c>
      <c r="D30" s="280"/>
      <c r="E30" s="227" t="s">
        <v>46</v>
      </c>
      <c r="F30" s="216" t="str">
        <f>IF(E30="","",VLOOKUP(E30,inscription!$A$2:B89,2,0))</f>
        <v/>
      </c>
    </row>
    <row r="31" spans="1:6" ht="20.25" customHeight="1" thickBot="1" x14ac:dyDescent="0.25">
      <c r="A31" s="169"/>
      <c r="C31" s="200" t="str">
        <f>IF(B31="","",VLOOKUP(B31,'Feuille de calcule'!$B$3:$V$62,21,0))</f>
        <v/>
      </c>
      <c r="D31" s="281">
        <v>15</v>
      </c>
      <c r="E31" s="224" t="s">
        <v>46</v>
      </c>
      <c r="F31" s="214" t="str">
        <f>IF(E31="","",VLOOKUP(E31,inscription!$A$2:B90,2,0))</f>
        <v/>
      </c>
    </row>
    <row r="32" spans="1:6" ht="20.25" customHeight="1" thickBot="1" x14ac:dyDescent="0.25">
      <c r="A32" s="171"/>
      <c r="C32" s="200" t="str">
        <f>IF(B32="","",VLOOKUP(B32,'Feuille de calcule'!$B$3:$V$62,21,0))</f>
        <v/>
      </c>
      <c r="D32" s="281"/>
      <c r="E32" s="225" t="s">
        <v>46</v>
      </c>
      <c r="F32" s="215" t="str">
        <f>IF(E32="","",VLOOKUP(E32,inscription!$A$2:B91,2,0))</f>
        <v/>
      </c>
    </row>
    <row r="33" spans="1:6" ht="20.25" customHeight="1" thickBot="1" x14ac:dyDescent="0.25">
      <c r="A33" s="169"/>
      <c r="C33" s="200" t="str">
        <f>IF(B33="","",VLOOKUP(B33,'Feuille de calcule'!$B$3:$V$62,21,0))</f>
        <v/>
      </c>
      <c r="D33" s="280">
        <v>16</v>
      </c>
      <c r="E33" s="226" t="s">
        <v>46</v>
      </c>
      <c r="F33" s="210" t="str">
        <f>IF(E33="","",VLOOKUP(E33,inscription!$A$2:B92,2,0))</f>
        <v/>
      </c>
    </row>
    <row r="34" spans="1:6" ht="20.25" customHeight="1" thickBot="1" x14ac:dyDescent="0.25">
      <c r="A34" s="171"/>
      <c r="C34" s="200" t="str">
        <f>IF(B34="","",VLOOKUP(B34,'Feuille de calcule'!$B$3:$V$62,21,0))</f>
        <v/>
      </c>
      <c r="D34" s="280"/>
      <c r="E34" s="227" t="s">
        <v>46</v>
      </c>
      <c r="F34" s="216" t="str">
        <f>IF(E34="","",VLOOKUP(E34,inscription!$A$2:B93,2,0))</f>
        <v/>
      </c>
    </row>
    <row r="35" spans="1:6" ht="20.25" customHeight="1" thickBot="1" x14ac:dyDescent="0.25">
      <c r="A35" s="169"/>
      <c r="C35" s="200" t="str">
        <f>IF(B35="","",VLOOKUP(B35,'Feuille de calcule'!$B$3:$V$62,21,0))</f>
        <v/>
      </c>
      <c r="D35" s="281">
        <v>17</v>
      </c>
      <c r="E35" s="224" t="s">
        <v>46</v>
      </c>
      <c r="F35" s="214" t="str">
        <f>IF(E35="","",VLOOKUP(E35,inscription!$A$2:B94,2,0))</f>
        <v/>
      </c>
    </row>
    <row r="36" spans="1:6" ht="20.25" customHeight="1" thickBot="1" x14ac:dyDescent="0.25">
      <c r="A36" s="171"/>
      <c r="C36" s="200" t="str">
        <f>IF(B36="","",VLOOKUP(B36,'Feuille de calcule'!$B$3:$V$62,21,0))</f>
        <v/>
      </c>
      <c r="D36" s="281"/>
      <c r="E36" s="225" t="s">
        <v>46</v>
      </c>
      <c r="F36" s="215" t="str">
        <f>IF(E36="","",VLOOKUP(E36,inscription!$A$2:B95,2,0))</f>
        <v/>
      </c>
    </row>
    <row r="37" spans="1:6" ht="20.25" customHeight="1" thickBot="1" x14ac:dyDescent="0.25">
      <c r="A37" s="169"/>
      <c r="C37" s="200" t="str">
        <f>IF(B37="","",VLOOKUP(B37,'Feuille de calcule'!$B$3:$V$62,21,0))</f>
        <v/>
      </c>
      <c r="D37" s="280">
        <v>18</v>
      </c>
      <c r="E37" s="226" t="s">
        <v>46</v>
      </c>
      <c r="F37" s="210" t="str">
        <f>IF(E37="","",VLOOKUP(E37,inscription!$A$2:B96,2,0))</f>
        <v/>
      </c>
    </row>
    <row r="38" spans="1:6" ht="20.25" customHeight="1" thickBot="1" x14ac:dyDescent="0.25">
      <c r="A38" s="171"/>
      <c r="C38" s="200" t="str">
        <f>IF(B38="","",VLOOKUP(B38,'Feuille de calcule'!$B$3:$V$62,21,0))</f>
        <v/>
      </c>
      <c r="D38" s="280"/>
      <c r="E38" s="227" t="s">
        <v>46</v>
      </c>
      <c r="F38" s="216" t="str">
        <f>IF(E38="","",VLOOKUP(E38,inscription!$A$2:B97,2,0))</f>
        <v/>
      </c>
    </row>
    <row r="39" spans="1:6" ht="20.25" customHeight="1" thickBot="1" x14ac:dyDescent="0.25">
      <c r="A39" s="169"/>
      <c r="C39" s="200" t="str">
        <f>IF(B39="","",VLOOKUP(B39,'Feuille de calcule'!$B$3:$V$62,21,0))</f>
        <v/>
      </c>
      <c r="D39" s="281">
        <v>19</v>
      </c>
      <c r="E39" s="224" t="s">
        <v>46</v>
      </c>
      <c r="F39" s="214" t="str">
        <f>IF(E39="","",VLOOKUP(E39,inscription!$A$2:B98,2,0))</f>
        <v/>
      </c>
    </row>
    <row r="40" spans="1:6" ht="20.25" customHeight="1" thickBot="1" x14ac:dyDescent="0.25">
      <c r="A40" s="171"/>
      <c r="C40" s="200" t="str">
        <f>IF(B40="","",VLOOKUP(B40,'Feuille de calcule'!$B$3:$V$62,21,0))</f>
        <v/>
      </c>
      <c r="D40" s="281"/>
      <c r="E40" s="225" t="s">
        <v>46</v>
      </c>
      <c r="F40" s="215" t="str">
        <f>IF(E40="","",VLOOKUP(E40,inscription!$A$2:B99,2,0))</f>
        <v/>
      </c>
    </row>
    <row r="41" spans="1:6" ht="20.25" customHeight="1" thickBot="1" x14ac:dyDescent="0.25">
      <c r="A41" s="169"/>
      <c r="C41" s="200" t="str">
        <f>IF(B41="","",VLOOKUP(B41,'Feuille de calcule'!$B$3:$V$62,21,0))</f>
        <v/>
      </c>
      <c r="D41" s="280">
        <v>20</v>
      </c>
      <c r="E41" s="226" t="s">
        <v>46</v>
      </c>
      <c r="F41" s="210" t="str">
        <f>IF(E41="","",VLOOKUP(E41,inscription!$A$2:B100,2,0))</f>
        <v/>
      </c>
    </row>
    <row r="42" spans="1:6" ht="20.25" customHeight="1" thickBot="1" x14ac:dyDescent="0.25">
      <c r="A42" s="171"/>
      <c r="C42" s="200" t="str">
        <f>IF(B42="","",VLOOKUP(B42,'Feuille de calcule'!$B$3:$V$62,21,0))</f>
        <v/>
      </c>
      <c r="D42" s="280"/>
      <c r="E42" s="227" t="s">
        <v>46</v>
      </c>
      <c r="F42" s="216" t="str">
        <f>IF(E42="","",VLOOKUP(E42,inscription!$A$2:B101,2,0))</f>
        <v/>
      </c>
    </row>
    <row r="43" spans="1:6" ht="20.25" customHeight="1" thickBot="1" x14ac:dyDescent="0.25">
      <c r="A43" s="169"/>
      <c r="C43" s="200" t="str">
        <f>IF(B43="","",VLOOKUP(B43,'Feuille de calcule'!$B$3:$V$62,21,0))</f>
        <v/>
      </c>
      <c r="D43" s="281">
        <v>21</v>
      </c>
      <c r="E43" s="224" t="s">
        <v>46</v>
      </c>
      <c r="F43" s="214" t="str">
        <f>IF(E43="","",VLOOKUP(E43,inscription!$A$2:B102,2,0))</f>
        <v/>
      </c>
    </row>
    <row r="44" spans="1:6" ht="20.25" customHeight="1" thickBot="1" x14ac:dyDescent="0.25">
      <c r="A44" s="171"/>
      <c r="C44" s="200" t="str">
        <f>IF(B44="","",VLOOKUP(B44,'Feuille de calcule'!$B$3:$V$62,21,0))</f>
        <v/>
      </c>
      <c r="D44" s="281"/>
      <c r="E44" s="225" t="s">
        <v>46</v>
      </c>
      <c r="F44" s="215" t="str">
        <f>IF(E44="","",VLOOKUP(E44,inscription!$A$2:B103,2,0))</f>
        <v/>
      </c>
    </row>
    <row r="45" spans="1:6" ht="20.25" customHeight="1" thickBot="1" x14ac:dyDescent="0.25">
      <c r="A45" s="169"/>
      <c r="C45" s="200" t="str">
        <f>IF(B45="","",VLOOKUP(B45,'Feuille de calcule'!$B$3:$V$62,21,0))</f>
        <v/>
      </c>
      <c r="D45" s="280">
        <v>22</v>
      </c>
      <c r="E45" s="226" t="s">
        <v>46</v>
      </c>
      <c r="F45" s="210" t="str">
        <f>IF(E45="","",VLOOKUP(E45,inscription!$A$2:B104,2,0))</f>
        <v/>
      </c>
    </row>
    <row r="46" spans="1:6" ht="20.25" customHeight="1" thickBot="1" x14ac:dyDescent="0.25">
      <c r="A46" s="171"/>
      <c r="C46" s="200" t="str">
        <f>IF(B46="","",VLOOKUP(B46,'Feuille de calcule'!$B$3:$V$62,21,0))</f>
        <v/>
      </c>
      <c r="D46" s="280"/>
      <c r="E46" s="227" t="s">
        <v>46</v>
      </c>
      <c r="F46" s="216" t="str">
        <f>IF(E46="","",VLOOKUP(E46,inscription!$A$2:B105,2,0))</f>
        <v/>
      </c>
    </row>
    <row r="47" spans="1:6" ht="20.25" customHeight="1" thickBot="1" x14ac:dyDescent="0.25">
      <c r="A47" s="169"/>
      <c r="C47" s="200" t="str">
        <f>IF(B47="","",VLOOKUP(B47,'Feuille de calcule'!$B$3:$V$62,21,0))</f>
        <v/>
      </c>
      <c r="D47" s="281">
        <v>23</v>
      </c>
      <c r="E47" s="224" t="s">
        <v>46</v>
      </c>
      <c r="F47" s="214" t="str">
        <f>IF(E47="","",VLOOKUP(E47,inscription!$A$2:B106,2,0))</f>
        <v/>
      </c>
    </row>
    <row r="48" spans="1:6" ht="20.25" customHeight="1" thickBot="1" x14ac:dyDescent="0.25">
      <c r="A48" s="171"/>
      <c r="C48" s="200" t="str">
        <f>IF(B48="","",VLOOKUP(B48,'Feuille de calcule'!$B$3:$V$62,21,0))</f>
        <v/>
      </c>
      <c r="D48" s="281"/>
      <c r="E48" s="225" t="s">
        <v>46</v>
      </c>
      <c r="F48" s="215" t="str">
        <f>IF(E48="","",VLOOKUP(E48,inscription!$A$2:B107,2,0))</f>
        <v/>
      </c>
    </row>
    <row r="49" spans="1:6" ht="20.25" customHeight="1" thickBot="1" x14ac:dyDescent="0.25">
      <c r="A49" s="169"/>
      <c r="C49" s="200" t="str">
        <f>IF(B49="","",VLOOKUP(B49,'Feuille de calcule'!$B$3:$V$62,21,0))</f>
        <v/>
      </c>
      <c r="D49" s="280">
        <v>24</v>
      </c>
      <c r="E49" s="226" t="s">
        <v>46</v>
      </c>
      <c r="F49" s="210" t="str">
        <f>IF(E49="","",VLOOKUP(E49,inscription!$A$2:B108,2,0))</f>
        <v/>
      </c>
    </row>
    <row r="50" spans="1:6" ht="20.25" customHeight="1" thickBot="1" x14ac:dyDescent="0.25">
      <c r="A50" s="171"/>
      <c r="C50" s="200" t="str">
        <f>IF(B50="","",VLOOKUP(B50,'Feuille de calcule'!$B$3:$V$62,21,0))</f>
        <v/>
      </c>
      <c r="D50" s="280"/>
      <c r="E50" s="227" t="s">
        <v>46</v>
      </c>
      <c r="F50" s="216" t="str">
        <f>IF(E50="","",VLOOKUP(E50,inscription!$A$2:B109,2,0))</f>
        <v/>
      </c>
    </row>
    <row r="51" spans="1:6" ht="20.25" customHeight="1" thickBot="1" x14ac:dyDescent="0.25">
      <c r="A51" s="169"/>
      <c r="C51" s="200" t="str">
        <f>IF(B51="","",VLOOKUP(B51,'Feuille de calcule'!$B$3:$V$62,21,0))</f>
        <v/>
      </c>
      <c r="D51" s="281">
        <v>25</v>
      </c>
      <c r="E51" s="224" t="s">
        <v>46</v>
      </c>
      <c r="F51" s="214" t="str">
        <f>IF(E51="","",VLOOKUP(E51,inscription!$A$2:B110,2,0))</f>
        <v/>
      </c>
    </row>
    <row r="52" spans="1:6" ht="20.25" customHeight="1" thickBot="1" x14ac:dyDescent="0.25">
      <c r="A52" s="171"/>
      <c r="C52" s="200" t="str">
        <f>IF(B52="","",VLOOKUP(B52,'Feuille de calcule'!$B$3:$V$62,21,0))</f>
        <v/>
      </c>
      <c r="D52" s="281"/>
      <c r="E52" s="225" t="s">
        <v>46</v>
      </c>
      <c r="F52" s="215" t="str">
        <f>IF(E52="","",VLOOKUP(E52,inscription!$A$2:B111,2,0))</f>
        <v/>
      </c>
    </row>
    <row r="53" spans="1:6" ht="20.25" customHeight="1" thickBot="1" x14ac:dyDescent="0.25">
      <c r="A53" s="169"/>
      <c r="C53" s="200" t="str">
        <f>IF(B53="","",VLOOKUP(B53,'Feuille de calcule'!$B$3:$V$62,21,0))</f>
        <v/>
      </c>
      <c r="D53" s="280">
        <v>26</v>
      </c>
      <c r="E53" s="226" t="s">
        <v>46</v>
      </c>
      <c r="F53" s="210" t="str">
        <f>IF(E53="","",VLOOKUP(E53,inscription!$A$2:B112,2,0))</f>
        <v/>
      </c>
    </row>
    <row r="54" spans="1:6" ht="20.25" customHeight="1" thickBot="1" x14ac:dyDescent="0.25">
      <c r="A54" s="171"/>
      <c r="C54" s="200" t="str">
        <f>IF(B54="","",VLOOKUP(B54,'Feuille de calcule'!$B$3:$V$62,21,0))</f>
        <v/>
      </c>
      <c r="D54" s="280"/>
      <c r="E54" s="227" t="s">
        <v>46</v>
      </c>
      <c r="F54" s="216" t="str">
        <f>IF(E54="","",VLOOKUP(E54,inscription!$A$2:B113,2,0))</f>
        <v/>
      </c>
    </row>
    <row r="55" spans="1:6" ht="20.25" customHeight="1" thickBot="1" x14ac:dyDescent="0.25">
      <c r="A55" s="169"/>
      <c r="C55" s="200" t="str">
        <f>IF(B55="","",VLOOKUP(B55,'Feuille de calcule'!$B$3:$V$62,21,0))</f>
        <v/>
      </c>
      <c r="D55" s="281">
        <v>27</v>
      </c>
      <c r="E55" s="224" t="s">
        <v>46</v>
      </c>
      <c r="F55" s="214" t="str">
        <f>IF(E55="","",VLOOKUP(E55,inscription!$A$2:B114,2,0))</f>
        <v/>
      </c>
    </row>
    <row r="56" spans="1:6" ht="20.25" customHeight="1" thickBot="1" x14ac:dyDescent="0.25">
      <c r="A56" s="171"/>
      <c r="C56" s="200" t="str">
        <f>IF(B56="","",VLOOKUP(B56,'Feuille de calcule'!$B$3:$V$62,21,0))</f>
        <v/>
      </c>
      <c r="D56" s="281"/>
      <c r="E56" s="225" t="s">
        <v>46</v>
      </c>
      <c r="F56" s="215" t="str">
        <f>IF(E56="","",VLOOKUP(E56,inscription!$A$2:B115,2,0))</f>
        <v/>
      </c>
    </row>
    <row r="57" spans="1:6" ht="20.25" customHeight="1" thickBot="1" x14ac:dyDescent="0.25">
      <c r="A57" s="169"/>
      <c r="C57" s="200" t="str">
        <f>IF(B57="","",VLOOKUP(B57,'Feuille de calcule'!$B$3:$V$62,21,0))</f>
        <v/>
      </c>
      <c r="D57" s="280">
        <v>28</v>
      </c>
      <c r="E57" s="226" t="s">
        <v>46</v>
      </c>
      <c r="F57" s="210" t="str">
        <f>IF(E57="","",VLOOKUP(E57,inscription!$A$2:B116,2,0))</f>
        <v/>
      </c>
    </row>
    <row r="58" spans="1:6" ht="20.25" customHeight="1" thickBot="1" x14ac:dyDescent="0.25">
      <c r="A58" s="171"/>
      <c r="C58" s="200" t="str">
        <f>IF(B58="","",VLOOKUP(B58,'Feuille de calcule'!$B$3:$V$62,21,0))</f>
        <v/>
      </c>
      <c r="D58" s="280"/>
      <c r="E58" s="227" t="s">
        <v>46</v>
      </c>
      <c r="F58" s="216" t="str">
        <f>IF(E58="","",VLOOKUP(E58,inscription!$A$2:B117,2,0))</f>
        <v/>
      </c>
    </row>
    <row r="59" spans="1:6" ht="20.25" customHeight="1" thickBot="1" x14ac:dyDescent="0.25">
      <c r="A59" s="169"/>
      <c r="C59" s="200" t="str">
        <f>IF(B59="","",VLOOKUP(B59,'Feuille de calcule'!$B$3:$V$62,21,0))</f>
        <v/>
      </c>
      <c r="D59" s="281">
        <v>29</v>
      </c>
      <c r="E59" s="224" t="s">
        <v>46</v>
      </c>
      <c r="F59" s="214" t="str">
        <f>IF(E59="","",VLOOKUP(E59,inscription!$A$2:B118,2,0))</f>
        <v/>
      </c>
    </row>
    <row r="60" spans="1:6" ht="20.25" customHeight="1" thickBot="1" x14ac:dyDescent="0.25">
      <c r="A60" s="171"/>
      <c r="C60" s="200" t="str">
        <f>IF(B60="","",VLOOKUP(B60,'Feuille de calcule'!$B$3:$V$62,21,0))</f>
        <v/>
      </c>
      <c r="D60" s="281"/>
      <c r="E60" s="225" t="s">
        <v>46</v>
      </c>
      <c r="F60" s="215" t="str">
        <f>IF(E60="","",VLOOKUP(E60,inscription!$A$2:B119,2,0))</f>
        <v/>
      </c>
    </row>
    <row r="61" spans="1:6" ht="20.25" customHeight="1" thickBot="1" x14ac:dyDescent="0.25">
      <c r="A61" s="169"/>
      <c r="C61" s="200" t="str">
        <f>IF(B61="","",VLOOKUP(B61,'Feuille de calcule'!$B$3:$V$62,21,0))</f>
        <v/>
      </c>
      <c r="D61" s="280">
        <v>30</v>
      </c>
      <c r="E61" s="226" t="s">
        <v>46</v>
      </c>
      <c r="F61" s="210" t="str">
        <f>IF(E61="","",VLOOKUP(E61,inscription!$A$2:B120,2,0))</f>
        <v/>
      </c>
    </row>
    <row r="62" spans="1:6" ht="20.25" customHeight="1" thickBot="1" x14ac:dyDescent="0.25">
      <c r="D62" s="280"/>
      <c r="E62" s="227" t="s">
        <v>46</v>
      </c>
      <c r="F62" s="217" t="str">
        <f>IF(E62="","",VLOOKUP(E62,inscription!$A$2:B121,2,0))</f>
        <v/>
      </c>
    </row>
  </sheetData>
  <sheetProtection selectLockedCells="1"/>
  <mergeCells count="32">
    <mergeCell ref="D11:D12"/>
    <mergeCell ref="E1:F1"/>
    <mergeCell ref="D1:D2"/>
    <mergeCell ref="D3:D4"/>
    <mergeCell ref="D5:D6"/>
    <mergeCell ref="D7:D8"/>
    <mergeCell ref="D9:D10"/>
    <mergeCell ref="D13:D14"/>
    <mergeCell ref="D15:D16"/>
    <mergeCell ref="D39:D40"/>
    <mergeCell ref="D41:D42"/>
    <mergeCell ref="D17:D18"/>
    <mergeCell ref="D19:D20"/>
    <mergeCell ref="D21:D22"/>
    <mergeCell ref="D43:D44"/>
    <mergeCell ref="D45:D46"/>
    <mergeCell ref="D23:D24"/>
    <mergeCell ref="D25:D26"/>
    <mergeCell ref="D27:D28"/>
    <mergeCell ref="D29:D30"/>
    <mergeCell ref="D31:D32"/>
    <mergeCell ref="D33:D34"/>
    <mergeCell ref="D37:D38"/>
    <mergeCell ref="D35:D36"/>
    <mergeCell ref="D47:D48"/>
    <mergeCell ref="D59:D60"/>
    <mergeCell ref="D61:D62"/>
    <mergeCell ref="D49:D50"/>
    <mergeCell ref="D51:D52"/>
    <mergeCell ref="D53:D54"/>
    <mergeCell ref="D55:D56"/>
    <mergeCell ref="D57:D58"/>
  </mergeCells>
  <phoneticPr fontId="13" type="noConversion"/>
  <pageMargins left="0.64" right="0.59" top="1.54" bottom="0.88" header="0.31" footer="0.38"/>
  <pageSetup paperSize="9" orientation="portrait" r:id="rId1"/>
  <headerFooter alignWithMargins="0">
    <oddHeader>&amp;C&amp;"Times New Roman,Gras"&amp;22&amp;F&amp;"Arial,Normal"&amp;10
&amp;"Times New Roman,Normal"&amp;18TIRAGE AU SORT 2ème PARTIE</oddHeader>
    <oddFooter xml:space="preserve">&amp;RPage &amp;P/&amp;N 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irage_au_sort_partie_2">
                <anchor moveWithCells="1" sizeWithCells="1">
                  <from>
                    <xdr:col>6</xdr:col>
                    <xdr:colOff>123825</xdr:colOff>
                    <xdr:row>0</xdr:row>
                    <xdr:rowOff>85725</xdr:rowOff>
                  </from>
                  <to>
                    <xdr:col>8</xdr:col>
                    <xdr:colOff>419100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éinitaliser_tirage_au_sort_partie_2">
                <anchor moveWithCells="1" sizeWithCells="1">
                  <from>
                    <xdr:col>8</xdr:col>
                    <xdr:colOff>647700</xdr:colOff>
                    <xdr:row>0</xdr:row>
                    <xdr:rowOff>123825</xdr:rowOff>
                  </from>
                  <to>
                    <xdr:col>10</xdr:col>
                    <xdr:colOff>647700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6">
    <tabColor indexed="51"/>
  </sheetPr>
  <dimension ref="A1:D63"/>
  <sheetViews>
    <sheetView showGridLines="0" view="pageBreakPreview" zoomScaleNormal="100" zoomScaleSheetLayoutView="100" workbookViewId="0">
      <pane ySplit="2" topLeftCell="A3" activePane="bottomLeft" state="frozen"/>
      <selection activeCell="B4" sqref="B4"/>
      <selection pane="bottomLeft" activeCell="C3" sqref="C3"/>
    </sheetView>
  </sheetViews>
  <sheetFormatPr baseColWidth="10" defaultColWidth="11.42578125" defaultRowHeight="12.75" x14ac:dyDescent="0.2"/>
  <cols>
    <col min="1" max="1" width="10.140625" customWidth="1"/>
    <col min="2" max="2" width="8.28515625" hidden="1" customWidth="1"/>
    <col min="3" max="3" width="7" customWidth="1"/>
    <col min="4" max="4" width="58.42578125" customWidth="1"/>
  </cols>
  <sheetData>
    <row r="1" spans="1:4" ht="22.5" customHeight="1" x14ac:dyDescent="0.2">
      <c r="A1" s="286" t="s">
        <v>16</v>
      </c>
      <c r="B1" s="35"/>
      <c r="C1" s="285" t="s">
        <v>0</v>
      </c>
      <c r="D1" s="276"/>
    </row>
    <row r="2" spans="1:4" ht="22.5" customHeight="1" thickBot="1" x14ac:dyDescent="0.25">
      <c r="A2" s="287"/>
      <c r="B2" s="238"/>
      <c r="C2" s="239" t="s">
        <v>2</v>
      </c>
      <c r="D2" s="5" t="s">
        <v>1</v>
      </c>
    </row>
    <row r="3" spans="1:4" ht="19.5" customHeight="1" thickBot="1" x14ac:dyDescent="0.25">
      <c r="A3" s="288">
        <v>1</v>
      </c>
      <c r="B3" s="17">
        <v>1</v>
      </c>
      <c r="C3" s="230" t="e">
        <f>IF('Feuille de calcule'!B3="","",VLOOKUP(B3,'Feuille de calcule'!$BB$3:BC65,2,0))</f>
        <v>#N/A</v>
      </c>
      <c r="D3" s="233" t="e">
        <f>IF(C3="","",VLOOKUP(C3,inscription!$A$2:B62,2,0))</f>
        <v>#N/A</v>
      </c>
    </row>
    <row r="4" spans="1:4" ht="19.5" customHeight="1" thickBot="1" x14ac:dyDescent="0.25">
      <c r="A4" s="288"/>
      <c r="B4" s="159">
        <v>2</v>
      </c>
      <c r="C4" s="231" t="e">
        <f>IF('Feuille de calcule'!B4="","",VLOOKUP(B4,'Feuille de calcule'!$BB$3:BC66,2,0))</f>
        <v>#N/A</v>
      </c>
      <c r="D4" s="236" t="e">
        <f>IF(C4="","",VLOOKUP(C4,inscription!$A$2:B63,2,0))</f>
        <v>#N/A</v>
      </c>
    </row>
    <row r="5" spans="1:4" ht="19.5" customHeight="1" thickBot="1" x14ac:dyDescent="0.25">
      <c r="A5" s="284">
        <v>2</v>
      </c>
      <c r="B5" s="25">
        <v>3</v>
      </c>
      <c r="C5" s="232" t="e">
        <f>IF('Feuille de calcule'!B5="","",VLOOKUP(B5,'Feuille de calcule'!$BB$3:BC67,2,0))</f>
        <v>#N/A</v>
      </c>
      <c r="D5" s="234" t="e">
        <f>IF(C5="","",VLOOKUP(C5,inscription!$A$2:B64,2,0))</f>
        <v>#N/A</v>
      </c>
    </row>
    <row r="6" spans="1:4" ht="19.5" customHeight="1" thickBot="1" x14ac:dyDescent="0.25">
      <c r="A6" s="284"/>
      <c r="B6" s="161">
        <v>4</v>
      </c>
      <c r="C6" s="240" t="e">
        <f>IF('Feuille de calcule'!B6="","",VLOOKUP(B6,'Feuille de calcule'!$BB$3:BC68,2,0))</f>
        <v>#N/A</v>
      </c>
      <c r="D6" s="237" t="e">
        <f>IF(C6="","",VLOOKUP(C6,inscription!$A$2:B65,2,0))</f>
        <v>#N/A</v>
      </c>
    </row>
    <row r="7" spans="1:4" ht="19.5" customHeight="1" thickBot="1" x14ac:dyDescent="0.25">
      <c r="A7" s="288">
        <v>3</v>
      </c>
      <c r="B7" s="17">
        <v>5</v>
      </c>
      <c r="C7" s="230" t="e">
        <f>IF('Feuille de calcule'!B7="","",VLOOKUP(B7,'Feuille de calcule'!$BB$3:BC69,2,0))</f>
        <v>#N/A</v>
      </c>
      <c r="D7" s="233" t="e">
        <f>IF(C7="","",VLOOKUP(C7,inscription!$A$2:B66,2,0))</f>
        <v>#N/A</v>
      </c>
    </row>
    <row r="8" spans="1:4" ht="19.5" customHeight="1" thickBot="1" x14ac:dyDescent="0.25">
      <c r="A8" s="288"/>
      <c r="B8" s="159">
        <v>6</v>
      </c>
      <c r="C8" s="231" t="e">
        <f>IF('Feuille de calcule'!B8="","",VLOOKUP(B8,'Feuille de calcule'!$BB$3:BC70,2,0))</f>
        <v>#N/A</v>
      </c>
      <c r="D8" s="236" t="e">
        <f>IF(C8="","",VLOOKUP(C8,inscription!$A$2:B67,2,0))</f>
        <v>#N/A</v>
      </c>
    </row>
    <row r="9" spans="1:4" ht="19.5" customHeight="1" thickBot="1" x14ac:dyDescent="0.25">
      <c r="A9" s="284">
        <v>4</v>
      </c>
      <c r="B9" s="25">
        <v>7</v>
      </c>
      <c r="C9" s="232" t="e">
        <f>IF('Feuille de calcule'!B9="","",VLOOKUP(B9,'Feuille de calcule'!$BB$3:BC71,2,0))</f>
        <v>#N/A</v>
      </c>
      <c r="D9" s="234" t="e">
        <f>IF(C9="","",VLOOKUP(C9,inscription!$A$2:B68,2,0))</f>
        <v>#N/A</v>
      </c>
    </row>
    <row r="10" spans="1:4" ht="19.5" customHeight="1" thickBot="1" x14ac:dyDescent="0.25">
      <c r="A10" s="284"/>
      <c r="B10" s="161">
        <v>8</v>
      </c>
      <c r="C10" s="240" t="e">
        <f>IF('Feuille de calcule'!B10="","",VLOOKUP(B10,'Feuille de calcule'!$BB$3:BC72,2,0))</f>
        <v>#N/A</v>
      </c>
      <c r="D10" s="237" t="e">
        <f>IF(C10="","",VLOOKUP(C10,inscription!$A$2:B69,2,0))</f>
        <v>#N/A</v>
      </c>
    </row>
    <row r="11" spans="1:4" ht="19.5" customHeight="1" thickBot="1" x14ac:dyDescent="0.25">
      <c r="A11" s="288">
        <v>5</v>
      </c>
      <c r="B11" s="17">
        <v>9</v>
      </c>
      <c r="C11" s="230" t="e">
        <f>IF('Feuille de calcule'!B11="","",VLOOKUP(B11,'Feuille de calcule'!$BB$3:BC73,2,0))</f>
        <v>#N/A</v>
      </c>
      <c r="D11" s="233" t="e">
        <f>IF(C11="","",VLOOKUP(C11,inscription!$A$2:B70,2,0))</f>
        <v>#N/A</v>
      </c>
    </row>
    <row r="12" spans="1:4" ht="19.5" customHeight="1" thickBot="1" x14ac:dyDescent="0.25">
      <c r="A12" s="288"/>
      <c r="B12" s="159">
        <v>10</v>
      </c>
      <c r="C12" s="231" t="e">
        <f>IF('Feuille de calcule'!B12="","",VLOOKUP(B12,'Feuille de calcule'!$BB$3:BC74,2,0))</f>
        <v>#N/A</v>
      </c>
      <c r="D12" s="236" t="e">
        <f>IF(C12="","",VLOOKUP(C12,inscription!$A$2:B71,2,0))</f>
        <v>#N/A</v>
      </c>
    </row>
    <row r="13" spans="1:4" ht="19.5" customHeight="1" thickBot="1" x14ac:dyDescent="0.25">
      <c r="A13" s="284">
        <v>6</v>
      </c>
      <c r="B13" s="25">
        <v>11</v>
      </c>
      <c r="C13" s="232" t="str">
        <f>IF('Feuille de calcule'!B13="","",VLOOKUP(B13,'Feuille de calcule'!$BB$3:BC75,2,0))</f>
        <v/>
      </c>
      <c r="D13" s="234" t="str">
        <f>IF(C13="","",VLOOKUP(C13,inscription!$A$2:B72,2,0))</f>
        <v/>
      </c>
    </row>
    <row r="14" spans="1:4" ht="19.5" customHeight="1" thickBot="1" x14ac:dyDescent="0.25">
      <c r="A14" s="284"/>
      <c r="B14" s="161">
        <v>12</v>
      </c>
      <c r="C14" s="240" t="str">
        <f>IF('Feuille de calcule'!B14="","",VLOOKUP(B14,'Feuille de calcule'!$BB$3:BC76,2,0))</f>
        <v/>
      </c>
      <c r="D14" s="237" t="str">
        <f>IF(C14="","",VLOOKUP(C14,inscription!$A$2:B73,2,0))</f>
        <v/>
      </c>
    </row>
    <row r="15" spans="1:4" ht="19.5" customHeight="1" thickBot="1" x14ac:dyDescent="0.25">
      <c r="A15" s="288">
        <v>7</v>
      </c>
      <c r="B15" s="17">
        <v>13</v>
      </c>
      <c r="C15" s="230" t="str">
        <f>IF('Feuille de calcule'!B15="","",VLOOKUP(B15,'Feuille de calcule'!$BB$3:BC77,2,0))</f>
        <v/>
      </c>
      <c r="D15" s="233" t="str">
        <f>IF(C15="","",VLOOKUP(C15,inscription!$A$2:B74,2,0))</f>
        <v/>
      </c>
    </row>
    <row r="16" spans="1:4" ht="19.5" customHeight="1" thickBot="1" x14ac:dyDescent="0.25">
      <c r="A16" s="288"/>
      <c r="B16" s="159">
        <v>14</v>
      </c>
      <c r="C16" s="231" t="str">
        <f>IF('Feuille de calcule'!B16="","",VLOOKUP(B16,'Feuille de calcule'!$BB$3:BC78,2,0))</f>
        <v/>
      </c>
      <c r="D16" s="236" t="str">
        <f>IF(C16="","",VLOOKUP(C16,inscription!$A$2:B75,2,0))</f>
        <v/>
      </c>
    </row>
    <row r="17" spans="1:4" ht="19.5" customHeight="1" thickBot="1" x14ac:dyDescent="0.25">
      <c r="A17" s="284">
        <v>8</v>
      </c>
      <c r="B17" s="25">
        <v>15</v>
      </c>
      <c r="C17" s="232" t="str">
        <f>IF('Feuille de calcule'!B17="","",VLOOKUP(B17,'Feuille de calcule'!$BB$3:BC79,2,0))</f>
        <v/>
      </c>
      <c r="D17" s="234" t="str">
        <f>IF(C17="","",VLOOKUP(C17,inscription!$A$2:B76,2,0))</f>
        <v/>
      </c>
    </row>
    <row r="18" spans="1:4" ht="19.5" customHeight="1" thickBot="1" x14ac:dyDescent="0.25">
      <c r="A18" s="284"/>
      <c r="B18" s="161">
        <v>16</v>
      </c>
      <c r="C18" s="240" t="str">
        <f>IF('Feuille de calcule'!B18="","",VLOOKUP(B18,'Feuille de calcule'!$BB$3:BC80,2,0))</f>
        <v/>
      </c>
      <c r="D18" s="237" t="str">
        <f>IF(C18="","",VLOOKUP(C18,inscription!$A$2:B77,2,0))</f>
        <v/>
      </c>
    </row>
    <row r="19" spans="1:4" ht="19.5" customHeight="1" thickBot="1" x14ac:dyDescent="0.25">
      <c r="A19" s="288">
        <v>9</v>
      </c>
      <c r="B19" s="17">
        <v>17</v>
      </c>
      <c r="C19" s="230" t="str">
        <f>IF('Feuille de calcule'!B19="","",VLOOKUP(B19,'Feuille de calcule'!$BB$3:BC81,2,0))</f>
        <v/>
      </c>
      <c r="D19" s="233" t="str">
        <f>IF(C19="","",VLOOKUP(C19,inscription!$A$2:B78,2,0))</f>
        <v/>
      </c>
    </row>
    <row r="20" spans="1:4" ht="19.5" customHeight="1" thickBot="1" x14ac:dyDescent="0.25">
      <c r="A20" s="288"/>
      <c r="B20" s="159">
        <v>18</v>
      </c>
      <c r="C20" s="231" t="str">
        <f>IF('Feuille de calcule'!B20="","",VLOOKUP(B20,'Feuille de calcule'!$BB$3:BC82,2,0))</f>
        <v/>
      </c>
      <c r="D20" s="236" t="str">
        <f>IF(C20="","",VLOOKUP(C20,inscription!$A$2:B79,2,0))</f>
        <v/>
      </c>
    </row>
    <row r="21" spans="1:4" ht="19.5" customHeight="1" thickBot="1" x14ac:dyDescent="0.25">
      <c r="A21" s="284">
        <v>10</v>
      </c>
      <c r="B21" s="25">
        <v>19</v>
      </c>
      <c r="C21" s="232" t="str">
        <f>IF('Feuille de calcule'!B21="","",VLOOKUP(B21,'Feuille de calcule'!$BB$3:BC83,2,0))</f>
        <v/>
      </c>
      <c r="D21" s="234" t="str">
        <f>IF(C21="","",VLOOKUP(C21,inscription!$A$2:B80,2,0))</f>
        <v/>
      </c>
    </row>
    <row r="22" spans="1:4" ht="19.5" customHeight="1" thickBot="1" x14ac:dyDescent="0.25">
      <c r="A22" s="284"/>
      <c r="B22" s="161">
        <v>20</v>
      </c>
      <c r="C22" s="240" t="str">
        <f>IF('Feuille de calcule'!B22="","",VLOOKUP(B22,'Feuille de calcule'!$BB$3:BC84,2,0))</f>
        <v/>
      </c>
      <c r="D22" s="237" t="str">
        <f>IF(C22="","",VLOOKUP(C22,inscription!$A$2:B81,2,0))</f>
        <v/>
      </c>
    </row>
    <row r="23" spans="1:4" ht="19.5" customHeight="1" thickBot="1" x14ac:dyDescent="0.25">
      <c r="A23" s="288">
        <v>11</v>
      </c>
      <c r="B23" s="17">
        <v>21</v>
      </c>
      <c r="C23" s="230" t="str">
        <f>IF('Feuille de calcule'!B23="","",VLOOKUP(B23,'Feuille de calcule'!$BB$3:BC85,2,0))</f>
        <v/>
      </c>
      <c r="D23" s="233" t="str">
        <f>IF(C23="","",VLOOKUP(C23,inscription!$A$2:B82,2,0))</f>
        <v/>
      </c>
    </row>
    <row r="24" spans="1:4" ht="19.5" customHeight="1" thickBot="1" x14ac:dyDescent="0.25">
      <c r="A24" s="288"/>
      <c r="B24" s="159">
        <v>22</v>
      </c>
      <c r="C24" s="231" t="str">
        <f>IF('Feuille de calcule'!B24="","",VLOOKUP(B24,'Feuille de calcule'!$BB$3:BC86,2,0))</f>
        <v/>
      </c>
      <c r="D24" s="236" t="str">
        <f>IF(C24="","",VLOOKUP(C24,inscription!$A$2:B83,2,0))</f>
        <v/>
      </c>
    </row>
    <row r="25" spans="1:4" ht="19.5" customHeight="1" thickBot="1" x14ac:dyDescent="0.25">
      <c r="A25" s="284">
        <v>12</v>
      </c>
      <c r="B25" s="25">
        <v>23</v>
      </c>
      <c r="C25" s="232" t="str">
        <f>IF('Feuille de calcule'!B25="","",VLOOKUP(B25,'Feuille de calcule'!$BB$3:BC87,2,0))</f>
        <v/>
      </c>
      <c r="D25" s="234" t="str">
        <f>IF(C25="","",VLOOKUP(C25,inscription!$A$2:B84,2,0))</f>
        <v/>
      </c>
    </row>
    <row r="26" spans="1:4" ht="19.5" customHeight="1" thickBot="1" x14ac:dyDescent="0.25">
      <c r="A26" s="284"/>
      <c r="B26" s="161">
        <v>24</v>
      </c>
      <c r="C26" s="240" t="str">
        <f>IF('Feuille de calcule'!B26="","",VLOOKUP(B26,'Feuille de calcule'!$BB$3:BC88,2,0))</f>
        <v/>
      </c>
      <c r="D26" s="237" t="str">
        <f>IF(C26="","",VLOOKUP(C26,inscription!$A$2:B85,2,0))</f>
        <v/>
      </c>
    </row>
    <row r="27" spans="1:4" ht="19.5" customHeight="1" thickBot="1" x14ac:dyDescent="0.25">
      <c r="A27" s="288">
        <v>13</v>
      </c>
      <c r="B27" s="17">
        <v>25</v>
      </c>
      <c r="C27" s="230" t="str">
        <f>IF('Feuille de calcule'!B27="","",VLOOKUP(B27,'Feuille de calcule'!$BB$3:BC89,2,0))</f>
        <v/>
      </c>
      <c r="D27" s="233" t="str">
        <f>IF(C27="","",VLOOKUP(C27,inscription!$A$2:B86,2,0))</f>
        <v/>
      </c>
    </row>
    <row r="28" spans="1:4" ht="19.5" customHeight="1" thickBot="1" x14ac:dyDescent="0.25">
      <c r="A28" s="288"/>
      <c r="B28" s="159">
        <v>26</v>
      </c>
      <c r="C28" s="231" t="str">
        <f>IF('Feuille de calcule'!B28="","",VLOOKUP(B28,'Feuille de calcule'!$BB$3:BC90,2,0))</f>
        <v/>
      </c>
      <c r="D28" s="236" t="str">
        <f>IF(C28="","",VLOOKUP(C28,inscription!$A$2:B87,2,0))</f>
        <v/>
      </c>
    </row>
    <row r="29" spans="1:4" ht="19.5" customHeight="1" thickBot="1" x14ac:dyDescent="0.25">
      <c r="A29" s="284">
        <v>14</v>
      </c>
      <c r="B29" s="25">
        <v>27</v>
      </c>
      <c r="C29" s="232" t="str">
        <f>IF('Feuille de calcule'!B29="","",VLOOKUP(B29,'Feuille de calcule'!$BB$3:BC91,2,0))</f>
        <v/>
      </c>
      <c r="D29" s="234" t="str">
        <f>IF(C29="","",VLOOKUP(C29,inscription!$A$2:B88,2,0))</f>
        <v/>
      </c>
    </row>
    <row r="30" spans="1:4" ht="19.5" customHeight="1" thickBot="1" x14ac:dyDescent="0.25">
      <c r="A30" s="284"/>
      <c r="B30" s="161">
        <v>28</v>
      </c>
      <c r="C30" s="240" t="str">
        <f>IF('Feuille de calcule'!B30="","",VLOOKUP(B30,'Feuille de calcule'!$BB$3:BC92,2,0))</f>
        <v/>
      </c>
      <c r="D30" s="237" t="str">
        <f>IF(C30="","",VLOOKUP(C30,inscription!$A$2:B89,2,0))</f>
        <v/>
      </c>
    </row>
    <row r="31" spans="1:4" ht="19.5" customHeight="1" thickBot="1" x14ac:dyDescent="0.25">
      <c r="A31" s="288">
        <v>15</v>
      </c>
      <c r="B31" s="17">
        <v>29</v>
      </c>
      <c r="C31" s="230" t="str">
        <f>IF('Feuille de calcule'!B31="","",VLOOKUP(B31,'Feuille de calcule'!$BB$3:BC93,2,0))</f>
        <v/>
      </c>
      <c r="D31" s="233" t="str">
        <f>IF(C31="","",VLOOKUP(C31,inscription!$A$2:B90,2,0))</f>
        <v/>
      </c>
    </row>
    <row r="32" spans="1:4" ht="19.5" customHeight="1" thickBot="1" x14ac:dyDescent="0.25">
      <c r="A32" s="288"/>
      <c r="B32" s="159">
        <v>30</v>
      </c>
      <c r="C32" s="231" t="str">
        <f>IF('Feuille de calcule'!B32="","",VLOOKUP(B32,'Feuille de calcule'!$BB$3:BC94,2,0))</f>
        <v/>
      </c>
      <c r="D32" s="236" t="str">
        <f>IF(C32="","",VLOOKUP(C32,inscription!$A$2:B91,2,0))</f>
        <v/>
      </c>
    </row>
    <row r="33" spans="1:4" ht="19.5" customHeight="1" thickBot="1" x14ac:dyDescent="0.25">
      <c r="A33" s="284">
        <v>16</v>
      </c>
      <c r="B33" s="25">
        <v>31</v>
      </c>
      <c r="C33" s="232" t="str">
        <f>IF('Feuille de calcule'!B33="","",VLOOKUP(B33,'Feuille de calcule'!$BB$3:BC95,2,0))</f>
        <v/>
      </c>
      <c r="D33" s="234" t="str">
        <f>IF(C33="","",VLOOKUP(C33,inscription!$A$2:B92,2,0))</f>
        <v/>
      </c>
    </row>
    <row r="34" spans="1:4" ht="19.5" customHeight="1" thickBot="1" x14ac:dyDescent="0.25">
      <c r="A34" s="284"/>
      <c r="B34" s="161">
        <v>32</v>
      </c>
      <c r="C34" s="240" t="str">
        <f>IF('Feuille de calcule'!B34="","",VLOOKUP(B34,'Feuille de calcule'!$BB$3:BC96,2,0))</f>
        <v/>
      </c>
      <c r="D34" s="237" t="str">
        <f>IF(C34="","",VLOOKUP(C34,inscription!$A$2:B93,2,0))</f>
        <v/>
      </c>
    </row>
    <row r="35" spans="1:4" ht="19.5" customHeight="1" thickBot="1" x14ac:dyDescent="0.25">
      <c r="A35" s="288">
        <v>17</v>
      </c>
      <c r="B35" s="17">
        <v>33</v>
      </c>
      <c r="C35" s="230" t="str">
        <f>IF('Feuille de calcule'!B35="","",VLOOKUP(B35,'Feuille de calcule'!$BB$3:BC97,2,0))</f>
        <v/>
      </c>
      <c r="D35" s="233" t="str">
        <f>IF(C35="","",VLOOKUP(C35,inscription!$A$2:B94,2,0))</f>
        <v/>
      </c>
    </row>
    <row r="36" spans="1:4" ht="19.5" customHeight="1" thickBot="1" x14ac:dyDescent="0.25">
      <c r="A36" s="288"/>
      <c r="B36" s="159">
        <v>34</v>
      </c>
      <c r="C36" s="231" t="str">
        <f>IF('Feuille de calcule'!B36="","",VLOOKUP(B36,'Feuille de calcule'!$BB$3:BC98,2,0))</f>
        <v/>
      </c>
      <c r="D36" s="236" t="str">
        <f>IF(C36="","",VLOOKUP(C36,inscription!$A$2:B95,2,0))</f>
        <v/>
      </c>
    </row>
    <row r="37" spans="1:4" ht="19.5" customHeight="1" thickBot="1" x14ac:dyDescent="0.25">
      <c r="A37" s="284">
        <v>18</v>
      </c>
      <c r="B37" s="25">
        <v>35</v>
      </c>
      <c r="C37" s="232" t="str">
        <f>IF('Feuille de calcule'!B37="","",VLOOKUP(B37,'Feuille de calcule'!$BB$3:BC99,2,0))</f>
        <v/>
      </c>
      <c r="D37" s="234" t="str">
        <f>IF(C37="","",VLOOKUP(C37,inscription!$A$2:B96,2,0))</f>
        <v/>
      </c>
    </row>
    <row r="38" spans="1:4" ht="19.5" customHeight="1" thickBot="1" x14ac:dyDescent="0.25">
      <c r="A38" s="284"/>
      <c r="B38" s="161">
        <v>36</v>
      </c>
      <c r="C38" s="240" t="str">
        <f>IF('Feuille de calcule'!B38="","",VLOOKUP(B38,'Feuille de calcule'!$BB$3:BC100,2,0))</f>
        <v/>
      </c>
      <c r="D38" s="237" t="str">
        <f>IF(C38="","",VLOOKUP(C38,inscription!$A$2:B97,2,0))</f>
        <v/>
      </c>
    </row>
    <row r="39" spans="1:4" ht="19.5" customHeight="1" thickBot="1" x14ac:dyDescent="0.25">
      <c r="A39" s="288">
        <v>19</v>
      </c>
      <c r="B39" s="17">
        <v>37</v>
      </c>
      <c r="C39" s="232" t="str">
        <f>IF('Feuille de calcule'!B41="","",VLOOKUP(B41,'Feuille de calcule'!$BB$3:BC103,2,0))</f>
        <v/>
      </c>
      <c r="D39" s="234" t="str">
        <f>IF(C39="","",VLOOKUP(C39,inscription!$A$2:B100,2,0))</f>
        <v/>
      </c>
    </row>
    <row r="40" spans="1:4" ht="19.5" customHeight="1" thickBot="1" x14ac:dyDescent="0.25">
      <c r="A40" s="288"/>
      <c r="B40" s="159">
        <v>38</v>
      </c>
      <c r="C40" s="240" t="str">
        <f>IF('Feuille de calcule'!B42="","",VLOOKUP(B42,'Feuille de calcule'!$BB$3:BC104,2,0))</f>
        <v/>
      </c>
      <c r="D40" s="237" t="str">
        <f>IF(C40="","",VLOOKUP(C40,inscription!$A$2:B101,2,0))</f>
        <v/>
      </c>
    </row>
    <row r="41" spans="1:4" ht="19.5" customHeight="1" thickBot="1" x14ac:dyDescent="0.25">
      <c r="A41" s="284">
        <v>20</v>
      </c>
      <c r="B41" s="25">
        <v>39</v>
      </c>
      <c r="C41" s="230" t="str">
        <f>IF('Feuille de calcule'!B43="","",VLOOKUP(B43,'Feuille de calcule'!$BB$3:BC105,2,0))</f>
        <v/>
      </c>
      <c r="D41" s="233" t="str">
        <f>IF(C41="","",VLOOKUP(C41,inscription!$A$2:B102,2,0))</f>
        <v/>
      </c>
    </row>
    <row r="42" spans="1:4" ht="19.5" customHeight="1" thickBot="1" x14ac:dyDescent="0.25">
      <c r="A42" s="284"/>
      <c r="B42" s="161">
        <v>40</v>
      </c>
      <c r="C42" s="231" t="str">
        <f>IF('Feuille de calcule'!B44="","",VLOOKUP(B44,'Feuille de calcule'!$BB$3:BC106,2,0))</f>
        <v/>
      </c>
      <c r="D42" s="236" t="str">
        <f>IF(C42="","",VLOOKUP(C42,inscription!$A$2:B103,2,0))</f>
        <v/>
      </c>
    </row>
    <row r="43" spans="1:4" ht="19.5" customHeight="1" thickBot="1" x14ac:dyDescent="0.25">
      <c r="A43" s="288">
        <v>21</v>
      </c>
      <c r="B43" s="17">
        <v>41</v>
      </c>
      <c r="C43" s="232" t="str">
        <f>IF('Feuille de calcule'!B45="","",VLOOKUP(B45,'Feuille de calcule'!$BB$3:BC107,2,0))</f>
        <v/>
      </c>
      <c r="D43" s="234" t="str">
        <f>IF(C43="","",VLOOKUP(C43,inscription!$A$2:B104,2,0))</f>
        <v/>
      </c>
    </row>
    <row r="44" spans="1:4" ht="19.5" customHeight="1" thickBot="1" x14ac:dyDescent="0.25">
      <c r="A44" s="288"/>
      <c r="B44" s="159">
        <v>42</v>
      </c>
      <c r="C44" s="240" t="str">
        <f>IF('Feuille de calcule'!B46="","",VLOOKUP(B46,'Feuille de calcule'!$BB$3:BC108,2,0))</f>
        <v/>
      </c>
      <c r="D44" s="237" t="str">
        <f>IF(C44="","",VLOOKUP(C44,inscription!$A$2:B105,2,0))</f>
        <v/>
      </c>
    </row>
    <row r="45" spans="1:4" ht="19.5" customHeight="1" thickBot="1" x14ac:dyDescent="0.25">
      <c r="A45" s="284">
        <v>22</v>
      </c>
      <c r="B45" s="25">
        <v>43</v>
      </c>
      <c r="C45" s="230" t="str">
        <f>IF('Feuille de calcule'!B47="","",VLOOKUP(B47,'Feuille de calcule'!$BB$3:BC109,2,0))</f>
        <v/>
      </c>
      <c r="D45" s="233" t="str">
        <f>IF(C45="","",VLOOKUP(C45,inscription!$A$2:B106,2,0))</f>
        <v/>
      </c>
    </row>
    <row r="46" spans="1:4" ht="19.5" customHeight="1" thickBot="1" x14ac:dyDescent="0.25">
      <c r="A46" s="284"/>
      <c r="B46" s="161">
        <v>44</v>
      </c>
      <c r="C46" s="231" t="str">
        <f>IF('Feuille de calcule'!B48="","",VLOOKUP(B48,'Feuille de calcule'!$BB$3:BC110,2,0))</f>
        <v/>
      </c>
      <c r="D46" s="236" t="str">
        <f>IF(C46="","",VLOOKUP(C46,inscription!$A$2:B107,2,0))</f>
        <v/>
      </c>
    </row>
    <row r="47" spans="1:4" ht="19.5" customHeight="1" thickBot="1" x14ac:dyDescent="0.25">
      <c r="A47" s="288">
        <v>23</v>
      </c>
      <c r="B47" s="17">
        <v>45</v>
      </c>
      <c r="C47" s="232" t="str">
        <f>IF('Feuille de calcule'!B49="","",VLOOKUP(B49,'Feuille de calcule'!$BB$3:BC111,2,0))</f>
        <v/>
      </c>
      <c r="D47" s="234" t="str">
        <f>IF(C47="","",VLOOKUP(C47,inscription!$A$2:B108,2,0))</f>
        <v/>
      </c>
    </row>
    <row r="48" spans="1:4" ht="19.5" customHeight="1" thickBot="1" x14ac:dyDescent="0.25">
      <c r="A48" s="288"/>
      <c r="B48" s="159">
        <v>46</v>
      </c>
      <c r="C48" s="240" t="str">
        <f>IF('Feuille de calcule'!B50="","",VLOOKUP(B50,'Feuille de calcule'!$BB$3:BC112,2,0))</f>
        <v/>
      </c>
      <c r="D48" s="237" t="str">
        <f>IF(C48="","",VLOOKUP(C48,inscription!$A$2:B109,2,0))</f>
        <v/>
      </c>
    </row>
    <row r="49" spans="1:4" ht="19.5" customHeight="1" thickBot="1" x14ac:dyDescent="0.25">
      <c r="A49" s="284">
        <v>24</v>
      </c>
      <c r="B49" s="25">
        <v>47</v>
      </c>
      <c r="C49" s="230" t="str">
        <f>IF('Feuille de calcule'!B51="","",VLOOKUP(B51,'Feuille de calcule'!$BB$3:BC113,2,0))</f>
        <v/>
      </c>
      <c r="D49" s="233" t="str">
        <f>IF(C49="","",VLOOKUP(C49,inscription!$A$2:B110,2,0))</f>
        <v/>
      </c>
    </row>
    <row r="50" spans="1:4" ht="19.5" customHeight="1" thickBot="1" x14ac:dyDescent="0.25">
      <c r="A50" s="284"/>
      <c r="B50" s="161">
        <v>48</v>
      </c>
      <c r="C50" s="231" t="str">
        <f>IF('Feuille de calcule'!B52="","",VLOOKUP(B52,'Feuille de calcule'!$BB$3:BC114,2,0))</f>
        <v/>
      </c>
      <c r="D50" s="236" t="str">
        <f>IF(C50="","",VLOOKUP(C50,inscription!$A$2:B111,2,0))</f>
        <v/>
      </c>
    </row>
    <row r="51" spans="1:4" ht="19.5" customHeight="1" thickBot="1" x14ac:dyDescent="0.25">
      <c r="A51" s="288">
        <v>25</v>
      </c>
      <c r="B51" s="17">
        <v>49</v>
      </c>
      <c r="C51" s="232" t="str">
        <f>IF('Feuille de calcule'!B53="","",VLOOKUP(B53,'Feuille de calcule'!$BB$3:BC115,2,0))</f>
        <v/>
      </c>
      <c r="D51" s="234" t="str">
        <f>IF(C51="","",VLOOKUP(C51,inscription!$A$2:B112,2,0))</f>
        <v/>
      </c>
    </row>
    <row r="52" spans="1:4" ht="19.5" customHeight="1" thickBot="1" x14ac:dyDescent="0.25">
      <c r="A52" s="288"/>
      <c r="B52" s="159">
        <v>50</v>
      </c>
      <c r="C52" s="240" t="str">
        <f>IF('Feuille de calcule'!B54="","",VLOOKUP(B54,'Feuille de calcule'!$BB$3:BC116,2,0))</f>
        <v/>
      </c>
      <c r="D52" s="237" t="str">
        <f>IF(C52="","",VLOOKUP(C52,inscription!$A$2:B113,2,0))</f>
        <v/>
      </c>
    </row>
    <row r="53" spans="1:4" ht="19.5" customHeight="1" thickBot="1" x14ac:dyDescent="0.25">
      <c r="A53" s="284">
        <v>26</v>
      </c>
      <c r="B53" s="25">
        <v>51</v>
      </c>
      <c r="C53" s="230" t="str">
        <f>IF('Feuille de calcule'!B55="","",VLOOKUP(B55,'Feuille de calcule'!$BB$3:BC117,2,0))</f>
        <v/>
      </c>
      <c r="D53" s="233" t="str">
        <f>IF(C53="","",VLOOKUP(C53,inscription!$A$2:B114,2,0))</f>
        <v/>
      </c>
    </row>
    <row r="54" spans="1:4" ht="19.5" customHeight="1" thickBot="1" x14ac:dyDescent="0.25">
      <c r="A54" s="284"/>
      <c r="B54" s="161">
        <v>52</v>
      </c>
      <c r="C54" s="231" t="str">
        <f>IF('Feuille de calcule'!B56="","",VLOOKUP(B56,'Feuille de calcule'!$BB$3:BC118,2,0))</f>
        <v/>
      </c>
      <c r="D54" s="236" t="str">
        <f>IF(C54="","",VLOOKUP(C54,inscription!$A$2:B115,2,0))</f>
        <v/>
      </c>
    </row>
    <row r="55" spans="1:4" ht="19.5" customHeight="1" thickBot="1" x14ac:dyDescent="0.25">
      <c r="A55" s="288">
        <v>27</v>
      </c>
      <c r="B55" s="17">
        <v>53</v>
      </c>
      <c r="C55" s="232" t="str">
        <f>IF('Feuille de calcule'!B57="","",VLOOKUP(B57,'Feuille de calcule'!$BB$3:BC119,2,0))</f>
        <v/>
      </c>
      <c r="D55" s="234" t="str">
        <f>IF(C55="","",VLOOKUP(C55,inscription!$A$2:B116,2,0))</f>
        <v/>
      </c>
    </row>
    <row r="56" spans="1:4" ht="19.5" customHeight="1" thickBot="1" x14ac:dyDescent="0.25">
      <c r="A56" s="288"/>
      <c r="B56" s="159">
        <v>54</v>
      </c>
      <c r="C56" s="240" t="str">
        <f>IF('Feuille de calcule'!B58="","",VLOOKUP(B58,'Feuille de calcule'!$BB$3:BC120,2,0))</f>
        <v/>
      </c>
      <c r="D56" s="237" t="str">
        <f>IF(C56="","",VLOOKUP(C56,inscription!$A$2:B117,2,0))</f>
        <v/>
      </c>
    </row>
    <row r="57" spans="1:4" ht="19.5" customHeight="1" thickBot="1" x14ac:dyDescent="0.25">
      <c r="A57" s="284">
        <v>28</v>
      </c>
      <c r="B57" s="25">
        <v>55</v>
      </c>
      <c r="C57" s="230" t="str">
        <f>IF('Feuille de calcule'!B59="","",VLOOKUP(B59,'Feuille de calcule'!$BB$3:BC121,2,0))</f>
        <v/>
      </c>
      <c r="D57" s="233" t="str">
        <f>IF(C57="","",VLOOKUP(C57,inscription!$A$2:B118,2,0))</f>
        <v/>
      </c>
    </row>
    <row r="58" spans="1:4" ht="19.5" customHeight="1" thickBot="1" x14ac:dyDescent="0.25">
      <c r="A58" s="284"/>
      <c r="B58" s="161">
        <v>56</v>
      </c>
      <c r="C58" s="231" t="str">
        <f>IF('Feuille de calcule'!B60="","",VLOOKUP(B60,'Feuille de calcule'!$BB$3:BC122,2,0))</f>
        <v/>
      </c>
      <c r="D58" s="236" t="str">
        <f>IF(C58="","",VLOOKUP(C58,inscription!$A$2:B119,2,0))</f>
        <v/>
      </c>
    </row>
    <row r="59" spans="1:4" ht="19.5" customHeight="1" thickBot="1" x14ac:dyDescent="0.25">
      <c r="A59" s="288">
        <v>29</v>
      </c>
      <c r="B59" s="17">
        <v>57</v>
      </c>
      <c r="C59" s="232" t="str">
        <f>IF('Feuille de calcule'!B61="","",VLOOKUP(B61,'Feuille de calcule'!$BB$3:BC123,2,0))</f>
        <v/>
      </c>
      <c r="D59" s="234" t="str">
        <f>IF(C59="","",VLOOKUP(C59,inscription!$A$2:B120,2,0))</f>
        <v/>
      </c>
    </row>
    <row r="60" spans="1:4" ht="19.5" customHeight="1" thickBot="1" x14ac:dyDescent="0.25">
      <c r="A60" s="288"/>
      <c r="B60" s="159">
        <v>58</v>
      </c>
      <c r="C60" s="240" t="str">
        <f>IF('Feuille de calcule'!B62="","",VLOOKUP(B62,'Feuille de calcule'!$BB$3:BC124,2,0))</f>
        <v/>
      </c>
      <c r="D60" s="235" t="str">
        <f>IF(C60="","",VLOOKUP(C60,inscription!$A$2:B121,2,0))</f>
        <v/>
      </c>
    </row>
    <row r="61" spans="1:4" ht="19.5" customHeight="1" thickBot="1" x14ac:dyDescent="0.25">
      <c r="A61" s="284">
        <v>30</v>
      </c>
      <c r="B61" s="25">
        <v>59</v>
      </c>
      <c r="C61" s="154"/>
      <c r="D61" s="154"/>
    </row>
    <row r="62" spans="1:4" ht="19.5" customHeight="1" thickBot="1" x14ac:dyDescent="0.25">
      <c r="A62" s="284"/>
      <c r="B62" s="161">
        <v>60</v>
      </c>
    </row>
    <row r="63" spans="1:4" x14ac:dyDescent="0.2">
      <c r="A63" s="154"/>
      <c r="B63" s="154"/>
    </row>
  </sheetData>
  <sheetProtection sheet="1" objects="1" scenarios="1" selectLockedCells="1"/>
  <dataConsolidate/>
  <mergeCells count="32">
    <mergeCell ref="A23:A24"/>
    <mergeCell ref="A3:A4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7:A28"/>
    <mergeCell ref="A29:A30"/>
    <mergeCell ref="A31:A32"/>
    <mergeCell ref="A33:A34"/>
    <mergeCell ref="A35:A36"/>
    <mergeCell ref="A61:A62"/>
    <mergeCell ref="C1:D1"/>
    <mergeCell ref="A1:A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</mergeCells>
  <pageMargins left="1.1811023622047245" right="1.1811023622047245" top="0.98425196850393704" bottom="0.74803149606299213" header="0.43307086614173229" footer="0.31496062992125984"/>
  <pageSetup paperSize="9" scale="93" orientation="portrait" r:id="rId1"/>
  <headerFooter alignWithMargins="0">
    <oddHeader>&amp;C&amp;"Times New Roman,Gras"&amp;22&amp;F&amp;RPage 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0">
    <tabColor indexed="51"/>
  </sheetPr>
  <dimension ref="A1:K64"/>
  <sheetViews>
    <sheetView showGridLines="0" view="pageBreakPreview" zoomScaleNormal="100" zoomScaleSheetLayoutView="100" workbookViewId="0">
      <pane ySplit="3" topLeftCell="A4" activePane="bottomLeft" state="frozen"/>
      <selection activeCell="B4" sqref="B4"/>
      <selection pane="bottomLeft" activeCell="E4" sqref="E4"/>
    </sheetView>
  </sheetViews>
  <sheetFormatPr baseColWidth="10" defaultColWidth="11.42578125" defaultRowHeight="12.75" x14ac:dyDescent="0.2"/>
  <cols>
    <col min="1" max="1" width="8.42578125" customWidth="1"/>
    <col min="2" max="2" width="8.28515625" hidden="1" customWidth="1"/>
    <col min="3" max="3" width="42.42578125" customWidth="1"/>
    <col min="4" max="4" width="5.140625" customWidth="1"/>
    <col min="5" max="7" width="10.42578125" customWidth="1"/>
    <col min="8" max="10" width="12" customWidth="1"/>
    <col min="11" max="11" width="14.5703125" customWidth="1"/>
  </cols>
  <sheetData>
    <row r="1" spans="1:11" ht="18" customHeight="1" thickBot="1" x14ac:dyDescent="0.25">
      <c r="A1" s="286" t="s">
        <v>16</v>
      </c>
      <c r="B1" s="35"/>
      <c r="C1" s="309" t="s">
        <v>0</v>
      </c>
      <c r="D1" s="310"/>
      <c r="E1" s="275" t="s">
        <v>13</v>
      </c>
      <c r="F1" s="285"/>
      <c r="G1" s="276"/>
      <c r="H1" s="289" t="s">
        <v>29</v>
      </c>
      <c r="I1" s="290"/>
      <c r="J1" s="290"/>
      <c r="K1" s="291"/>
    </row>
    <row r="2" spans="1:11" ht="22.5" customHeight="1" x14ac:dyDescent="0.2">
      <c r="A2" s="308"/>
      <c r="B2" s="36"/>
      <c r="C2" s="311"/>
      <c r="D2" s="312"/>
      <c r="E2" s="300" t="s">
        <v>22</v>
      </c>
      <c r="F2" s="302" t="s">
        <v>42</v>
      </c>
      <c r="G2" s="304" t="s">
        <v>25</v>
      </c>
      <c r="H2" s="296" t="s">
        <v>40</v>
      </c>
      <c r="I2" s="298" t="s">
        <v>24</v>
      </c>
      <c r="J2" s="292" t="s">
        <v>21</v>
      </c>
      <c r="K2" s="294" t="s">
        <v>19</v>
      </c>
    </row>
    <row r="3" spans="1:11" ht="22.5" customHeight="1" thickBot="1" x14ac:dyDescent="0.25">
      <c r="A3" s="287"/>
      <c r="B3" s="36"/>
      <c r="C3" s="2" t="s">
        <v>1</v>
      </c>
      <c r="D3" s="1" t="s">
        <v>2</v>
      </c>
      <c r="E3" s="301"/>
      <c r="F3" s="303"/>
      <c r="G3" s="305"/>
      <c r="H3" s="297"/>
      <c r="I3" s="299"/>
      <c r="J3" s="293"/>
      <c r="K3" s="295"/>
    </row>
    <row r="4" spans="1:11" ht="12" customHeight="1" thickBot="1" x14ac:dyDescent="0.25">
      <c r="A4" s="306">
        <v>1</v>
      </c>
      <c r="B4" s="17">
        <v>1</v>
      </c>
      <c r="C4" s="155" t="e">
        <f>IF(D4="","",VLOOKUP(D4,inscription!$A$2:B62,2,0))</f>
        <v>#N/A</v>
      </c>
      <c r="D4" s="13" t="e">
        <f>IF('Feuille de calcule'!B3="","",VLOOKUP(B4,'Feuille de calcule'!$BB$3:BC65,2,0))</f>
        <v>#N/A</v>
      </c>
      <c r="E4" s="14"/>
      <c r="F4" s="15" t="str">
        <f>IF(E4="","",IF(E4&gt;E5,1,0))</f>
        <v/>
      </c>
      <c r="G4" s="16" t="str">
        <f>IF(E4="","",E4-E5)</f>
        <v/>
      </c>
      <c r="H4" s="38" t="str">
        <f>IF(E4="","",VLOOKUP(D4,'Feuille de calcule'!$A$3:BM68,61,0))</f>
        <v/>
      </c>
      <c r="I4" s="178" t="str">
        <f>IF(E4="","",VLOOKUP(D4,'Feuille de calcule'!$A$3:BM68,63,0))</f>
        <v/>
      </c>
      <c r="J4" s="13" t="str">
        <f>IF(E4="","",VLOOKUP(D4,'Feuille de calcule'!$A$3:BM68,60,0))</f>
        <v/>
      </c>
      <c r="K4" s="17" t="str">
        <f>IF(E4="","",VLOOKUP(D4,'Feuille de calcule'!$A$3:BM68,65,0))</f>
        <v/>
      </c>
    </row>
    <row r="5" spans="1:11" ht="12" customHeight="1" thickBot="1" x14ac:dyDescent="0.25">
      <c r="A5" s="306"/>
      <c r="B5" s="159">
        <v>2</v>
      </c>
      <c r="C5" s="164" t="e">
        <f>IF(D5="","",VLOOKUP(D5,inscription!$A$2:B63,2,0))</f>
        <v>#N/A</v>
      </c>
      <c r="D5" s="152" t="e">
        <f>IF('Feuille de calcule'!B4="","",VLOOKUP(B5,'Feuille de calcule'!$BB$3:BC66,2,0))</f>
        <v>#N/A</v>
      </c>
      <c r="E5" s="19"/>
      <c r="F5" s="20" t="str">
        <f>IF(E5="","",IF(E5&gt;E4,1,0))</f>
        <v/>
      </c>
      <c r="G5" s="21" t="str">
        <f>IF(E5="","",E5-E4)</f>
        <v/>
      </c>
      <c r="H5" s="43" t="str">
        <f>IF(E5="","",VLOOKUP(D5,'Feuille de calcule'!$A$3:BM69,61,0))</f>
        <v/>
      </c>
      <c r="I5" s="182" t="str">
        <f>IF(E5="","",VLOOKUP(D5,'Feuille de calcule'!$A$3:BM69,63,0))</f>
        <v/>
      </c>
      <c r="J5" s="18" t="str">
        <f>IF(E5="","",VLOOKUP(D5,'Feuille de calcule'!$A$3:BM69,60,0))</f>
        <v/>
      </c>
      <c r="K5" s="40" t="str">
        <f>IF(E5="","",VLOOKUP(D5,'Feuille de calcule'!$A$3:BM69,65,0))</f>
        <v/>
      </c>
    </row>
    <row r="6" spans="1:11" ht="12" customHeight="1" thickBot="1" x14ac:dyDescent="0.25">
      <c r="A6" s="307">
        <v>2</v>
      </c>
      <c r="B6" s="25">
        <v>3</v>
      </c>
      <c r="C6" s="157" t="e">
        <f>IF(D6="","",VLOOKUP(D6,inscription!$A$2:B64,2,0))</f>
        <v>#N/A</v>
      </c>
      <c r="D6" s="160" t="e">
        <f>IF('Feuille de calcule'!B5="","",VLOOKUP(B6,'Feuille de calcule'!$BB$3:BC67,2,0))</f>
        <v>#N/A</v>
      </c>
      <c r="E6" s="22"/>
      <c r="F6" s="23" t="str">
        <f>IF(E6="","",IF(E6&gt;E7,1,0))</f>
        <v/>
      </c>
      <c r="G6" s="24" t="str">
        <f>IF(E6="","",E6-E7)</f>
        <v/>
      </c>
      <c r="H6" s="39" t="str">
        <f>IF(E6="","",VLOOKUP(D6,'Feuille de calcule'!$A$3:BM70,61,0))</f>
        <v/>
      </c>
      <c r="I6" s="179" t="str">
        <f>IF(E6="","",VLOOKUP(D6,'Feuille de calcule'!$A$3:BM70,63,0))</f>
        <v/>
      </c>
      <c r="J6" s="153" t="str">
        <f>IF(E6="","",VLOOKUP(D6,'Feuille de calcule'!$A$3:BM70,60,0))</f>
        <v/>
      </c>
      <c r="K6" s="25" t="str">
        <f>IF(E6="","",VLOOKUP(D6,'Feuille de calcule'!$A$3:BM70,65,0))</f>
        <v/>
      </c>
    </row>
    <row r="7" spans="1:11" ht="12" customHeight="1" thickBot="1" x14ac:dyDescent="0.25">
      <c r="A7" s="307"/>
      <c r="B7" s="161">
        <v>4</v>
      </c>
      <c r="C7" s="165" t="e">
        <f>IF(D7="","",VLOOKUP(D7,inscription!$A$2:B65,2,0))</f>
        <v>#N/A</v>
      </c>
      <c r="D7" s="162" t="e">
        <f>IF('Feuille de calcule'!B6="","",VLOOKUP(B7,'Feuille de calcule'!$BB$3:BC68,2,0))</f>
        <v>#N/A</v>
      </c>
      <c r="E7" s="26"/>
      <c r="F7" s="27" t="str">
        <f>IF(E7="","",IF(E7&gt;E6,1,0))</f>
        <v/>
      </c>
      <c r="G7" s="28" t="str">
        <f>IF(E7="","",E7-E8)</f>
        <v/>
      </c>
      <c r="H7" s="41" t="str">
        <f>IF(E7="","",VLOOKUP(D7,'Feuille de calcule'!$A$3:BM71,61,0))</f>
        <v/>
      </c>
      <c r="I7" s="163" t="str">
        <f>IF(E7="","",VLOOKUP(D7,'Feuille de calcule'!$A$3:BM71,63,0))</f>
        <v/>
      </c>
      <c r="J7" s="162" t="str">
        <f>IF(E7="","",VLOOKUP(D7,'Feuille de calcule'!$A$3:BM71,60,0))</f>
        <v/>
      </c>
      <c r="K7" s="42" t="str">
        <f>IF(E7="","",VLOOKUP(D7,'Feuille de calcule'!$A$3:BM71,65,0))</f>
        <v/>
      </c>
    </row>
    <row r="8" spans="1:11" ht="12" customHeight="1" thickBot="1" x14ac:dyDescent="0.25">
      <c r="A8" s="306">
        <v>3</v>
      </c>
      <c r="B8" s="17">
        <v>5</v>
      </c>
      <c r="C8" s="155" t="e">
        <f>IF(D8="","",VLOOKUP(D8,inscription!$A$2:B66,2,0))</f>
        <v>#N/A</v>
      </c>
      <c r="D8" s="13" t="e">
        <f>IF('Feuille de calcule'!B7="","",VLOOKUP(B8,'Feuille de calcule'!$BB$3:BC69,2,0))</f>
        <v>#N/A</v>
      </c>
      <c r="E8" s="14"/>
      <c r="F8" s="15" t="str">
        <f>IF(E8="","",IF(E8&gt;E9,1,0))</f>
        <v/>
      </c>
      <c r="G8" s="16" t="str">
        <f>IF(E8="","",E8-E9)</f>
        <v/>
      </c>
      <c r="H8" s="38" t="str">
        <f>IF(E8="","",VLOOKUP(D8,'Feuille de calcule'!$A$3:BM72,61,0))</f>
        <v/>
      </c>
      <c r="I8" s="178" t="str">
        <f>IF(E8="","",VLOOKUP(D8,'Feuille de calcule'!$A$3:BM72,63,0))</f>
        <v/>
      </c>
      <c r="J8" s="13" t="str">
        <f>IF(E8="","",VLOOKUP(D8,'Feuille de calcule'!$A$3:BM72,60,0))</f>
        <v/>
      </c>
      <c r="K8" s="17" t="str">
        <f>IF(E8="","",VLOOKUP(D8,'Feuille de calcule'!$A$3:BM72,65,0))</f>
        <v/>
      </c>
    </row>
    <row r="9" spans="1:11" ht="12" customHeight="1" thickBot="1" x14ac:dyDescent="0.25">
      <c r="A9" s="306"/>
      <c r="B9" s="159">
        <v>6</v>
      </c>
      <c r="C9" s="164" t="e">
        <f>IF(D9="","",VLOOKUP(D9,inscription!$A$2:B67,2,0))</f>
        <v>#N/A</v>
      </c>
      <c r="D9" s="152" t="e">
        <f>IF('Feuille de calcule'!B8="","",VLOOKUP(B9,'Feuille de calcule'!$BB$3:BC70,2,0))</f>
        <v>#N/A</v>
      </c>
      <c r="E9" s="19"/>
      <c r="F9" s="20" t="str">
        <f>IF(E9="","",IF(E9&gt;E8,1,0))</f>
        <v/>
      </c>
      <c r="G9" s="21" t="str">
        <f>IF(E9="","",E9-E8)</f>
        <v/>
      </c>
      <c r="H9" s="43" t="str">
        <f>IF(E9="","",VLOOKUP(D9,'Feuille de calcule'!$A$3:BM73,61,0))</f>
        <v/>
      </c>
      <c r="I9" s="182" t="str">
        <f>IF(E9="","",VLOOKUP(D9,'Feuille de calcule'!$A$3:BM73,63,0))</f>
        <v/>
      </c>
      <c r="J9" s="18" t="str">
        <f>IF(E9="","",VLOOKUP(D9,'Feuille de calcule'!$A$3:BM73,60,0))</f>
        <v/>
      </c>
      <c r="K9" s="40" t="str">
        <f>IF(E9="","",VLOOKUP(D9,'Feuille de calcule'!$A$3:BM73,65,0))</f>
        <v/>
      </c>
    </row>
    <row r="10" spans="1:11" ht="12" customHeight="1" thickBot="1" x14ac:dyDescent="0.25">
      <c r="A10" s="307">
        <v>4</v>
      </c>
      <c r="B10" s="25">
        <v>7</v>
      </c>
      <c r="C10" s="157" t="e">
        <f>IF(D10="","",VLOOKUP(D10,inscription!$A$2:B68,2,0))</f>
        <v>#N/A</v>
      </c>
      <c r="D10" s="160" t="e">
        <f>IF('Feuille de calcule'!B9="","",VLOOKUP(B10,'Feuille de calcule'!$BB$3:BC71,2,0))</f>
        <v>#N/A</v>
      </c>
      <c r="E10" s="22"/>
      <c r="F10" s="23" t="str">
        <f>IF(E10="","",IF(E10&gt;E11,1,0))</f>
        <v/>
      </c>
      <c r="G10" s="24" t="str">
        <f>IF(E10="","",E10-E11)</f>
        <v/>
      </c>
      <c r="H10" s="39" t="str">
        <f>IF(E10="","",VLOOKUP(D10,'Feuille de calcule'!$A$3:BM74,61,0))</f>
        <v/>
      </c>
      <c r="I10" s="179" t="str">
        <f>IF(E10="","",VLOOKUP(D10,'Feuille de calcule'!$A$3:BM74,63,0))</f>
        <v/>
      </c>
      <c r="J10" s="153" t="str">
        <f>IF(E10="","",VLOOKUP(D10,'Feuille de calcule'!$A$3:BM74,60,0))</f>
        <v/>
      </c>
      <c r="K10" s="25" t="str">
        <f>IF(E10="","",VLOOKUP(D10,'Feuille de calcule'!$A$3:BM74,65,0))</f>
        <v/>
      </c>
    </row>
    <row r="11" spans="1:11" ht="12" customHeight="1" thickBot="1" x14ac:dyDescent="0.25">
      <c r="A11" s="307"/>
      <c r="B11" s="161">
        <v>8</v>
      </c>
      <c r="C11" s="165" t="e">
        <f>IF(D11="","",VLOOKUP(D11,inscription!$A$2:B69,2,0))</f>
        <v>#N/A</v>
      </c>
      <c r="D11" s="162" t="e">
        <f>IF('Feuille de calcule'!B10="","",VLOOKUP(B11,'Feuille de calcule'!$BB$3:BC72,2,0))</f>
        <v>#N/A</v>
      </c>
      <c r="E11" s="26"/>
      <c r="F11" s="27" t="str">
        <f>IF(E11="","",IF(E11&gt;E10,1,0))</f>
        <v/>
      </c>
      <c r="G11" s="28" t="str">
        <f>IF(E11="","",E11-E10)</f>
        <v/>
      </c>
      <c r="H11" s="41" t="str">
        <f>IF(E11="","",VLOOKUP(D11,'Feuille de calcule'!$A$3:BM75,61,0))</f>
        <v/>
      </c>
      <c r="I11" s="163" t="str">
        <f>IF(E11="","",VLOOKUP(D11,'Feuille de calcule'!$A$3:BM75,63,0))</f>
        <v/>
      </c>
      <c r="J11" s="162" t="str">
        <f>IF(E11="","",VLOOKUP(D11,'Feuille de calcule'!$A$3:BM75,60,0))</f>
        <v/>
      </c>
      <c r="K11" s="42" t="str">
        <f>IF(E11="","",VLOOKUP(D11,'Feuille de calcule'!$A$3:BM75,65,0))</f>
        <v/>
      </c>
    </row>
    <row r="12" spans="1:11" ht="12" customHeight="1" thickBot="1" x14ac:dyDescent="0.25">
      <c r="A12" s="306">
        <v>5</v>
      </c>
      <c r="B12" s="17">
        <v>9</v>
      </c>
      <c r="C12" s="155" t="e">
        <f>IF(D12="","",VLOOKUP(D12,inscription!$A$2:B70,2,0))</f>
        <v>#N/A</v>
      </c>
      <c r="D12" s="13" t="e">
        <f>IF('Feuille de calcule'!B11="","",VLOOKUP(B12,'Feuille de calcule'!$BB$3:BC73,2,0))</f>
        <v>#N/A</v>
      </c>
      <c r="E12" s="14"/>
      <c r="F12" s="15" t="str">
        <f>IF(E12="","",IF(E12&gt;E13,1,0))</f>
        <v/>
      </c>
      <c r="G12" s="16" t="str">
        <f>IF(E12="","",E12-E13)</f>
        <v/>
      </c>
      <c r="H12" s="38" t="str">
        <f>IF(E12="","",VLOOKUP(D12,'Feuille de calcule'!$A$3:BM76,61,0))</f>
        <v/>
      </c>
      <c r="I12" s="178" t="str">
        <f>IF(E12="","",VLOOKUP(D12,'Feuille de calcule'!$A$3:BM76,63,0))</f>
        <v/>
      </c>
      <c r="J12" s="13" t="str">
        <f>IF(E12="","",VLOOKUP(D12,'Feuille de calcule'!$A$3:BM76,60,0))</f>
        <v/>
      </c>
      <c r="K12" s="17" t="str">
        <f>IF(E12="","",VLOOKUP(D12,'Feuille de calcule'!$A$3:BM76,65,0))</f>
        <v/>
      </c>
    </row>
    <row r="13" spans="1:11" ht="12" customHeight="1" thickBot="1" x14ac:dyDescent="0.25">
      <c r="A13" s="306"/>
      <c r="B13" s="159">
        <v>10</v>
      </c>
      <c r="C13" s="164" t="e">
        <f>IF(D13="","",VLOOKUP(D13,inscription!$A$2:B71,2,0))</f>
        <v>#N/A</v>
      </c>
      <c r="D13" s="152" t="e">
        <f>IF('Feuille de calcule'!B12="","",VLOOKUP(B13,'Feuille de calcule'!$BB$3:BC74,2,0))</f>
        <v>#N/A</v>
      </c>
      <c r="E13" s="19"/>
      <c r="F13" s="20" t="str">
        <f>IF(E13="","",IF(E13&gt;E12,1,0))</f>
        <v/>
      </c>
      <c r="G13" s="21" t="str">
        <f>IF(E13="","",E13-E12)</f>
        <v/>
      </c>
      <c r="H13" s="43" t="str">
        <f>IF(E13="","",VLOOKUP(D13,'Feuille de calcule'!$A$3:BM77,61,0))</f>
        <v/>
      </c>
      <c r="I13" s="182" t="str">
        <f>IF(E13="","",VLOOKUP(D13,'Feuille de calcule'!$A$3:BM77,63,0))</f>
        <v/>
      </c>
      <c r="J13" s="18" t="str">
        <f>IF(E13="","",VLOOKUP(D13,'Feuille de calcule'!$A$3:BM77,60,0))</f>
        <v/>
      </c>
      <c r="K13" s="40" t="str">
        <f>IF(E13="","",VLOOKUP(D13,'Feuille de calcule'!$A$3:BM77,65,0))</f>
        <v/>
      </c>
    </row>
    <row r="14" spans="1:11" ht="12" customHeight="1" thickBot="1" x14ac:dyDescent="0.25">
      <c r="A14" s="307">
        <v>6</v>
      </c>
      <c r="B14" s="25">
        <v>11</v>
      </c>
      <c r="C14" s="157" t="str">
        <f>IF(D14="","",VLOOKUP(D14,inscription!$A$2:B72,2,0))</f>
        <v/>
      </c>
      <c r="D14" s="160" t="str">
        <f>IF('Feuille de calcule'!B13="","",VLOOKUP(B14,'Feuille de calcule'!$BB$3:BC75,2,0))</f>
        <v/>
      </c>
      <c r="E14" s="22"/>
      <c r="F14" s="23" t="str">
        <f>IF(E14="","",IF(E14&gt;E15,1,0))</f>
        <v/>
      </c>
      <c r="G14" s="24" t="str">
        <f>IF(E14="","",E14-E15)</f>
        <v/>
      </c>
      <c r="H14" s="39" t="str">
        <f>IF(E14="","",VLOOKUP(D14,'Feuille de calcule'!$A$3:BM78,61,0))</f>
        <v/>
      </c>
      <c r="I14" s="179" t="str">
        <f>IF(E14="","",VLOOKUP(D14,'Feuille de calcule'!$A$3:BM78,63,0))</f>
        <v/>
      </c>
      <c r="J14" s="153" t="str">
        <f>IF(E14="","",VLOOKUP(D14,'Feuille de calcule'!$A$3:BM78,60,0))</f>
        <v/>
      </c>
      <c r="K14" s="25" t="str">
        <f>IF(E14="","",VLOOKUP(D14,'Feuille de calcule'!$A$3:BM78,65,0))</f>
        <v/>
      </c>
    </row>
    <row r="15" spans="1:11" ht="12" customHeight="1" thickBot="1" x14ac:dyDescent="0.25">
      <c r="A15" s="307"/>
      <c r="B15" s="161">
        <v>12</v>
      </c>
      <c r="C15" s="165" t="str">
        <f>IF(D15="","",VLOOKUP(D15,inscription!$A$2:B73,2,0))</f>
        <v/>
      </c>
      <c r="D15" s="162" t="str">
        <f>IF('Feuille de calcule'!B14="","",VLOOKUP(B15,'Feuille de calcule'!$BB$3:BC76,2,0))</f>
        <v/>
      </c>
      <c r="E15" s="26"/>
      <c r="F15" s="27" t="str">
        <f>IF(E15="","",IF(E15&gt;E14,1,0))</f>
        <v/>
      </c>
      <c r="G15" s="28" t="str">
        <f>IF(E15="","",E15-E14)</f>
        <v/>
      </c>
      <c r="H15" s="41" t="str">
        <f>IF(E15="","",VLOOKUP(D15,'Feuille de calcule'!$A$3:BM79,61,0))</f>
        <v/>
      </c>
      <c r="I15" s="163" t="str">
        <f>IF(E15="","",VLOOKUP(D15,'Feuille de calcule'!$A$3:BM79,63,0))</f>
        <v/>
      </c>
      <c r="J15" s="162" t="str">
        <f>IF(E15="","",VLOOKUP(D15,'Feuille de calcule'!$A$3:BM79,60,0))</f>
        <v/>
      </c>
      <c r="K15" s="42" t="str">
        <f>IF(E15="","",VLOOKUP(D15,'Feuille de calcule'!$A$3:BM79,65,0))</f>
        <v/>
      </c>
    </row>
    <row r="16" spans="1:11" ht="12" customHeight="1" thickBot="1" x14ac:dyDescent="0.25">
      <c r="A16" s="306">
        <v>7</v>
      </c>
      <c r="B16" s="17">
        <v>13</v>
      </c>
      <c r="C16" s="155" t="str">
        <f>IF(D16="","",VLOOKUP(D16,inscription!$A$2:B74,2,0))</f>
        <v/>
      </c>
      <c r="D16" s="13" t="str">
        <f>IF('Feuille de calcule'!B15="","",VLOOKUP(B16,'Feuille de calcule'!$BB$3:BC77,2,0))</f>
        <v/>
      </c>
      <c r="E16" s="14"/>
      <c r="F16" s="15" t="str">
        <f>IF(E16="","",IF(E16&gt;E17,1,0))</f>
        <v/>
      </c>
      <c r="G16" s="16" t="str">
        <f>IF(E16="","",E16-E17)</f>
        <v/>
      </c>
      <c r="H16" s="38" t="str">
        <f>IF(E16="","",VLOOKUP(D16,'Feuille de calcule'!$A$3:BM80,61,0))</f>
        <v/>
      </c>
      <c r="I16" s="178" t="str">
        <f>IF(E16="","",VLOOKUP(D16,'Feuille de calcule'!$A$3:BM80,63,0))</f>
        <v/>
      </c>
      <c r="J16" s="13" t="str">
        <f>IF(E16="","",VLOOKUP(D16,'Feuille de calcule'!$A$3:BM80,60,0))</f>
        <v/>
      </c>
      <c r="K16" s="17" t="str">
        <f>IF(E16="","",VLOOKUP(D16,'Feuille de calcule'!$A$3:BM80,65,0))</f>
        <v/>
      </c>
    </row>
    <row r="17" spans="1:11" ht="12" customHeight="1" thickBot="1" x14ac:dyDescent="0.25">
      <c r="A17" s="306"/>
      <c r="B17" s="159">
        <v>14</v>
      </c>
      <c r="C17" s="164" t="str">
        <f>IF(D17="","",VLOOKUP(D17,inscription!$A$2:B75,2,0))</f>
        <v/>
      </c>
      <c r="D17" s="152" t="str">
        <f>IF('Feuille de calcule'!B16="","",VLOOKUP(B17,'Feuille de calcule'!$BB$3:BC78,2,0))</f>
        <v/>
      </c>
      <c r="E17" s="19"/>
      <c r="F17" s="20" t="str">
        <f>IF(E17="","",IF(E17&gt;E16,1,0))</f>
        <v/>
      </c>
      <c r="G17" s="21" t="str">
        <f>IF(E17="","",E17-E16)</f>
        <v/>
      </c>
      <c r="H17" s="43" t="str">
        <f>IF(E17="","",VLOOKUP(D17,'Feuille de calcule'!$A$3:BM81,61,0))</f>
        <v/>
      </c>
      <c r="I17" s="182" t="str">
        <f>IF(E17="","",VLOOKUP(D17,'Feuille de calcule'!$A$3:BM81,63,0))</f>
        <v/>
      </c>
      <c r="J17" s="18" t="str">
        <f>IF(E17="","",VLOOKUP(D17,'Feuille de calcule'!$A$3:BM81,60,0))</f>
        <v/>
      </c>
      <c r="K17" s="40" t="str">
        <f>IF(E17="","",VLOOKUP(D17,'Feuille de calcule'!$A$3:BM81,65,0))</f>
        <v/>
      </c>
    </row>
    <row r="18" spans="1:11" ht="12" customHeight="1" thickBot="1" x14ac:dyDescent="0.25">
      <c r="A18" s="307">
        <v>8</v>
      </c>
      <c r="B18" s="25">
        <v>15</v>
      </c>
      <c r="C18" s="157" t="str">
        <f>IF(D18="","",VLOOKUP(D18,inscription!$A$2:B76,2,0))</f>
        <v/>
      </c>
      <c r="D18" s="160" t="str">
        <f>IF('Feuille de calcule'!B17="","",VLOOKUP(B18,'Feuille de calcule'!$BB$3:BC79,2,0))</f>
        <v/>
      </c>
      <c r="E18" s="22"/>
      <c r="F18" s="23" t="str">
        <f>IF(E18="","",IF(E18&gt;E19,1,0))</f>
        <v/>
      </c>
      <c r="G18" s="24" t="str">
        <f>IF(E18="","",E18-E19)</f>
        <v/>
      </c>
      <c r="H18" s="39" t="str">
        <f>IF(E18="","",VLOOKUP(D18,'Feuille de calcule'!$A$3:BM82,61,0))</f>
        <v/>
      </c>
      <c r="I18" s="179" t="str">
        <f>IF(E18="","",VLOOKUP(D18,'Feuille de calcule'!$A$3:BM82,63,0))</f>
        <v/>
      </c>
      <c r="J18" s="153" t="str">
        <f>IF(E18="","",VLOOKUP(D18,'Feuille de calcule'!$A$3:BM82,60,0))</f>
        <v/>
      </c>
      <c r="K18" s="25" t="str">
        <f>IF(E18="","",VLOOKUP(D18,'Feuille de calcule'!$A$3:BM82,65,0))</f>
        <v/>
      </c>
    </row>
    <row r="19" spans="1:11" ht="12" customHeight="1" thickBot="1" x14ac:dyDescent="0.25">
      <c r="A19" s="307"/>
      <c r="B19" s="161">
        <v>16</v>
      </c>
      <c r="C19" s="165" t="str">
        <f>IF(D19="","",VLOOKUP(D19,inscription!$A$2:B77,2,0))</f>
        <v/>
      </c>
      <c r="D19" s="162" t="str">
        <f>IF('Feuille de calcule'!B18="","",VLOOKUP(B19,'Feuille de calcule'!$BB$3:BC80,2,0))</f>
        <v/>
      </c>
      <c r="E19" s="26"/>
      <c r="F19" s="27" t="str">
        <f>IF(E19="","",IF(E19&gt;E18,1,0))</f>
        <v/>
      </c>
      <c r="G19" s="28" t="str">
        <f>IF(E19="","",E19-E18)</f>
        <v/>
      </c>
      <c r="H19" s="41" t="str">
        <f>IF(E19="","",VLOOKUP(D19,'Feuille de calcule'!$A$3:BM83,61,0))</f>
        <v/>
      </c>
      <c r="I19" s="163" t="str">
        <f>IF(E19="","",VLOOKUP(D19,'Feuille de calcule'!$A$3:BM83,63,0))</f>
        <v/>
      </c>
      <c r="J19" s="162" t="str">
        <f>IF(E19="","",VLOOKUP(D19,'Feuille de calcule'!$A$3:BM83,60,0))</f>
        <v/>
      </c>
      <c r="K19" s="42" t="str">
        <f>IF(E19="","",VLOOKUP(D19,'Feuille de calcule'!$A$3:BM83,65,0))</f>
        <v/>
      </c>
    </row>
    <row r="20" spans="1:11" ht="12" customHeight="1" thickBot="1" x14ac:dyDescent="0.25">
      <c r="A20" s="306">
        <v>9</v>
      </c>
      <c r="B20" s="17">
        <v>17</v>
      </c>
      <c r="C20" s="155" t="str">
        <f>IF(D20="","",VLOOKUP(D20,inscription!$A$2:B78,2,0))</f>
        <v/>
      </c>
      <c r="D20" s="13" t="str">
        <f>IF('Feuille de calcule'!B19="","",VLOOKUP(B20,'Feuille de calcule'!$BB$3:BC81,2,0))</f>
        <v/>
      </c>
      <c r="E20" s="14"/>
      <c r="F20" s="15" t="str">
        <f>IF(E20="","",IF(E20&gt;E21,1,0))</f>
        <v/>
      </c>
      <c r="G20" s="16" t="str">
        <f>IF(E20="","",E20-E21)</f>
        <v/>
      </c>
      <c r="H20" s="38" t="str">
        <f>IF(E20="","",VLOOKUP(D20,'Feuille de calcule'!$A$3:BM84,61,0))</f>
        <v/>
      </c>
      <c r="I20" s="178" t="str">
        <f>IF(E20="","",VLOOKUP(D20,'Feuille de calcule'!$A$3:BM84,63,0))</f>
        <v/>
      </c>
      <c r="J20" s="13" t="str">
        <f>IF(E20="","",VLOOKUP(D20,'Feuille de calcule'!$A$3:BM84,60,0))</f>
        <v/>
      </c>
      <c r="K20" s="17" t="str">
        <f>IF(E20="","",VLOOKUP(D20,'Feuille de calcule'!$A$3:BM84,65,0))</f>
        <v/>
      </c>
    </row>
    <row r="21" spans="1:11" ht="12" customHeight="1" thickBot="1" x14ac:dyDescent="0.25">
      <c r="A21" s="306"/>
      <c r="B21" s="159">
        <v>18</v>
      </c>
      <c r="C21" s="164" t="str">
        <f>IF(D21="","",VLOOKUP(D21,inscription!$A$2:B79,2,0))</f>
        <v/>
      </c>
      <c r="D21" s="152" t="str">
        <f>IF('Feuille de calcule'!B20="","",VLOOKUP(B21,'Feuille de calcule'!$BB$3:BC82,2,0))</f>
        <v/>
      </c>
      <c r="E21" s="19"/>
      <c r="F21" s="20" t="str">
        <f>IF(E21="","",IF(E21&gt;E20,1,0))</f>
        <v/>
      </c>
      <c r="G21" s="21" t="str">
        <f>IF(E21="","",E21-E20)</f>
        <v/>
      </c>
      <c r="H21" s="43" t="str">
        <f>IF(E21="","",VLOOKUP(D21,'Feuille de calcule'!$A$3:BM85,61,0))</f>
        <v/>
      </c>
      <c r="I21" s="182" t="str">
        <f>IF(E21="","",VLOOKUP(D21,'Feuille de calcule'!$A$3:BM85,63,0))</f>
        <v/>
      </c>
      <c r="J21" s="18" t="str">
        <f>IF(E21="","",VLOOKUP(D21,'Feuille de calcule'!$A$3:BM85,60,0))</f>
        <v/>
      </c>
      <c r="K21" s="40" t="str">
        <f>IF(E21="","",VLOOKUP(D21,'Feuille de calcule'!$A$3:BM85,65,0))</f>
        <v/>
      </c>
    </row>
    <row r="22" spans="1:11" ht="12" customHeight="1" thickBot="1" x14ac:dyDescent="0.25">
      <c r="A22" s="307">
        <v>10</v>
      </c>
      <c r="B22" s="25">
        <v>19</v>
      </c>
      <c r="C22" s="157" t="str">
        <f>IF(D22="","",VLOOKUP(D22,inscription!$A$2:B80,2,0))</f>
        <v/>
      </c>
      <c r="D22" s="160" t="str">
        <f>IF('Feuille de calcule'!B21="","",VLOOKUP(B22,'Feuille de calcule'!$BB$3:BC83,2,0))</f>
        <v/>
      </c>
      <c r="E22" s="22"/>
      <c r="F22" s="23" t="str">
        <f>IF(E22="","",IF(E22&gt;E23,1,0))</f>
        <v/>
      </c>
      <c r="G22" s="24" t="str">
        <f>IF(E22="","",E22-E23)</f>
        <v/>
      </c>
      <c r="H22" s="39" t="str">
        <f>IF(E22="","",VLOOKUP(D22,'Feuille de calcule'!$A$3:BM86,61,0))</f>
        <v/>
      </c>
      <c r="I22" s="179" t="str">
        <f>IF(E22="","",VLOOKUP(D22,'Feuille de calcule'!$A$3:BM86,63,0))</f>
        <v/>
      </c>
      <c r="J22" s="153" t="str">
        <f>IF(E22="","",VLOOKUP(D22,'Feuille de calcule'!$A$3:BM86,60,0))</f>
        <v/>
      </c>
      <c r="K22" s="25" t="str">
        <f>IF(E22="","",VLOOKUP(D22,'Feuille de calcule'!$A$3:BM86,65,0))</f>
        <v/>
      </c>
    </row>
    <row r="23" spans="1:11" ht="12" customHeight="1" thickBot="1" x14ac:dyDescent="0.25">
      <c r="A23" s="307"/>
      <c r="B23" s="161">
        <v>20</v>
      </c>
      <c r="C23" s="165" t="str">
        <f>IF(D23="","",VLOOKUP(D23,inscription!$A$2:B81,2,0))</f>
        <v/>
      </c>
      <c r="D23" s="162" t="str">
        <f>IF('Feuille de calcule'!B22="","",VLOOKUP(B23,'Feuille de calcule'!$BB$3:BC84,2,0))</f>
        <v/>
      </c>
      <c r="E23" s="26"/>
      <c r="F23" s="27" t="str">
        <f>IF(E23="","",IF(E23&gt;E22,1,0))</f>
        <v/>
      </c>
      <c r="G23" s="28" t="str">
        <f>IF(E23="","",E23-E22)</f>
        <v/>
      </c>
      <c r="H23" s="41" t="str">
        <f>IF(E23="","",VLOOKUP(D23,'Feuille de calcule'!$A$3:BM87,61,0))</f>
        <v/>
      </c>
      <c r="I23" s="163" t="str">
        <f>IF(E23="","",VLOOKUP(D23,'Feuille de calcule'!$A$3:BM87,63,0))</f>
        <v/>
      </c>
      <c r="J23" s="162" t="str">
        <f>IF(E23="","",VLOOKUP(D23,'Feuille de calcule'!$A$3:BM87,60,0))</f>
        <v/>
      </c>
      <c r="K23" s="42" t="str">
        <f>IF(E23="","",VLOOKUP(D23,'Feuille de calcule'!$A$3:BM87,65,0))</f>
        <v/>
      </c>
    </row>
    <row r="24" spans="1:11" ht="12" customHeight="1" thickBot="1" x14ac:dyDescent="0.25">
      <c r="A24" s="306">
        <v>11</v>
      </c>
      <c r="B24" s="17">
        <v>21</v>
      </c>
      <c r="C24" s="155" t="str">
        <f>IF(D24="","",VLOOKUP(D24,inscription!$A$2:B82,2,0))</f>
        <v/>
      </c>
      <c r="D24" s="13" t="str">
        <f>IF('Feuille de calcule'!B23="","",VLOOKUP(B24,'Feuille de calcule'!$BB$3:BC85,2,0))</f>
        <v/>
      </c>
      <c r="E24" s="14"/>
      <c r="F24" s="15" t="str">
        <f>IF(E24="","",IF(E24&gt;E25,1,0))</f>
        <v/>
      </c>
      <c r="G24" s="16" t="str">
        <f>IF(E24="","",E24-E25)</f>
        <v/>
      </c>
      <c r="H24" s="38" t="str">
        <f>IF(E24="","",VLOOKUP(D24,'Feuille de calcule'!$A$3:BM88,61,0))</f>
        <v/>
      </c>
      <c r="I24" s="178" t="str">
        <f>IF(E24="","",VLOOKUP(D24,'Feuille de calcule'!$A$3:BM88,63,0))</f>
        <v/>
      </c>
      <c r="J24" s="13" t="str">
        <f>IF(E24="","",VLOOKUP(D24,'Feuille de calcule'!$A$3:BM88,60,0))</f>
        <v/>
      </c>
      <c r="K24" s="17" t="str">
        <f>IF(E24="","",VLOOKUP(D24,'Feuille de calcule'!$A$3:BM88,65,0))</f>
        <v/>
      </c>
    </row>
    <row r="25" spans="1:11" ht="12" customHeight="1" thickBot="1" x14ac:dyDescent="0.25">
      <c r="A25" s="306"/>
      <c r="B25" s="159">
        <v>22</v>
      </c>
      <c r="C25" s="164" t="str">
        <f>IF(D25="","",VLOOKUP(D25,inscription!$A$2:B83,2,0))</f>
        <v/>
      </c>
      <c r="D25" s="152" t="str">
        <f>IF('Feuille de calcule'!B24="","",VLOOKUP(B25,'Feuille de calcule'!$BB$3:BC86,2,0))</f>
        <v/>
      </c>
      <c r="E25" s="19"/>
      <c r="F25" s="20" t="str">
        <f>IF(E25="","",IF(E25&gt;E24,1,0))</f>
        <v/>
      </c>
      <c r="G25" s="21" t="str">
        <f>IF(E25="","",E25-E24)</f>
        <v/>
      </c>
      <c r="H25" s="43" t="str">
        <f>IF(E25="","",VLOOKUP(D25,'Feuille de calcule'!$A$3:BM89,61,0))</f>
        <v/>
      </c>
      <c r="I25" s="182" t="str">
        <f>IF(E25="","",VLOOKUP(D25,'Feuille de calcule'!$A$3:BM89,63,0))</f>
        <v/>
      </c>
      <c r="J25" s="18" t="str">
        <f>IF(E25="","",VLOOKUP(D25,'Feuille de calcule'!$A$3:BM89,60,0))</f>
        <v/>
      </c>
      <c r="K25" s="40" t="str">
        <f>IF(E25="","",VLOOKUP(D25,'Feuille de calcule'!$A$3:BM89,65,0))</f>
        <v/>
      </c>
    </row>
    <row r="26" spans="1:11" ht="12" customHeight="1" thickBot="1" x14ac:dyDescent="0.25">
      <c r="A26" s="307">
        <v>12</v>
      </c>
      <c r="B26" s="25">
        <v>23</v>
      </c>
      <c r="C26" s="157" t="str">
        <f>IF(D26="","",VLOOKUP(D26,inscription!$A$2:B84,2,0))</f>
        <v/>
      </c>
      <c r="D26" s="160" t="str">
        <f>IF('Feuille de calcule'!B25="","",VLOOKUP(B26,'Feuille de calcule'!$BB$3:BC87,2,0))</f>
        <v/>
      </c>
      <c r="E26" s="22"/>
      <c r="F26" s="23" t="str">
        <f>IF(E26="","",IF(E26&gt;E27,1,0))</f>
        <v/>
      </c>
      <c r="G26" s="24" t="str">
        <f>IF(E26="","",E26-E27)</f>
        <v/>
      </c>
      <c r="H26" s="39" t="str">
        <f>IF(E26="","",VLOOKUP(D26,'Feuille de calcule'!$A$3:BM90,61,0))</f>
        <v/>
      </c>
      <c r="I26" s="179" t="str">
        <f>IF(E26="","",VLOOKUP(D26,'Feuille de calcule'!$A$3:BM90,63,0))</f>
        <v/>
      </c>
      <c r="J26" s="153" t="str">
        <f>IF(E26="","",VLOOKUP(D26,'Feuille de calcule'!$A$3:BM90,60,0))</f>
        <v/>
      </c>
      <c r="K26" s="25" t="str">
        <f>IF(E26="","",VLOOKUP(D26,'Feuille de calcule'!$A$3:BM90,65,0))</f>
        <v/>
      </c>
    </row>
    <row r="27" spans="1:11" ht="12" customHeight="1" thickBot="1" x14ac:dyDescent="0.25">
      <c r="A27" s="307"/>
      <c r="B27" s="161">
        <v>24</v>
      </c>
      <c r="C27" s="165" t="str">
        <f>IF(D27="","",VLOOKUP(D27,inscription!$A$2:B85,2,0))</f>
        <v/>
      </c>
      <c r="D27" s="162" t="str">
        <f>IF('Feuille de calcule'!B26="","",VLOOKUP(B27,'Feuille de calcule'!$BB$3:BC88,2,0))</f>
        <v/>
      </c>
      <c r="E27" s="26"/>
      <c r="F27" s="27" t="str">
        <f>IF(E27="","",IF(E27&gt;E26,1,0))</f>
        <v/>
      </c>
      <c r="G27" s="28" t="str">
        <f>IF(E27="","",E27-E26)</f>
        <v/>
      </c>
      <c r="H27" s="41" t="str">
        <f>IF(E27="","",VLOOKUP(D27,'Feuille de calcule'!$A$3:BM91,61,0))</f>
        <v/>
      </c>
      <c r="I27" s="163" t="str">
        <f>IF(E27="","",VLOOKUP(D27,'Feuille de calcule'!$A$3:BM91,63,0))</f>
        <v/>
      </c>
      <c r="J27" s="162" t="str">
        <f>IF(E27="","",VLOOKUP(D27,'Feuille de calcule'!$A$3:BM91,60,0))</f>
        <v/>
      </c>
      <c r="K27" s="42" t="str">
        <f>IF(E27="","",VLOOKUP(D27,'Feuille de calcule'!$A$3:BM91,65,0))</f>
        <v/>
      </c>
    </row>
    <row r="28" spans="1:11" ht="12" customHeight="1" thickBot="1" x14ac:dyDescent="0.25">
      <c r="A28" s="306">
        <v>13</v>
      </c>
      <c r="B28" s="17">
        <v>25</v>
      </c>
      <c r="C28" s="155" t="str">
        <f>IF(D28="","",VLOOKUP(D28,inscription!$A$2:B86,2,0))</f>
        <v/>
      </c>
      <c r="D28" s="13" t="str">
        <f>IF('Feuille de calcule'!B27="","",VLOOKUP(B28,'Feuille de calcule'!$BB$3:BC89,2,0))</f>
        <v/>
      </c>
      <c r="E28" s="14"/>
      <c r="F28" s="15" t="str">
        <f>IF(E28="","",IF(E28&gt;E29,1,0))</f>
        <v/>
      </c>
      <c r="G28" s="16" t="str">
        <f>IF(E28="","",E28-E29)</f>
        <v/>
      </c>
      <c r="H28" s="38" t="str">
        <f>IF(E28="","",VLOOKUP(D28,'Feuille de calcule'!$A$3:BM92,61,0))</f>
        <v/>
      </c>
      <c r="I28" s="178" t="str">
        <f>IF(E28="","",VLOOKUP(D28,'Feuille de calcule'!$A$3:BM92,63,0))</f>
        <v/>
      </c>
      <c r="J28" s="13" t="str">
        <f>IF(E28="","",VLOOKUP(D28,'Feuille de calcule'!$A$3:BM92,60,0))</f>
        <v/>
      </c>
      <c r="K28" s="17" t="str">
        <f>IF(E28="","",VLOOKUP(D28,'Feuille de calcule'!$A$3:BM92,65,0))</f>
        <v/>
      </c>
    </row>
    <row r="29" spans="1:11" ht="12" customHeight="1" thickBot="1" x14ac:dyDescent="0.25">
      <c r="A29" s="306"/>
      <c r="B29" s="159">
        <v>26</v>
      </c>
      <c r="C29" s="164" t="str">
        <f>IF(D29="","",VLOOKUP(D29,inscription!$A$2:B87,2,0))</f>
        <v/>
      </c>
      <c r="D29" s="152" t="str">
        <f>IF('Feuille de calcule'!B28="","",VLOOKUP(B29,'Feuille de calcule'!$BB$3:BC90,2,0))</f>
        <v/>
      </c>
      <c r="E29" s="19"/>
      <c r="F29" s="20" t="str">
        <f>IF(E29="","",IF(E29&gt;E28,1,0))</f>
        <v/>
      </c>
      <c r="G29" s="21" t="str">
        <f>IF(E29="","",E29-E28)</f>
        <v/>
      </c>
      <c r="H29" s="43" t="str">
        <f>IF(E29="","",VLOOKUP(D29,'Feuille de calcule'!$A$3:BM93,61,0))</f>
        <v/>
      </c>
      <c r="I29" s="182" t="str">
        <f>IF(E29="","",VLOOKUP(D29,'Feuille de calcule'!$A$3:BM93,63,0))</f>
        <v/>
      </c>
      <c r="J29" s="18" t="str">
        <f>IF(E29="","",VLOOKUP(D29,'Feuille de calcule'!$A$3:BM93,60,0))</f>
        <v/>
      </c>
      <c r="K29" s="40" t="str">
        <f>IF(E29="","",VLOOKUP(D29,'Feuille de calcule'!$A$3:BM93,65,0))</f>
        <v/>
      </c>
    </row>
    <row r="30" spans="1:11" ht="12" customHeight="1" thickBot="1" x14ac:dyDescent="0.25">
      <c r="A30" s="307">
        <v>14</v>
      </c>
      <c r="B30" s="25">
        <v>27</v>
      </c>
      <c r="C30" s="157" t="str">
        <f>IF(D30="","",VLOOKUP(D30,inscription!$A$2:B88,2,0))</f>
        <v/>
      </c>
      <c r="D30" s="160" t="str">
        <f>IF('Feuille de calcule'!B29="","",VLOOKUP(B30,'Feuille de calcule'!$BB$3:BC91,2,0))</f>
        <v/>
      </c>
      <c r="E30" s="22"/>
      <c r="F30" s="23" t="str">
        <f>IF(E30="","",IF(E30&gt;E31,1,0))</f>
        <v/>
      </c>
      <c r="G30" s="24" t="str">
        <f>IF(E30="","",E30-E31)</f>
        <v/>
      </c>
      <c r="H30" s="39" t="str">
        <f>IF(E30="","",VLOOKUP(D30,'Feuille de calcule'!$A$3:BM94,61,0))</f>
        <v/>
      </c>
      <c r="I30" s="179" t="str">
        <f>IF(E30="","",VLOOKUP(D30,'Feuille de calcule'!$A$3:BM94,63,0))</f>
        <v/>
      </c>
      <c r="J30" s="153" t="str">
        <f>IF(E30="","",VLOOKUP(D30,'Feuille de calcule'!$A$3:BM94,60,0))</f>
        <v/>
      </c>
      <c r="K30" s="25" t="str">
        <f>IF(E30="","",VLOOKUP(D30,'Feuille de calcule'!$A$3:BM94,65,0))</f>
        <v/>
      </c>
    </row>
    <row r="31" spans="1:11" ht="12" customHeight="1" thickBot="1" x14ac:dyDescent="0.25">
      <c r="A31" s="307"/>
      <c r="B31" s="161">
        <v>28</v>
      </c>
      <c r="C31" s="165" t="str">
        <f>IF(D31="","",VLOOKUP(D31,inscription!$A$2:B89,2,0))</f>
        <v/>
      </c>
      <c r="D31" s="162" t="str">
        <f>IF('Feuille de calcule'!B30="","",VLOOKUP(B31,'Feuille de calcule'!$BB$3:BC92,2,0))</f>
        <v/>
      </c>
      <c r="E31" s="26"/>
      <c r="F31" s="27" t="str">
        <f>IF(E31="","",IF(E31&gt;E30,1,0))</f>
        <v/>
      </c>
      <c r="G31" s="28" t="str">
        <f>IF(E31="","",E31-E30)</f>
        <v/>
      </c>
      <c r="H31" s="41" t="str">
        <f>IF(E31="","",VLOOKUP(D31,'Feuille de calcule'!$A$3:BM95,61,0))</f>
        <v/>
      </c>
      <c r="I31" s="163" t="str">
        <f>IF(E31="","",VLOOKUP(D31,'Feuille de calcule'!$A$3:BM95,63,0))</f>
        <v/>
      </c>
      <c r="J31" s="162" t="str">
        <f>IF(E31="","",VLOOKUP(D31,'Feuille de calcule'!$A$3:BM95,60,0))</f>
        <v/>
      </c>
      <c r="K31" s="42" t="str">
        <f>IF(E31="","",VLOOKUP(D31,'Feuille de calcule'!$A$3:BM95,65,0))</f>
        <v/>
      </c>
    </row>
    <row r="32" spans="1:11" ht="12" customHeight="1" thickBot="1" x14ac:dyDescent="0.25">
      <c r="A32" s="306">
        <v>15</v>
      </c>
      <c r="B32" s="17">
        <v>29</v>
      </c>
      <c r="C32" s="155" t="str">
        <f>IF(D32="","",VLOOKUP(D32,inscription!$A$2:B90,2,0))</f>
        <v/>
      </c>
      <c r="D32" s="13" t="str">
        <f>IF('Feuille de calcule'!B31="","",VLOOKUP(B32,'Feuille de calcule'!$BB$3:BC93,2,0))</f>
        <v/>
      </c>
      <c r="E32" s="14"/>
      <c r="F32" s="15" t="str">
        <f>IF(E32="","",IF(E32&gt;E33,1,0))</f>
        <v/>
      </c>
      <c r="G32" s="16" t="str">
        <f>IF(E32="","",E32-E33)</f>
        <v/>
      </c>
      <c r="H32" s="38" t="str">
        <f>IF(E32="","",VLOOKUP(D32,'Feuille de calcule'!$A$3:BM96,61,0))</f>
        <v/>
      </c>
      <c r="I32" s="178" t="str">
        <f>IF(E32="","",VLOOKUP(D32,'Feuille de calcule'!$A$3:BM96,63,0))</f>
        <v/>
      </c>
      <c r="J32" s="13" t="str">
        <f>IF(E32="","",VLOOKUP(D32,'Feuille de calcule'!$A$3:BM96,60,0))</f>
        <v/>
      </c>
      <c r="K32" s="17" t="str">
        <f>IF(E32="","",VLOOKUP(D32,'Feuille de calcule'!$A$3:BM96,65,0))</f>
        <v/>
      </c>
    </row>
    <row r="33" spans="1:11" ht="12" customHeight="1" thickBot="1" x14ac:dyDescent="0.25">
      <c r="A33" s="306"/>
      <c r="B33" s="159">
        <v>30</v>
      </c>
      <c r="C33" s="164" t="str">
        <f>IF(D33="","",VLOOKUP(D33,inscription!$A$2:B91,2,0))</f>
        <v/>
      </c>
      <c r="D33" s="152" t="str">
        <f>IF('Feuille de calcule'!B32="","",VLOOKUP(B33,'Feuille de calcule'!$BB$3:BC94,2,0))</f>
        <v/>
      </c>
      <c r="E33" s="19"/>
      <c r="F33" s="20" t="str">
        <f>IF(E33="","",IF(E33&gt;E32,1,0))</f>
        <v/>
      </c>
      <c r="G33" s="21" t="str">
        <f>IF(E33="","",E33-E32)</f>
        <v/>
      </c>
      <c r="H33" s="43" t="str">
        <f>IF(E33="","",VLOOKUP(D33,'Feuille de calcule'!$A$3:BM97,61,0))</f>
        <v/>
      </c>
      <c r="I33" s="182" t="str">
        <f>IF(E33="","",VLOOKUP(D33,'Feuille de calcule'!$A$3:BM97,63,0))</f>
        <v/>
      </c>
      <c r="J33" s="18" t="str">
        <f>IF(E33="","",VLOOKUP(D33,'Feuille de calcule'!$A$3:BM97,60,0))</f>
        <v/>
      </c>
      <c r="K33" s="40" t="str">
        <f>IF(E33="","",VLOOKUP(D33,'Feuille de calcule'!$A$3:BM97,65,0))</f>
        <v/>
      </c>
    </row>
    <row r="34" spans="1:11" ht="12" customHeight="1" thickBot="1" x14ac:dyDescent="0.25">
      <c r="A34" s="307">
        <v>16</v>
      </c>
      <c r="B34" s="25">
        <v>31</v>
      </c>
      <c r="C34" s="157" t="str">
        <f>IF(D34="","",VLOOKUP(D34,inscription!$A$2:B92,2,0))</f>
        <v/>
      </c>
      <c r="D34" s="160" t="str">
        <f>IF('Feuille de calcule'!B33="","",VLOOKUP(B34,'Feuille de calcule'!$BB$3:BC95,2,0))</f>
        <v/>
      </c>
      <c r="E34" s="22"/>
      <c r="F34" s="23" t="str">
        <f>IF(E34="","",IF(E34&gt;E35,1,0))</f>
        <v/>
      </c>
      <c r="G34" s="24" t="str">
        <f>IF(E34="","",E34-E35)</f>
        <v/>
      </c>
      <c r="H34" s="39" t="str">
        <f>IF(E34="","",VLOOKUP(D34,'Feuille de calcule'!$A$3:BM98,61,0))</f>
        <v/>
      </c>
      <c r="I34" s="179" t="str">
        <f>IF(E34="","",VLOOKUP(D34,'Feuille de calcule'!$A$3:BM98,63,0))</f>
        <v/>
      </c>
      <c r="J34" s="153" t="str">
        <f>IF(E34="","",VLOOKUP(D34,'Feuille de calcule'!$A$3:BM98,60,0))</f>
        <v/>
      </c>
      <c r="K34" s="25" t="str">
        <f>IF(E34="","",VLOOKUP(D34,'Feuille de calcule'!$A$3:BM98,65,0))</f>
        <v/>
      </c>
    </row>
    <row r="35" spans="1:11" ht="12" customHeight="1" thickBot="1" x14ac:dyDescent="0.25">
      <c r="A35" s="307"/>
      <c r="B35" s="161">
        <v>32</v>
      </c>
      <c r="C35" s="165" t="str">
        <f>IF(D35="","",VLOOKUP(D35,inscription!$A$2:B93,2,0))</f>
        <v/>
      </c>
      <c r="D35" s="162" t="str">
        <f>IF('Feuille de calcule'!B34="","",VLOOKUP(B35,'Feuille de calcule'!$BB$3:BC96,2,0))</f>
        <v/>
      </c>
      <c r="E35" s="26"/>
      <c r="F35" s="27" t="str">
        <f>IF(E35="","",IF(E35&gt;E34,1,0))</f>
        <v/>
      </c>
      <c r="G35" s="28" t="str">
        <f>IF(E35="","",E35-E34)</f>
        <v/>
      </c>
      <c r="H35" s="41" t="str">
        <f>IF(E35="","",VLOOKUP(D35,'Feuille de calcule'!$A$3:BM99,61,0))</f>
        <v/>
      </c>
      <c r="I35" s="163" t="str">
        <f>IF(E35="","",VLOOKUP(D35,'Feuille de calcule'!$A$3:BM99,63,0))</f>
        <v/>
      </c>
      <c r="J35" s="162" t="str">
        <f>IF(E35="","",VLOOKUP(D35,'Feuille de calcule'!$A$3:BM99,60,0))</f>
        <v/>
      </c>
      <c r="K35" s="42" t="str">
        <f>IF(E35="","",VLOOKUP(D35,'Feuille de calcule'!$A$3:BM99,65,0))</f>
        <v/>
      </c>
    </row>
    <row r="36" spans="1:11" ht="12" customHeight="1" thickBot="1" x14ac:dyDescent="0.25">
      <c r="A36" s="306">
        <v>17</v>
      </c>
      <c r="B36" s="17">
        <v>33</v>
      </c>
      <c r="C36" s="155" t="str">
        <f>IF(D36="","",VLOOKUP(D36,inscription!$A$2:B94,2,0))</f>
        <v/>
      </c>
      <c r="D36" s="13" t="str">
        <f>IF('Feuille de calcule'!B35="","",VLOOKUP(B36,'Feuille de calcule'!$BB$3:BC97,2,0))</f>
        <v/>
      </c>
      <c r="E36" s="14"/>
      <c r="F36" s="15" t="str">
        <f>IF(E36="","",IF(E36&gt;E37,1,0))</f>
        <v/>
      </c>
      <c r="G36" s="16" t="str">
        <f>IF(E36="","",E36-E37)</f>
        <v/>
      </c>
      <c r="H36" s="38" t="str">
        <f>IF(E36="","",VLOOKUP(D36,'Feuille de calcule'!$A$3:BM100,61,0))</f>
        <v/>
      </c>
      <c r="I36" s="178" t="str">
        <f>IF(E36="","",VLOOKUP(D36,'Feuille de calcule'!$A$3:BM100,63,0))</f>
        <v/>
      </c>
      <c r="J36" s="13" t="str">
        <f>IF(E36="","",VLOOKUP(D36,'Feuille de calcule'!$A$3:BM100,60,0))</f>
        <v/>
      </c>
      <c r="K36" s="17" t="str">
        <f>IF(E36="","",VLOOKUP(D36,'Feuille de calcule'!$A$3:BM100,65,0))</f>
        <v/>
      </c>
    </row>
    <row r="37" spans="1:11" ht="12" customHeight="1" thickBot="1" x14ac:dyDescent="0.25">
      <c r="A37" s="306"/>
      <c r="B37" s="159">
        <v>34</v>
      </c>
      <c r="C37" s="164" t="str">
        <f>IF(D37="","",VLOOKUP(D37,inscription!$A$2:B95,2,0))</f>
        <v/>
      </c>
      <c r="D37" s="152" t="str">
        <f>IF('Feuille de calcule'!B36="","",VLOOKUP(B37,'Feuille de calcule'!$BB$3:BC98,2,0))</f>
        <v/>
      </c>
      <c r="E37" s="19"/>
      <c r="F37" s="20" t="str">
        <f>IF(E37="","",IF(E37&gt;E36,1,0))</f>
        <v/>
      </c>
      <c r="G37" s="21" t="str">
        <f>IF(E37="","",E37-E36)</f>
        <v/>
      </c>
      <c r="H37" s="43" t="str">
        <f>IF(E37="","",VLOOKUP(D37,'Feuille de calcule'!$A$3:BM101,61,0))</f>
        <v/>
      </c>
      <c r="I37" s="182" t="str">
        <f>IF(E37="","",VLOOKUP(D37,'Feuille de calcule'!$A$3:BM101,63,0))</f>
        <v/>
      </c>
      <c r="J37" s="18" t="str">
        <f>IF(E37="","",VLOOKUP(D37,'Feuille de calcule'!$A$3:BM101,60,0))</f>
        <v/>
      </c>
      <c r="K37" s="40" t="str">
        <f>IF(E37="","",VLOOKUP(D37,'Feuille de calcule'!$A$3:BM101,65,0))</f>
        <v/>
      </c>
    </row>
    <row r="38" spans="1:11" ht="12" customHeight="1" thickBot="1" x14ac:dyDescent="0.25">
      <c r="A38" s="307">
        <v>18</v>
      </c>
      <c r="B38" s="25">
        <v>35</v>
      </c>
      <c r="C38" s="157" t="str">
        <f>IF(D38="","",VLOOKUP(D38,inscription!$A$2:B96,2,0))</f>
        <v/>
      </c>
      <c r="D38" s="160" t="str">
        <f>IF('Feuille de calcule'!B37="","",VLOOKUP(B38,'Feuille de calcule'!$BB$3:BC99,2,0))</f>
        <v/>
      </c>
      <c r="E38" s="22"/>
      <c r="F38" s="23" t="str">
        <f>IF(E38="","",IF(E38&gt;E39,1,0))</f>
        <v/>
      </c>
      <c r="G38" s="24" t="str">
        <f>IF(E38="","",E38-E39)</f>
        <v/>
      </c>
      <c r="H38" s="39" t="str">
        <f>IF(E38="","",VLOOKUP(D38,'Feuille de calcule'!$A$3:BM102,61,0))</f>
        <v/>
      </c>
      <c r="I38" s="179" t="str">
        <f>IF(E38="","",VLOOKUP(D38,'Feuille de calcule'!$A$3:BM102,63,0))</f>
        <v/>
      </c>
      <c r="J38" s="153" t="str">
        <f>IF(E38="","",VLOOKUP(D38,'Feuille de calcule'!$A$3:BM102,60,0))</f>
        <v/>
      </c>
      <c r="K38" s="25" t="str">
        <f>IF(E38="","",VLOOKUP(D38,'Feuille de calcule'!$A$3:BM102,65,0))</f>
        <v/>
      </c>
    </row>
    <row r="39" spans="1:11" ht="12" customHeight="1" thickBot="1" x14ac:dyDescent="0.25">
      <c r="A39" s="307"/>
      <c r="B39" s="161">
        <v>36</v>
      </c>
      <c r="C39" s="165" t="str">
        <f>IF(D39="","",VLOOKUP(D39,inscription!$A$2:B97,2,0))</f>
        <v/>
      </c>
      <c r="D39" s="162" t="str">
        <f>IF('Feuille de calcule'!B38="","",VLOOKUP(B39,'Feuille de calcule'!$BB$3:BC100,2,0))</f>
        <v/>
      </c>
      <c r="E39" s="26"/>
      <c r="F39" s="27" t="str">
        <f>IF(E39="","",IF(E39&gt;E38,1,0))</f>
        <v/>
      </c>
      <c r="G39" s="28" t="str">
        <f>IF(E39="","",E39-E38)</f>
        <v/>
      </c>
      <c r="H39" s="41" t="str">
        <f>IF(E39="","",VLOOKUP(D39,'Feuille de calcule'!$A$3:BM103,61,0))</f>
        <v/>
      </c>
      <c r="I39" s="163" t="str">
        <f>IF(E39="","",VLOOKUP(D39,'Feuille de calcule'!$A$3:BM103,63,0))</f>
        <v/>
      </c>
      <c r="J39" s="162" t="str">
        <f>IF(E39="","",VLOOKUP(D39,'Feuille de calcule'!$A$3:BM103,60,0))</f>
        <v/>
      </c>
      <c r="K39" s="42" t="str">
        <f>IF(E39="","",VLOOKUP(D39,'Feuille de calcule'!$A$3:BM103,65,0))</f>
        <v/>
      </c>
    </row>
    <row r="40" spans="1:11" ht="12" customHeight="1" thickBot="1" x14ac:dyDescent="0.25">
      <c r="A40" s="306">
        <v>19</v>
      </c>
      <c r="B40" s="17">
        <v>37</v>
      </c>
      <c r="C40" s="155" t="str">
        <f>IF(D40="","",VLOOKUP(D40,inscription!$A$2:B98,2,0))</f>
        <v/>
      </c>
      <c r="D40" s="13" t="str">
        <f>IF('Feuille de calcule'!B39="","",VLOOKUP(B40,'Feuille de calcule'!$BB$3:BC101,2,0))</f>
        <v/>
      </c>
      <c r="E40" s="14"/>
      <c r="F40" s="15" t="str">
        <f>IF(E40="","",IF(E40&gt;E41,1,0))</f>
        <v/>
      </c>
      <c r="G40" s="16" t="str">
        <f>IF(E40="","",E40-E41)</f>
        <v/>
      </c>
      <c r="H40" s="38" t="str">
        <f>IF(E40="","",VLOOKUP(D40,'Feuille de calcule'!$A$3:BM104,61,0))</f>
        <v/>
      </c>
      <c r="I40" s="178" t="str">
        <f>IF(E40="","",VLOOKUP(D40,'Feuille de calcule'!$A$3:BM104,63,0))</f>
        <v/>
      </c>
      <c r="J40" s="13" t="str">
        <f>IF(E40="","",VLOOKUP(D40,'Feuille de calcule'!$A$3:BM104,60,0))</f>
        <v/>
      </c>
      <c r="K40" s="17" t="str">
        <f>IF(E40="","",VLOOKUP(D40,'Feuille de calcule'!$A$3:BM104,65,0))</f>
        <v/>
      </c>
    </row>
    <row r="41" spans="1:11" ht="12" customHeight="1" thickBot="1" x14ac:dyDescent="0.25">
      <c r="A41" s="306"/>
      <c r="B41" s="159">
        <v>38</v>
      </c>
      <c r="C41" s="164" t="str">
        <f>IF(D41="","",VLOOKUP(D41,inscription!$A$2:B99,2,0))</f>
        <v/>
      </c>
      <c r="D41" s="152" t="str">
        <f>IF('Feuille de calcule'!B40="","",VLOOKUP(B41,'Feuille de calcule'!$BB$3:BC102,2,0))</f>
        <v/>
      </c>
      <c r="E41" s="19"/>
      <c r="F41" s="20" t="str">
        <f>IF(E41="","",IF(E41&gt;E40,1,0))</f>
        <v/>
      </c>
      <c r="G41" s="21" t="str">
        <f>IF(E41="","",E41-E40)</f>
        <v/>
      </c>
      <c r="H41" s="43" t="str">
        <f>IF(E41="","",VLOOKUP(D41,'Feuille de calcule'!$A$3:BM105,61,0))</f>
        <v/>
      </c>
      <c r="I41" s="182" t="str">
        <f>IF(E41="","",VLOOKUP(D41,'Feuille de calcule'!$A$3:BM105,63,0))</f>
        <v/>
      </c>
      <c r="J41" s="18" t="str">
        <f>IF(E41="","",VLOOKUP(D41,'Feuille de calcule'!$A$3:BM105,60,0))</f>
        <v/>
      </c>
      <c r="K41" s="40" t="str">
        <f>IF(E41="","",VLOOKUP(D41,'Feuille de calcule'!$A$3:BM105,65,0))</f>
        <v/>
      </c>
    </row>
    <row r="42" spans="1:11" ht="12" customHeight="1" thickBot="1" x14ac:dyDescent="0.25">
      <c r="A42" s="307">
        <v>20</v>
      </c>
      <c r="B42" s="25">
        <v>39</v>
      </c>
      <c r="C42" s="157" t="str">
        <f>IF(D42="","",VLOOKUP(D42,inscription!$A$2:B100,2,0))</f>
        <v/>
      </c>
      <c r="D42" s="160" t="str">
        <f>IF('Feuille de calcule'!B41="","",VLOOKUP(B42,'Feuille de calcule'!$BB$3:BC103,2,0))</f>
        <v/>
      </c>
      <c r="E42" s="22"/>
      <c r="F42" s="23" t="str">
        <f>IF(E42="","",IF(E42&gt;E43,1,0))</f>
        <v/>
      </c>
      <c r="G42" s="24" t="str">
        <f>IF(E42="","",E42-E43)</f>
        <v/>
      </c>
      <c r="H42" s="39" t="str">
        <f>IF(E42="","",VLOOKUP(D42,'Feuille de calcule'!$A$3:BM106,61,0))</f>
        <v/>
      </c>
      <c r="I42" s="179" t="str">
        <f>IF(E42="","",VLOOKUP(D42,'Feuille de calcule'!$A$3:BM106,63,0))</f>
        <v/>
      </c>
      <c r="J42" s="153" t="str">
        <f>IF(E42="","",VLOOKUP(D42,'Feuille de calcule'!$A$3:BM106,60,0))</f>
        <v/>
      </c>
      <c r="K42" s="25" t="str">
        <f>IF(E42="","",VLOOKUP(D42,'Feuille de calcule'!$A$3:BM106,65,0))</f>
        <v/>
      </c>
    </row>
    <row r="43" spans="1:11" ht="12" customHeight="1" thickBot="1" x14ac:dyDescent="0.25">
      <c r="A43" s="307"/>
      <c r="B43" s="161">
        <v>40</v>
      </c>
      <c r="C43" s="165" t="str">
        <f>IF(D43="","",VLOOKUP(D43,inscription!$A$2:B101,2,0))</f>
        <v/>
      </c>
      <c r="D43" s="162" t="str">
        <f>IF('Feuille de calcule'!B42="","",VLOOKUP(B43,'Feuille de calcule'!$BB$3:BC104,2,0))</f>
        <v/>
      </c>
      <c r="E43" s="26"/>
      <c r="F43" s="27" t="str">
        <f>IF(E43="","",IF(E43&gt;E42,1,0))</f>
        <v/>
      </c>
      <c r="G43" s="28" t="str">
        <f>IF(E43="","",E43-E42)</f>
        <v/>
      </c>
      <c r="H43" s="41" t="str">
        <f>IF(E43="","",VLOOKUP(D43,'Feuille de calcule'!$A$3:BM107,61,0))</f>
        <v/>
      </c>
      <c r="I43" s="163" t="str">
        <f>IF(E43="","",VLOOKUP(D43,'Feuille de calcule'!$A$3:BM107,63,0))</f>
        <v/>
      </c>
      <c r="J43" s="162" t="str">
        <f>IF(E43="","",VLOOKUP(D43,'Feuille de calcule'!$A$3:BM107,60,0))</f>
        <v/>
      </c>
      <c r="K43" s="42" t="str">
        <f>IF(E43="","",VLOOKUP(D43,'Feuille de calcule'!$A$3:BM107,65,0))</f>
        <v/>
      </c>
    </row>
    <row r="44" spans="1:11" ht="12" customHeight="1" thickBot="1" x14ac:dyDescent="0.25">
      <c r="A44" s="306">
        <v>21</v>
      </c>
      <c r="B44" s="17">
        <v>41</v>
      </c>
      <c r="C44" s="155" t="str">
        <f>IF(D44="","",VLOOKUP(D44,inscription!$A$2:B102,2,0))</f>
        <v/>
      </c>
      <c r="D44" s="13" t="str">
        <f>IF('Feuille de calcule'!B43="","",VLOOKUP(B44,'Feuille de calcule'!$BB$3:BC105,2,0))</f>
        <v/>
      </c>
      <c r="E44" s="14"/>
      <c r="F44" s="15" t="str">
        <f>IF(E44="","",IF(E44&gt;E45,1,0))</f>
        <v/>
      </c>
      <c r="G44" s="16" t="str">
        <f>IF(E44="","",E44-E45)</f>
        <v/>
      </c>
      <c r="H44" s="38" t="str">
        <f>IF(E44="","",VLOOKUP(D44,'Feuille de calcule'!$A$3:BM108,61,0))</f>
        <v/>
      </c>
      <c r="I44" s="178" t="str">
        <f>IF(E44="","",VLOOKUP(D44,'Feuille de calcule'!$A$3:BM108,63,0))</f>
        <v/>
      </c>
      <c r="J44" s="13" t="str">
        <f>IF(E44="","",VLOOKUP(D44,'Feuille de calcule'!$A$3:BM108,60,0))</f>
        <v/>
      </c>
      <c r="K44" s="17" t="str">
        <f>IF(E44="","",VLOOKUP(D44,'Feuille de calcule'!$A$3:BM108,65,0))</f>
        <v/>
      </c>
    </row>
    <row r="45" spans="1:11" ht="12" customHeight="1" thickBot="1" x14ac:dyDescent="0.25">
      <c r="A45" s="306"/>
      <c r="B45" s="159">
        <v>42</v>
      </c>
      <c r="C45" s="164" t="str">
        <f>IF(D45="","",VLOOKUP(D45,inscription!$A$2:B103,2,0))</f>
        <v/>
      </c>
      <c r="D45" s="152" t="str">
        <f>IF('Feuille de calcule'!B44="","",VLOOKUP(B45,'Feuille de calcule'!$BB$3:BC106,2,0))</f>
        <v/>
      </c>
      <c r="E45" s="19"/>
      <c r="F45" s="20" t="str">
        <f>IF(E45="","",IF(E45&gt;E44,1,0))</f>
        <v/>
      </c>
      <c r="G45" s="21" t="str">
        <f>IF(E45="","",E45-E44)</f>
        <v/>
      </c>
      <c r="H45" s="43" t="str">
        <f>IF(E45="","",VLOOKUP(D45,'Feuille de calcule'!$A$3:BM109,61,0))</f>
        <v/>
      </c>
      <c r="I45" s="182" t="str">
        <f>IF(E45="","",VLOOKUP(D45,'Feuille de calcule'!$A$3:BM109,63,0))</f>
        <v/>
      </c>
      <c r="J45" s="18" t="str">
        <f>IF(E45="","",VLOOKUP(D45,'Feuille de calcule'!$A$3:BM109,60,0))</f>
        <v/>
      </c>
      <c r="K45" s="40" t="str">
        <f>IF(E45="","",VLOOKUP(D45,'Feuille de calcule'!$A$3:BM109,65,0))</f>
        <v/>
      </c>
    </row>
    <row r="46" spans="1:11" ht="12" customHeight="1" thickBot="1" x14ac:dyDescent="0.25">
      <c r="A46" s="307">
        <v>22</v>
      </c>
      <c r="B46" s="25">
        <v>43</v>
      </c>
      <c r="C46" s="157" t="str">
        <f>IF(D46="","",VLOOKUP(D46,inscription!$A$2:B104,2,0))</f>
        <v/>
      </c>
      <c r="D46" s="160" t="str">
        <f>IF('Feuille de calcule'!B45="","",VLOOKUP(B46,'Feuille de calcule'!$BB$3:BC107,2,0))</f>
        <v/>
      </c>
      <c r="E46" s="22"/>
      <c r="F46" s="23" t="str">
        <f>IF(E46="","",IF(E46&gt;E47,1,0))</f>
        <v/>
      </c>
      <c r="G46" s="24" t="str">
        <f>IF(E46="","",E46-E47)</f>
        <v/>
      </c>
      <c r="H46" s="39" t="str">
        <f>IF(E46="","",VLOOKUP(D46,'Feuille de calcule'!$A$3:BM110,61,0))</f>
        <v/>
      </c>
      <c r="I46" s="179" t="str">
        <f>IF(E46="","",VLOOKUP(D46,'Feuille de calcule'!$A$3:BM110,63,0))</f>
        <v/>
      </c>
      <c r="J46" s="153" t="str">
        <f>IF(E46="","",VLOOKUP(D46,'Feuille de calcule'!$A$3:BM110,60,0))</f>
        <v/>
      </c>
      <c r="K46" s="25" t="str">
        <f>IF(E46="","",VLOOKUP(D46,'Feuille de calcule'!$A$3:BM110,65,0))</f>
        <v/>
      </c>
    </row>
    <row r="47" spans="1:11" ht="12" customHeight="1" thickBot="1" x14ac:dyDescent="0.25">
      <c r="A47" s="307"/>
      <c r="B47" s="161">
        <v>44</v>
      </c>
      <c r="C47" s="165" t="str">
        <f>IF(D47="","",VLOOKUP(D47,inscription!$A$2:B105,2,0))</f>
        <v/>
      </c>
      <c r="D47" s="162" t="str">
        <f>IF('Feuille de calcule'!B46="","",VLOOKUP(B47,'Feuille de calcule'!$BB$3:BC108,2,0))</f>
        <v/>
      </c>
      <c r="E47" s="26"/>
      <c r="F47" s="27" t="str">
        <f>IF(E47="","",IF(E47&gt;E46,1,0))</f>
        <v/>
      </c>
      <c r="G47" s="28" t="str">
        <f>IF(E47="","",E47-E46)</f>
        <v/>
      </c>
      <c r="H47" s="41" t="str">
        <f>IF(E47="","",VLOOKUP(D47,'Feuille de calcule'!$A$3:BM111,61,0))</f>
        <v/>
      </c>
      <c r="I47" s="163" t="str">
        <f>IF(E47="","",VLOOKUP(D47,'Feuille de calcule'!$A$3:BM111,63,0))</f>
        <v/>
      </c>
      <c r="J47" s="162" t="str">
        <f>IF(E47="","",VLOOKUP(D47,'Feuille de calcule'!$A$3:BM111,60,0))</f>
        <v/>
      </c>
      <c r="K47" s="42" t="str">
        <f>IF(E47="","",VLOOKUP(D47,'Feuille de calcule'!$A$3:BM111,65,0))</f>
        <v/>
      </c>
    </row>
    <row r="48" spans="1:11" ht="12" customHeight="1" thickBot="1" x14ac:dyDescent="0.25">
      <c r="A48" s="306">
        <v>23</v>
      </c>
      <c r="B48" s="17">
        <v>45</v>
      </c>
      <c r="C48" s="155" t="str">
        <f>IF(D48="","",VLOOKUP(D48,inscription!$A$2:B106,2,0))</f>
        <v/>
      </c>
      <c r="D48" s="13" t="str">
        <f>IF('Feuille de calcule'!B47="","",VLOOKUP(B48,'Feuille de calcule'!$BB$3:BC109,2,0))</f>
        <v/>
      </c>
      <c r="E48" s="14"/>
      <c r="F48" s="15" t="str">
        <f>IF(E48="","",IF(E48&gt;E49,1,0))</f>
        <v/>
      </c>
      <c r="G48" s="16" t="str">
        <f>IF(E48="","",E48-E49)</f>
        <v/>
      </c>
      <c r="H48" s="38" t="str">
        <f>IF(E48="","",VLOOKUP(D48,'Feuille de calcule'!$A$3:BM112,61,0))</f>
        <v/>
      </c>
      <c r="I48" s="178" t="str">
        <f>IF(E48="","",VLOOKUP(D48,'Feuille de calcule'!$A$3:BM112,63,0))</f>
        <v/>
      </c>
      <c r="J48" s="13" t="str">
        <f>IF(E48="","",VLOOKUP(D48,'Feuille de calcule'!$A$3:BM112,60,0))</f>
        <v/>
      </c>
      <c r="K48" s="17" t="str">
        <f>IF(E48="","",VLOOKUP(D48,'Feuille de calcule'!$A$3:BM112,65,0))</f>
        <v/>
      </c>
    </row>
    <row r="49" spans="1:11" ht="12" customHeight="1" thickBot="1" x14ac:dyDescent="0.25">
      <c r="A49" s="306"/>
      <c r="B49" s="159">
        <v>46</v>
      </c>
      <c r="C49" s="164" t="str">
        <f>IF(D49="","",VLOOKUP(D49,inscription!$A$2:B107,2,0))</f>
        <v/>
      </c>
      <c r="D49" s="152" t="str">
        <f>IF('Feuille de calcule'!B48="","",VLOOKUP(B49,'Feuille de calcule'!$BB$3:BC110,2,0))</f>
        <v/>
      </c>
      <c r="E49" s="19"/>
      <c r="F49" s="20" t="str">
        <f>IF(E49="","",IF(E49&gt;E48,1,0))</f>
        <v/>
      </c>
      <c r="G49" s="21" t="str">
        <f>IF(E49="","",E49-E48)</f>
        <v/>
      </c>
      <c r="H49" s="43" t="str">
        <f>IF(E49="","",VLOOKUP(D49,'Feuille de calcule'!$A$3:BM113,61,0))</f>
        <v/>
      </c>
      <c r="I49" s="182" t="str">
        <f>IF(E49="","",VLOOKUP(D49,'Feuille de calcule'!$A$3:BM113,63,0))</f>
        <v/>
      </c>
      <c r="J49" s="18" t="str">
        <f>IF(E49="","",VLOOKUP(D49,'Feuille de calcule'!$A$3:BM113,60,0))</f>
        <v/>
      </c>
      <c r="K49" s="40" t="str">
        <f>IF(E49="","",VLOOKUP(D49,'Feuille de calcule'!$A$3:BM113,65,0))</f>
        <v/>
      </c>
    </row>
    <row r="50" spans="1:11" ht="12" customHeight="1" thickBot="1" x14ac:dyDescent="0.25">
      <c r="A50" s="307">
        <v>24</v>
      </c>
      <c r="B50" s="25">
        <v>47</v>
      </c>
      <c r="C50" s="157" t="str">
        <f>IF(D50="","",VLOOKUP(D50,inscription!$A$2:B108,2,0))</f>
        <v/>
      </c>
      <c r="D50" s="160" t="str">
        <f>IF('Feuille de calcule'!B49="","",VLOOKUP(B50,'Feuille de calcule'!$BB$3:BC111,2,0))</f>
        <v/>
      </c>
      <c r="E50" s="22"/>
      <c r="F50" s="23" t="str">
        <f>IF(E50="","",IF(E50&gt;E51,1,0))</f>
        <v/>
      </c>
      <c r="G50" s="24" t="str">
        <f>IF(E50="","",E50-E51)</f>
        <v/>
      </c>
      <c r="H50" s="39" t="str">
        <f>IF(E50="","",VLOOKUP(D50,'Feuille de calcule'!$A$3:BM114,61,0))</f>
        <v/>
      </c>
      <c r="I50" s="179" t="str">
        <f>IF(E50="","",VLOOKUP(D50,'Feuille de calcule'!$A$3:BM114,63,0))</f>
        <v/>
      </c>
      <c r="J50" s="153" t="str">
        <f>IF(E50="","",VLOOKUP(D50,'Feuille de calcule'!$A$3:BM114,60,0))</f>
        <v/>
      </c>
      <c r="K50" s="25" t="str">
        <f>IF(E50="","",VLOOKUP(D50,'Feuille de calcule'!$A$3:BM114,65,0))</f>
        <v/>
      </c>
    </row>
    <row r="51" spans="1:11" ht="12" customHeight="1" thickBot="1" x14ac:dyDescent="0.25">
      <c r="A51" s="307"/>
      <c r="B51" s="161">
        <v>48</v>
      </c>
      <c r="C51" s="165" t="str">
        <f>IF(D51="","",VLOOKUP(D51,inscription!$A$2:B109,2,0))</f>
        <v/>
      </c>
      <c r="D51" s="162" t="str">
        <f>IF('Feuille de calcule'!B50="","",VLOOKUP(B51,'Feuille de calcule'!$BB$3:BC112,2,0))</f>
        <v/>
      </c>
      <c r="E51" s="26"/>
      <c r="F51" s="27" t="str">
        <f>IF(E51="","",IF(E51&gt;E50,1,0))</f>
        <v/>
      </c>
      <c r="G51" s="28" t="str">
        <f>IF(E51="","",E51-E50)</f>
        <v/>
      </c>
      <c r="H51" s="41" t="str">
        <f>IF(E51="","",VLOOKUP(D51,'Feuille de calcule'!$A$3:BM115,61,0))</f>
        <v/>
      </c>
      <c r="I51" s="163" t="str">
        <f>IF(E51="","",VLOOKUP(D51,'Feuille de calcule'!$A$3:BM115,63,0))</f>
        <v/>
      </c>
      <c r="J51" s="162" t="str">
        <f>IF(E51="","",VLOOKUP(D51,'Feuille de calcule'!$A$3:BM115,60,0))</f>
        <v/>
      </c>
      <c r="K51" s="42" t="str">
        <f>IF(E51="","",VLOOKUP(D51,'Feuille de calcule'!$A$3:BM115,65,0))</f>
        <v/>
      </c>
    </row>
    <row r="52" spans="1:11" ht="12" customHeight="1" thickBot="1" x14ac:dyDescent="0.25">
      <c r="A52" s="306">
        <v>25</v>
      </c>
      <c r="B52" s="17">
        <v>49</v>
      </c>
      <c r="C52" s="155" t="str">
        <f>IF(D52="","",VLOOKUP(D52,inscription!$A$2:B110,2,0))</f>
        <v/>
      </c>
      <c r="D52" s="13" t="str">
        <f>IF('Feuille de calcule'!B51="","",VLOOKUP(B52,'Feuille de calcule'!$BB$3:BC113,2,0))</f>
        <v/>
      </c>
      <c r="E52" s="14"/>
      <c r="F52" s="15" t="str">
        <f>IF(E52="","",IF(E52&gt;E53,1,0))</f>
        <v/>
      </c>
      <c r="G52" s="16" t="str">
        <f>IF(E52="","",E52-E53)</f>
        <v/>
      </c>
      <c r="H52" s="38" t="str">
        <f>IF(E52="","",VLOOKUP(D52,'Feuille de calcule'!$A$3:BM116,61,0))</f>
        <v/>
      </c>
      <c r="I52" s="178" t="str">
        <f>IF(E52="","",VLOOKUP(D52,'Feuille de calcule'!$A$3:BM116,63,0))</f>
        <v/>
      </c>
      <c r="J52" s="13" t="str">
        <f>IF(E52="","",VLOOKUP(D52,'Feuille de calcule'!$A$3:BM116,60,0))</f>
        <v/>
      </c>
      <c r="K52" s="17" t="str">
        <f>IF(E52="","",VLOOKUP(D52,'Feuille de calcule'!$A$3:BM116,65,0))</f>
        <v/>
      </c>
    </row>
    <row r="53" spans="1:11" ht="12" customHeight="1" thickBot="1" x14ac:dyDescent="0.25">
      <c r="A53" s="306"/>
      <c r="B53" s="159">
        <v>50</v>
      </c>
      <c r="C53" s="164" t="str">
        <f>IF(D53="","",VLOOKUP(D53,inscription!$A$2:B111,2,0))</f>
        <v/>
      </c>
      <c r="D53" s="152" t="str">
        <f>IF('Feuille de calcule'!B52="","",VLOOKUP(B53,'Feuille de calcule'!$BB$3:BC114,2,0))</f>
        <v/>
      </c>
      <c r="E53" s="19"/>
      <c r="F53" s="20" t="str">
        <f>IF(E53="","",IF(E53&gt;E52,1,0))</f>
        <v/>
      </c>
      <c r="G53" s="21" t="str">
        <f>IF(E53="","",E53-E52)</f>
        <v/>
      </c>
      <c r="H53" s="43" t="str">
        <f>IF(E53="","",VLOOKUP(D53,'Feuille de calcule'!$A$3:BM117,61,0))</f>
        <v/>
      </c>
      <c r="I53" s="182" t="str">
        <f>IF(E53="","",VLOOKUP(D53,'Feuille de calcule'!$A$3:BM117,63,0))</f>
        <v/>
      </c>
      <c r="J53" s="18" t="str">
        <f>IF(E53="","",VLOOKUP(D53,'Feuille de calcule'!$A$3:BM117,60,0))</f>
        <v/>
      </c>
      <c r="K53" s="40" t="str">
        <f>IF(E53="","",VLOOKUP(D53,'Feuille de calcule'!$A$3:BM117,65,0))</f>
        <v/>
      </c>
    </row>
    <row r="54" spans="1:11" ht="12" customHeight="1" thickBot="1" x14ac:dyDescent="0.25">
      <c r="A54" s="307">
        <v>26</v>
      </c>
      <c r="B54" s="25">
        <v>51</v>
      </c>
      <c r="C54" s="157" t="str">
        <f>IF(D54="","",VLOOKUP(D54,inscription!$A$2:B112,2,0))</f>
        <v/>
      </c>
      <c r="D54" s="160" t="str">
        <f>IF('Feuille de calcule'!B53="","",VLOOKUP(B54,'Feuille de calcule'!$BB$3:BC115,2,0))</f>
        <v/>
      </c>
      <c r="E54" s="22"/>
      <c r="F54" s="23" t="str">
        <f>IF(E54="","",IF(E54&gt;E55,1,0))</f>
        <v/>
      </c>
      <c r="G54" s="24" t="str">
        <f>IF(E54="","",E54-E55)</f>
        <v/>
      </c>
      <c r="H54" s="39" t="str">
        <f>IF(E54="","",VLOOKUP(D54,'Feuille de calcule'!$A$3:BM118,61,0))</f>
        <v/>
      </c>
      <c r="I54" s="179" t="str">
        <f>IF(E54="","",VLOOKUP(D54,'Feuille de calcule'!$A$3:BM118,63,0))</f>
        <v/>
      </c>
      <c r="J54" s="153" t="str">
        <f>IF(E54="","",VLOOKUP(D54,'Feuille de calcule'!$A$3:BM118,60,0))</f>
        <v/>
      </c>
      <c r="K54" s="25" t="str">
        <f>IF(E54="","",VLOOKUP(D54,'Feuille de calcule'!$A$3:BM118,65,0))</f>
        <v/>
      </c>
    </row>
    <row r="55" spans="1:11" ht="12" customHeight="1" thickBot="1" x14ac:dyDescent="0.25">
      <c r="A55" s="307"/>
      <c r="B55" s="161">
        <v>52</v>
      </c>
      <c r="C55" s="165" t="str">
        <f>IF(D55="","",VLOOKUP(D55,inscription!$A$2:B113,2,0))</f>
        <v/>
      </c>
      <c r="D55" s="162" t="str">
        <f>IF('Feuille de calcule'!B54="","",VLOOKUP(B55,'Feuille de calcule'!$BB$3:BC116,2,0))</f>
        <v/>
      </c>
      <c r="E55" s="26"/>
      <c r="F55" s="27" t="str">
        <f>IF(E55="","",IF(E55&gt;E54,1,0))</f>
        <v/>
      </c>
      <c r="G55" s="28" t="str">
        <f>IF(E55="","",E55-E54)</f>
        <v/>
      </c>
      <c r="H55" s="41" t="str">
        <f>IF(E55="","",VLOOKUP(D55,'Feuille de calcule'!$A$3:BM119,61,0))</f>
        <v/>
      </c>
      <c r="I55" s="163" t="str">
        <f>IF(E55="","",VLOOKUP(D55,'Feuille de calcule'!$A$3:BM119,63,0))</f>
        <v/>
      </c>
      <c r="J55" s="162" t="str">
        <f>IF(E55="","",VLOOKUP(D55,'Feuille de calcule'!$A$3:BM119,60,0))</f>
        <v/>
      </c>
      <c r="K55" s="42" t="str">
        <f>IF(E55="","",VLOOKUP(D55,'Feuille de calcule'!$A$3:BM119,65,0))</f>
        <v/>
      </c>
    </row>
    <row r="56" spans="1:11" ht="12" customHeight="1" thickBot="1" x14ac:dyDescent="0.25">
      <c r="A56" s="306">
        <v>27</v>
      </c>
      <c r="B56" s="17">
        <v>53</v>
      </c>
      <c r="C56" s="155" t="str">
        <f>IF(D56="","",VLOOKUP(D56,inscription!$A$2:B114,2,0))</f>
        <v/>
      </c>
      <c r="D56" s="13" t="str">
        <f>IF('Feuille de calcule'!B55="","",VLOOKUP(B56,'Feuille de calcule'!$BB$3:BC117,2,0))</f>
        <v/>
      </c>
      <c r="E56" s="14"/>
      <c r="F56" s="15" t="str">
        <f>IF(E56="","",IF(E56&gt;E57,1,0))</f>
        <v/>
      </c>
      <c r="G56" s="16" t="str">
        <f>IF(E56="","",E56-E57)</f>
        <v/>
      </c>
      <c r="H56" s="38" t="str">
        <f>IF(E56="","",VLOOKUP(D56,'Feuille de calcule'!$A$3:BM120,61,0))</f>
        <v/>
      </c>
      <c r="I56" s="178" t="str">
        <f>IF(E56="","",VLOOKUP(D56,'Feuille de calcule'!$A$3:BM120,63,0))</f>
        <v/>
      </c>
      <c r="J56" s="13" t="str">
        <f>IF(E56="","",VLOOKUP(D56,'Feuille de calcule'!$A$3:BM120,60,0))</f>
        <v/>
      </c>
      <c r="K56" s="17" t="str">
        <f>IF(E56="","",VLOOKUP(D56,'Feuille de calcule'!$A$3:BM120,65,0))</f>
        <v/>
      </c>
    </row>
    <row r="57" spans="1:11" ht="12" customHeight="1" thickBot="1" x14ac:dyDescent="0.25">
      <c r="A57" s="306"/>
      <c r="B57" s="159">
        <v>54</v>
      </c>
      <c r="C57" s="164" t="str">
        <f>IF(D57="","",VLOOKUP(D57,inscription!$A$2:B115,2,0))</f>
        <v/>
      </c>
      <c r="D57" s="152" t="str">
        <f>IF('Feuille de calcule'!B56="","",VLOOKUP(B57,'Feuille de calcule'!$BB$3:BC118,2,0))</f>
        <v/>
      </c>
      <c r="E57" s="19"/>
      <c r="F57" s="20" t="str">
        <f>IF(E57="","",IF(E57&gt;E56,1,0))</f>
        <v/>
      </c>
      <c r="G57" s="21" t="str">
        <f>IF(E57="","",E57-E56)</f>
        <v/>
      </c>
      <c r="H57" s="43" t="str">
        <f>IF(E57="","",VLOOKUP(D57,'Feuille de calcule'!$A$3:BM121,61,0))</f>
        <v/>
      </c>
      <c r="I57" s="182" t="str">
        <f>IF(E57="","",VLOOKUP(D57,'Feuille de calcule'!$A$3:BM121,63,0))</f>
        <v/>
      </c>
      <c r="J57" s="18" t="str">
        <f>IF(E57="","",VLOOKUP(D57,'Feuille de calcule'!$A$3:BM121,60,0))</f>
        <v/>
      </c>
      <c r="K57" s="40" t="str">
        <f>IF(E57="","",VLOOKUP(D57,'Feuille de calcule'!$A$3:BM121,65,0))</f>
        <v/>
      </c>
    </row>
    <row r="58" spans="1:11" ht="12" customHeight="1" thickBot="1" x14ac:dyDescent="0.25">
      <c r="A58" s="307">
        <v>28</v>
      </c>
      <c r="B58" s="25">
        <v>55</v>
      </c>
      <c r="C58" s="157" t="str">
        <f>IF(D58="","",VLOOKUP(D58,inscription!$A$2:B116,2,0))</f>
        <v/>
      </c>
      <c r="D58" s="160" t="str">
        <f>IF('Feuille de calcule'!B57="","",VLOOKUP(B58,'Feuille de calcule'!$BB$3:BC119,2,0))</f>
        <v/>
      </c>
      <c r="E58" s="22"/>
      <c r="F58" s="23" t="str">
        <f>IF(E58="","",IF(E58&gt;E59,1,0))</f>
        <v/>
      </c>
      <c r="G58" s="24" t="str">
        <f>IF(E58="","",E58-E59)</f>
        <v/>
      </c>
      <c r="H58" s="39" t="str">
        <f>IF(E58="","",VLOOKUP(D58,'Feuille de calcule'!$A$3:BM122,61,0))</f>
        <v/>
      </c>
      <c r="I58" s="179" t="str">
        <f>IF(E58="","",VLOOKUP(D58,'Feuille de calcule'!$A$3:BM122,63,0))</f>
        <v/>
      </c>
      <c r="J58" s="153" t="str">
        <f>IF(E58="","",VLOOKUP(D58,'Feuille de calcule'!$A$3:BM122,60,0))</f>
        <v/>
      </c>
      <c r="K58" s="25" t="str">
        <f>IF(E58="","",VLOOKUP(D58,'Feuille de calcule'!$A$3:BM122,65,0))</f>
        <v/>
      </c>
    </row>
    <row r="59" spans="1:11" ht="12" customHeight="1" thickBot="1" x14ac:dyDescent="0.25">
      <c r="A59" s="307"/>
      <c r="B59" s="161">
        <v>56</v>
      </c>
      <c r="C59" s="165" t="str">
        <f>IF(D59="","",VLOOKUP(D59,inscription!$A$2:B117,2,0))</f>
        <v/>
      </c>
      <c r="D59" s="162" t="str">
        <f>IF('Feuille de calcule'!B58="","",VLOOKUP(B59,'Feuille de calcule'!$BB$3:BC120,2,0))</f>
        <v/>
      </c>
      <c r="E59" s="26"/>
      <c r="F59" s="27" t="str">
        <f>IF(E59="","",IF(E59&gt;E58,1,0))</f>
        <v/>
      </c>
      <c r="G59" s="28" t="str">
        <f>IF(E59="","",E59-E58)</f>
        <v/>
      </c>
      <c r="H59" s="41" t="str">
        <f>IF(E59="","",VLOOKUP(D59,'Feuille de calcule'!$A$3:BM123,61,0))</f>
        <v/>
      </c>
      <c r="I59" s="163" t="str">
        <f>IF(E59="","",VLOOKUP(D59,'Feuille de calcule'!$A$3:BM123,63,0))</f>
        <v/>
      </c>
      <c r="J59" s="162" t="str">
        <f>IF(E59="","",VLOOKUP(D59,'Feuille de calcule'!$A$3:BM123,60,0))</f>
        <v/>
      </c>
      <c r="K59" s="42" t="str">
        <f>IF(E59="","",VLOOKUP(D59,'Feuille de calcule'!$A$3:BM123,65,0))</f>
        <v/>
      </c>
    </row>
    <row r="60" spans="1:11" ht="12" customHeight="1" thickBot="1" x14ac:dyDescent="0.25">
      <c r="A60" s="306">
        <v>29</v>
      </c>
      <c r="B60" s="17">
        <v>57</v>
      </c>
      <c r="C60" s="155" t="str">
        <f>IF(D60="","",VLOOKUP(D60,inscription!$A$2:B118,2,0))</f>
        <v/>
      </c>
      <c r="D60" s="13" t="str">
        <f>IF('Feuille de calcule'!B59="","",VLOOKUP(B60,'Feuille de calcule'!$BB$3:BC121,2,0))</f>
        <v/>
      </c>
      <c r="E60" s="14"/>
      <c r="F60" s="15" t="str">
        <f>IF(E60="","",IF(E60&gt;E61,1,0))</f>
        <v/>
      </c>
      <c r="G60" s="16" t="str">
        <f>IF(E60="","",E60-E61)</f>
        <v/>
      </c>
      <c r="H60" s="38" t="str">
        <f>IF(E60="","",VLOOKUP(D60,'Feuille de calcule'!$A$3:BM124,61,0))</f>
        <v/>
      </c>
      <c r="I60" s="178" t="str">
        <f>IF(E60="","",VLOOKUP(D60,'Feuille de calcule'!$A$3:BM124,63,0))</f>
        <v/>
      </c>
      <c r="J60" s="13" t="str">
        <f>IF(E60="","",VLOOKUP(D60,'Feuille de calcule'!$A$3:BM124,60,0))</f>
        <v/>
      </c>
      <c r="K60" s="17" t="str">
        <f>IF(E60="","",VLOOKUP(D60,'Feuille de calcule'!$A$3:BM124,65,0))</f>
        <v/>
      </c>
    </row>
    <row r="61" spans="1:11" ht="12" customHeight="1" thickBot="1" x14ac:dyDescent="0.25">
      <c r="A61" s="306"/>
      <c r="B61" s="159">
        <v>58</v>
      </c>
      <c r="C61" s="164" t="str">
        <f>IF(D61="","",VLOOKUP(D61,inscription!$A$2:B119,2,0))</f>
        <v/>
      </c>
      <c r="D61" s="152" t="str">
        <f>IF('Feuille de calcule'!B60="","",VLOOKUP(B61,'Feuille de calcule'!$BB$3:BC122,2,0))</f>
        <v/>
      </c>
      <c r="E61" s="19"/>
      <c r="F61" s="20" t="str">
        <f>IF(E61="","",IF(E61&gt;E60,1,0))</f>
        <v/>
      </c>
      <c r="G61" s="21" t="str">
        <f>IF(E61="","",E61-E60)</f>
        <v/>
      </c>
      <c r="H61" s="43" t="str">
        <f>IF(E61="","",VLOOKUP(D61,'Feuille de calcule'!$A$3:BM125,61,0))</f>
        <v/>
      </c>
      <c r="I61" s="182" t="str">
        <f>IF(E61="","",VLOOKUP(D61,'Feuille de calcule'!$A$3:BM125,63,0))</f>
        <v/>
      </c>
      <c r="J61" s="18" t="str">
        <f>IF(E61="","",VLOOKUP(D61,'Feuille de calcule'!$A$3:BM125,60,0))</f>
        <v/>
      </c>
      <c r="K61" s="40" t="str">
        <f>IF(E61="","",VLOOKUP(D61,'Feuille de calcule'!$A$3:BM125,65,0))</f>
        <v/>
      </c>
    </row>
    <row r="62" spans="1:11" ht="12" customHeight="1" thickBot="1" x14ac:dyDescent="0.25">
      <c r="A62" s="307">
        <v>30</v>
      </c>
      <c r="B62" s="25">
        <v>59</v>
      </c>
      <c r="C62" s="157" t="str">
        <f>IF(D62="","",VLOOKUP(D62,inscription!$A$2:B120,2,0))</f>
        <v/>
      </c>
      <c r="D62" s="160" t="str">
        <f>IF('Feuille de calcule'!B61="","",VLOOKUP(B62,'Feuille de calcule'!$BB$3:BC123,2,0))</f>
        <v/>
      </c>
      <c r="E62" s="22"/>
      <c r="F62" s="23" t="str">
        <f>IF(E62="","",IF(E62&gt;E63,1,0))</f>
        <v/>
      </c>
      <c r="G62" s="24" t="str">
        <f>IF(E62="","",E62-E63)</f>
        <v/>
      </c>
      <c r="H62" s="39" t="str">
        <f>IF(E62="","",VLOOKUP(D62,'Feuille de calcule'!$A$3:BM126,61,0))</f>
        <v/>
      </c>
      <c r="I62" s="179" t="str">
        <f>IF(E62="","",VLOOKUP(D62,'Feuille de calcule'!$A$3:BM126,63,0))</f>
        <v/>
      </c>
      <c r="J62" s="160" t="str">
        <f>IF(E62="","",VLOOKUP(D62,'Feuille de calcule'!$A$3:BM126,60,0))</f>
        <v/>
      </c>
      <c r="K62" s="25" t="str">
        <f>IF(E62="","",VLOOKUP(D62,'Feuille de calcule'!$A$3:BM126,65,0))</f>
        <v/>
      </c>
    </row>
    <row r="63" spans="1:11" ht="12" customHeight="1" thickBot="1" x14ac:dyDescent="0.25">
      <c r="A63" s="307"/>
      <c r="B63" s="161">
        <v>60</v>
      </c>
      <c r="C63" s="166" t="str">
        <f>IF(D63="","",VLOOKUP(D63,inscription!$A$2:B121,2,0))</f>
        <v/>
      </c>
      <c r="D63" s="162" t="str">
        <f>IF('Feuille de calcule'!B62="","",VLOOKUP(B63,'Feuille de calcule'!$BB$3:BC124,2,0))</f>
        <v/>
      </c>
      <c r="E63" s="26"/>
      <c r="F63" s="27" t="str">
        <f>IF(E63="","",IF(E63&gt;E62,1,0))</f>
        <v/>
      </c>
      <c r="G63" s="28" t="str">
        <f>IF(E63="","",E63-E62)</f>
        <v/>
      </c>
      <c r="H63" s="41" t="str">
        <f>IF(E63="","",VLOOKUP(D63,'Feuille de calcule'!$A$3:BM127,61,0))</f>
        <v/>
      </c>
      <c r="I63" s="180" t="str">
        <f>IF(E63="","",VLOOKUP(D63,'Feuille de calcule'!$A$3:BM127,63,0))</f>
        <v/>
      </c>
      <c r="J63" s="162" t="str">
        <f>IF(E63="","",VLOOKUP(D63,'Feuille de calcule'!$A$3:BM127,60,0))</f>
        <v/>
      </c>
      <c r="K63" s="42" t="str">
        <f>IF(E63="","",VLOOKUP(D63,'Feuille de calcule'!$A$3:BM127,65,0))</f>
        <v/>
      </c>
    </row>
    <row r="64" spans="1:11" x14ac:dyDescent="0.2">
      <c r="A64" s="154"/>
      <c r="B64" s="154"/>
      <c r="C64" s="154"/>
      <c r="D64" s="154"/>
      <c r="E64" s="188"/>
      <c r="F64" s="189"/>
      <c r="G64" s="190"/>
      <c r="H64" s="189"/>
      <c r="I64" s="181"/>
      <c r="J64" s="181"/>
      <c r="K64" s="154"/>
    </row>
  </sheetData>
  <sheetProtection sheet="1" objects="1" scenarios="1" selectLockedCells="1"/>
  <dataConsolidate/>
  <mergeCells count="41">
    <mergeCell ref="A50:A51"/>
    <mergeCell ref="A60:A61"/>
    <mergeCell ref="A62:A63"/>
    <mergeCell ref="A42:A43"/>
    <mergeCell ref="A56:A57"/>
    <mergeCell ref="A58:A59"/>
    <mergeCell ref="A44:A45"/>
    <mergeCell ref="A52:A53"/>
    <mergeCell ref="A54:A55"/>
    <mergeCell ref="A46:A47"/>
    <mergeCell ref="A48:A49"/>
    <mergeCell ref="A14:A15"/>
    <mergeCell ref="A40:A41"/>
    <mergeCell ref="A18:A19"/>
    <mergeCell ref="A20:A21"/>
    <mergeCell ref="A34:A35"/>
    <mergeCell ref="A36:A37"/>
    <mergeCell ref="A16:A17"/>
    <mergeCell ref="A22:A23"/>
    <mergeCell ref="A24:A25"/>
    <mergeCell ref="A38:A39"/>
    <mergeCell ref="A26:A27"/>
    <mergeCell ref="A28:A29"/>
    <mergeCell ref="A30:A31"/>
    <mergeCell ref="A32:A33"/>
    <mergeCell ref="E2:E3"/>
    <mergeCell ref="F2:F3"/>
    <mergeCell ref="G2:G3"/>
    <mergeCell ref="E1:G1"/>
    <mergeCell ref="A12:A13"/>
    <mergeCell ref="A10:A11"/>
    <mergeCell ref="A4:A5"/>
    <mergeCell ref="A1:A3"/>
    <mergeCell ref="C1:D2"/>
    <mergeCell ref="A6:A7"/>
    <mergeCell ref="A8:A9"/>
    <mergeCell ref="H1:K1"/>
    <mergeCell ref="J2:J3"/>
    <mergeCell ref="K2:K3"/>
    <mergeCell ref="H2:H3"/>
    <mergeCell ref="I2:I3"/>
  </mergeCells>
  <phoneticPr fontId="13" type="noConversion"/>
  <pageMargins left="0.47" right="0.16" top="0.87" bottom="0.28999999999999998" header="0.28999999999999998" footer="0.14000000000000001"/>
  <pageSetup paperSize="9" orientation="landscape" r:id="rId1"/>
  <headerFooter alignWithMargins="0">
    <oddHeader>&amp;C&amp;"Times New Roman,Gras"&amp;22&amp;F&amp;RPage &amp;P/&amp;N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F62"/>
  <sheetViews>
    <sheetView topLeftCell="D1" zoomScale="85" zoomScaleNormal="85" workbookViewId="0">
      <selection activeCell="E3" sqref="E3:E62"/>
    </sheetView>
  </sheetViews>
  <sheetFormatPr baseColWidth="10" defaultRowHeight="12.75" x14ac:dyDescent="0.2"/>
  <cols>
    <col min="1" max="1" width="6.5703125" style="200" hidden="1" customWidth="1"/>
    <col min="2" max="2" width="5.28515625" style="200" hidden="1" customWidth="1"/>
    <col min="3" max="3" width="2.140625" style="200" hidden="1" customWidth="1"/>
    <col min="5" max="5" width="12.140625" customWidth="1"/>
    <col min="6" max="6" width="63.140625" customWidth="1"/>
  </cols>
  <sheetData>
    <row r="1" spans="1:6" ht="15.6" customHeight="1" x14ac:dyDescent="0.2">
      <c r="D1" s="282" t="s">
        <v>16</v>
      </c>
      <c r="E1" s="275" t="s">
        <v>38</v>
      </c>
      <c r="F1" s="276"/>
    </row>
    <row r="2" spans="1:6" ht="24" thickBot="1" x14ac:dyDescent="0.25">
      <c r="A2" s="171" t="s">
        <v>47</v>
      </c>
      <c r="B2" s="200" t="s">
        <v>48</v>
      </c>
      <c r="C2" s="200">
        <f>IF(B2="","",VLOOKUP(B2,'Feuille de calcule'!$B$3:$V$62,21,0))</f>
        <v>2</v>
      </c>
      <c r="D2" s="283"/>
      <c r="E2" s="6" t="s">
        <v>2</v>
      </c>
      <c r="F2" s="5" t="s">
        <v>39</v>
      </c>
    </row>
    <row r="3" spans="1:6" ht="16.149999999999999" customHeight="1" thickBot="1" x14ac:dyDescent="0.25">
      <c r="A3" s="169" t="s">
        <v>48</v>
      </c>
      <c r="B3" s="200" t="s">
        <v>52</v>
      </c>
      <c r="C3" s="200">
        <f>IF(B3="","",VLOOKUP(B3,'Feuille de calcule'!$B$3:$V$62,21,0))</f>
        <v>6</v>
      </c>
      <c r="D3" s="281">
        <v>1</v>
      </c>
      <c r="E3" s="224">
        <v>2</v>
      </c>
      <c r="F3" s="214" t="str">
        <f>IF(E3="","",VLOOKUP(E3,inscription!$A$2:B62,2,0))</f>
        <v>B</v>
      </c>
    </row>
    <row r="4" spans="1:6" ht="16.149999999999999" customHeight="1" thickBot="1" x14ac:dyDescent="0.25">
      <c r="A4" s="171" t="s">
        <v>49</v>
      </c>
      <c r="B4" s="200" t="s">
        <v>47</v>
      </c>
      <c r="C4" s="200">
        <f>IF(B4="","",VLOOKUP(B4,'Feuille de calcule'!$B$3:$V$62,21,0))</f>
        <v>1</v>
      </c>
      <c r="D4" s="281"/>
      <c r="E4" s="225">
        <v>6</v>
      </c>
      <c r="F4" s="215" t="str">
        <f>IF(E4="","",VLOOKUP(E4,inscription!$A$2:B63,2,0))</f>
        <v>F</v>
      </c>
    </row>
    <row r="5" spans="1:6" ht="16.149999999999999" customHeight="1" thickBot="1" x14ac:dyDescent="0.25">
      <c r="A5" s="169" t="s">
        <v>50</v>
      </c>
      <c r="B5" s="200" t="s">
        <v>51</v>
      </c>
      <c r="C5" s="200">
        <f>IF(B5="","",VLOOKUP(B5,'Feuille de calcule'!$B$3:$V$62,21,0))</f>
        <v>5</v>
      </c>
      <c r="D5" s="280">
        <v>2</v>
      </c>
      <c r="E5" s="226">
        <v>1</v>
      </c>
      <c r="F5" s="210" t="str">
        <f>IF(E5="","",VLOOKUP(E5,inscription!$A$2:B64,2,0))</f>
        <v>A</v>
      </c>
    </row>
    <row r="6" spans="1:6" ht="16.149999999999999" customHeight="1" thickBot="1" x14ac:dyDescent="0.25">
      <c r="A6" s="171" t="s">
        <v>51</v>
      </c>
      <c r="B6" s="200" t="s">
        <v>50</v>
      </c>
      <c r="C6" s="200">
        <f>IF(B6="","",VLOOKUP(B6,'Feuille de calcule'!$B$3:$V$62,21,0))</f>
        <v>4</v>
      </c>
      <c r="D6" s="280"/>
      <c r="E6" s="227">
        <v>5</v>
      </c>
      <c r="F6" s="216" t="str">
        <f>IF(E6="","",VLOOKUP(E6,inscription!$A$2:B65,2,0))</f>
        <v>E</v>
      </c>
    </row>
    <row r="7" spans="1:6" ht="16.149999999999999" customHeight="1" thickBot="1" x14ac:dyDescent="0.25">
      <c r="A7" s="169" t="s">
        <v>52</v>
      </c>
      <c r="B7" s="200" t="s">
        <v>49</v>
      </c>
      <c r="C7" s="200">
        <f>IF(B7="","",VLOOKUP(B7,'Feuille de calcule'!$B$3:$V$62,21,0))</f>
        <v>3</v>
      </c>
      <c r="D7" s="281">
        <v>3</v>
      </c>
      <c r="E7" s="224">
        <v>4</v>
      </c>
      <c r="F7" s="214" t="str">
        <f>IF(E7="","",VLOOKUP(E7,inscription!$A$2:B66,2,0))</f>
        <v>D</v>
      </c>
    </row>
    <row r="8" spans="1:6" ht="16.149999999999999" customHeight="1" thickBot="1" x14ac:dyDescent="0.25">
      <c r="A8" s="171" t="s">
        <v>53</v>
      </c>
      <c r="B8" s="200" t="s">
        <v>55</v>
      </c>
      <c r="C8" s="200">
        <f>IF(B8="","",VLOOKUP(B8,'Feuille de calcule'!$B$3:$V$62,21,0))</f>
        <v>9</v>
      </c>
      <c r="D8" s="281"/>
      <c r="E8" s="225">
        <v>3</v>
      </c>
      <c r="F8" s="215" t="str">
        <f>IF(E8="","",VLOOKUP(E8,inscription!$A$2:B67,2,0))</f>
        <v>C</v>
      </c>
    </row>
    <row r="9" spans="1:6" ht="16.149999999999999" customHeight="1" thickBot="1" x14ac:dyDescent="0.25">
      <c r="A9" s="169" t="s">
        <v>54</v>
      </c>
      <c r="B9" s="200" t="s">
        <v>56</v>
      </c>
      <c r="C9" s="200">
        <f>IF(B9="","",VLOOKUP(B9,'Feuille de calcule'!$B$3:$V$62,21,0))</f>
        <v>10</v>
      </c>
      <c r="D9" s="280">
        <v>4</v>
      </c>
      <c r="E9" s="226">
        <v>9</v>
      </c>
      <c r="F9" s="210" t="str">
        <f>IF(E9="","",VLOOKUP(E9,inscription!$A$2:B68,2,0))</f>
        <v>I</v>
      </c>
    </row>
    <row r="10" spans="1:6" ht="16.149999999999999" customHeight="1" thickBot="1" x14ac:dyDescent="0.25">
      <c r="A10" s="171" t="s">
        <v>55</v>
      </c>
      <c r="B10" s="200" t="s">
        <v>54</v>
      </c>
      <c r="C10" s="200">
        <f>IF(B10="","",VLOOKUP(B10,'Feuille de calcule'!$B$3:$V$62,21,0))</f>
        <v>8</v>
      </c>
      <c r="D10" s="280"/>
      <c r="E10" s="227">
        <v>10</v>
      </c>
      <c r="F10" s="216" t="str">
        <f>IF(E10="","",VLOOKUP(E10,inscription!$A$2:B69,2,0))</f>
        <v>J</v>
      </c>
    </row>
    <row r="11" spans="1:6" ht="16.149999999999999" customHeight="1" thickBot="1" x14ac:dyDescent="0.25">
      <c r="A11" s="169" t="s">
        <v>56</v>
      </c>
      <c r="B11" s="200" t="s">
        <v>53</v>
      </c>
      <c r="C11" s="200">
        <f>IF(B11="","",VLOOKUP(B11,'Feuille de calcule'!$B$3:$V$62,21,0))</f>
        <v>7</v>
      </c>
      <c r="D11" s="281">
        <v>5</v>
      </c>
      <c r="E11" s="224">
        <v>8</v>
      </c>
      <c r="F11" s="214" t="str">
        <f>IF(E11="","",VLOOKUP(E11,inscription!$A$2:B70,2,0))</f>
        <v>H</v>
      </c>
    </row>
    <row r="12" spans="1:6" ht="16.149999999999999" customHeight="1" thickBot="1" x14ac:dyDescent="0.25">
      <c r="A12" s="171"/>
      <c r="C12" s="200" t="str">
        <f>IF(B12="","",VLOOKUP(B12,'Feuille de calcule'!$B$3:$V$62,21,0))</f>
        <v/>
      </c>
      <c r="D12" s="281"/>
      <c r="E12" s="225">
        <v>7</v>
      </c>
      <c r="F12" s="215" t="str">
        <f>IF(E12="","",VLOOKUP(E12,inscription!$A$2:B71,2,0))</f>
        <v>G</v>
      </c>
    </row>
    <row r="13" spans="1:6" ht="16.149999999999999" customHeight="1" thickBot="1" x14ac:dyDescent="0.25">
      <c r="A13" s="169"/>
      <c r="C13" s="200" t="str">
        <f>IF(B13="","",VLOOKUP(B13,'Feuille de calcule'!$B$3:$V$62,21,0))</f>
        <v/>
      </c>
      <c r="D13" s="280">
        <v>6</v>
      </c>
      <c r="E13" s="226" t="s">
        <v>46</v>
      </c>
      <c r="F13" s="210" t="str">
        <f>IF(E13="","",VLOOKUP(E13,inscription!$A$2:B72,2,0))</f>
        <v/>
      </c>
    </row>
    <row r="14" spans="1:6" ht="16.149999999999999" customHeight="1" thickBot="1" x14ac:dyDescent="0.25">
      <c r="A14" s="171"/>
      <c r="C14" s="200" t="str">
        <f>IF(B14="","",VLOOKUP(B14,'Feuille de calcule'!$B$3:$V$62,21,0))</f>
        <v/>
      </c>
      <c r="D14" s="280"/>
      <c r="E14" s="227" t="s">
        <v>46</v>
      </c>
      <c r="F14" s="216" t="str">
        <f>IF(E14="","",VLOOKUP(E14,inscription!$A$2:B73,2,0))</f>
        <v/>
      </c>
    </row>
    <row r="15" spans="1:6" ht="16.149999999999999" customHeight="1" thickBot="1" x14ac:dyDescent="0.25">
      <c r="A15" s="169"/>
      <c r="C15" s="200" t="str">
        <f>IF(B15="","",VLOOKUP(B15,'Feuille de calcule'!$B$3:$V$62,21,0))</f>
        <v/>
      </c>
      <c r="D15" s="281">
        <v>7</v>
      </c>
      <c r="E15" s="224" t="s">
        <v>46</v>
      </c>
      <c r="F15" s="214" t="str">
        <f>IF(E15="","",VLOOKUP(E15,inscription!$A$2:B74,2,0))</f>
        <v/>
      </c>
    </row>
    <row r="16" spans="1:6" ht="16.149999999999999" customHeight="1" thickBot="1" x14ac:dyDescent="0.25">
      <c r="A16" s="171"/>
      <c r="C16" s="200" t="str">
        <f>IF(B16="","",VLOOKUP(B16,'Feuille de calcule'!$B$3:$V$62,21,0))</f>
        <v/>
      </c>
      <c r="D16" s="281"/>
      <c r="E16" s="225" t="s">
        <v>46</v>
      </c>
      <c r="F16" s="215" t="str">
        <f>IF(E16="","",VLOOKUP(E16,inscription!$A$2:B75,2,0))</f>
        <v/>
      </c>
    </row>
    <row r="17" spans="1:6" ht="16.149999999999999" customHeight="1" thickBot="1" x14ac:dyDescent="0.25">
      <c r="A17" s="169"/>
      <c r="C17" s="200" t="str">
        <f>IF(B17="","",VLOOKUP(B17,'Feuille de calcule'!$B$3:$V$62,21,0))</f>
        <v/>
      </c>
      <c r="D17" s="280">
        <v>8</v>
      </c>
      <c r="E17" s="226" t="s">
        <v>46</v>
      </c>
      <c r="F17" s="210" t="str">
        <f>IF(E17="","",VLOOKUP(E17,inscription!$A$2:B76,2,0))</f>
        <v/>
      </c>
    </row>
    <row r="18" spans="1:6" ht="16.149999999999999" customHeight="1" thickBot="1" x14ac:dyDescent="0.25">
      <c r="A18" s="171"/>
      <c r="C18" s="200" t="str">
        <f>IF(B18="","",VLOOKUP(B18,'Feuille de calcule'!$B$3:$V$62,21,0))</f>
        <v/>
      </c>
      <c r="D18" s="280"/>
      <c r="E18" s="227" t="s">
        <v>46</v>
      </c>
      <c r="F18" s="216" t="str">
        <f>IF(E18="","",VLOOKUP(E18,inscription!$A$2:B77,2,0))</f>
        <v/>
      </c>
    </row>
    <row r="19" spans="1:6" ht="16.149999999999999" customHeight="1" thickBot="1" x14ac:dyDescent="0.25">
      <c r="A19" s="169"/>
      <c r="C19" s="200" t="str">
        <f>IF(B19="","",VLOOKUP(B19,'Feuille de calcule'!$B$3:$V$62,21,0))</f>
        <v/>
      </c>
      <c r="D19" s="281">
        <v>9</v>
      </c>
      <c r="E19" s="224" t="s">
        <v>46</v>
      </c>
      <c r="F19" s="214" t="str">
        <f>IF(E19="","",VLOOKUP(E19,inscription!$A$2:B78,2,0))</f>
        <v/>
      </c>
    </row>
    <row r="20" spans="1:6" ht="16.149999999999999" customHeight="1" thickBot="1" x14ac:dyDescent="0.25">
      <c r="A20" s="171"/>
      <c r="C20" s="200" t="str">
        <f>IF(B20="","",VLOOKUP(B20,'Feuille de calcule'!$B$3:$V$62,21,0))</f>
        <v/>
      </c>
      <c r="D20" s="281"/>
      <c r="E20" s="225" t="s">
        <v>46</v>
      </c>
      <c r="F20" s="215" t="str">
        <f>IF(E20="","",VLOOKUP(E20,inscription!$A$2:B79,2,0))</f>
        <v/>
      </c>
    </row>
    <row r="21" spans="1:6" ht="16.149999999999999" customHeight="1" thickBot="1" x14ac:dyDescent="0.25">
      <c r="A21" s="169"/>
      <c r="C21" s="200" t="str">
        <f>IF(B21="","",VLOOKUP(B21,'Feuille de calcule'!$B$3:$V$62,21,0))</f>
        <v/>
      </c>
      <c r="D21" s="280">
        <v>10</v>
      </c>
      <c r="E21" s="226" t="s">
        <v>46</v>
      </c>
      <c r="F21" s="210" t="str">
        <f>IF(E21="","",VLOOKUP(E21,inscription!$A$2:B80,2,0))</f>
        <v/>
      </c>
    </row>
    <row r="22" spans="1:6" ht="16.149999999999999" customHeight="1" thickBot="1" x14ac:dyDescent="0.25">
      <c r="A22" s="171"/>
      <c r="C22" s="200" t="str">
        <f>IF(B22="","",VLOOKUP(B22,'Feuille de calcule'!$B$3:$V$62,21,0))</f>
        <v/>
      </c>
      <c r="D22" s="280"/>
      <c r="E22" s="227" t="s">
        <v>46</v>
      </c>
      <c r="F22" s="216" t="str">
        <f>IF(E22="","",VLOOKUP(E22,inscription!$A$2:B81,2,0))</f>
        <v/>
      </c>
    </row>
    <row r="23" spans="1:6" ht="16.149999999999999" customHeight="1" thickBot="1" x14ac:dyDescent="0.25">
      <c r="A23" s="169"/>
      <c r="C23" s="200" t="str">
        <f>IF(B23="","",VLOOKUP(B23,'Feuille de calcule'!$B$3:$V$62,21,0))</f>
        <v/>
      </c>
      <c r="D23" s="281">
        <v>11</v>
      </c>
      <c r="E23" s="224" t="s">
        <v>46</v>
      </c>
      <c r="F23" s="214" t="str">
        <f>IF(E23="","",VLOOKUP(E23,inscription!$A$2:B82,2,0))</f>
        <v/>
      </c>
    </row>
    <row r="24" spans="1:6" ht="16.149999999999999" customHeight="1" thickBot="1" x14ac:dyDescent="0.25">
      <c r="A24" s="171"/>
      <c r="C24" s="200" t="str">
        <f>IF(B24="","",VLOOKUP(B24,'Feuille de calcule'!$B$3:$V$62,21,0))</f>
        <v/>
      </c>
      <c r="D24" s="281"/>
      <c r="E24" s="225" t="s">
        <v>46</v>
      </c>
      <c r="F24" s="215" t="str">
        <f>IF(E24="","",VLOOKUP(E24,inscription!$A$2:B83,2,0))</f>
        <v/>
      </c>
    </row>
    <row r="25" spans="1:6" ht="16.149999999999999" customHeight="1" thickBot="1" x14ac:dyDescent="0.25">
      <c r="A25" s="169"/>
      <c r="C25" s="200" t="str">
        <f>IF(B25="","",VLOOKUP(B25,'Feuille de calcule'!$B$3:$V$62,21,0))</f>
        <v/>
      </c>
      <c r="D25" s="280">
        <v>12</v>
      </c>
      <c r="E25" s="226" t="s">
        <v>46</v>
      </c>
      <c r="F25" s="210" t="str">
        <f>IF(E25="","",VLOOKUP(E25,inscription!$A$2:B84,2,0))</f>
        <v/>
      </c>
    </row>
    <row r="26" spans="1:6" ht="16.149999999999999" customHeight="1" thickBot="1" x14ac:dyDescent="0.25">
      <c r="A26" s="171"/>
      <c r="C26" s="200" t="str">
        <f>IF(B26="","",VLOOKUP(B26,'Feuille de calcule'!$B$3:$V$62,21,0))</f>
        <v/>
      </c>
      <c r="D26" s="280"/>
      <c r="E26" s="227" t="s">
        <v>46</v>
      </c>
      <c r="F26" s="216" t="str">
        <f>IF(E26="","",VLOOKUP(E26,inscription!$A$2:B85,2,0))</f>
        <v/>
      </c>
    </row>
    <row r="27" spans="1:6" ht="16.149999999999999" customHeight="1" thickBot="1" x14ac:dyDescent="0.25">
      <c r="A27" s="169"/>
      <c r="C27" s="200" t="str">
        <f>IF(B27="","",VLOOKUP(B27,'Feuille de calcule'!$B$3:$V$62,21,0))</f>
        <v/>
      </c>
      <c r="D27" s="281">
        <v>13</v>
      </c>
      <c r="E27" s="224" t="s">
        <v>46</v>
      </c>
      <c r="F27" s="214" t="str">
        <f>IF(E27="","",VLOOKUP(E27,inscription!$A$2:B86,2,0))</f>
        <v/>
      </c>
    </row>
    <row r="28" spans="1:6" ht="16.149999999999999" customHeight="1" thickBot="1" x14ac:dyDescent="0.25">
      <c r="A28" s="171"/>
      <c r="C28" s="200" t="str">
        <f>IF(B28="","",VLOOKUP(B28,'Feuille de calcule'!$B$3:$V$62,21,0))</f>
        <v/>
      </c>
      <c r="D28" s="281"/>
      <c r="E28" s="225" t="s">
        <v>46</v>
      </c>
      <c r="F28" s="215" t="str">
        <f>IF(E28="","",VLOOKUP(E28,inscription!$A$2:B87,2,0))</f>
        <v/>
      </c>
    </row>
    <row r="29" spans="1:6" ht="16.149999999999999" customHeight="1" thickBot="1" x14ac:dyDescent="0.25">
      <c r="A29" s="169"/>
      <c r="C29" s="200" t="str">
        <f>IF(B29="","",VLOOKUP(B29,'Feuille de calcule'!$B$3:$V$62,21,0))</f>
        <v/>
      </c>
      <c r="D29" s="280">
        <v>14</v>
      </c>
      <c r="E29" s="226" t="s">
        <v>46</v>
      </c>
      <c r="F29" s="210" t="str">
        <f>IF(E29="","",VLOOKUP(E29,inscription!$A$2:B88,2,0))</f>
        <v/>
      </c>
    </row>
    <row r="30" spans="1:6" ht="16.149999999999999" customHeight="1" thickBot="1" x14ac:dyDescent="0.25">
      <c r="A30" s="171"/>
      <c r="C30" s="200" t="str">
        <f>IF(B30="","",VLOOKUP(B30,'Feuille de calcule'!$B$3:$V$62,21,0))</f>
        <v/>
      </c>
      <c r="D30" s="280"/>
      <c r="E30" s="227" t="s">
        <v>46</v>
      </c>
      <c r="F30" s="216" t="str">
        <f>IF(E30="","",VLOOKUP(E30,inscription!$A$2:B89,2,0))</f>
        <v/>
      </c>
    </row>
    <row r="31" spans="1:6" ht="16.149999999999999" customHeight="1" thickBot="1" x14ac:dyDescent="0.25">
      <c r="A31" s="169"/>
      <c r="C31" s="200" t="str">
        <f>IF(B31="","",VLOOKUP(B31,'Feuille de calcule'!$B$3:$V$62,21,0))</f>
        <v/>
      </c>
      <c r="D31" s="281">
        <v>15</v>
      </c>
      <c r="E31" s="224" t="s">
        <v>46</v>
      </c>
      <c r="F31" s="214" t="str">
        <f>IF(E31="","",VLOOKUP(E31,inscription!$A$2:B90,2,0))</f>
        <v/>
      </c>
    </row>
    <row r="32" spans="1:6" ht="16.149999999999999" customHeight="1" thickBot="1" x14ac:dyDescent="0.25">
      <c r="A32" s="171"/>
      <c r="C32" s="200" t="str">
        <f>IF(B32="","",VLOOKUP(B32,'Feuille de calcule'!$B$3:$V$62,21,0))</f>
        <v/>
      </c>
      <c r="D32" s="281"/>
      <c r="E32" s="225" t="s">
        <v>46</v>
      </c>
      <c r="F32" s="215" t="str">
        <f>IF(E32="","",VLOOKUP(E32,inscription!$A$2:B91,2,0))</f>
        <v/>
      </c>
    </row>
    <row r="33" spans="1:6" ht="16.149999999999999" customHeight="1" thickBot="1" x14ac:dyDescent="0.25">
      <c r="A33" s="169"/>
      <c r="C33" s="200" t="str">
        <f>IF(B33="","",VLOOKUP(B33,'Feuille de calcule'!$B$3:$V$62,21,0))</f>
        <v/>
      </c>
      <c r="D33" s="280">
        <v>16</v>
      </c>
      <c r="E33" s="226" t="s">
        <v>46</v>
      </c>
      <c r="F33" s="210" t="str">
        <f>IF(E33="","",VLOOKUP(E33,inscription!$A$2:B92,2,0))</f>
        <v/>
      </c>
    </row>
    <row r="34" spans="1:6" ht="16.149999999999999" customHeight="1" thickBot="1" x14ac:dyDescent="0.25">
      <c r="A34" s="171"/>
      <c r="C34" s="200" t="str">
        <f>IF(B34="","",VLOOKUP(B34,'Feuille de calcule'!$B$3:$V$62,21,0))</f>
        <v/>
      </c>
      <c r="D34" s="280"/>
      <c r="E34" s="227" t="s">
        <v>46</v>
      </c>
      <c r="F34" s="216" t="str">
        <f>IF(E34="","",VLOOKUP(E34,inscription!$A$2:B93,2,0))</f>
        <v/>
      </c>
    </row>
    <row r="35" spans="1:6" ht="16.149999999999999" customHeight="1" thickBot="1" x14ac:dyDescent="0.25">
      <c r="A35" s="169"/>
      <c r="C35" s="200" t="str">
        <f>IF(B35="","",VLOOKUP(B35,'Feuille de calcule'!$B$3:$V$62,21,0))</f>
        <v/>
      </c>
      <c r="D35" s="281">
        <v>17</v>
      </c>
      <c r="E35" s="224" t="s">
        <v>46</v>
      </c>
      <c r="F35" s="214" t="str">
        <f>IF(E35="","",VLOOKUP(E35,inscription!$A$2:B94,2,0))</f>
        <v/>
      </c>
    </row>
    <row r="36" spans="1:6" ht="16.149999999999999" customHeight="1" thickBot="1" x14ac:dyDescent="0.25">
      <c r="A36" s="171"/>
      <c r="C36" s="200" t="str">
        <f>IF(B36="","",VLOOKUP(B36,'Feuille de calcule'!$B$3:$V$62,21,0))</f>
        <v/>
      </c>
      <c r="D36" s="281"/>
      <c r="E36" s="225" t="s">
        <v>46</v>
      </c>
      <c r="F36" s="215" t="str">
        <f>IF(E36="","",VLOOKUP(E36,inscription!$A$2:B95,2,0))</f>
        <v/>
      </c>
    </row>
    <row r="37" spans="1:6" ht="16.149999999999999" customHeight="1" thickBot="1" x14ac:dyDescent="0.25">
      <c r="A37" s="169"/>
      <c r="C37" s="200" t="str">
        <f>IF(B37="","",VLOOKUP(B37,'Feuille de calcule'!$B$3:$V$62,21,0))</f>
        <v/>
      </c>
      <c r="D37" s="280">
        <v>18</v>
      </c>
      <c r="E37" s="226" t="s">
        <v>46</v>
      </c>
      <c r="F37" s="210" t="str">
        <f>IF(E37="","",VLOOKUP(E37,inscription!$A$2:B96,2,0))</f>
        <v/>
      </c>
    </row>
    <row r="38" spans="1:6" ht="16.149999999999999" customHeight="1" thickBot="1" x14ac:dyDescent="0.25">
      <c r="A38" s="171"/>
      <c r="C38" s="200" t="str">
        <f>IF(B38="","",VLOOKUP(B38,'Feuille de calcule'!$B$3:$V$62,21,0))</f>
        <v/>
      </c>
      <c r="D38" s="280"/>
      <c r="E38" s="227" t="s">
        <v>46</v>
      </c>
      <c r="F38" s="216" t="str">
        <f>IF(E38="","",VLOOKUP(E38,inscription!$A$2:B97,2,0))</f>
        <v/>
      </c>
    </row>
    <row r="39" spans="1:6" ht="16.149999999999999" customHeight="1" thickBot="1" x14ac:dyDescent="0.25">
      <c r="A39" s="169"/>
      <c r="C39" s="200" t="str">
        <f>IF(B39="","",VLOOKUP(B39,'Feuille de calcule'!$B$3:$V$62,21,0))</f>
        <v/>
      </c>
      <c r="D39" s="281">
        <v>19</v>
      </c>
      <c r="E39" s="224" t="s">
        <v>46</v>
      </c>
      <c r="F39" s="214" t="str">
        <f>IF(E39="","",VLOOKUP(E39,inscription!$A$2:B98,2,0))</f>
        <v/>
      </c>
    </row>
    <row r="40" spans="1:6" ht="16.149999999999999" customHeight="1" thickBot="1" x14ac:dyDescent="0.25">
      <c r="A40" s="171"/>
      <c r="C40" s="200" t="str">
        <f>IF(B40="","",VLOOKUP(B40,'Feuille de calcule'!$B$3:$V$62,21,0))</f>
        <v/>
      </c>
      <c r="D40" s="281"/>
      <c r="E40" s="225" t="s">
        <v>46</v>
      </c>
      <c r="F40" s="215" t="str">
        <f>IF(E40="","",VLOOKUP(E40,inscription!$A$2:B99,2,0))</f>
        <v/>
      </c>
    </row>
    <row r="41" spans="1:6" ht="16.149999999999999" customHeight="1" thickBot="1" x14ac:dyDescent="0.25">
      <c r="A41" s="169"/>
      <c r="C41" s="200" t="str">
        <f>IF(B41="","",VLOOKUP(B41,'Feuille de calcule'!$B$3:$V$62,21,0))</f>
        <v/>
      </c>
      <c r="D41" s="280">
        <v>20</v>
      </c>
      <c r="E41" s="226" t="s">
        <v>46</v>
      </c>
      <c r="F41" s="210" t="str">
        <f>IF(E41="","",VLOOKUP(E41,inscription!$A$2:B100,2,0))</f>
        <v/>
      </c>
    </row>
    <row r="42" spans="1:6" ht="16.149999999999999" customHeight="1" thickBot="1" x14ac:dyDescent="0.25">
      <c r="A42" s="171"/>
      <c r="C42" s="200" t="str">
        <f>IF(B42="","",VLOOKUP(B42,'Feuille de calcule'!$B$3:$V$62,21,0))</f>
        <v/>
      </c>
      <c r="D42" s="280"/>
      <c r="E42" s="227" t="s">
        <v>46</v>
      </c>
      <c r="F42" s="216" t="str">
        <f>IF(E42="","",VLOOKUP(E42,inscription!$A$2:B101,2,0))</f>
        <v/>
      </c>
    </row>
    <row r="43" spans="1:6" ht="16.149999999999999" customHeight="1" thickBot="1" x14ac:dyDescent="0.25">
      <c r="A43" s="169"/>
      <c r="C43" s="200" t="str">
        <f>IF(B43="","",VLOOKUP(B43,'Feuille de calcule'!$B$3:$V$62,21,0))</f>
        <v/>
      </c>
      <c r="D43" s="281">
        <v>21</v>
      </c>
      <c r="E43" s="224" t="s">
        <v>46</v>
      </c>
      <c r="F43" s="214" t="str">
        <f>IF(E43="","",VLOOKUP(E43,inscription!$A$2:B102,2,0))</f>
        <v/>
      </c>
    </row>
    <row r="44" spans="1:6" ht="16.149999999999999" customHeight="1" thickBot="1" x14ac:dyDescent="0.25">
      <c r="A44" s="171"/>
      <c r="C44" s="200" t="str">
        <f>IF(B44="","",VLOOKUP(B44,'Feuille de calcule'!$B$3:$V$62,21,0))</f>
        <v/>
      </c>
      <c r="D44" s="281"/>
      <c r="E44" s="225" t="s">
        <v>46</v>
      </c>
      <c r="F44" s="215" t="str">
        <f>IF(E44="","",VLOOKUP(E44,inscription!$A$2:B103,2,0))</f>
        <v/>
      </c>
    </row>
    <row r="45" spans="1:6" ht="16.149999999999999" customHeight="1" thickBot="1" x14ac:dyDescent="0.25">
      <c r="A45" s="169"/>
      <c r="C45" s="200" t="str">
        <f>IF(B45="","",VLOOKUP(B45,'Feuille de calcule'!$B$3:$V$62,21,0))</f>
        <v/>
      </c>
      <c r="D45" s="280">
        <v>22</v>
      </c>
      <c r="E45" s="226" t="s">
        <v>46</v>
      </c>
      <c r="F45" s="210" t="str">
        <f>IF(E45="","",VLOOKUP(E45,inscription!$A$2:B104,2,0))</f>
        <v/>
      </c>
    </row>
    <row r="46" spans="1:6" ht="16.149999999999999" customHeight="1" thickBot="1" x14ac:dyDescent="0.25">
      <c r="A46" s="171"/>
      <c r="C46" s="200" t="str">
        <f>IF(B46="","",VLOOKUP(B46,'Feuille de calcule'!$B$3:$V$62,21,0))</f>
        <v/>
      </c>
      <c r="D46" s="280"/>
      <c r="E46" s="227" t="s">
        <v>46</v>
      </c>
      <c r="F46" s="216" t="str">
        <f>IF(E46="","",VLOOKUP(E46,inscription!$A$2:B105,2,0))</f>
        <v/>
      </c>
    </row>
    <row r="47" spans="1:6" ht="16.149999999999999" customHeight="1" thickBot="1" x14ac:dyDescent="0.25">
      <c r="A47" s="169"/>
      <c r="C47" s="200" t="str">
        <f>IF(B47="","",VLOOKUP(B47,'Feuille de calcule'!$B$3:$V$62,21,0))</f>
        <v/>
      </c>
      <c r="D47" s="281">
        <v>23</v>
      </c>
      <c r="E47" s="224" t="s">
        <v>46</v>
      </c>
      <c r="F47" s="214" t="str">
        <f>IF(E47="","",VLOOKUP(E47,inscription!$A$2:B106,2,0))</f>
        <v/>
      </c>
    </row>
    <row r="48" spans="1:6" ht="16.149999999999999" customHeight="1" thickBot="1" x14ac:dyDescent="0.25">
      <c r="A48" s="171"/>
      <c r="C48" s="200" t="str">
        <f>IF(B48="","",VLOOKUP(B48,'Feuille de calcule'!$B$3:$V$62,21,0))</f>
        <v/>
      </c>
      <c r="D48" s="281"/>
      <c r="E48" s="225" t="s">
        <v>46</v>
      </c>
      <c r="F48" s="215" t="str">
        <f>IF(E48="","",VLOOKUP(E48,inscription!$A$2:B107,2,0))</f>
        <v/>
      </c>
    </row>
    <row r="49" spans="1:6" ht="16.149999999999999" customHeight="1" thickBot="1" x14ac:dyDescent="0.25">
      <c r="A49" s="169"/>
      <c r="C49" s="200" t="str">
        <f>IF(B49="","",VLOOKUP(B49,'Feuille de calcule'!$B$3:$V$62,21,0))</f>
        <v/>
      </c>
      <c r="D49" s="280">
        <v>24</v>
      </c>
      <c r="E49" s="226" t="s">
        <v>46</v>
      </c>
      <c r="F49" s="210" t="str">
        <f>IF(E49="","",VLOOKUP(E49,inscription!$A$2:B108,2,0))</f>
        <v/>
      </c>
    </row>
    <row r="50" spans="1:6" ht="16.149999999999999" customHeight="1" thickBot="1" x14ac:dyDescent="0.25">
      <c r="A50" s="171"/>
      <c r="C50" s="200" t="str">
        <f>IF(B50="","",VLOOKUP(B50,'Feuille de calcule'!$B$3:$V$62,21,0))</f>
        <v/>
      </c>
      <c r="D50" s="280"/>
      <c r="E50" s="227" t="s">
        <v>46</v>
      </c>
      <c r="F50" s="216" t="str">
        <f>IF(E50="","",VLOOKUP(E50,inscription!$A$2:B109,2,0))</f>
        <v/>
      </c>
    </row>
    <row r="51" spans="1:6" ht="16.149999999999999" customHeight="1" thickBot="1" x14ac:dyDescent="0.25">
      <c r="A51" s="169"/>
      <c r="C51" s="200" t="str">
        <f>IF(B51="","",VLOOKUP(B51,'Feuille de calcule'!$B$3:$V$62,21,0))</f>
        <v/>
      </c>
      <c r="D51" s="281">
        <v>25</v>
      </c>
      <c r="E51" s="224" t="s">
        <v>46</v>
      </c>
      <c r="F51" s="214" t="str">
        <f>IF(E51="","",VLOOKUP(E51,inscription!$A$2:B110,2,0))</f>
        <v/>
      </c>
    </row>
    <row r="52" spans="1:6" ht="16.149999999999999" customHeight="1" thickBot="1" x14ac:dyDescent="0.25">
      <c r="A52" s="171"/>
      <c r="C52" s="200" t="str">
        <f>IF(B52="","",VLOOKUP(B52,'Feuille de calcule'!$B$3:$V$62,21,0))</f>
        <v/>
      </c>
      <c r="D52" s="281"/>
      <c r="E52" s="225" t="s">
        <v>46</v>
      </c>
      <c r="F52" s="215" t="str">
        <f>IF(E52="","",VLOOKUP(E52,inscription!$A$2:B111,2,0))</f>
        <v/>
      </c>
    </row>
    <row r="53" spans="1:6" ht="16.149999999999999" customHeight="1" thickBot="1" x14ac:dyDescent="0.25">
      <c r="A53" s="169"/>
      <c r="C53" s="200" t="str">
        <f>IF(B53="","",VLOOKUP(B53,'Feuille de calcule'!$B$3:$V$62,21,0))</f>
        <v/>
      </c>
      <c r="D53" s="280">
        <v>26</v>
      </c>
      <c r="E53" s="226" t="s">
        <v>46</v>
      </c>
      <c r="F53" s="210" t="str">
        <f>IF(E53="","",VLOOKUP(E53,inscription!$A$2:B112,2,0))</f>
        <v/>
      </c>
    </row>
    <row r="54" spans="1:6" ht="16.149999999999999" customHeight="1" thickBot="1" x14ac:dyDescent="0.25">
      <c r="A54" s="171"/>
      <c r="C54" s="200" t="str">
        <f>IF(B54="","",VLOOKUP(B54,'Feuille de calcule'!$B$3:$V$62,21,0))</f>
        <v/>
      </c>
      <c r="D54" s="280"/>
      <c r="E54" s="227" t="s">
        <v>46</v>
      </c>
      <c r="F54" s="216" t="str">
        <f>IF(E54="","",VLOOKUP(E54,inscription!$A$2:B113,2,0))</f>
        <v/>
      </c>
    </row>
    <row r="55" spans="1:6" ht="16.149999999999999" customHeight="1" thickBot="1" x14ac:dyDescent="0.25">
      <c r="A55" s="169"/>
      <c r="C55" s="200" t="str">
        <f>IF(B55="","",VLOOKUP(B55,'Feuille de calcule'!$B$3:$V$62,21,0))</f>
        <v/>
      </c>
      <c r="D55" s="281">
        <v>27</v>
      </c>
      <c r="E55" s="224" t="s">
        <v>46</v>
      </c>
      <c r="F55" s="214" t="str">
        <f>IF(E55="","",VLOOKUP(E55,inscription!$A$2:B114,2,0))</f>
        <v/>
      </c>
    </row>
    <row r="56" spans="1:6" ht="16.149999999999999" customHeight="1" thickBot="1" x14ac:dyDescent="0.25">
      <c r="A56" s="171"/>
      <c r="C56" s="200" t="str">
        <f>IF(B56="","",VLOOKUP(B56,'Feuille de calcule'!$B$3:$V$62,21,0))</f>
        <v/>
      </c>
      <c r="D56" s="281"/>
      <c r="E56" s="225" t="s">
        <v>46</v>
      </c>
      <c r="F56" s="215" t="str">
        <f>IF(E56="","",VLOOKUP(E56,inscription!$A$2:B115,2,0))</f>
        <v/>
      </c>
    </row>
    <row r="57" spans="1:6" ht="16.149999999999999" customHeight="1" thickBot="1" x14ac:dyDescent="0.25">
      <c r="A57" s="169"/>
      <c r="C57" s="200" t="str">
        <f>IF(B57="","",VLOOKUP(B57,'Feuille de calcule'!$B$3:$V$62,21,0))</f>
        <v/>
      </c>
      <c r="D57" s="280">
        <v>28</v>
      </c>
      <c r="E57" s="226" t="s">
        <v>46</v>
      </c>
      <c r="F57" s="210" t="str">
        <f>IF(E57="","",VLOOKUP(E57,inscription!$A$2:B116,2,0))</f>
        <v/>
      </c>
    </row>
    <row r="58" spans="1:6" ht="16.149999999999999" customHeight="1" thickBot="1" x14ac:dyDescent="0.25">
      <c r="A58" s="171"/>
      <c r="C58" s="200" t="str">
        <f>IF(B58="","",VLOOKUP(B58,'Feuille de calcule'!$B$3:$V$62,21,0))</f>
        <v/>
      </c>
      <c r="D58" s="280"/>
      <c r="E58" s="227" t="s">
        <v>46</v>
      </c>
      <c r="F58" s="216" t="str">
        <f>IF(E58="","",VLOOKUP(E58,inscription!$A$2:B117,2,0))</f>
        <v/>
      </c>
    </row>
    <row r="59" spans="1:6" ht="16.149999999999999" customHeight="1" thickBot="1" x14ac:dyDescent="0.25">
      <c r="A59" s="169"/>
      <c r="C59" s="200" t="str">
        <f>IF(B59="","",VLOOKUP(B59,'Feuille de calcule'!$B$3:$V$62,21,0))</f>
        <v/>
      </c>
      <c r="D59" s="281">
        <v>29</v>
      </c>
      <c r="E59" s="224" t="s">
        <v>46</v>
      </c>
      <c r="F59" s="214" t="str">
        <f>IF(E59="","",VLOOKUP(E59,inscription!$A$2:B118,2,0))</f>
        <v/>
      </c>
    </row>
    <row r="60" spans="1:6" ht="16.149999999999999" customHeight="1" thickBot="1" x14ac:dyDescent="0.25">
      <c r="A60" s="171"/>
      <c r="C60" s="200" t="str">
        <f>IF(B60="","",VLOOKUP(B60,'Feuille de calcule'!$B$3:$V$62,21,0))</f>
        <v/>
      </c>
      <c r="D60" s="281"/>
      <c r="E60" s="225" t="s">
        <v>46</v>
      </c>
      <c r="F60" s="215" t="str">
        <f>IF(E60="","",VLOOKUP(E60,inscription!$A$2:B119,2,0))</f>
        <v/>
      </c>
    </row>
    <row r="61" spans="1:6" ht="16.149999999999999" customHeight="1" thickBot="1" x14ac:dyDescent="0.25">
      <c r="A61" s="169"/>
      <c r="C61" s="200" t="str">
        <f>IF(B61="","",VLOOKUP(B61,'Feuille de calcule'!$B$3:$V$62,21,0))</f>
        <v/>
      </c>
      <c r="D61" s="280">
        <v>30</v>
      </c>
      <c r="E61" s="226" t="s">
        <v>46</v>
      </c>
      <c r="F61" s="210" t="str">
        <f>IF(E61="","",VLOOKUP(E61,inscription!$A$2:B120,2,0))</f>
        <v/>
      </c>
    </row>
    <row r="62" spans="1:6" ht="16.149999999999999" customHeight="1" thickBot="1" x14ac:dyDescent="0.25">
      <c r="D62" s="280"/>
      <c r="E62" s="227" t="s">
        <v>46</v>
      </c>
      <c r="F62" s="217" t="str">
        <f>IF(E62="","",VLOOKUP(E62,inscription!$A$2:B121,2,0))</f>
        <v/>
      </c>
    </row>
  </sheetData>
  <mergeCells count="32">
    <mergeCell ref="D61:D62"/>
    <mergeCell ref="D39:D40"/>
    <mergeCell ref="D41:D42"/>
    <mergeCell ref="D43:D44"/>
    <mergeCell ref="D45:D46"/>
    <mergeCell ref="D47:D48"/>
    <mergeCell ref="D49:D50"/>
    <mergeCell ref="D51:D52"/>
    <mergeCell ref="D53:D54"/>
    <mergeCell ref="D55:D56"/>
    <mergeCell ref="D57:D58"/>
    <mergeCell ref="D59:D60"/>
    <mergeCell ref="D37:D38"/>
    <mergeCell ref="D15:D16"/>
    <mergeCell ref="D17:D18"/>
    <mergeCell ref="D19:D20"/>
    <mergeCell ref="D21:D22"/>
    <mergeCell ref="D23:D24"/>
    <mergeCell ref="D25:D26"/>
    <mergeCell ref="D27:D28"/>
    <mergeCell ref="D29:D30"/>
    <mergeCell ref="D31:D32"/>
    <mergeCell ref="D33:D34"/>
    <mergeCell ref="D35:D36"/>
    <mergeCell ref="D9:D10"/>
    <mergeCell ref="D11:D12"/>
    <mergeCell ref="D13:D14"/>
    <mergeCell ref="D1:D2"/>
    <mergeCell ref="E1:F1"/>
    <mergeCell ref="D3:D4"/>
    <mergeCell ref="D5:D6"/>
    <mergeCell ref="D7:D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7" r:id="rId3" name="Button 1">
              <controlPr defaultSize="0" print="0" autoFill="0" autoPict="0" macro="[0]!Tirage_au_sort_partie_3">
                <anchor moveWithCells="1" sizeWithCells="1">
                  <from>
                    <xdr:col>6</xdr:col>
                    <xdr:colOff>123825</xdr:colOff>
                    <xdr:row>0</xdr:row>
                    <xdr:rowOff>85725</xdr:rowOff>
                  </from>
                  <to>
                    <xdr:col>8</xdr:col>
                    <xdr:colOff>419100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4" name="Button 2">
              <controlPr defaultSize="0" print="0" autoFill="0" autoPict="0" macro="[0]!Réinitaliser_tirage_au_sort_partie_3">
                <anchor moveWithCells="1" sizeWithCells="1">
                  <from>
                    <xdr:col>8</xdr:col>
                    <xdr:colOff>647700</xdr:colOff>
                    <xdr:row>0</xdr:row>
                    <xdr:rowOff>123825</xdr:rowOff>
                  </from>
                  <to>
                    <xdr:col>10</xdr:col>
                    <xdr:colOff>647700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3"/>
  <dimension ref="A1:F62"/>
  <sheetViews>
    <sheetView topLeftCell="D1" zoomScale="70" zoomScaleNormal="70" workbookViewId="0">
      <selection activeCell="E3" sqref="E3:E62"/>
    </sheetView>
  </sheetViews>
  <sheetFormatPr baseColWidth="10" defaultRowHeight="12.75" x14ac:dyDescent="0.2"/>
  <cols>
    <col min="1" max="1" width="4.5703125" style="200" hidden="1" customWidth="1"/>
    <col min="2" max="2" width="5.42578125" style="200" hidden="1" customWidth="1"/>
    <col min="3" max="3" width="5.28515625" style="200" hidden="1" customWidth="1"/>
    <col min="5" max="5" width="12.140625" customWidth="1"/>
    <col min="6" max="6" width="63.140625" customWidth="1"/>
  </cols>
  <sheetData>
    <row r="1" spans="1:6" ht="15.75" x14ac:dyDescent="0.2">
      <c r="D1" s="282" t="s">
        <v>16</v>
      </c>
      <c r="E1" s="275" t="s">
        <v>38</v>
      </c>
      <c r="F1" s="276"/>
    </row>
    <row r="2" spans="1:6" ht="24" thickBot="1" x14ac:dyDescent="0.25">
      <c r="A2" s="171" t="s">
        <v>47</v>
      </c>
      <c r="B2" s="200" t="s">
        <v>56</v>
      </c>
      <c r="C2" s="200">
        <f>IF(B2="","",VLOOKUP(B2,'Feuille de calcule'!$B$3:$V$62,21,0))</f>
        <v>10</v>
      </c>
      <c r="D2" s="283"/>
      <c r="E2" s="6" t="s">
        <v>2</v>
      </c>
      <c r="F2" s="5" t="s">
        <v>39</v>
      </c>
    </row>
    <row r="3" spans="1:6" ht="24" thickBot="1" x14ac:dyDescent="0.25">
      <c r="A3" s="169" t="s">
        <v>48</v>
      </c>
      <c r="B3" s="200" t="s">
        <v>55</v>
      </c>
      <c r="C3" s="200">
        <f>IF(B3="","",VLOOKUP(B3,'Feuille de calcule'!$B$3:$V$62,21,0))</f>
        <v>9</v>
      </c>
      <c r="D3" s="281">
        <v>1</v>
      </c>
      <c r="E3" s="224">
        <v>10</v>
      </c>
      <c r="F3" s="214" t="str">
        <f>IF(E3="","",VLOOKUP(E3,inscription!$A$2:B62,2,0))</f>
        <v>J</v>
      </c>
    </row>
    <row r="4" spans="1:6" ht="24" thickBot="1" x14ac:dyDescent="0.25">
      <c r="A4" s="171" t="s">
        <v>49</v>
      </c>
      <c r="B4" s="200" t="s">
        <v>49</v>
      </c>
      <c r="C4" s="200">
        <f>IF(B4="","",VLOOKUP(B4,'Feuille de calcule'!$B$3:$V$62,21,0))</f>
        <v>3</v>
      </c>
      <c r="D4" s="281"/>
      <c r="E4" s="225">
        <v>9</v>
      </c>
      <c r="F4" s="215" t="str">
        <f>IF(E4="","",VLOOKUP(E4,inscription!$A$2:B63,2,0))</f>
        <v>I</v>
      </c>
    </row>
    <row r="5" spans="1:6" ht="24" thickBot="1" x14ac:dyDescent="0.25">
      <c r="A5" s="169" t="s">
        <v>50</v>
      </c>
      <c r="B5" s="200" t="s">
        <v>52</v>
      </c>
      <c r="C5" s="200">
        <f>IF(B5="","",VLOOKUP(B5,'Feuille de calcule'!$B$3:$V$62,21,0))</f>
        <v>6</v>
      </c>
      <c r="D5" s="280">
        <v>2</v>
      </c>
      <c r="E5" s="226">
        <v>3</v>
      </c>
      <c r="F5" s="210" t="str">
        <f>IF(E5="","",VLOOKUP(E5,inscription!$A$2:B64,2,0))</f>
        <v>C</v>
      </c>
    </row>
    <row r="6" spans="1:6" ht="24" thickBot="1" x14ac:dyDescent="0.25">
      <c r="A6" s="171" t="s">
        <v>51</v>
      </c>
      <c r="B6" s="200" t="s">
        <v>53</v>
      </c>
      <c r="C6" s="200">
        <f>IF(B6="","",VLOOKUP(B6,'Feuille de calcule'!$B$3:$V$62,21,0))</f>
        <v>7</v>
      </c>
      <c r="D6" s="280"/>
      <c r="E6" s="227">
        <v>6</v>
      </c>
      <c r="F6" s="216" t="str">
        <f>IF(E6="","",VLOOKUP(E6,inscription!$A$2:B65,2,0))</f>
        <v>F</v>
      </c>
    </row>
    <row r="7" spans="1:6" ht="24" thickBot="1" x14ac:dyDescent="0.25">
      <c r="A7" s="169" t="s">
        <v>52</v>
      </c>
      <c r="B7" s="200" t="s">
        <v>51</v>
      </c>
      <c r="C7" s="200">
        <f>IF(B7="","",VLOOKUP(B7,'Feuille de calcule'!$B$3:$V$62,21,0))</f>
        <v>5</v>
      </c>
      <c r="D7" s="281">
        <v>3</v>
      </c>
      <c r="E7" s="224">
        <v>7</v>
      </c>
      <c r="F7" s="214" t="str">
        <f>IF(E7="","",VLOOKUP(E7,inscription!$A$2:B66,2,0))</f>
        <v>G</v>
      </c>
    </row>
    <row r="8" spans="1:6" ht="24" thickBot="1" x14ac:dyDescent="0.25">
      <c r="A8" s="171" t="s">
        <v>53</v>
      </c>
      <c r="B8" s="200" t="s">
        <v>54</v>
      </c>
      <c r="C8" s="200">
        <f>IF(B8="","",VLOOKUP(B8,'Feuille de calcule'!$B$3:$V$62,21,0))</f>
        <v>8</v>
      </c>
      <c r="D8" s="281"/>
      <c r="E8" s="225">
        <v>5</v>
      </c>
      <c r="F8" s="215" t="str">
        <f>IF(E8="","",VLOOKUP(E8,inscription!$A$2:B67,2,0))</f>
        <v>E</v>
      </c>
    </row>
    <row r="9" spans="1:6" ht="24" thickBot="1" x14ac:dyDescent="0.25">
      <c r="A9" s="169" t="s">
        <v>54</v>
      </c>
      <c r="B9" s="200" t="s">
        <v>48</v>
      </c>
      <c r="C9" s="200">
        <f>IF(B9="","",VLOOKUP(B9,'Feuille de calcule'!$B$3:$V$62,21,0))</f>
        <v>2</v>
      </c>
      <c r="D9" s="280">
        <v>4</v>
      </c>
      <c r="E9" s="226">
        <v>8</v>
      </c>
      <c r="F9" s="210" t="str">
        <f>IF(E9="","",VLOOKUP(E9,inscription!$A$2:B68,2,0))</f>
        <v>H</v>
      </c>
    </row>
    <row r="10" spans="1:6" ht="24" thickBot="1" x14ac:dyDescent="0.25">
      <c r="A10" s="171" t="s">
        <v>55</v>
      </c>
      <c r="B10" s="200" t="s">
        <v>50</v>
      </c>
      <c r="C10" s="200">
        <f>IF(B10="","",VLOOKUP(B10,'Feuille de calcule'!$B$3:$V$62,21,0))</f>
        <v>4</v>
      </c>
      <c r="D10" s="280"/>
      <c r="E10" s="227">
        <v>2</v>
      </c>
      <c r="F10" s="216" t="str">
        <f>IF(E10="","",VLOOKUP(E10,inscription!$A$2:B69,2,0))</f>
        <v>B</v>
      </c>
    </row>
    <row r="11" spans="1:6" ht="24" thickBot="1" x14ac:dyDescent="0.25">
      <c r="A11" s="169" t="s">
        <v>56</v>
      </c>
      <c r="B11" s="200" t="s">
        <v>47</v>
      </c>
      <c r="C11" s="200">
        <f>IF(B11="","",VLOOKUP(B11,'Feuille de calcule'!$B$3:$V$62,21,0))</f>
        <v>1</v>
      </c>
      <c r="D11" s="281">
        <v>5</v>
      </c>
      <c r="E11" s="224">
        <v>4</v>
      </c>
      <c r="F11" s="214" t="str">
        <f>IF(E11="","",VLOOKUP(E11,inscription!$A$2:B70,2,0))</f>
        <v>D</v>
      </c>
    </row>
    <row r="12" spans="1:6" ht="24" thickBot="1" x14ac:dyDescent="0.25">
      <c r="A12" s="171"/>
      <c r="C12" s="200" t="str">
        <f>IF(B12="","",VLOOKUP(B12,'Feuille de calcule'!$B$3:$V$62,21,0))</f>
        <v/>
      </c>
      <c r="D12" s="281"/>
      <c r="E12" s="225">
        <v>1</v>
      </c>
      <c r="F12" s="215" t="str">
        <f>IF(E12="","",VLOOKUP(E12,inscription!$A$2:B71,2,0))</f>
        <v>A</v>
      </c>
    </row>
    <row r="13" spans="1:6" ht="24" thickBot="1" x14ac:dyDescent="0.25">
      <c r="A13" s="169"/>
      <c r="C13" s="200" t="str">
        <f>IF(B13="","",VLOOKUP(B13,'Feuille de calcule'!$B$3:$V$62,21,0))</f>
        <v/>
      </c>
      <c r="D13" s="280">
        <v>6</v>
      </c>
      <c r="E13" s="226" t="s">
        <v>46</v>
      </c>
      <c r="F13" s="210" t="str">
        <f>IF(E13="","",VLOOKUP(E13,inscription!$A$2:B72,2,0))</f>
        <v/>
      </c>
    </row>
    <row r="14" spans="1:6" ht="24" thickBot="1" x14ac:dyDescent="0.25">
      <c r="A14" s="171"/>
      <c r="C14" s="200" t="str">
        <f>IF(B14="","",VLOOKUP(B14,'Feuille de calcule'!$B$3:$V$62,21,0))</f>
        <v/>
      </c>
      <c r="D14" s="280"/>
      <c r="E14" s="227" t="s">
        <v>46</v>
      </c>
      <c r="F14" s="216" t="str">
        <f>IF(E14="","",VLOOKUP(E14,inscription!$A$2:B73,2,0))</f>
        <v/>
      </c>
    </row>
    <row r="15" spans="1:6" ht="24" thickBot="1" x14ac:dyDescent="0.25">
      <c r="A15" s="169"/>
      <c r="C15" s="200" t="str">
        <f>IF(B15="","",VLOOKUP(B15,'Feuille de calcule'!$B$3:$V$62,21,0))</f>
        <v/>
      </c>
      <c r="D15" s="281">
        <v>7</v>
      </c>
      <c r="E15" s="224" t="s">
        <v>46</v>
      </c>
      <c r="F15" s="214" t="str">
        <f>IF(E15="","",VLOOKUP(E15,inscription!$A$2:B74,2,0))</f>
        <v/>
      </c>
    </row>
    <row r="16" spans="1:6" ht="24" thickBot="1" x14ac:dyDescent="0.25">
      <c r="A16" s="171"/>
      <c r="C16" s="200" t="str">
        <f>IF(B16="","",VLOOKUP(B16,'Feuille de calcule'!$B$3:$V$62,21,0))</f>
        <v/>
      </c>
      <c r="D16" s="281"/>
      <c r="E16" s="225" t="s">
        <v>46</v>
      </c>
      <c r="F16" s="215" t="str">
        <f>IF(E16="","",VLOOKUP(E16,inscription!$A$2:B75,2,0))</f>
        <v/>
      </c>
    </row>
    <row r="17" spans="1:6" ht="24" thickBot="1" x14ac:dyDescent="0.25">
      <c r="A17" s="169"/>
      <c r="C17" s="200" t="str">
        <f>IF(B17="","",VLOOKUP(B17,'Feuille de calcule'!$B$3:$V$62,21,0))</f>
        <v/>
      </c>
      <c r="D17" s="280">
        <v>8</v>
      </c>
      <c r="E17" s="226" t="s">
        <v>46</v>
      </c>
      <c r="F17" s="210" t="str">
        <f>IF(E17="","",VLOOKUP(E17,inscription!$A$2:B76,2,0))</f>
        <v/>
      </c>
    </row>
    <row r="18" spans="1:6" ht="24" thickBot="1" x14ac:dyDescent="0.25">
      <c r="A18" s="171"/>
      <c r="C18" s="200" t="str">
        <f>IF(B18="","",VLOOKUP(B18,'Feuille de calcule'!$B$3:$V$62,21,0))</f>
        <v/>
      </c>
      <c r="D18" s="280"/>
      <c r="E18" s="227" t="s">
        <v>46</v>
      </c>
      <c r="F18" s="216" t="str">
        <f>IF(E18="","",VLOOKUP(E18,inscription!$A$2:B77,2,0))</f>
        <v/>
      </c>
    </row>
    <row r="19" spans="1:6" ht="24" thickBot="1" x14ac:dyDescent="0.25">
      <c r="A19" s="169"/>
      <c r="C19" s="200" t="str">
        <f>IF(B19="","",VLOOKUP(B19,'Feuille de calcule'!$B$3:$V$62,21,0))</f>
        <v/>
      </c>
      <c r="D19" s="281">
        <v>9</v>
      </c>
      <c r="E19" s="224" t="s">
        <v>46</v>
      </c>
      <c r="F19" s="214" t="str">
        <f>IF(E19="","",VLOOKUP(E19,inscription!$A$2:B78,2,0))</f>
        <v/>
      </c>
    </row>
    <row r="20" spans="1:6" ht="24" thickBot="1" x14ac:dyDescent="0.25">
      <c r="A20" s="171"/>
      <c r="C20" s="200" t="str">
        <f>IF(B20="","",VLOOKUP(B20,'Feuille de calcule'!$B$3:$V$62,21,0))</f>
        <v/>
      </c>
      <c r="D20" s="281"/>
      <c r="E20" s="225" t="s">
        <v>46</v>
      </c>
      <c r="F20" s="215" t="str">
        <f>IF(E20="","",VLOOKUP(E20,inscription!$A$2:B79,2,0))</f>
        <v/>
      </c>
    </row>
    <row r="21" spans="1:6" ht="24" thickBot="1" x14ac:dyDescent="0.25">
      <c r="A21" s="169"/>
      <c r="C21" s="200" t="str">
        <f>IF(B21="","",VLOOKUP(B21,'Feuille de calcule'!$B$3:$V$62,21,0))</f>
        <v/>
      </c>
      <c r="D21" s="280">
        <v>10</v>
      </c>
      <c r="E21" s="226" t="s">
        <v>46</v>
      </c>
      <c r="F21" s="210" t="str">
        <f>IF(E21="","",VLOOKUP(E21,inscription!$A$2:B80,2,0))</f>
        <v/>
      </c>
    </row>
    <row r="22" spans="1:6" ht="24" thickBot="1" x14ac:dyDescent="0.25">
      <c r="A22" s="171"/>
      <c r="C22" s="200" t="str">
        <f>IF(B22="","",VLOOKUP(B22,'Feuille de calcule'!$B$3:$V$62,21,0))</f>
        <v/>
      </c>
      <c r="D22" s="280"/>
      <c r="E22" s="227" t="s">
        <v>46</v>
      </c>
      <c r="F22" s="216" t="str">
        <f>IF(E22="","",VLOOKUP(E22,inscription!$A$2:B81,2,0))</f>
        <v/>
      </c>
    </row>
    <row r="23" spans="1:6" ht="24" thickBot="1" x14ac:dyDescent="0.25">
      <c r="A23" s="169"/>
      <c r="C23" s="200" t="str">
        <f>IF(B23="","",VLOOKUP(B23,'Feuille de calcule'!$B$3:$V$62,21,0))</f>
        <v/>
      </c>
      <c r="D23" s="281">
        <v>11</v>
      </c>
      <c r="E23" s="224" t="s">
        <v>46</v>
      </c>
      <c r="F23" s="214" t="str">
        <f>IF(E23="","",VLOOKUP(E23,inscription!$A$2:B82,2,0))</f>
        <v/>
      </c>
    </row>
    <row r="24" spans="1:6" ht="24" thickBot="1" x14ac:dyDescent="0.25">
      <c r="A24" s="171"/>
      <c r="C24" s="200" t="str">
        <f>IF(B24="","",VLOOKUP(B24,'Feuille de calcule'!$B$3:$V$62,21,0))</f>
        <v/>
      </c>
      <c r="D24" s="281"/>
      <c r="E24" s="225" t="s">
        <v>46</v>
      </c>
      <c r="F24" s="215" t="str">
        <f>IF(E24="","",VLOOKUP(E24,inscription!$A$2:B83,2,0))</f>
        <v/>
      </c>
    </row>
    <row r="25" spans="1:6" ht="24" thickBot="1" x14ac:dyDescent="0.25">
      <c r="A25" s="169"/>
      <c r="C25" s="200" t="str">
        <f>IF(B25="","",VLOOKUP(B25,'Feuille de calcule'!$B$3:$V$62,21,0))</f>
        <v/>
      </c>
      <c r="D25" s="280">
        <v>12</v>
      </c>
      <c r="E25" s="226" t="s">
        <v>46</v>
      </c>
      <c r="F25" s="210" t="str">
        <f>IF(E25="","",VLOOKUP(E25,inscription!$A$2:B84,2,0))</f>
        <v/>
      </c>
    </row>
    <row r="26" spans="1:6" ht="24" thickBot="1" x14ac:dyDescent="0.25">
      <c r="A26" s="171"/>
      <c r="C26" s="200" t="str">
        <f>IF(B26="","",VLOOKUP(B26,'Feuille de calcule'!$B$3:$V$62,21,0))</f>
        <v/>
      </c>
      <c r="D26" s="280"/>
      <c r="E26" s="227" t="s">
        <v>46</v>
      </c>
      <c r="F26" s="216" t="str">
        <f>IF(E26="","",VLOOKUP(E26,inscription!$A$2:B85,2,0))</f>
        <v/>
      </c>
    </row>
    <row r="27" spans="1:6" ht="24" thickBot="1" x14ac:dyDescent="0.25">
      <c r="A27" s="169"/>
      <c r="C27" s="200" t="str">
        <f>IF(B27="","",VLOOKUP(B27,'Feuille de calcule'!$B$3:$V$62,21,0))</f>
        <v/>
      </c>
      <c r="D27" s="281">
        <v>13</v>
      </c>
      <c r="E27" s="224" t="s">
        <v>46</v>
      </c>
      <c r="F27" s="214" t="str">
        <f>IF(E27="","",VLOOKUP(E27,inscription!$A$2:B86,2,0))</f>
        <v/>
      </c>
    </row>
    <row r="28" spans="1:6" ht="24" thickBot="1" x14ac:dyDescent="0.25">
      <c r="A28" s="171"/>
      <c r="C28" s="200" t="str">
        <f>IF(B28="","",VLOOKUP(B28,'Feuille de calcule'!$B$3:$V$62,21,0))</f>
        <v/>
      </c>
      <c r="D28" s="281"/>
      <c r="E28" s="225" t="s">
        <v>46</v>
      </c>
      <c r="F28" s="215" t="str">
        <f>IF(E28="","",VLOOKUP(E28,inscription!$A$2:B87,2,0))</f>
        <v/>
      </c>
    </row>
    <row r="29" spans="1:6" ht="24" thickBot="1" x14ac:dyDescent="0.25">
      <c r="A29" s="169"/>
      <c r="C29" s="200" t="str">
        <f>IF(B29="","",VLOOKUP(B29,'Feuille de calcule'!$B$3:$V$62,21,0))</f>
        <v/>
      </c>
      <c r="D29" s="280">
        <v>14</v>
      </c>
      <c r="E29" s="226" t="s">
        <v>46</v>
      </c>
      <c r="F29" s="210" t="str">
        <f>IF(E29="","",VLOOKUP(E29,inscription!$A$2:B88,2,0))</f>
        <v/>
      </c>
    </row>
    <row r="30" spans="1:6" ht="24" thickBot="1" x14ac:dyDescent="0.25">
      <c r="A30" s="171"/>
      <c r="C30" s="200" t="str">
        <f>IF(B30="","",VLOOKUP(B30,'Feuille de calcule'!$B$3:$V$62,21,0))</f>
        <v/>
      </c>
      <c r="D30" s="280"/>
      <c r="E30" s="227" t="s">
        <v>46</v>
      </c>
      <c r="F30" s="216" t="str">
        <f>IF(E30="","",VLOOKUP(E30,inscription!$A$2:B89,2,0))</f>
        <v/>
      </c>
    </row>
    <row r="31" spans="1:6" ht="24" thickBot="1" x14ac:dyDescent="0.25">
      <c r="A31" s="169"/>
      <c r="C31" s="200" t="str">
        <f>IF(B31="","",VLOOKUP(B31,'Feuille de calcule'!$B$3:$V$62,21,0))</f>
        <v/>
      </c>
      <c r="D31" s="281">
        <v>15</v>
      </c>
      <c r="E31" s="224" t="s">
        <v>46</v>
      </c>
      <c r="F31" s="214" t="str">
        <f>IF(E31="","",VLOOKUP(E31,inscription!$A$2:B90,2,0))</f>
        <v/>
      </c>
    </row>
    <row r="32" spans="1:6" ht="24" thickBot="1" x14ac:dyDescent="0.25">
      <c r="A32" s="171"/>
      <c r="C32" s="200" t="str">
        <f>IF(B32="","",VLOOKUP(B32,'Feuille de calcule'!$B$3:$V$62,21,0))</f>
        <v/>
      </c>
      <c r="D32" s="281"/>
      <c r="E32" s="225" t="s">
        <v>46</v>
      </c>
      <c r="F32" s="215" t="str">
        <f>IF(E32="","",VLOOKUP(E32,inscription!$A$2:B91,2,0))</f>
        <v/>
      </c>
    </row>
    <row r="33" spans="1:6" ht="24" thickBot="1" x14ac:dyDescent="0.25">
      <c r="A33" s="169"/>
      <c r="C33" s="200" t="str">
        <f>IF(B33="","",VLOOKUP(B33,'Feuille de calcule'!$B$3:$V$62,21,0))</f>
        <v/>
      </c>
      <c r="D33" s="280">
        <v>16</v>
      </c>
      <c r="E33" s="226" t="s">
        <v>46</v>
      </c>
      <c r="F33" s="210" t="str">
        <f>IF(E33="","",VLOOKUP(E33,inscription!$A$2:B92,2,0))</f>
        <v/>
      </c>
    </row>
    <row r="34" spans="1:6" ht="24" thickBot="1" x14ac:dyDescent="0.25">
      <c r="A34" s="171"/>
      <c r="C34" s="200" t="str">
        <f>IF(B34="","",VLOOKUP(B34,'Feuille de calcule'!$B$3:$V$62,21,0))</f>
        <v/>
      </c>
      <c r="D34" s="280"/>
      <c r="E34" s="227" t="s">
        <v>46</v>
      </c>
      <c r="F34" s="216" t="str">
        <f>IF(E34="","",VLOOKUP(E34,inscription!$A$2:B93,2,0))</f>
        <v/>
      </c>
    </row>
    <row r="35" spans="1:6" ht="24" thickBot="1" x14ac:dyDescent="0.25">
      <c r="A35" s="169"/>
      <c r="C35" s="200" t="str">
        <f>IF(B35="","",VLOOKUP(B35,'Feuille de calcule'!$B$3:$V$62,21,0))</f>
        <v/>
      </c>
      <c r="D35" s="281">
        <v>17</v>
      </c>
      <c r="E35" s="224" t="s">
        <v>46</v>
      </c>
      <c r="F35" s="214" t="str">
        <f>IF(E35="","",VLOOKUP(E35,inscription!$A$2:B94,2,0))</f>
        <v/>
      </c>
    </row>
    <row r="36" spans="1:6" ht="24" thickBot="1" x14ac:dyDescent="0.25">
      <c r="A36" s="171"/>
      <c r="C36" s="200" t="str">
        <f>IF(B36="","",VLOOKUP(B36,'Feuille de calcule'!$B$3:$V$62,21,0))</f>
        <v/>
      </c>
      <c r="D36" s="281"/>
      <c r="E36" s="225" t="s">
        <v>46</v>
      </c>
      <c r="F36" s="215" t="str">
        <f>IF(E36="","",VLOOKUP(E36,inscription!$A$2:B95,2,0))</f>
        <v/>
      </c>
    </row>
    <row r="37" spans="1:6" ht="24" thickBot="1" x14ac:dyDescent="0.25">
      <c r="A37" s="169"/>
      <c r="C37" s="200" t="str">
        <f>IF(B37="","",VLOOKUP(B37,'Feuille de calcule'!$B$3:$V$62,21,0))</f>
        <v/>
      </c>
      <c r="D37" s="280">
        <v>18</v>
      </c>
      <c r="E37" s="226" t="s">
        <v>46</v>
      </c>
      <c r="F37" s="210" t="str">
        <f>IF(E37="","",VLOOKUP(E37,inscription!$A$2:B96,2,0))</f>
        <v/>
      </c>
    </row>
    <row r="38" spans="1:6" ht="24" thickBot="1" x14ac:dyDescent="0.25">
      <c r="A38" s="171"/>
      <c r="C38" s="200" t="str">
        <f>IF(B38="","",VLOOKUP(B38,'Feuille de calcule'!$B$3:$V$62,21,0))</f>
        <v/>
      </c>
      <c r="D38" s="280"/>
      <c r="E38" s="227" t="s">
        <v>46</v>
      </c>
      <c r="F38" s="216" t="str">
        <f>IF(E38="","",VLOOKUP(E38,inscription!$A$2:B97,2,0))</f>
        <v/>
      </c>
    </row>
    <row r="39" spans="1:6" ht="24" thickBot="1" x14ac:dyDescent="0.25">
      <c r="A39" s="169"/>
      <c r="C39" s="200" t="str">
        <f>IF(B39="","",VLOOKUP(B39,'Feuille de calcule'!$B$3:$V$62,21,0))</f>
        <v/>
      </c>
      <c r="D39" s="281">
        <v>19</v>
      </c>
      <c r="E39" s="224" t="s">
        <v>46</v>
      </c>
      <c r="F39" s="214" t="str">
        <f>IF(E39="","",VLOOKUP(E39,inscription!$A$2:B98,2,0))</f>
        <v/>
      </c>
    </row>
    <row r="40" spans="1:6" ht="24" thickBot="1" x14ac:dyDescent="0.25">
      <c r="A40" s="171"/>
      <c r="C40" s="200" t="str">
        <f>IF(B40="","",VLOOKUP(B40,'Feuille de calcule'!$B$3:$V$62,21,0))</f>
        <v/>
      </c>
      <c r="D40" s="281"/>
      <c r="E40" s="225" t="s">
        <v>46</v>
      </c>
      <c r="F40" s="215" t="str">
        <f>IF(E40="","",VLOOKUP(E40,inscription!$A$2:B99,2,0))</f>
        <v/>
      </c>
    </row>
    <row r="41" spans="1:6" ht="24" thickBot="1" x14ac:dyDescent="0.25">
      <c r="A41" s="169"/>
      <c r="C41" s="200" t="str">
        <f>IF(B41="","",VLOOKUP(B41,'Feuille de calcule'!$B$3:$V$62,21,0))</f>
        <v/>
      </c>
      <c r="D41" s="280">
        <v>20</v>
      </c>
      <c r="E41" s="226" t="s">
        <v>46</v>
      </c>
      <c r="F41" s="210" t="str">
        <f>IF(E41="","",VLOOKUP(E41,inscription!$A$2:B100,2,0))</f>
        <v/>
      </c>
    </row>
    <row r="42" spans="1:6" ht="24" thickBot="1" x14ac:dyDescent="0.25">
      <c r="A42" s="171"/>
      <c r="C42" s="200" t="str">
        <f>IF(B42="","",VLOOKUP(B42,'Feuille de calcule'!$B$3:$V$62,21,0))</f>
        <v/>
      </c>
      <c r="D42" s="280"/>
      <c r="E42" s="227" t="s">
        <v>46</v>
      </c>
      <c r="F42" s="216" t="str">
        <f>IF(E42="","",VLOOKUP(E42,inscription!$A$2:B101,2,0))</f>
        <v/>
      </c>
    </row>
    <row r="43" spans="1:6" ht="24" thickBot="1" x14ac:dyDescent="0.25">
      <c r="A43" s="169"/>
      <c r="C43" s="200" t="str">
        <f>IF(B43="","",VLOOKUP(B43,'Feuille de calcule'!$B$3:$V$62,21,0))</f>
        <v/>
      </c>
      <c r="D43" s="281">
        <v>21</v>
      </c>
      <c r="E43" s="224" t="s">
        <v>46</v>
      </c>
      <c r="F43" s="214" t="str">
        <f>IF(E43="","",VLOOKUP(E43,inscription!$A$2:B102,2,0))</f>
        <v/>
      </c>
    </row>
    <row r="44" spans="1:6" ht="24" thickBot="1" x14ac:dyDescent="0.25">
      <c r="A44" s="171"/>
      <c r="C44" s="200" t="str">
        <f>IF(B44="","",VLOOKUP(B44,'Feuille de calcule'!$B$3:$V$62,21,0))</f>
        <v/>
      </c>
      <c r="D44" s="281"/>
      <c r="E44" s="225" t="s">
        <v>46</v>
      </c>
      <c r="F44" s="215" t="str">
        <f>IF(E44="","",VLOOKUP(E44,inscription!$A$2:B103,2,0))</f>
        <v/>
      </c>
    </row>
    <row r="45" spans="1:6" ht="24" thickBot="1" x14ac:dyDescent="0.25">
      <c r="A45" s="169"/>
      <c r="C45" s="200" t="str">
        <f>IF(B45="","",VLOOKUP(B45,'Feuille de calcule'!$B$3:$V$62,21,0))</f>
        <v/>
      </c>
      <c r="D45" s="280">
        <v>22</v>
      </c>
      <c r="E45" s="226" t="s">
        <v>46</v>
      </c>
      <c r="F45" s="210" t="str">
        <f>IF(E45="","",VLOOKUP(E45,inscription!$A$2:B104,2,0))</f>
        <v/>
      </c>
    </row>
    <row r="46" spans="1:6" ht="24" thickBot="1" x14ac:dyDescent="0.25">
      <c r="A46" s="171"/>
      <c r="C46" s="200" t="str">
        <f>IF(B46="","",VLOOKUP(B46,'Feuille de calcule'!$B$3:$V$62,21,0))</f>
        <v/>
      </c>
      <c r="D46" s="280"/>
      <c r="E46" s="227" t="s">
        <v>46</v>
      </c>
      <c r="F46" s="216" t="str">
        <f>IF(E46="","",VLOOKUP(E46,inscription!$A$2:B105,2,0))</f>
        <v/>
      </c>
    </row>
    <row r="47" spans="1:6" ht="24" thickBot="1" x14ac:dyDescent="0.25">
      <c r="A47" s="169"/>
      <c r="C47" s="200" t="str">
        <f>IF(B47="","",VLOOKUP(B47,'Feuille de calcule'!$B$3:$V$62,21,0))</f>
        <v/>
      </c>
      <c r="D47" s="281">
        <v>23</v>
      </c>
      <c r="E47" s="224" t="s">
        <v>46</v>
      </c>
      <c r="F47" s="214" t="str">
        <f>IF(E47="","",VLOOKUP(E47,inscription!$A$2:B106,2,0))</f>
        <v/>
      </c>
    </row>
    <row r="48" spans="1:6" ht="24" thickBot="1" x14ac:dyDescent="0.25">
      <c r="A48" s="171"/>
      <c r="C48" s="200" t="str">
        <f>IF(B48="","",VLOOKUP(B48,'Feuille de calcule'!$B$3:$V$62,21,0))</f>
        <v/>
      </c>
      <c r="D48" s="281"/>
      <c r="E48" s="225" t="s">
        <v>46</v>
      </c>
      <c r="F48" s="215" t="str">
        <f>IF(E48="","",VLOOKUP(E48,inscription!$A$2:B107,2,0))</f>
        <v/>
      </c>
    </row>
    <row r="49" spans="1:6" ht="24" thickBot="1" x14ac:dyDescent="0.25">
      <c r="A49" s="169"/>
      <c r="C49" s="200" t="str">
        <f>IF(B49="","",VLOOKUP(B49,'Feuille de calcule'!$B$3:$V$62,21,0))</f>
        <v/>
      </c>
      <c r="D49" s="280">
        <v>24</v>
      </c>
      <c r="E49" s="226" t="s">
        <v>46</v>
      </c>
      <c r="F49" s="210" t="str">
        <f>IF(E49="","",VLOOKUP(E49,inscription!$A$2:B108,2,0))</f>
        <v/>
      </c>
    </row>
    <row r="50" spans="1:6" ht="24" thickBot="1" x14ac:dyDescent="0.25">
      <c r="A50" s="171"/>
      <c r="C50" s="200" t="str">
        <f>IF(B50="","",VLOOKUP(B50,'Feuille de calcule'!$B$3:$V$62,21,0))</f>
        <v/>
      </c>
      <c r="D50" s="280"/>
      <c r="E50" s="227" t="s">
        <v>46</v>
      </c>
      <c r="F50" s="216" t="str">
        <f>IF(E50="","",VLOOKUP(E50,inscription!$A$2:B109,2,0))</f>
        <v/>
      </c>
    </row>
    <row r="51" spans="1:6" ht="24" thickBot="1" x14ac:dyDescent="0.25">
      <c r="A51" s="169"/>
      <c r="C51" s="200" t="str">
        <f>IF(B51="","",VLOOKUP(B51,'Feuille de calcule'!$B$3:$V$62,21,0))</f>
        <v/>
      </c>
      <c r="D51" s="281">
        <v>25</v>
      </c>
      <c r="E51" s="224" t="s">
        <v>46</v>
      </c>
      <c r="F51" s="214" t="str">
        <f>IF(E51="","",VLOOKUP(E51,inscription!$A$2:B110,2,0))</f>
        <v/>
      </c>
    </row>
    <row r="52" spans="1:6" ht="24" thickBot="1" x14ac:dyDescent="0.25">
      <c r="A52" s="171"/>
      <c r="C52" s="200" t="str">
        <f>IF(B52="","",VLOOKUP(B52,'Feuille de calcule'!$B$3:$V$62,21,0))</f>
        <v/>
      </c>
      <c r="D52" s="281"/>
      <c r="E52" s="225" t="s">
        <v>46</v>
      </c>
      <c r="F52" s="215" t="str">
        <f>IF(E52="","",VLOOKUP(E52,inscription!$A$2:B111,2,0))</f>
        <v/>
      </c>
    </row>
    <row r="53" spans="1:6" ht="24" thickBot="1" x14ac:dyDescent="0.25">
      <c r="A53" s="169"/>
      <c r="C53" s="200" t="str">
        <f>IF(B53="","",VLOOKUP(B53,'Feuille de calcule'!$B$3:$V$62,21,0))</f>
        <v/>
      </c>
      <c r="D53" s="280">
        <v>26</v>
      </c>
      <c r="E53" s="226" t="s">
        <v>46</v>
      </c>
      <c r="F53" s="210" t="str">
        <f>IF(E53="","",VLOOKUP(E53,inscription!$A$2:B112,2,0))</f>
        <v/>
      </c>
    </row>
    <row r="54" spans="1:6" ht="24" thickBot="1" x14ac:dyDescent="0.25">
      <c r="A54" s="171"/>
      <c r="C54" s="200" t="str">
        <f>IF(B54="","",VLOOKUP(B54,'Feuille de calcule'!$B$3:$V$62,21,0))</f>
        <v/>
      </c>
      <c r="D54" s="280"/>
      <c r="E54" s="227" t="s">
        <v>46</v>
      </c>
      <c r="F54" s="216" t="str">
        <f>IF(E54="","",VLOOKUP(E54,inscription!$A$2:B113,2,0))</f>
        <v/>
      </c>
    </row>
    <row r="55" spans="1:6" ht="24" thickBot="1" x14ac:dyDescent="0.25">
      <c r="A55" s="169"/>
      <c r="C55" s="200" t="str">
        <f>IF(B55="","",VLOOKUP(B55,'Feuille de calcule'!$B$3:$V$62,21,0))</f>
        <v/>
      </c>
      <c r="D55" s="281">
        <v>27</v>
      </c>
      <c r="E55" s="224" t="s">
        <v>46</v>
      </c>
      <c r="F55" s="214" t="str">
        <f>IF(E55="","",VLOOKUP(E55,inscription!$A$2:B114,2,0))</f>
        <v/>
      </c>
    </row>
    <row r="56" spans="1:6" ht="24" thickBot="1" x14ac:dyDescent="0.25">
      <c r="A56" s="171"/>
      <c r="C56" s="200" t="str">
        <f>IF(B56="","",VLOOKUP(B56,'Feuille de calcule'!$B$3:$V$62,21,0))</f>
        <v/>
      </c>
      <c r="D56" s="281"/>
      <c r="E56" s="225" t="s">
        <v>46</v>
      </c>
      <c r="F56" s="215" t="str">
        <f>IF(E56="","",VLOOKUP(E56,inscription!$A$2:B115,2,0))</f>
        <v/>
      </c>
    </row>
    <row r="57" spans="1:6" ht="24" thickBot="1" x14ac:dyDescent="0.25">
      <c r="A57" s="169"/>
      <c r="C57" s="200" t="str">
        <f>IF(B57="","",VLOOKUP(B57,'Feuille de calcule'!$B$3:$V$62,21,0))</f>
        <v/>
      </c>
      <c r="D57" s="280">
        <v>28</v>
      </c>
      <c r="E57" s="226" t="s">
        <v>46</v>
      </c>
      <c r="F57" s="210" t="str">
        <f>IF(E57="","",VLOOKUP(E57,inscription!$A$2:B116,2,0))</f>
        <v/>
      </c>
    </row>
    <row r="58" spans="1:6" ht="24" thickBot="1" x14ac:dyDescent="0.25">
      <c r="A58" s="171"/>
      <c r="C58" s="200" t="str">
        <f>IF(B58="","",VLOOKUP(B58,'Feuille de calcule'!$B$3:$V$62,21,0))</f>
        <v/>
      </c>
      <c r="D58" s="280"/>
      <c r="E58" s="227" t="s">
        <v>46</v>
      </c>
      <c r="F58" s="216" t="str">
        <f>IF(E58="","",VLOOKUP(E58,inscription!$A$2:B117,2,0))</f>
        <v/>
      </c>
    </row>
    <row r="59" spans="1:6" ht="24" thickBot="1" x14ac:dyDescent="0.25">
      <c r="A59" s="169"/>
      <c r="C59" s="200" t="str">
        <f>IF(B59="","",VLOOKUP(B59,'Feuille de calcule'!$B$3:$V$62,21,0))</f>
        <v/>
      </c>
      <c r="D59" s="281">
        <v>29</v>
      </c>
      <c r="E59" s="224" t="s">
        <v>46</v>
      </c>
      <c r="F59" s="214" t="str">
        <f>IF(E59="","",VLOOKUP(E59,inscription!$A$2:B118,2,0))</f>
        <v/>
      </c>
    </row>
    <row r="60" spans="1:6" ht="24" thickBot="1" x14ac:dyDescent="0.25">
      <c r="A60" s="171"/>
      <c r="C60" s="200" t="str">
        <f>IF(B60="","",VLOOKUP(B60,'Feuille de calcule'!$B$3:$V$62,21,0))</f>
        <v/>
      </c>
      <c r="D60" s="281"/>
      <c r="E60" s="225" t="s">
        <v>46</v>
      </c>
      <c r="F60" s="215" t="str">
        <f>IF(E60="","",VLOOKUP(E60,inscription!$A$2:B119,2,0))</f>
        <v/>
      </c>
    </row>
    <row r="61" spans="1:6" ht="24" thickBot="1" x14ac:dyDescent="0.25">
      <c r="A61" s="169"/>
      <c r="C61" s="200" t="str">
        <f>IF(B61="","",VLOOKUP(B61,'Feuille de calcule'!$B$3:$V$62,21,0))</f>
        <v/>
      </c>
      <c r="D61" s="280">
        <v>30</v>
      </c>
      <c r="E61" s="226" t="s">
        <v>46</v>
      </c>
      <c r="F61" s="210" t="str">
        <f>IF(E61="","",VLOOKUP(E61,inscription!$A$2:B120,2,0))</f>
        <v/>
      </c>
    </row>
    <row r="62" spans="1:6" ht="16.5" thickBot="1" x14ac:dyDescent="0.25">
      <c r="D62" s="280"/>
      <c r="E62" s="227" t="s">
        <v>46</v>
      </c>
      <c r="F62" s="217" t="str">
        <f>IF(E62="","",VLOOKUP(E62,inscription!$A$2:B121,2,0))</f>
        <v/>
      </c>
    </row>
  </sheetData>
  <mergeCells count="32">
    <mergeCell ref="D59:D60"/>
    <mergeCell ref="D61:D62"/>
    <mergeCell ref="D47:D48"/>
    <mergeCell ref="D49:D50"/>
    <mergeCell ref="D51:D52"/>
    <mergeCell ref="D53:D54"/>
    <mergeCell ref="D55:D56"/>
    <mergeCell ref="D57:D58"/>
    <mergeCell ref="D45:D46"/>
    <mergeCell ref="D23:D24"/>
    <mergeCell ref="D25:D26"/>
    <mergeCell ref="D27:D28"/>
    <mergeCell ref="D29:D30"/>
    <mergeCell ref="D31:D32"/>
    <mergeCell ref="D33:D34"/>
    <mergeCell ref="D35:D36"/>
    <mergeCell ref="D37:D38"/>
    <mergeCell ref="D39:D40"/>
    <mergeCell ref="D41:D42"/>
    <mergeCell ref="D43:D44"/>
    <mergeCell ref="D21:D22"/>
    <mergeCell ref="D1:D2"/>
    <mergeCell ref="E1:F1"/>
    <mergeCell ref="D3:D4"/>
    <mergeCell ref="D5:D6"/>
    <mergeCell ref="D7:D8"/>
    <mergeCell ref="D9:D10"/>
    <mergeCell ref="D11:D12"/>
    <mergeCell ref="D13:D14"/>
    <mergeCell ref="D15:D16"/>
    <mergeCell ref="D17:D18"/>
    <mergeCell ref="D19:D2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utton 1">
              <controlPr defaultSize="0" print="0" autoFill="0" autoPict="0" macro="[0]!Tirage_au_sort_partie_4">
                <anchor moveWithCells="1" sizeWithCells="1">
                  <from>
                    <xdr:col>6</xdr:col>
                    <xdr:colOff>123825</xdr:colOff>
                    <xdr:row>0</xdr:row>
                    <xdr:rowOff>85725</xdr:rowOff>
                  </from>
                  <to>
                    <xdr:col>8</xdr:col>
                    <xdr:colOff>419100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4" name="Button 2">
              <controlPr defaultSize="0" print="0" autoFill="0" autoPict="0" macro="[0]!Réinitaliser_tirage_au_sort_partie_4">
                <anchor moveWithCells="1" sizeWithCells="1">
                  <from>
                    <xdr:col>8</xdr:col>
                    <xdr:colOff>647700</xdr:colOff>
                    <xdr:row>0</xdr:row>
                    <xdr:rowOff>123825</xdr:rowOff>
                  </from>
                  <to>
                    <xdr:col>10</xdr:col>
                    <xdr:colOff>647700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5"/>
  <dimension ref="A1:F62"/>
  <sheetViews>
    <sheetView zoomScale="55" zoomScaleNormal="55" workbookViewId="0">
      <selection activeCell="E3" sqref="E3:E62"/>
    </sheetView>
  </sheetViews>
  <sheetFormatPr baseColWidth="10" defaultRowHeight="12.75" x14ac:dyDescent="0.2"/>
  <cols>
    <col min="1" max="1" width="0.140625" style="200" customWidth="1"/>
    <col min="2" max="2" width="5.42578125" style="200" hidden="1" customWidth="1"/>
    <col min="3" max="3" width="5.28515625" style="200" hidden="1" customWidth="1"/>
    <col min="5" max="5" width="12.140625" customWidth="1"/>
    <col min="6" max="6" width="63.140625" customWidth="1"/>
  </cols>
  <sheetData>
    <row r="1" spans="1:6" ht="15.75" x14ac:dyDescent="0.2">
      <c r="D1" s="282" t="s">
        <v>16</v>
      </c>
      <c r="E1" s="275" t="s">
        <v>38</v>
      </c>
      <c r="F1" s="276"/>
    </row>
    <row r="2" spans="1:6" ht="24" thickBot="1" x14ac:dyDescent="0.25">
      <c r="A2" s="171" t="s">
        <v>47</v>
      </c>
      <c r="B2" s="200" t="s">
        <v>49</v>
      </c>
      <c r="C2" s="200">
        <f>IF(B2="","",VLOOKUP(B2,'Feuille de calcule'!$B$3:$V$62,21,0))</f>
        <v>3</v>
      </c>
      <c r="D2" s="283"/>
      <c r="E2" s="6" t="s">
        <v>2</v>
      </c>
      <c r="F2" s="5" t="s">
        <v>39</v>
      </c>
    </row>
    <row r="3" spans="1:6" ht="24" thickBot="1" x14ac:dyDescent="0.25">
      <c r="A3" s="169" t="s">
        <v>48</v>
      </c>
      <c r="B3" s="200" t="s">
        <v>47</v>
      </c>
      <c r="C3" s="200">
        <f>IF(B3="","",VLOOKUP(B3,'Feuille de calcule'!$B$3:$V$62,21,0))</f>
        <v>1</v>
      </c>
      <c r="D3" s="281">
        <v>1</v>
      </c>
      <c r="E3" s="224">
        <v>3</v>
      </c>
      <c r="F3" s="214" t="str">
        <f>IF(E3="","",VLOOKUP(E3,inscription!$A$2:B62,2,0))</f>
        <v>C</v>
      </c>
    </row>
    <row r="4" spans="1:6" ht="24" thickBot="1" x14ac:dyDescent="0.25">
      <c r="A4" s="171" t="s">
        <v>49</v>
      </c>
      <c r="B4" s="200" t="s">
        <v>53</v>
      </c>
      <c r="C4" s="200">
        <f>IF(B4="","",VLOOKUP(B4,'Feuille de calcule'!$B$3:$V$62,21,0))</f>
        <v>7</v>
      </c>
      <c r="D4" s="281"/>
      <c r="E4" s="225">
        <v>1</v>
      </c>
      <c r="F4" s="215" t="str">
        <f>IF(E4="","",VLOOKUP(E4,inscription!$A$2:B63,2,0))</f>
        <v>A</v>
      </c>
    </row>
    <row r="5" spans="1:6" ht="24" thickBot="1" x14ac:dyDescent="0.25">
      <c r="A5" s="169" t="s">
        <v>50</v>
      </c>
      <c r="B5" s="200" t="s">
        <v>50</v>
      </c>
      <c r="C5" s="200">
        <f>IF(B5="","",VLOOKUP(B5,'Feuille de calcule'!$B$3:$V$62,21,0))</f>
        <v>4</v>
      </c>
      <c r="D5" s="280">
        <v>2</v>
      </c>
      <c r="E5" s="226">
        <v>7</v>
      </c>
      <c r="F5" s="210" t="str">
        <f>IF(E5="","",VLOOKUP(E5,inscription!$A$2:B64,2,0))</f>
        <v>G</v>
      </c>
    </row>
    <row r="6" spans="1:6" ht="24" thickBot="1" x14ac:dyDescent="0.25">
      <c r="A6" s="171" t="s">
        <v>51</v>
      </c>
      <c r="B6" s="200" t="s">
        <v>55</v>
      </c>
      <c r="C6" s="200">
        <f>IF(B6="","",VLOOKUP(B6,'Feuille de calcule'!$B$3:$V$62,21,0))</f>
        <v>9</v>
      </c>
      <c r="D6" s="280"/>
      <c r="E6" s="227">
        <v>4</v>
      </c>
      <c r="F6" s="216" t="str">
        <f>IF(E6="","",VLOOKUP(E6,inscription!$A$2:B65,2,0))</f>
        <v>D</v>
      </c>
    </row>
    <row r="7" spans="1:6" ht="24" thickBot="1" x14ac:dyDescent="0.25">
      <c r="A7" s="169" t="s">
        <v>52</v>
      </c>
      <c r="B7" s="200" t="s">
        <v>54</v>
      </c>
      <c r="C7" s="200">
        <f>IF(B7="","",VLOOKUP(B7,'Feuille de calcule'!$B$3:$V$62,21,0))</f>
        <v>8</v>
      </c>
      <c r="D7" s="281">
        <v>3</v>
      </c>
      <c r="E7" s="224">
        <v>9</v>
      </c>
      <c r="F7" s="214" t="str">
        <f>IF(E7="","",VLOOKUP(E7,inscription!$A$2:B66,2,0))</f>
        <v>I</v>
      </c>
    </row>
    <row r="8" spans="1:6" ht="24" thickBot="1" x14ac:dyDescent="0.25">
      <c r="A8" s="171" t="s">
        <v>53</v>
      </c>
      <c r="B8" s="200" t="s">
        <v>51</v>
      </c>
      <c r="C8" s="200">
        <f>IF(B8="","",VLOOKUP(B8,'Feuille de calcule'!$B$3:$V$62,21,0))</f>
        <v>5</v>
      </c>
      <c r="D8" s="281"/>
      <c r="E8" s="225">
        <v>8</v>
      </c>
      <c r="F8" s="215" t="str">
        <f>IF(E8="","",VLOOKUP(E8,inscription!$A$2:B67,2,0))</f>
        <v>H</v>
      </c>
    </row>
    <row r="9" spans="1:6" ht="24" thickBot="1" x14ac:dyDescent="0.25">
      <c r="A9" s="169" t="s">
        <v>54</v>
      </c>
      <c r="B9" s="200" t="s">
        <v>56</v>
      </c>
      <c r="C9" s="200">
        <f>IF(B9="","",VLOOKUP(B9,'Feuille de calcule'!$B$3:$V$62,21,0))</f>
        <v>10</v>
      </c>
      <c r="D9" s="280">
        <v>4</v>
      </c>
      <c r="E9" s="226">
        <v>5</v>
      </c>
      <c r="F9" s="210" t="str">
        <f>IF(E9="","",VLOOKUP(E9,inscription!$A$2:B68,2,0))</f>
        <v>E</v>
      </c>
    </row>
    <row r="10" spans="1:6" ht="24" thickBot="1" x14ac:dyDescent="0.25">
      <c r="A10" s="171" t="s">
        <v>55</v>
      </c>
      <c r="B10" s="200" t="s">
        <v>48</v>
      </c>
      <c r="C10" s="200">
        <f>IF(B10="","",VLOOKUP(B10,'Feuille de calcule'!$B$3:$V$62,21,0))</f>
        <v>2</v>
      </c>
      <c r="D10" s="280"/>
      <c r="E10" s="227">
        <v>10</v>
      </c>
      <c r="F10" s="216" t="str">
        <f>IF(E10="","",VLOOKUP(E10,inscription!$A$2:B69,2,0))</f>
        <v>J</v>
      </c>
    </row>
    <row r="11" spans="1:6" ht="24" thickBot="1" x14ac:dyDescent="0.25">
      <c r="A11" s="169" t="s">
        <v>56</v>
      </c>
      <c r="B11" s="200" t="s">
        <v>52</v>
      </c>
      <c r="C11" s="200">
        <f>IF(B11="","",VLOOKUP(B11,'Feuille de calcule'!$B$3:$V$62,21,0))</f>
        <v>6</v>
      </c>
      <c r="D11" s="281">
        <v>5</v>
      </c>
      <c r="E11" s="224">
        <v>2</v>
      </c>
      <c r="F11" s="214" t="str">
        <f>IF(E11="","",VLOOKUP(E11,inscription!$A$2:B70,2,0))</f>
        <v>B</v>
      </c>
    </row>
    <row r="12" spans="1:6" ht="24" thickBot="1" x14ac:dyDescent="0.25">
      <c r="A12" s="171"/>
      <c r="C12" s="200" t="str">
        <f>IF(B12="","",VLOOKUP(B12,'Feuille de calcule'!$B$3:$V$62,21,0))</f>
        <v/>
      </c>
      <c r="D12" s="281"/>
      <c r="E12" s="225">
        <v>6</v>
      </c>
      <c r="F12" s="215" t="str">
        <f>IF(E12="","",VLOOKUP(E12,inscription!$A$2:B71,2,0))</f>
        <v>F</v>
      </c>
    </row>
    <row r="13" spans="1:6" ht="24" thickBot="1" x14ac:dyDescent="0.25">
      <c r="A13" s="169"/>
      <c r="C13" s="200" t="str">
        <f>IF(B13="","",VLOOKUP(B13,'Feuille de calcule'!$B$3:$V$62,21,0))</f>
        <v/>
      </c>
      <c r="D13" s="280">
        <v>6</v>
      </c>
      <c r="E13" s="226" t="s">
        <v>46</v>
      </c>
      <c r="F13" s="210" t="str">
        <f>IF(E13="","",VLOOKUP(E13,inscription!$A$2:B72,2,0))</f>
        <v/>
      </c>
    </row>
    <row r="14" spans="1:6" ht="24" thickBot="1" x14ac:dyDescent="0.25">
      <c r="A14" s="171"/>
      <c r="C14" s="200" t="str">
        <f>IF(B14="","",VLOOKUP(B14,'Feuille de calcule'!$B$3:$V$62,21,0))</f>
        <v/>
      </c>
      <c r="D14" s="280"/>
      <c r="E14" s="227" t="s">
        <v>46</v>
      </c>
      <c r="F14" s="216" t="str">
        <f>IF(E14="","",VLOOKUP(E14,inscription!$A$2:B73,2,0))</f>
        <v/>
      </c>
    </row>
    <row r="15" spans="1:6" ht="24" thickBot="1" x14ac:dyDescent="0.25">
      <c r="A15" s="169"/>
      <c r="C15" s="200" t="str">
        <f>IF(B15="","",VLOOKUP(B15,'Feuille de calcule'!$B$3:$V$62,21,0))</f>
        <v/>
      </c>
      <c r="D15" s="281">
        <v>7</v>
      </c>
      <c r="E15" s="224" t="s">
        <v>46</v>
      </c>
      <c r="F15" s="214" t="str">
        <f>IF(E15="","",VLOOKUP(E15,inscription!$A$2:B74,2,0))</f>
        <v/>
      </c>
    </row>
    <row r="16" spans="1:6" ht="24" thickBot="1" x14ac:dyDescent="0.25">
      <c r="A16" s="171"/>
      <c r="C16" s="200" t="str">
        <f>IF(B16="","",VLOOKUP(B16,'Feuille de calcule'!$B$3:$V$62,21,0))</f>
        <v/>
      </c>
      <c r="D16" s="281"/>
      <c r="E16" s="225" t="s">
        <v>46</v>
      </c>
      <c r="F16" s="215" t="str">
        <f>IF(E16="","",VLOOKUP(E16,inscription!$A$2:B75,2,0))</f>
        <v/>
      </c>
    </row>
    <row r="17" spans="1:6" ht="24" thickBot="1" x14ac:dyDescent="0.25">
      <c r="A17" s="169"/>
      <c r="C17" s="200" t="str">
        <f>IF(B17="","",VLOOKUP(B17,'Feuille de calcule'!$B$3:$V$62,21,0))</f>
        <v/>
      </c>
      <c r="D17" s="280">
        <v>8</v>
      </c>
      <c r="E17" s="226" t="s">
        <v>46</v>
      </c>
      <c r="F17" s="210" t="str">
        <f>IF(E17="","",VLOOKUP(E17,inscription!$A$2:B76,2,0))</f>
        <v/>
      </c>
    </row>
    <row r="18" spans="1:6" ht="24" thickBot="1" x14ac:dyDescent="0.25">
      <c r="A18" s="171"/>
      <c r="C18" s="200" t="str">
        <f>IF(B18="","",VLOOKUP(B18,'Feuille de calcule'!$B$3:$V$62,21,0))</f>
        <v/>
      </c>
      <c r="D18" s="280"/>
      <c r="E18" s="227" t="s">
        <v>46</v>
      </c>
      <c r="F18" s="216" t="str">
        <f>IF(E18="","",VLOOKUP(E18,inscription!$A$2:B77,2,0))</f>
        <v/>
      </c>
    </row>
    <row r="19" spans="1:6" ht="24" thickBot="1" x14ac:dyDescent="0.25">
      <c r="A19" s="169"/>
      <c r="C19" s="200" t="str">
        <f>IF(B19="","",VLOOKUP(B19,'Feuille de calcule'!$B$3:$V$62,21,0))</f>
        <v/>
      </c>
      <c r="D19" s="281">
        <v>9</v>
      </c>
      <c r="E19" s="224" t="s">
        <v>46</v>
      </c>
      <c r="F19" s="214" t="str">
        <f>IF(E19="","",VLOOKUP(E19,inscription!$A$2:B78,2,0))</f>
        <v/>
      </c>
    </row>
    <row r="20" spans="1:6" ht="24" thickBot="1" x14ac:dyDescent="0.25">
      <c r="A20" s="171"/>
      <c r="C20" s="200" t="str">
        <f>IF(B20="","",VLOOKUP(B20,'Feuille de calcule'!$B$3:$V$62,21,0))</f>
        <v/>
      </c>
      <c r="D20" s="281"/>
      <c r="E20" s="225" t="s">
        <v>46</v>
      </c>
      <c r="F20" s="215" t="str">
        <f>IF(E20="","",VLOOKUP(E20,inscription!$A$2:B79,2,0))</f>
        <v/>
      </c>
    </row>
    <row r="21" spans="1:6" ht="24" thickBot="1" x14ac:dyDescent="0.25">
      <c r="A21" s="169"/>
      <c r="C21" s="200" t="str">
        <f>IF(B21="","",VLOOKUP(B21,'Feuille de calcule'!$B$3:$V$62,21,0))</f>
        <v/>
      </c>
      <c r="D21" s="280">
        <v>10</v>
      </c>
      <c r="E21" s="226" t="s">
        <v>46</v>
      </c>
      <c r="F21" s="210" t="str">
        <f>IF(E21="","",VLOOKUP(E21,inscription!$A$2:B80,2,0))</f>
        <v/>
      </c>
    </row>
    <row r="22" spans="1:6" ht="24" thickBot="1" x14ac:dyDescent="0.25">
      <c r="A22" s="171"/>
      <c r="C22" s="200" t="str">
        <f>IF(B22="","",VLOOKUP(B22,'Feuille de calcule'!$B$3:$V$62,21,0))</f>
        <v/>
      </c>
      <c r="D22" s="280"/>
      <c r="E22" s="227" t="s">
        <v>46</v>
      </c>
      <c r="F22" s="216" t="str">
        <f>IF(E22="","",VLOOKUP(E22,inscription!$A$2:B81,2,0))</f>
        <v/>
      </c>
    </row>
    <row r="23" spans="1:6" ht="24" thickBot="1" x14ac:dyDescent="0.25">
      <c r="A23" s="169"/>
      <c r="C23" s="200" t="str">
        <f>IF(B23="","",VLOOKUP(B23,'Feuille de calcule'!$B$3:$V$62,21,0))</f>
        <v/>
      </c>
      <c r="D23" s="281">
        <v>11</v>
      </c>
      <c r="E23" s="224" t="s">
        <v>46</v>
      </c>
      <c r="F23" s="214" t="str">
        <f>IF(E23="","",VLOOKUP(E23,inscription!$A$2:B82,2,0))</f>
        <v/>
      </c>
    </row>
    <row r="24" spans="1:6" ht="24" thickBot="1" x14ac:dyDescent="0.25">
      <c r="A24" s="171"/>
      <c r="C24" s="200" t="str">
        <f>IF(B24="","",VLOOKUP(B24,'Feuille de calcule'!$B$3:$V$62,21,0))</f>
        <v/>
      </c>
      <c r="D24" s="281"/>
      <c r="E24" s="225" t="s">
        <v>46</v>
      </c>
      <c r="F24" s="215" t="str">
        <f>IF(E24="","",VLOOKUP(E24,inscription!$A$2:B83,2,0))</f>
        <v/>
      </c>
    </row>
    <row r="25" spans="1:6" ht="24" thickBot="1" x14ac:dyDescent="0.25">
      <c r="A25" s="169"/>
      <c r="C25" s="200" t="str">
        <f>IF(B25="","",VLOOKUP(B25,'Feuille de calcule'!$B$3:$V$62,21,0))</f>
        <v/>
      </c>
      <c r="D25" s="280">
        <v>12</v>
      </c>
      <c r="E25" s="226" t="s">
        <v>46</v>
      </c>
      <c r="F25" s="210" t="str">
        <f>IF(E25="","",VLOOKUP(E25,inscription!$A$2:B84,2,0))</f>
        <v/>
      </c>
    </row>
    <row r="26" spans="1:6" ht="24" thickBot="1" x14ac:dyDescent="0.25">
      <c r="A26" s="171"/>
      <c r="C26" s="200" t="str">
        <f>IF(B26="","",VLOOKUP(B26,'Feuille de calcule'!$B$3:$V$62,21,0))</f>
        <v/>
      </c>
      <c r="D26" s="280"/>
      <c r="E26" s="227" t="s">
        <v>46</v>
      </c>
      <c r="F26" s="216" t="str">
        <f>IF(E26="","",VLOOKUP(E26,inscription!$A$2:B85,2,0))</f>
        <v/>
      </c>
    </row>
    <row r="27" spans="1:6" ht="24" thickBot="1" x14ac:dyDescent="0.25">
      <c r="A27" s="169"/>
      <c r="C27" s="200" t="str">
        <f>IF(B27="","",VLOOKUP(B27,'Feuille de calcule'!$B$3:$V$62,21,0))</f>
        <v/>
      </c>
      <c r="D27" s="281">
        <v>13</v>
      </c>
      <c r="E27" s="224" t="s">
        <v>46</v>
      </c>
      <c r="F27" s="214" t="str">
        <f>IF(E27="","",VLOOKUP(E27,inscription!$A$2:B86,2,0))</f>
        <v/>
      </c>
    </row>
    <row r="28" spans="1:6" ht="24" thickBot="1" x14ac:dyDescent="0.25">
      <c r="A28" s="171"/>
      <c r="C28" s="200" t="str">
        <f>IF(B28="","",VLOOKUP(B28,'Feuille de calcule'!$B$3:$V$62,21,0))</f>
        <v/>
      </c>
      <c r="D28" s="281"/>
      <c r="E28" s="225" t="s">
        <v>46</v>
      </c>
      <c r="F28" s="215" t="str">
        <f>IF(E28="","",VLOOKUP(E28,inscription!$A$2:B87,2,0))</f>
        <v/>
      </c>
    </row>
    <row r="29" spans="1:6" ht="24" thickBot="1" x14ac:dyDescent="0.25">
      <c r="A29" s="169"/>
      <c r="C29" s="200" t="str">
        <f>IF(B29="","",VLOOKUP(B29,'Feuille de calcule'!$B$3:$V$62,21,0))</f>
        <v/>
      </c>
      <c r="D29" s="280">
        <v>14</v>
      </c>
      <c r="E29" s="226" t="s">
        <v>46</v>
      </c>
      <c r="F29" s="210" t="str">
        <f>IF(E29="","",VLOOKUP(E29,inscription!$A$2:B88,2,0))</f>
        <v/>
      </c>
    </row>
    <row r="30" spans="1:6" ht="24" thickBot="1" x14ac:dyDescent="0.25">
      <c r="A30" s="171"/>
      <c r="C30" s="200" t="str">
        <f>IF(B30="","",VLOOKUP(B30,'Feuille de calcule'!$B$3:$V$62,21,0))</f>
        <v/>
      </c>
      <c r="D30" s="280"/>
      <c r="E30" s="227" t="s">
        <v>46</v>
      </c>
      <c r="F30" s="216" t="str">
        <f>IF(E30="","",VLOOKUP(E30,inscription!$A$2:B89,2,0))</f>
        <v/>
      </c>
    </row>
    <row r="31" spans="1:6" ht="24" thickBot="1" x14ac:dyDescent="0.25">
      <c r="A31" s="169"/>
      <c r="C31" s="200" t="str">
        <f>IF(B31="","",VLOOKUP(B31,'Feuille de calcule'!$B$3:$V$62,21,0))</f>
        <v/>
      </c>
      <c r="D31" s="281">
        <v>15</v>
      </c>
      <c r="E31" s="224" t="s">
        <v>46</v>
      </c>
      <c r="F31" s="214" t="str">
        <f>IF(E31="","",VLOOKUP(E31,inscription!$A$2:B90,2,0))</f>
        <v/>
      </c>
    </row>
    <row r="32" spans="1:6" ht="24" thickBot="1" x14ac:dyDescent="0.25">
      <c r="A32" s="171"/>
      <c r="C32" s="200" t="str">
        <f>IF(B32="","",VLOOKUP(B32,'Feuille de calcule'!$B$3:$V$62,21,0))</f>
        <v/>
      </c>
      <c r="D32" s="281"/>
      <c r="E32" s="225" t="s">
        <v>46</v>
      </c>
      <c r="F32" s="215" t="str">
        <f>IF(E32="","",VLOOKUP(E32,inscription!$A$2:B91,2,0))</f>
        <v/>
      </c>
    </row>
    <row r="33" spans="1:6" ht="24" thickBot="1" x14ac:dyDescent="0.25">
      <c r="A33" s="169"/>
      <c r="C33" s="200" t="str">
        <f>IF(B33="","",VLOOKUP(B33,'Feuille de calcule'!$B$3:$V$62,21,0))</f>
        <v/>
      </c>
      <c r="D33" s="280">
        <v>16</v>
      </c>
      <c r="E33" s="226" t="s">
        <v>46</v>
      </c>
      <c r="F33" s="210" t="str">
        <f>IF(E33="","",VLOOKUP(E33,inscription!$A$2:B92,2,0))</f>
        <v/>
      </c>
    </row>
    <row r="34" spans="1:6" ht="24" thickBot="1" x14ac:dyDescent="0.25">
      <c r="A34" s="171"/>
      <c r="C34" s="200" t="str">
        <f>IF(B34="","",VLOOKUP(B34,'Feuille de calcule'!$B$3:$V$62,21,0))</f>
        <v/>
      </c>
      <c r="D34" s="280"/>
      <c r="E34" s="227" t="s">
        <v>46</v>
      </c>
      <c r="F34" s="216" t="str">
        <f>IF(E34="","",VLOOKUP(E34,inscription!$A$2:B93,2,0))</f>
        <v/>
      </c>
    </row>
    <row r="35" spans="1:6" ht="24" thickBot="1" x14ac:dyDescent="0.25">
      <c r="A35" s="169"/>
      <c r="C35" s="200" t="str">
        <f>IF(B35="","",VLOOKUP(B35,'Feuille de calcule'!$B$3:$V$62,21,0))</f>
        <v/>
      </c>
      <c r="D35" s="281">
        <v>17</v>
      </c>
      <c r="E35" s="224" t="s">
        <v>46</v>
      </c>
      <c r="F35" s="214" t="str">
        <f>IF(E35="","",VLOOKUP(E35,inscription!$A$2:B94,2,0))</f>
        <v/>
      </c>
    </row>
    <row r="36" spans="1:6" ht="24" thickBot="1" x14ac:dyDescent="0.25">
      <c r="A36" s="171"/>
      <c r="C36" s="200" t="str">
        <f>IF(B36="","",VLOOKUP(B36,'Feuille de calcule'!$B$3:$V$62,21,0))</f>
        <v/>
      </c>
      <c r="D36" s="281"/>
      <c r="E36" s="225" t="s">
        <v>46</v>
      </c>
      <c r="F36" s="215" t="str">
        <f>IF(E36="","",VLOOKUP(E36,inscription!$A$2:B95,2,0))</f>
        <v/>
      </c>
    </row>
    <row r="37" spans="1:6" ht="24" thickBot="1" x14ac:dyDescent="0.25">
      <c r="A37" s="169"/>
      <c r="C37" s="200" t="str">
        <f>IF(B37="","",VLOOKUP(B37,'Feuille de calcule'!$B$3:$V$62,21,0))</f>
        <v/>
      </c>
      <c r="D37" s="280">
        <v>18</v>
      </c>
      <c r="E37" s="226" t="s">
        <v>46</v>
      </c>
      <c r="F37" s="210" t="str">
        <f>IF(E37="","",VLOOKUP(E37,inscription!$A$2:B96,2,0))</f>
        <v/>
      </c>
    </row>
    <row r="38" spans="1:6" ht="24" thickBot="1" x14ac:dyDescent="0.25">
      <c r="A38" s="171"/>
      <c r="C38" s="200" t="str">
        <f>IF(B38="","",VLOOKUP(B38,'Feuille de calcule'!$B$3:$V$62,21,0))</f>
        <v/>
      </c>
      <c r="D38" s="280"/>
      <c r="E38" s="227" t="s">
        <v>46</v>
      </c>
      <c r="F38" s="216" t="str">
        <f>IF(E38="","",VLOOKUP(E38,inscription!$A$2:B97,2,0))</f>
        <v/>
      </c>
    </row>
    <row r="39" spans="1:6" ht="24" thickBot="1" x14ac:dyDescent="0.25">
      <c r="A39" s="169"/>
      <c r="C39" s="200" t="str">
        <f>IF(B39="","",VLOOKUP(B39,'Feuille de calcule'!$B$3:$V$62,21,0))</f>
        <v/>
      </c>
      <c r="D39" s="281">
        <v>19</v>
      </c>
      <c r="E39" s="224" t="s">
        <v>46</v>
      </c>
      <c r="F39" s="214" t="str">
        <f>IF(E39="","",VLOOKUP(E39,inscription!$A$2:B98,2,0))</f>
        <v/>
      </c>
    </row>
    <row r="40" spans="1:6" ht="24" thickBot="1" x14ac:dyDescent="0.25">
      <c r="A40" s="171"/>
      <c r="C40" s="200" t="str">
        <f>IF(B40="","",VLOOKUP(B40,'Feuille de calcule'!$B$3:$V$62,21,0))</f>
        <v/>
      </c>
      <c r="D40" s="281"/>
      <c r="E40" s="225" t="s">
        <v>46</v>
      </c>
      <c r="F40" s="215" t="str">
        <f>IF(E40="","",VLOOKUP(E40,inscription!$A$2:B99,2,0))</f>
        <v/>
      </c>
    </row>
    <row r="41" spans="1:6" ht="24" thickBot="1" x14ac:dyDescent="0.25">
      <c r="A41" s="169"/>
      <c r="C41" s="200" t="str">
        <f>IF(B41="","",VLOOKUP(B41,'Feuille de calcule'!$B$3:$V$62,21,0))</f>
        <v/>
      </c>
      <c r="D41" s="280">
        <v>20</v>
      </c>
      <c r="E41" s="226" t="s">
        <v>46</v>
      </c>
      <c r="F41" s="210" t="str">
        <f>IF(E41="","",VLOOKUP(E41,inscription!$A$2:B100,2,0))</f>
        <v/>
      </c>
    </row>
    <row r="42" spans="1:6" ht="24" thickBot="1" x14ac:dyDescent="0.25">
      <c r="A42" s="171"/>
      <c r="C42" s="200" t="str">
        <f>IF(B42="","",VLOOKUP(B42,'Feuille de calcule'!$B$3:$V$62,21,0))</f>
        <v/>
      </c>
      <c r="D42" s="280"/>
      <c r="E42" s="227" t="s">
        <v>46</v>
      </c>
      <c r="F42" s="216" t="str">
        <f>IF(E42="","",VLOOKUP(E42,inscription!$A$2:B101,2,0))</f>
        <v/>
      </c>
    </row>
    <row r="43" spans="1:6" ht="24" thickBot="1" x14ac:dyDescent="0.25">
      <c r="A43" s="169"/>
      <c r="C43" s="200" t="str">
        <f>IF(B43="","",VLOOKUP(B43,'Feuille de calcule'!$B$3:$V$62,21,0))</f>
        <v/>
      </c>
      <c r="D43" s="281">
        <v>21</v>
      </c>
      <c r="E43" s="224" t="s">
        <v>46</v>
      </c>
      <c r="F43" s="214" t="str">
        <f>IF(E43="","",VLOOKUP(E43,inscription!$A$2:B102,2,0))</f>
        <v/>
      </c>
    </row>
    <row r="44" spans="1:6" ht="24" thickBot="1" x14ac:dyDescent="0.25">
      <c r="A44" s="171"/>
      <c r="C44" s="200" t="str">
        <f>IF(B44="","",VLOOKUP(B44,'Feuille de calcule'!$B$3:$V$62,21,0))</f>
        <v/>
      </c>
      <c r="D44" s="281"/>
      <c r="E44" s="225" t="s">
        <v>46</v>
      </c>
      <c r="F44" s="215" t="str">
        <f>IF(E44="","",VLOOKUP(E44,inscription!$A$2:B103,2,0))</f>
        <v/>
      </c>
    </row>
    <row r="45" spans="1:6" ht="24" thickBot="1" x14ac:dyDescent="0.25">
      <c r="A45" s="169"/>
      <c r="C45" s="200" t="str">
        <f>IF(B45="","",VLOOKUP(B45,'Feuille de calcule'!$B$3:$V$62,21,0))</f>
        <v/>
      </c>
      <c r="D45" s="280">
        <v>22</v>
      </c>
      <c r="E45" s="226" t="s">
        <v>46</v>
      </c>
      <c r="F45" s="210" t="str">
        <f>IF(E45="","",VLOOKUP(E45,inscription!$A$2:B104,2,0))</f>
        <v/>
      </c>
    </row>
    <row r="46" spans="1:6" ht="24" thickBot="1" x14ac:dyDescent="0.25">
      <c r="A46" s="171"/>
      <c r="C46" s="200" t="str">
        <f>IF(B46="","",VLOOKUP(B46,'Feuille de calcule'!$B$3:$V$62,21,0))</f>
        <v/>
      </c>
      <c r="D46" s="280"/>
      <c r="E46" s="227" t="s">
        <v>46</v>
      </c>
      <c r="F46" s="216" t="str">
        <f>IF(E46="","",VLOOKUP(E46,inscription!$A$2:B105,2,0))</f>
        <v/>
      </c>
    </row>
    <row r="47" spans="1:6" ht="24" thickBot="1" x14ac:dyDescent="0.25">
      <c r="A47" s="169"/>
      <c r="C47" s="200" t="str">
        <f>IF(B47="","",VLOOKUP(B47,'Feuille de calcule'!$B$3:$V$62,21,0))</f>
        <v/>
      </c>
      <c r="D47" s="281">
        <v>23</v>
      </c>
      <c r="E47" s="224" t="s">
        <v>46</v>
      </c>
      <c r="F47" s="214" t="str">
        <f>IF(E47="","",VLOOKUP(E47,inscription!$A$2:B106,2,0))</f>
        <v/>
      </c>
    </row>
    <row r="48" spans="1:6" ht="24" thickBot="1" x14ac:dyDescent="0.25">
      <c r="A48" s="171"/>
      <c r="C48" s="200" t="str">
        <f>IF(B48="","",VLOOKUP(B48,'Feuille de calcule'!$B$3:$V$62,21,0))</f>
        <v/>
      </c>
      <c r="D48" s="281"/>
      <c r="E48" s="225" t="s">
        <v>46</v>
      </c>
      <c r="F48" s="215" t="str">
        <f>IF(E48="","",VLOOKUP(E48,inscription!$A$2:B107,2,0))</f>
        <v/>
      </c>
    </row>
    <row r="49" spans="1:6" ht="24" thickBot="1" x14ac:dyDescent="0.25">
      <c r="A49" s="169"/>
      <c r="C49" s="200" t="str">
        <f>IF(B49="","",VLOOKUP(B49,'Feuille de calcule'!$B$3:$V$62,21,0))</f>
        <v/>
      </c>
      <c r="D49" s="280">
        <v>24</v>
      </c>
      <c r="E49" s="226" t="s">
        <v>46</v>
      </c>
      <c r="F49" s="210" t="str">
        <f>IF(E49="","",VLOOKUP(E49,inscription!$A$2:B108,2,0))</f>
        <v/>
      </c>
    </row>
    <row r="50" spans="1:6" ht="24" thickBot="1" x14ac:dyDescent="0.25">
      <c r="A50" s="171"/>
      <c r="C50" s="200" t="str">
        <f>IF(B50="","",VLOOKUP(B50,'Feuille de calcule'!$B$3:$V$62,21,0))</f>
        <v/>
      </c>
      <c r="D50" s="280"/>
      <c r="E50" s="227" t="s">
        <v>46</v>
      </c>
      <c r="F50" s="216" t="str">
        <f>IF(E50="","",VLOOKUP(E50,inscription!$A$2:B109,2,0))</f>
        <v/>
      </c>
    </row>
    <row r="51" spans="1:6" ht="24" thickBot="1" x14ac:dyDescent="0.25">
      <c r="A51" s="169"/>
      <c r="C51" s="200" t="str">
        <f>IF(B51="","",VLOOKUP(B51,'Feuille de calcule'!$B$3:$V$62,21,0))</f>
        <v/>
      </c>
      <c r="D51" s="281">
        <v>25</v>
      </c>
      <c r="E51" s="224" t="s">
        <v>46</v>
      </c>
      <c r="F51" s="214" t="str">
        <f>IF(E51="","",VLOOKUP(E51,inscription!$A$2:B110,2,0))</f>
        <v/>
      </c>
    </row>
    <row r="52" spans="1:6" ht="24" thickBot="1" x14ac:dyDescent="0.25">
      <c r="A52" s="171"/>
      <c r="C52" s="200" t="str">
        <f>IF(B52="","",VLOOKUP(B52,'Feuille de calcule'!$B$3:$V$62,21,0))</f>
        <v/>
      </c>
      <c r="D52" s="281"/>
      <c r="E52" s="225" t="s">
        <v>46</v>
      </c>
      <c r="F52" s="215" t="str">
        <f>IF(E52="","",VLOOKUP(E52,inscription!$A$2:B111,2,0))</f>
        <v/>
      </c>
    </row>
    <row r="53" spans="1:6" ht="24" thickBot="1" x14ac:dyDescent="0.25">
      <c r="A53" s="169"/>
      <c r="C53" s="200" t="str">
        <f>IF(B53="","",VLOOKUP(B53,'Feuille de calcule'!$B$3:$V$62,21,0))</f>
        <v/>
      </c>
      <c r="D53" s="280">
        <v>26</v>
      </c>
      <c r="E53" s="226" t="s">
        <v>46</v>
      </c>
      <c r="F53" s="210" t="str">
        <f>IF(E53="","",VLOOKUP(E53,inscription!$A$2:B112,2,0))</f>
        <v/>
      </c>
    </row>
    <row r="54" spans="1:6" ht="24" thickBot="1" x14ac:dyDescent="0.25">
      <c r="A54" s="171"/>
      <c r="C54" s="200" t="str">
        <f>IF(B54="","",VLOOKUP(B54,'Feuille de calcule'!$B$3:$V$62,21,0))</f>
        <v/>
      </c>
      <c r="D54" s="280"/>
      <c r="E54" s="227" t="s">
        <v>46</v>
      </c>
      <c r="F54" s="216" t="str">
        <f>IF(E54="","",VLOOKUP(E54,inscription!$A$2:B113,2,0))</f>
        <v/>
      </c>
    </row>
    <row r="55" spans="1:6" ht="24" thickBot="1" x14ac:dyDescent="0.25">
      <c r="A55" s="169"/>
      <c r="C55" s="200" t="str">
        <f>IF(B55="","",VLOOKUP(B55,'Feuille de calcule'!$B$3:$V$62,21,0))</f>
        <v/>
      </c>
      <c r="D55" s="281">
        <v>27</v>
      </c>
      <c r="E55" s="224" t="s">
        <v>46</v>
      </c>
      <c r="F55" s="214" t="str">
        <f>IF(E55="","",VLOOKUP(E55,inscription!$A$2:B114,2,0))</f>
        <v/>
      </c>
    </row>
    <row r="56" spans="1:6" ht="24" thickBot="1" x14ac:dyDescent="0.25">
      <c r="A56" s="171"/>
      <c r="C56" s="200" t="str">
        <f>IF(B56="","",VLOOKUP(B56,'Feuille de calcule'!$B$3:$V$62,21,0))</f>
        <v/>
      </c>
      <c r="D56" s="281"/>
      <c r="E56" s="225" t="s">
        <v>46</v>
      </c>
      <c r="F56" s="215" t="str">
        <f>IF(E56="","",VLOOKUP(E56,inscription!$A$2:B115,2,0))</f>
        <v/>
      </c>
    </row>
    <row r="57" spans="1:6" ht="24" thickBot="1" x14ac:dyDescent="0.25">
      <c r="A57" s="169"/>
      <c r="C57" s="200" t="str">
        <f>IF(B57="","",VLOOKUP(B57,'Feuille de calcule'!$B$3:$V$62,21,0))</f>
        <v/>
      </c>
      <c r="D57" s="280">
        <v>28</v>
      </c>
      <c r="E57" s="226" t="s">
        <v>46</v>
      </c>
      <c r="F57" s="210" t="str">
        <f>IF(E57="","",VLOOKUP(E57,inscription!$A$2:B116,2,0))</f>
        <v/>
      </c>
    </row>
    <row r="58" spans="1:6" ht="24" thickBot="1" x14ac:dyDescent="0.25">
      <c r="A58" s="171"/>
      <c r="C58" s="200" t="str">
        <f>IF(B58="","",VLOOKUP(B58,'Feuille de calcule'!$B$3:$V$62,21,0))</f>
        <v/>
      </c>
      <c r="D58" s="280"/>
      <c r="E58" s="227" t="s">
        <v>46</v>
      </c>
      <c r="F58" s="216" t="str">
        <f>IF(E58="","",VLOOKUP(E58,inscription!$A$2:B117,2,0))</f>
        <v/>
      </c>
    </row>
    <row r="59" spans="1:6" ht="24" thickBot="1" x14ac:dyDescent="0.25">
      <c r="A59" s="169"/>
      <c r="C59" s="200" t="str">
        <f>IF(B59="","",VLOOKUP(B59,'Feuille de calcule'!$B$3:$V$62,21,0))</f>
        <v/>
      </c>
      <c r="D59" s="281">
        <v>29</v>
      </c>
      <c r="E59" s="224" t="s">
        <v>46</v>
      </c>
      <c r="F59" s="214" t="str">
        <f>IF(E59="","",VLOOKUP(E59,inscription!$A$2:B118,2,0))</f>
        <v/>
      </c>
    </row>
    <row r="60" spans="1:6" ht="24" thickBot="1" x14ac:dyDescent="0.25">
      <c r="A60" s="171"/>
      <c r="C60" s="200" t="str">
        <f>IF(B60="","",VLOOKUP(B60,'Feuille de calcule'!$B$3:$V$62,21,0))</f>
        <v/>
      </c>
      <c r="D60" s="281"/>
      <c r="E60" s="225" t="s">
        <v>46</v>
      </c>
      <c r="F60" s="215" t="str">
        <f>IF(E60="","",VLOOKUP(E60,inscription!$A$2:B119,2,0))</f>
        <v/>
      </c>
    </row>
    <row r="61" spans="1:6" ht="24" thickBot="1" x14ac:dyDescent="0.25">
      <c r="A61" s="169"/>
      <c r="C61" s="200" t="str">
        <f>IF(B61="","",VLOOKUP(B61,'Feuille de calcule'!$B$3:$V$62,21,0))</f>
        <v/>
      </c>
      <c r="D61" s="280">
        <v>30</v>
      </c>
      <c r="E61" s="226" t="s">
        <v>46</v>
      </c>
      <c r="F61" s="210" t="str">
        <f>IF(E61="","",VLOOKUP(E61,inscription!$A$2:B120,2,0))</f>
        <v/>
      </c>
    </row>
    <row r="62" spans="1:6" ht="16.5" thickBot="1" x14ac:dyDescent="0.25">
      <c r="D62" s="280"/>
      <c r="E62" s="227" t="s">
        <v>46</v>
      </c>
      <c r="F62" s="217" t="str">
        <f>IF(E62="","",VLOOKUP(E62,inscription!$A$2:B121,2,0))</f>
        <v/>
      </c>
    </row>
  </sheetData>
  <mergeCells count="32">
    <mergeCell ref="D59:D60"/>
    <mergeCell ref="D61:D62"/>
    <mergeCell ref="D47:D48"/>
    <mergeCell ref="D49:D50"/>
    <mergeCell ref="D51:D52"/>
    <mergeCell ref="D53:D54"/>
    <mergeCell ref="D55:D56"/>
    <mergeCell ref="D57:D58"/>
    <mergeCell ref="D45:D46"/>
    <mergeCell ref="D23:D24"/>
    <mergeCell ref="D25:D26"/>
    <mergeCell ref="D27:D28"/>
    <mergeCell ref="D29:D30"/>
    <mergeCell ref="D31:D32"/>
    <mergeCell ref="D33:D34"/>
    <mergeCell ref="D35:D36"/>
    <mergeCell ref="D37:D38"/>
    <mergeCell ref="D39:D40"/>
    <mergeCell ref="D41:D42"/>
    <mergeCell ref="D43:D44"/>
    <mergeCell ref="D21:D22"/>
    <mergeCell ref="D1:D2"/>
    <mergeCell ref="E1:F1"/>
    <mergeCell ref="D3:D4"/>
    <mergeCell ref="D5:D6"/>
    <mergeCell ref="D7:D8"/>
    <mergeCell ref="D9:D10"/>
    <mergeCell ref="D11:D12"/>
    <mergeCell ref="D13:D14"/>
    <mergeCell ref="D15:D16"/>
    <mergeCell ref="D17:D18"/>
    <mergeCell ref="D19:D2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Tirage_au_sort_partie_5">
                <anchor moveWithCells="1" sizeWithCells="1">
                  <from>
                    <xdr:col>6</xdr:col>
                    <xdr:colOff>123825</xdr:colOff>
                    <xdr:row>0</xdr:row>
                    <xdr:rowOff>85725</xdr:rowOff>
                  </from>
                  <to>
                    <xdr:col>8</xdr:col>
                    <xdr:colOff>419100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4" name="Button 2">
              <controlPr defaultSize="0" print="0" autoFill="0" autoPict="0" macro="[0]!Réinitaliser_tirage_au_sort_partie_5">
                <anchor moveWithCells="1" sizeWithCells="1">
                  <from>
                    <xdr:col>8</xdr:col>
                    <xdr:colOff>647700</xdr:colOff>
                    <xdr:row>0</xdr:row>
                    <xdr:rowOff>123825</xdr:rowOff>
                  </from>
                  <to>
                    <xdr:col>10</xdr:col>
                    <xdr:colOff>647700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8"/>
  <dimension ref="A1:F62"/>
  <sheetViews>
    <sheetView zoomScale="55" zoomScaleNormal="55" workbookViewId="0">
      <selection activeCell="E3" sqref="E3:E62"/>
    </sheetView>
  </sheetViews>
  <sheetFormatPr baseColWidth="10" defaultRowHeight="12.75" x14ac:dyDescent="0.2"/>
  <cols>
    <col min="1" max="1" width="0.140625" style="200" customWidth="1"/>
    <col min="2" max="2" width="5.42578125" style="200" hidden="1" customWidth="1"/>
    <col min="3" max="3" width="5.28515625" style="200" hidden="1" customWidth="1"/>
    <col min="5" max="5" width="12.140625" customWidth="1"/>
    <col min="6" max="6" width="63.140625" customWidth="1"/>
  </cols>
  <sheetData>
    <row r="1" spans="1:6" ht="15.75" x14ac:dyDescent="0.2">
      <c r="D1" s="282" t="s">
        <v>16</v>
      </c>
      <c r="E1" s="275" t="s">
        <v>38</v>
      </c>
      <c r="F1" s="276"/>
    </row>
    <row r="2" spans="1:6" ht="24" thickBot="1" x14ac:dyDescent="0.25">
      <c r="A2" s="171" t="s">
        <v>47</v>
      </c>
      <c r="B2" s="200" t="s">
        <v>51</v>
      </c>
      <c r="C2" s="200">
        <f>IF(B2="","",VLOOKUP(B2,'Feuille de calcule'!$B$3:$V$62,21,0))</f>
        <v>5</v>
      </c>
      <c r="D2" s="283"/>
      <c r="E2" s="6" t="s">
        <v>2</v>
      </c>
      <c r="F2" s="5" t="s">
        <v>39</v>
      </c>
    </row>
    <row r="3" spans="1:6" ht="24" thickBot="1" x14ac:dyDescent="0.25">
      <c r="A3" s="169" t="s">
        <v>48</v>
      </c>
      <c r="B3" s="200" t="s">
        <v>55</v>
      </c>
      <c r="C3" s="200">
        <f>IF(B3="","",VLOOKUP(B3,'Feuille de calcule'!$B$3:$V$62,21,0))</f>
        <v>9</v>
      </c>
      <c r="D3" s="281">
        <v>1</v>
      </c>
      <c r="E3" s="224">
        <v>5</v>
      </c>
      <c r="F3" s="214" t="str">
        <f>IF(E3="","",VLOOKUP(E3,inscription!$A$2:B62,2,0))</f>
        <v>E</v>
      </c>
    </row>
    <row r="4" spans="1:6" ht="24" thickBot="1" x14ac:dyDescent="0.25">
      <c r="A4" s="171" t="s">
        <v>49</v>
      </c>
      <c r="B4" s="200" t="s">
        <v>48</v>
      </c>
      <c r="C4" s="200">
        <f>IF(B4="","",VLOOKUP(B4,'Feuille de calcule'!$B$3:$V$62,21,0))</f>
        <v>2</v>
      </c>
      <c r="D4" s="281"/>
      <c r="E4" s="225">
        <v>9</v>
      </c>
      <c r="F4" s="215" t="str">
        <f>IF(E4="","",VLOOKUP(E4,inscription!$A$2:B63,2,0))</f>
        <v>I</v>
      </c>
    </row>
    <row r="5" spans="1:6" ht="24" thickBot="1" x14ac:dyDescent="0.25">
      <c r="A5" s="169" t="s">
        <v>50</v>
      </c>
      <c r="B5" s="200" t="s">
        <v>56</v>
      </c>
      <c r="C5" s="200">
        <f>IF(B5="","",VLOOKUP(B5,'Feuille de calcule'!$B$3:$V$62,21,0))</f>
        <v>10</v>
      </c>
      <c r="D5" s="280">
        <v>2</v>
      </c>
      <c r="E5" s="226">
        <v>2</v>
      </c>
      <c r="F5" s="210" t="str">
        <f>IF(E5="","",VLOOKUP(E5,inscription!$A$2:B64,2,0))</f>
        <v>B</v>
      </c>
    </row>
    <row r="6" spans="1:6" ht="24" thickBot="1" x14ac:dyDescent="0.25">
      <c r="A6" s="171" t="s">
        <v>51</v>
      </c>
      <c r="B6" s="200" t="s">
        <v>53</v>
      </c>
      <c r="C6" s="200">
        <f>IF(B6="","",VLOOKUP(B6,'Feuille de calcule'!$B$3:$V$62,21,0))</f>
        <v>7</v>
      </c>
      <c r="D6" s="280"/>
      <c r="E6" s="227">
        <v>10</v>
      </c>
      <c r="F6" s="216" t="str">
        <f>IF(E6="","",VLOOKUP(E6,inscription!$A$2:B65,2,0))</f>
        <v>J</v>
      </c>
    </row>
    <row r="7" spans="1:6" ht="24" thickBot="1" x14ac:dyDescent="0.25">
      <c r="A7" s="169" t="s">
        <v>52</v>
      </c>
      <c r="B7" s="200" t="s">
        <v>49</v>
      </c>
      <c r="C7" s="200">
        <f>IF(B7="","",VLOOKUP(B7,'Feuille de calcule'!$B$3:$V$62,21,0))</f>
        <v>3</v>
      </c>
      <c r="D7" s="281">
        <v>3</v>
      </c>
      <c r="E7" s="224">
        <v>7</v>
      </c>
      <c r="F7" s="214" t="str">
        <f>IF(E7="","",VLOOKUP(E7,inscription!$A$2:B66,2,0))</f>
        <v>G</v>
      </c>
    </row>
    <row r="8" spans="1:6" ht="24" thickBot="1" x14ac:dyDescent="0.25">
      <c r="A8" s="171" t="s">
        <v>53</v>
      </c>
      <c r="B8" s="200" t="s">
        <v>52</v>
      </c>
      <c r="C8" s="200">
        <f>IF(B8="","",VLOOKUP(B8,'Feuille de calcule'!$B$3:$V$62,21,0))</f>
        <v>6</v>
      </c>
      <c r="D8" s="281"/>
      <c r="E8" s="225">
        <v>3</v>
      </c>
      <c r="F8" s="215" t="str">
        <f>IF(E8="","",VLOOKUP(E8,inscription!$A$2:B67,2,0))</f>
        <v>C</v>
      </c>
    </row>
    <row r="9" spans="1:6" ht="24" thickBot="1" x14ac:dyDescent="0.25">
      <c r="A9" s="169" t="s">
        <v>54</v>
      </c>
      <c r="B9" s="200" t="s">
        <v>47</v>
      </c>
      <c r="C9" s="200">
        <f>IF(B9="","",VLOOKUP(B9,'Feuille de calcule'!$B$3:$V$62,21,0))</f>
        <v>1</v>
      </c>
      <c r="D9" s="280">
        <v>4</v>
      </c>
      <c r="E9" s="226">
        <v>6</v>
      </c>
      <c r="F9" s="210" t="str">
        <f>IF(E9="","",VLOOKUP(E9,inscription!$A$2:B68,2,0))</f>
        <v>F</v>
      </c>
    </row>
    <row r="10" spans="1:6" ht="24" thickBot="1" x14ac:dyDescent="0.25">
      <c r="A10" s="171" t="s">
        <v>55</v>
      </c>
      <c r="B10" s="200" t="s">
        <v>50</v>
      </c>
      <c r="C10" s="200">
        <f>IF(B10="","",VLOOKUP(B10,'Feuille de calcule'!$B$3:$V$62,21,0))</f>
        <v>4</v>
      </c>
      <c r="D10" s="280"/>
      <c r="E10" s="227">
        <v>1</v>
      </c>
      <c r="F10" s="216" t="str">
        <f>IF(E10="","",VLOOKUP(E10,inscription!$A$2:B69,2,0))</f>
        <v>A</v>
      </c>
    </row>
    <row r="11" spans="1:6" ht="24" thickBot="1" x14ac:dyDescent="0.25">
      <c r="A11" s="169" t="s">
        <v>56</v>
      </c>
      <c r="B11" s="200" t="s">
        <v>54</v>
      </c>
      <c r="C11" s="200">
        <f>IF(B11="","",VLOOKUP(B11,'Feuille de calcule'!$B$3:$V$62,21,0))</f>
        <v>8</v>
      </c>
      <c r="D11" s="281">
        <v>5</v>
      </c>
      <c r="E11" s="224">
        <v>4</v>
      </c>
      <c r="F11" s="214" t="str">
        <f>IF(E11="","",VLOOKUP(E11,inscription!$A$2:B70,2,0))</f>
        <v>D</v>
      </c>
    </row>
    <row r="12" spans="1:6" ht="24" thickBot="1" x14ac:dyDescent="0.25">
      <c r="A12" s="171"/>
      <c r="C12" s="200" t="str">
        <f>IF(B12="","",VLOOKUP(B12,'Feuille de calcule'!$B$3:$V$62,21,0))</f>
        <v/>
      </c>
      <c r="D12" s="281"/>
      <c r="E12" s="225">
        <v>8</v>
      </c>
      <c r="F12" s="215" t="str">
        <f>IF(E12="","",VLOOKUP(E12,inscription!$A$2:B71,2,0))</f>
        <v>H</v>
      </c>
    </row>
    <row r="13" spans="1:6" ht="24" thickBot="1" x14ac:dyDescent="0.25">
      <c r="A13" s="169"/>
      <c r="C13" s="200" t="str">
        <f>IF(B13="","",VLOOKUP(B13,'Feuille de calcule'!$B$3:$V$62,21,0))</f>
        <v/>
      </c>
      <c r="D13" s="280">
        <v>6</v>
      </c>
      <c r="E13" s="226" t="s">
        <v>46</v>
      </c>
      <c r="F13" s="210" t="str">
        <f>IF(E13="","",VLOOKUP(E13,inscription!$A$2:B72,2,0))</f>
        <v/>
      </c>
    </row>
    <row r="14" spans="1:6" ht="24" thickBot="1" x14ac:dyDescent="0.25">
      <c r="A14" s="171"/>
      <c r="C14" s="200" t="str">
        <f>IF(B14="","",VLOOKUP(B14,'Feuille de calcule'!$B$3:$V$62,21,0))</f>
        <v/>
      </c>
      <c r="D14" s="280"/>
      <c r="E14" s="227" t="s">
        <v>46</v>
      </c>
      <c r="F14" s="216" t="str">
        <f>IF(E14="","",VLOOKUP(E14,inscription!$A$2:B73,2,0))</f>
        <v/>
      </c>
    </row>
    <row r="15" spans="1:6" ht="24" thickBot="1" x14ac:dyDescent="0.25">
      <c r="A15" s="169"/>
      <c r="C15" s="200" t="str">
        <f>IF(B15="","",VLOOKUP(B15,'Feuille de calcule'!$B$3:$V$62,21,0))</f>
        <v/>
      </c>
      <c r="D15" s="281">
        <v>7</v>
      </c>
      <c r="E15" s="224" t="s">
        <v>46</v>
      </c>
      <c r="F15" s="214" t="str">
        <f>IF(E15="","",VLOOKUP(E15,inscription!$A$2:B74,2,0))</f>
        <v/>
      </c>
    </row>
    <row r="16" spans="1:6" ht="24" thickBot="1" x14ac:dyDescent="0.25">
      <c r="A16" s="171"/>
      <c r="C16" s="200" t="str">
        <f>IF(B16="","",VLOOKUP(B16,'Feuille de calcule'!$B$3:$V$62,21,0))</f>
        <v/>
      </c>
      <c r="D16" s="281"/>
      <c r="E16" s="225" t="s">
        <v>46</v>
      </c>
      <c r="F16" s="215" t="str">
        <f>IF(E16="","",VLOOKUP(E16,inscription!$A$2:B75,2,0))</f>
        <v/>
      </c>
    </row>
    <row r="17" spans="1:6" ht="24" thickBot="1" x14ac:dyDescent="0.25">
      <c r="A17" s="169"/>
      <c r="C17" s="200" t="str">
        <f>IF(B17="","",VLOOKUP(B17,'Feuille de calcule'!$B$3:$V$62,21,0))</f>
        <v/>
      </c>
      <c r="D17" s="280">
        <v>8</v>
      </c>
      <c r="E17" s="226" t="s">
        <v>46</v>
      </c>
      <c r="F17" s="210" t="str">
        <f>IF(E17="","",VLOOKUP(E17,inscription!$A$2:B76,2,0))</f>
        <v/>
      </c>
    </row>
    <row r="18" spans="1:6" ht="24" thickBot="1" x14ac:dyDescent="0.25">
      <c r="A18" s="171"/>
      <c r="C18" s="200" t="str">
        <f>IF(B18="","",VLOOKUP(B18,'Feuille de calcule'!$B$3:$V$62,21,0))</f>
        <v/>
      </c>
      <c r="D18" s="280"/>
      <c r="E18" s="227" t="s">
        <v>46</v>
      </c>
      <c r="F18" s="216" t="str">
        <f>IF(E18="","",VLOOKUP(E18,inscription!$A$2:B77,2,0))</f>
        <v/>
      </c>
    </row>
    <row r="19" spans="1:6" ht="24" thickBot="1" x14ac:dyDescent="0.25">
      <c r="A19" s="169"/>
      <c r="C19" s="200" t="str">
        <f>IF(B19="","",VLOOKUP(B19,'Feuille de calcule'!$B$3:$V$62,21,0))</f>
        <v/>
      </c>
      <c r="D19" s="281">
        <v>9</v>
      </c>
      <c r="E19" s="224" t="s">
        <v>46</v>
      </c>
      <c r="F19" s="214" t="str">
        <f>IF(E19="","",VLOOKUP(E19,inscription!$A$2:B78,2,0))</f>
        <v/>
      </c>
    </row>
    <row r="20" spans="1:6" ht="24" thickBot="1" x14ac:dyDescent="0.25">
      <c r="A20" s="171"/>
      <c r="C20" s="200" t="str">
        <f>IF(B20="","",VLOOKUP(B20,'Feuille de calcule'!$B$3:$V$62,21,0))</f>
        <v/>
      </c>
      <c r="D20" s="281"/>
      <c r="E20" s="225" t="s">
        <v>46</v>
      </c>
      <c r="F20" s="215" t="str">
        <f>IF(E20="","",VLOOKUP(E20,inscription!$A$2:B79,2,0))</f>
        <v/>
      </c>
    </row>
    <row r="21" spans="1:6" ht="24" thickBot="1" x14ac:dyDescent="0.25">
      <c r="A21" s="169"/>
      <c r="C21" s="200" t="str">
        <f>IF(B21="","",VLOOKUP(B21,'Feuille de calcule'!$B$3:$V$62,21,0))</f>
        <v/>
      </c>
      <c r="D21" s="280">
        <v>10</v>
      </c>
      <c r="E21" s="226" t="s">
        <v>46</v>
      </c>
      <c r="F21" s="210" t="str">
        <f>IF(E21="","",VLOOKUP(E21,inscription!$A$2:B80,2,0))</f>
        <v/>
      </c>
    </row>
    <row r="22" spans="1:6" ht="24" thickBot="1" x14ac:dyDescent="0.25">
      <c r="A22" s="171"/>
      <c r="C22" s="200" t="str">
        <f>IF(B22="","",VLOOKUP(B22,'Feuille de calcule'!$B$3:$V$62,21,0))</f>
        <v/>
      </c>
      <c r="D22" s="280"/>
      <c r="E22" s="227" t="s">
        <v>46</v>
      </c>
      <c r="F22" s="216" t="str">
        <f>IF(E22="","",VLOOKUP(E22,inscription!$A$2:B81,2,0))</f>
        <v/>
      </c>
    </row>
    <row r="23" spans="1:6" ht="24" thickBot="1" x14ac:dyDescent="0.25">
      <c r="A23" s="169"/>
      <c r="C23" s="200" t="str">
        <f>IF(B23="","",VLOOKUP(B23,'Feuille de calcule'!$B$3:$V$62,21,0))</f>
        <v/>
      </c>
      <c r="D23" s="281">
        <v>11</v>
      </c>
      <c r="E23" s="224" t="s">
        <v>46</v>
      </c>
      <c r="F23" s="214" t="str">
        <f>IF(E23="","",VLOOKUP(E23,inscription!$A$2:B82,2,0))</f>
        <v/>
      </c>
    </row>
    <row r="24" spans="1:6" ht="24" thickBot="1" x14ac:dyDescent="0.25">
      <c r="A24" s="171"/>
      <c r="C24" s="200" t="str">
        <f>IF(B24="","",VLOOKUP(B24,'Feuille de calcule'!$B$3:$V$62,21,0))</f>
        <v/>
      </c>
      <c r="D24" s="281"/>
      <c r="E24" s="225" t="s">
        <v>46</v>
      </c>
      <c r="F24" s="215" t="str">
        <f>IF(E24="","",VLOOKUP(E24,inscription!$A$2:B83,2,0))</f>
        <v/>
      </c>
    </row>
    <row r="25" spans="1:6" ht="24" thickBot="1" x14ac:dyDescent="0.25">
      <c r="A25" s="169"/>
      <c r="C25" s="200" t="str">
        <f>IF(B25="","",VLOOKUP(B25,'Feuille de calcule'!$B$3:$V$62,21,0))</f>
        <v/>
      </c>
      <c r="D25" s="280">
        <v>12</v>
      </c>
      <c r="E25" s="226" t="s">
        <v>46</v>
      </c>
      <c r="F25" s="210" t="str">
        <f>IF(E25="","",VLOOKUP(E25,inscription!$A$2:B84,2,0))</f>
        <v/>
      </c>
    </row>
    <row r="26" spans="1:6" ht="24" thickBot="1" x14ac:dyDescent="0.25">
      <c r="A26" s="171"/>
      <c r="C26" s="200" t="str">
        <f>IF(B26="","",VLOOKUP(B26,'Feuille de calcule'!$B$3:$V$62,21,0))</f>
        <v/>
      </c>
      <c r="D26" s="280"/>
      <c r="E26" s="227" t="s">
        <v>46</v>
      </c>
      <c r="F26" s="216" t="str">
        <f>IF(E26="","",VLOOKUP(E26,inscription!$A$2:B85,2,0))</f>
        <v/>
      </c>
    </row>
    <row r="27" spans="1:6" ht="24" thickBot="1" x14ac:dyDescent="0.25">
      <c r="A27" s="169"/>
      <c r="C27" s="200" t="str">
        <f>IF(B27="","",VLOOKUP(B27,'Feuille de calcule'!$B$3:$V$62,21,0))</f>
        <v/>
      </c>
      <c r="D27" s="281">
        <v>13</v>
      </c>
      <c r="E27" s="224" t="s">
        <v>46</v>
      </c>
      <c r="F27" s="214" t="str">
        <f>IF(E27="","",VLOOKUP(E27,inscription!$A$2:B86,2,0))</f>
        <v/>
      </c>
    </row>
    <row r="28" spans="1:6" ht="24" thickBot="1" x14ac:dyDescent="0.25">
      <c r="A28" s="171"/>
      <c r="C28" s="200" t="str">
        <f>IF(B28="","",VLOOKUP(B28,'Feuille de calcule'!$B$3:$V$62,21,0))</f>
        <v/>
      </c>
      <c r="D28" s="281"/>
      <c r="E28" s="225" t="s">
        <v>46</v>
      </c>
      <c r="F28" s="215" t="str">
        <f>IF(E28="","",VLOOKUP(E28,inscription!$A$2:B87,2,0))</f>
        <v/>
      </c>
    </row>
    <row r="29" spans="1:6" ht="24" thickBot="1" x14ac:dyDescent="0.25">
      <c r="A29" s="169"/>
      <c r="C29" s="200" t="str">
        <f>IF(B29="","",VLOOKUP(B29,'Feuille de calcule'!$B$3:$V$62,21,0))</f>
        <v/>
      </c>
      <c r="D29" s="280">
        <v>14</v>
      </c>
      <c r="E29" s="226" t="s">
        <v>46</v>
      </c>
      <c r="F29" s="210" t="str">
        <f>IF(E29="","",VLOOKUP(E29,inscription!$A$2:B88,2,0))</f>
        <v/>
      </c>
    </row>
    <row r="30" spans="1:6" ht="24" thickBot="1" x14ac:dyDescent="0.25">
      <c r="A30" s="171"/>
      <c r="C30" s="200" t="str">
        <f>IF(B30="","",VLOOKUP(B30,'Feuille de calcule'!$B$3:$V$62,21,0))</f>
        <v/>
      </c>
      <c r="D30" s="280"/>
      <c r="E30" s="227" t="s">
        <v>46</v>
      </c>
      <c r="F30" s="216" t="str">
        <f>IF(E30="","",VLOOKUP(E30,inscription!$A$2:B89,2,0))</f>
        <v/>
      </c>
    </row>
    <row r="31" spans="1:6" ht="24" thickBot="1" x14ac:dyDescent="0.25">
      <c r="A31" s="169"/>
      <c r="C31" s="200" t="str">
        <f>IF(B31="","",VLOOKUP(B31,'Feuille de calcule'!$B$3:$V$62,21,0))</f>
        <v/>
      </c>
      <c r="D31" s="281">
        <v>15</v>
      </c>
      <c r="E31" s="224" t="s">
        <v>46</v>
      </c>
      <c r="F31" s="214" t="str">
        <f>IF(E31="","",VLOOKUP(E31,inscription!$A$2:B90,2,0))</f>
        <v/>
      </c>
    </row>
    <row r="32" spans="1:6" ht="24" thickBot="1" x14ac:dyDescent="0.25">
      <c r="A32" s="171"/>
      <c r="C32" s="200" t="str">
        <f>IF(B32="","",VLOOKUP(B32,'Feuille de calcule'!$B$3:$V$62,21,0))</f>
        <v/>
      </c>
      <c r="D32" s="281"/>
      <c r="E32" s="225" t="s">
        <v>46</v>
      </c>
      <c r="F32" s="215" t="str">
        <f>IF(E32="","",VLOOKUP(E32,inscription!$A$2:B91,2,0))</f>
        <v/>
      </c>
    </row>
    <row r="33" spans="1:6" ht="24" thickBot="1" x14ac:dyDescent="0.25">
      <c r="A33" s="169"/>
      <c r="C33" s="200" t="str">
        <f>IF(B33="","",VLOOKUP(B33,'Feuille de calcule'!$B$3:$V$62,21,0))</f>
        <v/>
      </c>
      <c r="D33" s="280">
        <v>16</v>
      </c>
      <c r="E33" s="226" t="s">
        <v>46</v>
      </c>
      <c r="F33" s="210" t="str">
        <f>IF(E33="","",VLOOKUP(E33,inscription!$A$2:B92,2,0))</f>
        <v/>
      </c>
    </row>
    <row r="34" spans="1:6" ht="24" thickBot="1" x14ac:dyDescent="0.25">
      <c r="A34" s="171"/>
      <c r="C34" s="200" t="str">
        <f>IF(B34="","",VLOOKUP(B34,'Feuille de calcule'!$B$3:$V$62,21,0))</f>
        <v/>
      </c>
      <c r="D34" s="280"/>
      <c r="E34" s="227" t="s">
        <v>46</v>
      </c>
      <c r="F34" s="216" t="str">
        <f>IF(E34="","",VLOOKUP(E34,inscription!$A$2:B93,2,0))</f>
        <v/>
      </c>
    </row>
    <row r="35" spans="1:6" ht="24" thickBot="1" x14ac:dyDescent="0.25">
      <c r="A35" s="169"/>
      <c r="C35" s="200" t="str">
        <f>IF(B35="","",VLOOKUP(B35,'Feuille de calcule'!$B$3:$V$62,21,0))</f>
        <v/>
      </c>
      <c r="D35" s="281">
        <v>17</v>
      </c>
      <c r="E35" s="224" t="s">
        <v>46</v>
      </c>
      <c r="F35" s="214" t="str">
        <f>IF(E35="","",VLOOKUP(E35,inscription!$A$2:B94,2,0))</f>
        <v/>
      </c>
    </row>
    <row r="36" spans="1:6" ht="24" thickBot="1" x14ac:dyDescent="0.25">
      <c r="A36" s="171"/>
      <c r="C36" s="200" t="str">
        <f>IF(B36="","",VLOOKUP(B36,'Feuille de calcule'!$B$3:$V$62,21,0))</f>
        <v/>
      </c>
      <c r="D36" s="281"/>
      <c r="E36" s="225" t="s">
        <v>46</v>
      </c>
      <c r="F36" s="215" t="str">
        <f>IF(E36="","",VLOOKUP(E36,inscription!$A$2:B95,2,0))</f>
        <v/>
      </c>
    </row>
    <row r="37" spans="1:6" ht="24" thickBot="1" x14ac:dyDescent="0.25">
      <c r="A37" s="169"/>
      <c r="C37" s="200" t="str">
        <f>IF(B37="","",VLOOKUP(B37,'Feuille de calcule'!$B$3:$V$62,21,0))</f>
        <v/>
      </c>
      <c r="D37" s="280">
        <v>18</v>
      </c>
      <c r="E37" s="226" t="s">
        <v>46</v>
      </c>
      <c r="F37" s="210" t="str">
        <f>IF(E37="","",VLOOKUP(E37,inscription!$A$2:B96,2,0))</f>
        <v/>
      </c>
    </row>
    <row r="38" spans="1:6" ht="24" thickBot="1" x14ac:dyDescent="0.25">
      <c r="A38" s="171"/>
      <c r="C38" s="200" t="str">
        <f>IF(B38="","",VLOOKUP(B38,'Feuille de calcule'!$B$3:$V$62,21,0))</f>
        <v/>
      </c>
      <c r="D38" s="280"/>
      <c r="E38" s="227" t="s">
        <v>46</v>
      </c>
      <c r="F38" s="216" t="str">
        <f>IF(E38="","",VLOOKUP(E38,inscription!$A$2:B97,2,0))</f>
        <v/>
      </c>
    </row>
    <row r="39" spans="1:6" ht="24" thickBot="1" x14ac:dyDescent="0.25">
      <c r="A39" s="169"/>
      <c r="C39" s="200" t="str">
        <f>IF(B39="","",VLOOKUP(B39,'Feuille de calcule'!$B$3:$V$62,21,0))</f>
        <v/>
      </c>
      <c r="D39" s="281">
        <v>19</v>
      </c>
      <c r="E39" s="224" t="s">
        <v>46</v>
      </c>
      <c r="F39" s="214" t="str">
        <f>IF(E39="","",VLOOKUP(E39,inscription!$A$2:B98,2,0))</f>
        <v/>
      </c>
    </row>
    <row r="40" spans="1:6" ht="24" thickBot="1" x14ac:dyDescent="0.25">
      <c r="A40" s="171"/>
      <c r="C40" s="200" t="str">
        <f>IF(B40="","",VLOOKUP(B40,'Feuille de calcule'!$B$3:$V$62,21,0))</f>
        <v/>
      </c>
      <c r="D40" s="281"/>
      <c r="E40" s="225" t="s">
        <v>46</v>
      </c>
      <c r="F40" s="215" t="str">
        <f>IF(E40="","",VLOOKUP(E40,inscription!$A$2:B99,2,0))</f>
        <v/>
      </c>
    </row>
    <row r="41" spans="1:6" ht="24" thickBot="1" x14ac:dyDescent="0.25">
      <c r="A41" s="169"/>
      <c r="C41" s="200" t="str">
        <f>IF(B41="","",VLOOKUP(B41,'Feuille de calcule'!$B$3:$V$62,21,0))</f>
        <v/>
      </c>
      <c r="D41" s="280">
        <v>20</v>
      </c>
      <c r="E41" s="226" t="s">
        <v>46</v>
      </c>
      <c r="F41" s="210" t="str">
        <f>IF(E41="","",VLOOKUP(E41,inscription!$A$2:B100,2,0))</f>
        <v/>
      </c>
    </row>
    <row r="42" spans="1:6" ht="24" thickBot="1" x14ac:dyDescent="0.25">
      <c r="A42" s="171"/>
      <c r="C42" s="200" t="str">
        <f>IF(B42="","",VLOOKUP(B42,'Feuille de calcule'!$B$3:$V$62,21,0))</f>
        <v/>
      </c>
      <c r="D42" s="280"/>
      <c r="E42" s="227" t="s">
        <v>46</v>
      </c>
      <c r="F42" s="216" t="str">
        <f>IF(E42="","",VLOOKUP(E42,inscription!$A$2:B101,2,0))</f>
        <v/>
      </c>
    </row>
    <row r="43" spans="1:6" ht="24" thickBot="1" x14ac:dyDescent="0.25">
      <c r="A43" s="169"/>
      <c r="C43" s="200" t="str">
        <f>IF(B43="","",VLOOKUP(B43,'Feuille de calcule'!$B$3:$V$62,21,0))</f>
        <v/>
      </c>
      <c r="D43" s="281">
        <v>21</v>
      </c>
      <c r="E43" s="224" t="s">
        <v>46</v>
      </c>
      <c r="F43" s="214" t="str">
        <f>IF(E43="","",VLOOKUP(E43,inscription!$A$2:B102,2,0))</f>
        <v/>
      </c>
    </row>
    <row r="44" spans="1:6" ht="24" thickBot="1" x14ac:dyDescent="0.25">
      <c r="A44" s="171"/>
      <c r="C44" s="200" t="str">
        <f>IF(B44="","",VLOOKUP(B44,'Feuille de calcule'!$B$3:$V$62,21,0))</f>
        <v/>
      </c>
      <c r="D44" s="281"/>
      <c r="E44" s="225" t="s">
        <v>46</v>
      </c>
      <c r="F44" s="215" t="str">
        <f>IF(E44="","",VLOOKUP(E44,inscription!$A$2:B103,2,0))</f>
        <v/>
      </c>
    </row>
    <row r="45" spans="1:6" ht="24" thickBot="1" x14ac:dyDescent="0.25">
      <c r="A45" s="169"/>
      <c r="C45" s="200" t="str">
        <f>IF(B45="","",VLOOKUP(B45,'Feuille de calcule'!$B$3:$V$62,21,0))</f>
        <v/>
      </c>
      <c r="D45" s="280">
        <v>22</v>
      </c>
      <c r="E45" s="226" t="s">
        <v>46</v>
      </c>
      <c r="F45" s="210" t="str">
        <f>IF(E45="","",VLOOKUP(E45,inscription!$A$2:B104,2,0))</f>
        <v/>
      </c>
    </row>
    <row r="46" spans="1:6" ht="24" thickBot="1" x14ac:dyDescent="0.25">
      <c r="A46" s="171"/>
      <c r="C46" s="200" t="str">
        <f>IF(B46="","",VLOOKUP(B46,'Feuille de calcule'!$B$3:$V$62,21,0))</f>
        <v/>
      </c>
      <c r="D46" s="280"/>
      <c r="E46" s="227" t="s">
        <v>46</v>
      </c>
      <c r="F46" s="216" t="str">
        <f>IF(E46="","",VLOOKUP(E46,inscription!$A$2:B105,2,0))</f>
        <v/>
      </c>
    </row>
    <row r="47" spans="1:6" ht="24" thickBot="1" x14ac:dyDescent="0.25">
      <c r="A47" s="169"/>
      <c r="C47" s="200" t="str">
        <f>IF(B47="","",VLOOKUP(B47,'Feuille de calcule'!$B$3:$V$62,21,0))</f>
        <v/>
      </c>
      <c r="D47" s="281">
        <v>23</v>
      </c>
      <c r="E47" s="224" t="s">
        <v>46</v>
      </c>
      <c r="F47" s="214" t="str">
        <f>IF(E47="","",VLOOKUP(E47,inscription!$A$2:B106,2,0))</f>
        <v/>
      </c>
    </row>
    <row r="48" spans="1:6" ht="24" thickBot="1" x14ac:dyDescent="0.25">
      <c r="A48" s="171"/>
      <c r="C48" s="200" t="str">
        <f>IF(B48="","",VLOOKUP(B48,'Feuille de calcule'!$B$3:$V$62,21,0))</f>
        <v/>
      </c>
      <c r="D48" s="281"/>
      <c r="E48" s="225" t="s">
        <v>46</v>
      </c>
      <c r="F48" s="215" t="str">
        <f>IF(E48="","",VLOOKUP(E48,inscription!$A$2:B107,2,0))</f>
        <v/>
      </c>
    </row>
    <row r="49" spans="1:6" ht="24" thickBot="1" x14ac:dyDescent="0.25">
      <c r="A49" s="169"/>
      <c r="C49" s="200" t="str">
        <f>IF(B49="","",VLOOKUP(B49,'Feuille de calcule'!$B$3:$V$62,21,0))</f>
        <v/>
      </c>
      <c r="D49" s="280">
        <v>24</v>
      </c>
      <c r="E49" s="226" t="s">
        <v>46</v>
      </c>
      <c r="F49" s="210" t="str">
        <f>IF(E49="","",VLOOKUP(E49,inscription!$A$2:B108,2,0))</f>
        <v/>
      </c>
    </row>
    <row r="50" spans="1:6" ht="24" thickBot="1" x14ac:dyDescent="0.25">
      <c r="A50" s="171"/>
      <c r="C50" s="200" t="str">
        <f>IF(B50="","",VLOOKUP(B50,'Feuille de calcule'!$B$3:$V$62,21,0))</f>
        <v/>
      </c>
      <c r="D50" s="280"/>
      <c r="E50" s="227" t="s">
        <v>46</v>
      </c>
      <c r="F50" s="216" t="str">
        <f>IF(E50="","",VLOOKUP(E50,inscription!$A$2:B109,2,0))</f>
        <v/>
      </c>
    </row>
    <row r="51" spans="1:6" ht="24" thickBot="1" x14ac:dyDescent="0.25">
      <c r="A51" s="169"/>
      <c r="C51" s="200" t="str">
        <f>IF(B51="","",VLOOKUP(B51,'Feuille de calcule'!$B$3:$V$62,21,0))</f>
        <v/>
      </c>
      <c r="D51" s="281">
        <v>25</v>
      </c>
      <c r="E51" s="224" t="s">
        <v>46</v>
      </c>
      <c r="F51" s="214" t="str">
        <f>IF(E51="","",VLOOKUP(E51,inscription!$A$2:B110,2,0))</f>
        <v/>
      </c>
    </row>
    <row r="52" spans="1:6" ht="24" thickBot="1" x14ac:dyDescent="0.25">
      <c r="A52" s="171"/>
      <c r="C52" s="200" t="str">
        <f>IF(B52="","",VLOOKUP(B52,'Feuille de calcule'!$B$3:$V$62,21,0))</f>
        <v/>
      </c>
      <c r="D52" s="281"/>
      <c r="E52" s="225" t="s">
        <v>46</v>
      </c>
      <c r="F52" s="215" t="str">
        <f>IF(E52="","",VLOOKUP(E52,inscription!$A$2:B111,2,0))</f>
        <v/>
      </c>
    </row>
    <row r="53" spans="1:6" ht="24" thickBot="1" x14ac:dyDescent="0.25">
      <c r="A53" s="169"/>
      <c r="C53" s="200" t="str">
        <f>IF(B53="","",VLOOKUP(B53,'Feuille de calcule'!$B$3:$V$62,21,0))</f>
        <v/>
      </c>
      <c r="D53" s="280">
        <v>26</v>
      </c>
      <c r="E53" s="226" t="s">
        <v>46</v>
      </c>
      <c r="F53" s="210" t="str">
        <f>IF(E53="","",VLOOKUP(E53,inscription!$A$2:B112,2,0))</f>
        <v/>
      </c>
    </row>
    <row r="54" spans="1:6" ht="24" thickBot="1" x14ac:dyDescent="0.25">
      <c r="A54" s="171"/>
      <c r="C54" s="200" t="str">
        <f>IF(B54="","",VLOOKUP(B54,'Feuille de calcule'!$B$3:$V$62,21,0))</f>
        <v/>
      </c>
      <c r="D54" s="280"/>
      <c r="E54" s="227" t="s">
        <v>46</v>
      </c>
      <c r="F54" s="216" t="str">
        <f>IF(E54="","",VLOOKUP(E54,inscription!$A$2:B113,2,0))</f>
        <v/>
      </c>
    </row>
    <row r="55" spans="1:6" ht="24" thickBot="1" x14ac:dyDescent="0.25">
      <c r="A55" s="169"/>
      <c r="C55" s="200" t="str">
        <f>IF(B55="","",VLOOKUP(B55,'Feuille de calcule'!$B$3:$V$62,21,0))</f>
        <v/>
      </c>
      <c r="D55" s="281">
        <v>27</v>
      </c>
      <c r="E55" s="224" t="s">
        <v>46</v>
      </c>
      <c r="F55" s="214" t="str">
        <f>IF(E55="","",VLOOKUP(E55,inscription!$A$2:B114,2,0))</f>
        <v/>
      </c>
    </row>
    <row r="56" spans="1:6" ht="24" thickBot="1" x14ac:dyDescent="0.25">
      <c r="A56" s="171"/>
      <c r="C56" s="200" t="str">
        <f>IF(B56="","",VLOOKUP(B56,'Feuille de calcule'!$B$3:$V$62,21,0))</f>
        <v/>
      </c>
      <c r="D56" s="281"/>
      <c r="E56" s="225" t="s">
        <v>46</v>
      </c>
      <c r="F56" s="215" t="str">
        <f>IF(E56="","",VLOOKUP(E56,inscription!$A$2:B115,2,0))</f>
        <v/>
      </c>
    </row>
    <row r="57" spans="1:6" ht="24" thickBot="1" x14ac:dyDescent="0.25">
      <c r="A57" s="169"/>
      <c r="C57" s="200" t="str">
        <f>IF(B57="","",VLOOKUP(B57,'Feuille de calcule'!$B$3:$V$62,21,0))</f>
        <v/>
      </c>
      <c r="D57" s="280">
        <v>28</v>
      </c>
      <c r="E57" s="226" t="s">
        <v>46</v>
      </c>
      <c r="F57" s="210" t="str">
        <f>IF(E57="","",VLOOKUP(E57,inscription!$A$2:B116,2,0))</f>
        <v/>
      </c>
    </row>
    <row r="58" spans="1:6" ht="24" thickBot="1" x14ac:dyDescent="0.25">
      <c r="A58" s="171"/>
      <c r="C58" s="200" t="str">
        <f>IF(B58="","",VLOOKUP(B58,'Feuille de calcule'!$B$3:$V$62,21,0))</f>
        <v/>
      </c>
      <c r="D58" s="280"/>
      <c r="E58" s="227" t="s">
        <v>46</v>
      </c>
      <c r="F58" s="216" t="str">
        <f>IF(E58="","",VLOOKUP(E58,inscription!$A$2:B117,2,0))</f>
        <v/>
      </c>
    </row>
    <row r="59" spans="1:6" ht="24" thickBot="1" x14ac:dyDescent="0.25">
      <c r="A59" s="169"/>
      <c r="C59" s="200" t="str">
        <f>IF(B59="","",VLOOKUP(B59,'Feuille de calcule'!$B$3:$V$62,21,0))</f>
        <v/>
      </c>
      <c r="D59" s="281">
        <v>29</v>
      </c>
      <c r="E59" s="224" t="s">
        <v>46</v>
      </c>
      <c r="F59" s="214" t="str">
        <f>IF(E59="","",VLOOKUP(E59,inscription!$A$2:B118,2,0))</f>
        <v/>
      </c>
    </row>
    <row r="60" spans="1:6" ht="24" thickBot="1" x14ac:dyDescent="0.25">
      <c r="A60" s="171"/>
      <c r="C60" s="200" t="str">
        <f>IF(B60="","",VLOOKUP(B60,'Feuille de calcule'!$B$3:$V$62,21,0))</f>
        <v/>
      </c>
      <c r="D60" s="281"/>
      <c r="E60" s="225" t="s">
        <v>46</v>
      </c>
      <c r="F60" s="215" t="str">
        <f>IF(E60="","",VLOOKUP(E60,inscription!$A$2:B119,2,0))</f>
        <v/>
      </c>
    </row>
    <row r="61" spans="1:6" ht="24" thickBot="1" x14ac:dyDescent="0.25">
      <c r="A61" s="169"/>
      <c r="C61" s="200" t="str">
        <f>IF(B61="","",VLOOKUP(B61,'Feuille de calcule'!$B$3:$V$62,21,0))</f>
        <v/>
      </c>
      <c r="D61" s="280">
        <v>30</v>
      </c>
      <c r="E61" s="226" t="s">
        <v>46</v>
      </c>
      <c r="F61" s="210" t="str">
        <f>IF(E61="","",VLOOKUP(E61,inscription!$A$2:B120,2,0))</f>
        <v/>
      </c>
    </row>
    <row r="62" spans="1:6" ht="16.5" thickBot="1" x14ac:dyDescent="0.25">
      <c r="D62" s="280"/>
      <c r="E62" s="227" t="s">
        <v>46</v>
      </c>
      <c r="F62" s="217" t="str">
        <f>IF(E62="","",VLOOKUP(E62,inscription!$A$2:B121,2,0))</f>
        <v/>
      </c>
    </row>
  </sheetData>
  <mergeCells count="32">
    <mergeCell ref="D59:D60"/>
    <mergeCell ref="D61:D62"/>
    <mergeCell ref="D47:D48"/>
    <mergeCell ref="D49:D50"/>
    <mergeCell ref="D51:D52"/>
    <mergeCell ref="D53:D54"/>
    <mergeCell ref="D55:D56"/>
    <mergeCell ref="D57:D58"/>
    <mergeCell ref="D45:D46"/>
    <mergeCell ref="D23:D24"/>
    <mergeCell ref="D25:D26"/>
    <mergeCell ref="D27:D28"/>
    <mergeCell ref="D29:D30"/>
    <mergeCell ref="D31:D32"/>
    <mergeCell ref="D33:D34"/>
    <mergeCell ref="D35:D36"/>
    <mergeCell ref="D37:D38"/>
    <mergeCell ref="D39:D40"/>
    <mergeCell ref="D41:D42"/>
    <mergeCell ref="D43:D44"/>
    <mergeCell ref="D21:D22"/>
    <mergeCell ref="D1:D2"/>
    <mergeCell ref="E1:F1"/>
    <mergeCell ref="D3:D4"/>
    <mergeCell ref="D5:D6"/>
    <mergeCell ref="D7:D8"/>
    <mergeCell ref="D9:D10"/>
    <mergeCell ref="D11:D12"/>
    <mergeCell ref="D13:D14"/>
    <mergeCell ref="D15:D16"/>
    <mergeCell ref="D17:D18"/>
    <mergeCell ref="D19:D2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7" r:id="rId3" name="Button 1">
              <controlPr defaultSize="0" print="0" autoFill="0" autoPict="0" macro="[0]!Tirage_au_sort_partie_6">
                <anchor moveWithCells="1" sizeWithCells="1">
                  <from>
                    <xdr:col>6</xdr:col>
                    <xdr:colOff>123825</xdr:colOff>
                    <xdr:row>0</xdr:row>
                    <xdr:rowOff>85725</xdr:rowOff>
                  </from>
                  <to>
                    <xdr:col>8</xdr:col>
                    <xdr:colOff>419100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8" r:id="rId4" name="Button 2">
              <controlPr defaultSize="0" print="0" autoFill="0" autoPict="0" macro="[0]!Réinitaliser_tirage_au_sort_partie_6">
                <anchor moveWithCells="1" sizeWithCells="1">
                  <from>
                    <xdr:col>8</xdr:col>
                    <xdr:colOff>647700</xdr:colOff>
                    <xdr:row>0</xdr:row>
                    <xdr:rowOff>123825</xdr:rowOff>
                  </from>
                  <to>
                    <xdr:col>10</xdr:col>
                    <xdr:colOff>647700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63"/>
  <sheetViews>
    <sheetView tabSelected="1" topLeftCell="D1" zoomScale="70" zoomScaleNormal="70" workbookViewId="0">
      <selection activeCell="Z4" sqref="Z4"/>
    </sheetView>
  </sheetViews>
  <sheetFormatPr baseColWidth="10" defaultRowHeight="12.75" x14ac:dyDescent="0.2"/>
  <cols>
    <col min="1" max="1" width="20.7109375" customWidth="1"/>
    <col min="2" max="4" width="10.7109375" customWidth="1"/>
    <col min="5" max="5" width="20.7109375" customWidth="1"/>
    <col min="6" max="8" width="10.7109375" customWidth="1"/>
    <col min="9" max="9" width="20.7109375" customWidth="1"/>
    <col min="10" max="12" width="10.7109375" customWidth="1"/>
    <col min="13" max="13" width="20.7109375" customWidth="1"/>
    <col min="14" max="16" width="10.7109375" customWidth="1"/>
    <col min="17" max="17" width="20.7109375" customWidth="1"/>
    <col min="18" max="20" width="10.7109375" customWidth="1"/>
    <col min="21" max="21" width="20.7109375" customWidth="1"/>
    <col min="22" max="24" width="10.7109375" customWidth="1"/>
    <col min="25" max="25" width="20.7109375" style="252" customWidth="1"/>
    <col min="26" max="26" width="14.28515625" customWidth="1"/>
    <col min="27" max="27" width="15.28515625" customWidth="1"/>
  </cols>
  <sheetData>
    <row r="1" spans="1:27" ht="13.15" customHeight="1" x14ac:dyDescent="0.2">
      <c r="A1" s="313" t="s">
        <v>3</v>
      </c>
      <c r="B1" s="309"/>
      <c r="C1" s="309"/>
      <c r="D1" s="310"/>
      <c r="E1" s="313" t="s">
        <v>6</v>
      </c>
      <c r="F1" s="309"/>
      <c r="G1" s="309"/>
      <c r="H1" s="310"/>
      <c r="I1" s="313" t="s">
        <v>7</v>
      </c>
      <c r="J1" s="309"/>
      <c r="K1" s="309"/>
      <c r="L1" s="310"/>
      <c r="M1" s="313" t="s">
        <v>11</v>
      </c>
      <c r="N1" s="309"/>
      <c r="O1" s="309"/>
      <c r="P1" s="310"/>
      <c r="Q1" s="313" t="s">
        <v>12</v>
      </c>
      <c r="R1" s="309"/>
      <c r="S1" s="309"/>
      <c r="T1" s="310"/>
      <c r="U1" s="313" t="s">
        <v>13</v>
      </c>
      <c r="V1" s="309"/>
      <c r="W1" s="309"/>
      <c r="X1" s="310"/>
      <c r="Y1" s="319" t="s">
        <v>39</v>
      </c>
      <c r="Z1" s="388" t="s">
        <v>59</v>
      </c>
      <c r="AA1" s="317" t="s">
        <v>58</v>
      </c>
    </row>
    <row r="2" spans="1:27" ht="13.15" customHeight="1" thickBot="1" x14ac:dyDescent="0.25">
      <c r="A2" s="314"/>
      <c r="B2" s="315"/>
      <c r="C2" s="315"/>
      <c r="D2" s="316"/>
      <c r="E2" s="314"/>
      <c r="F2" s="315"/>
      <c r="G2" s="315"/>
      <c r="H2" s="316"/>
      <c r="I2" s="314"/>
      <c r="J2" s="315"/>
      <c r="K2" s="315"/>
      <c r="L2" s="316"/>
      <c r="M2" s="314"/>
      <c r="N2" s="315"/>
      <c r="O2" s="315"/>
      <c r="P2" s="316"/>
      <c r="Q2" s="314"/>
      <c r="R2" s="315"/>
      <c r="S2" s="315"/>
      <c r="T2" s="316"/>
      <c r="U2" s="314"/>
      <c r="V2" s="315"/>
      <c r="W2" s="315"/>
      <c r="X2" s="316"/>
      <c r="Y2" s="320"/>
      <c r="Z2" s="389"/>
      <c r="AA2" s="318"/>
    </row>
    <row r="3" spans="1:27" ht="26.25" thickBot="1" x14ac:dyDescent="0.25">
      <c r="A3" s="251" t="s">
        <v>1</v>
      </c>
      <c r="B3" s="11" t="s">
        <v>20</v>
      </c>
      <c r="C3" s="174" t="s">
        <v>41</v>
      </c>
      <c r="D3" s="387" t="s">
        <v>10</v>
      </c>
      <c r="E3" s="251" t="s">
        <v>1</v>
      </c>
      <c r="F3" s="11" t="s">
        <v>20</v>
      </c>
      <c r="G3" s="174" t="s">
        <v>41</v>
      </c>
      <c r="H3" s="387" t="s">
        <v>10</v>
      </c>
      <c r="I3" s="251" t="s">
        <v>1</v>
      </c>
      <c r="J3" s="11" t="s">
        <v>20</v>
      </c>
      <c r="K3" s="174" t="s">
        <v>41</v>
      </c>
      <c r="L3" s="387" t="s">
        <v>10</v>
      </c>
      <c r="M3" s="251" t="s">
        <v>1</v>
      </c>
      <c r="N3" s="11" t="s">
        <v>20</v>
      </c>
      <c r="O3" s="174" t="s">
        <v>41</v>
      </c>
      <c r="P3" s="387" t="s">
        <v>10</v>
      </c>
      <c r="Q3" s="251" t="s">
        <v>1</v>
      </c>
      <c r="R3" s="11" t="s">
        <v>20</v>
      </c>
      <c r="S3" s="174" t="s">
        <v>41</v>
      </c>
      <c r="T3" s="387" t="s">
        <v>10</v>
      </c>
      <c r="U3" s="251" t="s">
        <v>1</v>
      </c>
      <c r="V3" s="11" t="s">
        <v>20</v>
      </c>
      <c r="W3" s="174" t="s">
        <v>41</v>
      </c>
      <c r="X3" s="387" t="s">
        <v>10</v>
      </c>
      <c r="Y3" s="321"/>
      <c r="Z3" s="389"/>
      <c r="AA3" s="318"/>
    </row>
    <row r="4" spans="1:27" ht="16.5" thickBot="1" x14ac:dyDescent="0.25">
      <c r="A4" s="155" t="str">
        <f>'1 tirage'!F3</f>
        <v>H</v>
      </c>
      <c r="B4" s="14">
        <v>13</v>
      </c>
      <c r="C4" s="15">
        <f>IF(B4="","",IF(B4&gt;B5,1,0))</f>
        <v>1</v>
      </c>
      <c r="D4" s="383">
        <f>IF(B4="","",B4-B5)</f>
        <v>11</v>
      </c>
      <c r="E4" s="155" t="str">
        <f>'2 tirage'!F3</f>
        <v>D</v>
      </c>
      <c r="F4" s="14">
        <v>4</v>
      </c>
      <c r="G4" s="15">
        <f>IF(F4="","",IF(F4&gt;F5,1,0))</f>
        <v>0</v>
      </c>
      <c r="H4" s="383">
        <f>IF(F4="","",F4-F5)</f>
        <v>-9</v>
      </c>
      <c r="I4" s="155" t="str">
        <f>'3 tirage'!F3</f>
        <v>B</v>
      </c>
      <c r="J4" s="14">
        <v>13</v>
      </c>
      <c r="K4" s="15">
        <f>IF(J4="","",IF(J4&gt;J5,1,0))</f>
        <v>1</v>
      </c>
      <c r="L4" s="383">
        <f>IF(J4="","",J4-J5)</f>
        <v>2</v>
      </c>
      <c r="M4" s="155" t="str">
        <f>'4 tirage'!F3</f>
        <v>J</v>
      </c>
      <c r="N4" s="14">
        <v>13</v>
      </c>
      <c r="O4" s="15">
        <f>IF(N4="","",IF(N4&gt;N5,1,0))</f>
        <v>1</v>
      </c>
      <c r="P4" s="383">
        <f>IF(N4="","",N4-N5)</f>
        <v>6</v>
      </c>
      <c r="Q4" s="155" t="str">
        <f>'5 tirage'!F3</f>
        <v>C</v>
      </c>
      <c r="R4" s="14">
        <v>13</v>
      </c>
      <c r="S4" s="15">
        <f>IF(R4="","",IF(R4&gt;R5,1,0))</f>
        <v>1</v>
      </c>
      <c r="T4" s="383">
        <f>IF(R4="","",R4-R5)</f>
        <v>10</v>
      </c>
      <c r="U4" s="155" t="str">
        <f>'6 tirage'!F3</f>
        <v>E</v>
      </c>
      <c r="V4" s="14">
        <v>4</v>
      </c>
      <c r="W4" s="15">
        <f>IF(V4="","",IF(V4&gt;V5,1,0))</f>
        <v>0</v>
      </c>
      <c r="X4" s="383">
        <f>IF(V4="","",V4-V5)</f>
        <v>-9</v>
      </c>
      <c r="Y4" s="253" t="str">
        <f>inscription!B2</f>
        <v>A</v>
      </c>
      <c r="Z4" s="243" cm="1">
        <f t="array" ref="Z4">SUM(VLOOKUP(Y4,$A$4:$X$63,{3,7,11,15,19,23},0))</f>
        <v>6</v>
      </c>
      <c r="AA4" s="244"/>
    </row>
    <row r="5" spans="1:27" ht="16.5" thickBot="1" x14ac:dyDescent="0.25">
      <c r="A5" s="156" t="str">
        <f>'1 tirage'!F4</f>
        <v>C</v>
      </c>
      <c r="B5" s="19">
        <v>2</v>
      </c>
      <c r="C5" s="20">
        <f>IF(B5="","",IF(B5&gt;B4,1,0))</f>
        <v>0</v>
      </c>
      <c r="D5" s="384">
        <f>IF(B5="","",B5-B4)</f>
        <v>-11</v>
      </c>
      <c r="E5" s="156" t="str">
        <f>'2 tirage'!F4</f>
        <v>B</v>
      </c>
      <c r="F5" s="19">
        <v>13</v>
      </c>
      <c r="G5" s="20">
        <f>IF(F5="","",IF(F5&gt;F4,1,0))</f>
        <v>1</v>
      </c>
      <c r="H5" s="384">
        <f>IF(F5="","",F5-F4)</f>
        <v>9</v>
      </c>
      <c r="I5" s="156" t="str">
        <f>'3 tirage'!F4</f>
        <v>F</v>
      </c>
      <c r="J5" s="19">
        <v>11</v>
      </c>
      <c r="K5" s="20">
        <f>IF(J5="","",IF(J5&gt;J4,1,0))</f>
        <v>0</v>
      </c>
      <c r="L5" s="384">
        <f>IF(J5="","",J5-J4)</f>
        <v>-2</v>
      </c>
      <c r="M5" s="156" t="str">
        <f>'4 tirage'!F4</f>
        <v>I</v>
      </c>
      <c r="N5" s="19">
        <v>7</v>
      </c>
      <c r="O5" s="20">
        <f>IF(N5="","",IF(N5&gt;N4,1,0))</f>
        <v>0</v>
      </c>
      <c r="P5" s="384">
        <f>IF(N5="","",N5-N4)</f>
        <v>-6</v>
      </c>
      <c r="Q5" s="156" t="str">
        <f>'5 tirage'!F4</f>
        <v>A</v>
      </c>
      <c r="R5" s="19">
        <v>3</v>
      </c>
      <c r="S5" s="20">
        <f>IF(R5="","",IF(R5&gt;R4,1,0))</f>
        <v>0</v>
      </c>
      <c r="T5" s="384">
        <f>IF(R5="","",R5-R4)</f>
        <v>-10</v>
      </c>
      <c r="U5" s="156" t="str">
        <f>'6 tirage'!F4</f>
        <v>I</v>
      </c>
      <c r="V5" s="19">
        <v>13</v>
      </c>
      <c r="W5" s="20">
        <f>IF(V5="","",IF(V5&gt;V4,1,0))</f>
        <v>1</v>
      </c>
      <c r="X5" s="384">
        <f>IF(V5="","",V5-V4)</f>
        <v>9</v>
      </c>
      <c r="Y5" s="254" t="str">
        <f>inscription!B3</f>
        <v>B</v>
      </c>
      <c r="Z5" s="243"/>
      <c r="AA5" s="246"/>
    </row>
    <row r="6" spans="1:27" ht="16.5" thickBot="1" x14ac:dyDescent="0.25">
      <c r="A6" s="157" t="str">
        <f>'1 tirage'!F5</f>
        <v>E</v>
      </c>
      <c r="B6" s="22">
        <v>0</v>
      </c>
      <c r="C6" s="23">
        <f>IF(B6="","",IF(B6&gt;B7,1,0))</f>
        <v>0</v>
      </c>
      <c r="D6" s="385">
        <f>IF(B6="","",B6-B7)</f>
        <v>-13</v>
      </c>
      <c r="E6" s="157" t="str">
        <f>'2 tirage'!F5</f>
        <v>G</v>
      </c>
      <c r="F6" s="22">
        <v>13</v>
      </c>
      <c r="G6" s="23">
        <f>IF(F6="","",IF(F6&gt;F7,1,0))</f>
        <v>1</v>
      </c>
      <c r="H6" s="385">
        <f>IF(F6="","",F6-F7)</f>
        <v>1</v>
      </c>
      <c r="I6" s="157" t="str">
        <f>'3 tirage'!F5</f>
        <v>A</v>
      </c>
      <c r="J6" s="22">
        <v>13</v>
      </c>
      <c r="K6" s="23">
        <f>IF(J6="","",IF(J6&gt;J7,1,0))</f>
        <v>1</v>
      </c>
      <c r="L6" s="385">
        <f>IF(J6="","",J6-J7)</f>
        <v>3</v>
      </c>
      <c r="M6" s="157" t="str">
        <f>'4 tirage'!F5</f>
        <v>C</v>
      </c>
      <c r="N6" s="22">
        <v>9</v>
      </c>
      <c r="O6" s="23">
        <f>IF(N6="","",IF(N6&gt;N7,1,0))</f>
        <v>0</v>
      </c>
      <c r="P6" s="385">
        <f>IF(N6="","",N6-N7)</f>
        <v>-4</v>
      </c>
      <c r="Q6" s="157" t="str">
        <f>'5 tirage'!F5</f>
        <v>G</v>
      </c>
      <c r="R6" s="22">
        <v>13</v>
      </c>
      <c r="S6" s="23">
        <f>IF(R6="","",IF(R6&gt;R7,1,0))</f>
        <v>1</v>
      </c>
      <c r="T6" s="385">
        <f>IF(R6="","",R6-R7)</f>
        <v>6</v>
      </c>
      <c r="U6" s="157" t="str">
        <f>'6 tirage'!F5</f>
        <v>B</v>
      </c>
      <c r="V6" s="22">
        <v>5</v>
      </c>
      <c r="W6" s="23">
        <f>IF(V6="","",IF(V6&gt;V7,1,0))</f>
        <v>0</v>
      </c>
      <c r="X6" s="385">
        <f>IF(V6="","",V6-V7)</f>
        <v>-8</v>
      </c>
      <c r="Y6" s="253" t="str">
        <f>inscription!B4</f>
        <v>C</v>
      </c>
      <c r="Z6" s="243"/>
      <c r="AA6" s="244"/>
    </row>
    <row r="7" spans="1:27" ht="16.5" thickBot="1" x14ac:dyDescent="0.25">
      <c r="A7" s="158" t="str">
        <f>'1 tirage'!F6</f>
        <v>I</v>
      </c>
      <c r="B7" s="26">
        <v>13</v>
      </c>
      <c r="C7" s="27">
        <f>IF(B7="","",IF(B7&gt;B6,1,0))</f>
        <v>1</v>
      </c>
      <c r="D7" s="386">
        <f>IF(B7="","",B7-B6)</f>
        <v>13</v>
      </c>
      <c r="E7" s="158" t="str">
        <f>'2 tirage'!F6</f>
        <v>F</v>
      </c>
      <c r="F7" s="26">
        <v>12</v>
      </c>
      <c r="G7" s="27">
        <f>IF(F7="","",IF(F7&gt;F6,1,0))</f>
        <v>0</v>
      </c>
      <c r="H7" s="386">
        <f>IF(F7="","",F7-F6)</f>
        <v>-1</v>
      </c>
      <c r="I7" s="158" t="str">
        <f>'3 tirage'!F6</f>
        <v>E</v>
      </c>
      <c r="J7" s="26">
        <v>10</v>
      </c>
      <c r="K7" s="27">
        <f>IF(J7="","",IF(J7&gt;J6,1,0))</f>
        <v>0</v>
      </c>
      <c r="L7" s="386">
        <f>IF(J7="","",J7-J6)</f>
        <v>-3</v>
      </c>
      <c r="M7" s="158" t="str">
        <f>'4 tirage'!F6</f>
        <v>F</v>
      </c>
      <c r="N7" s="26">
        <v>13</v>
      </c>
      <c r="O7" s="27">
        <f>IF(N7="","",IF(N7&gt;N6,1,0))</f>
        <v>1</v>
      </c>
      <c r="P7" s="386">
        <f>IF(N7="","",N7-N6)</f>
        <v>4</v>
      </c>
      <c r="Q7" s="158" t="str">
        <f>'5 tirage'!F6</f>
        <v>D</v>
      </c>
      <c r="R7" s="26">
        <v>7</v>
      </c>
      <c r="S7" s="27">
        <f>IF(R7="","",IF(R7&gt;R6,1,0))</f>
        <v>0</v>
      </c>
      <c r="T7" s="386">
        <f>IF(R7="","",R7-R6)</f>
        <v>-6</v>
      </c>
      <c r="U7" s="158" t="str">
        <f>'6 tirage'!F6</f>
        <v>J</v>
      </c>
      <c r="V7" s="26">
        <v>13</v>
      </c>
      <c r="W7" s="27">
        <f>IF(V7="","",IF(V7&gt;V6,1,0))</f>
        <v>1</v>
      </c>
      <c r="X7" s="386">
        <f>IF(V7="","",V7-V6)</f>
        <v>8</v>
      </c>
      <c r="Y7" s="254" t="str">
        <f>inscription!B5</f>
        <v>D</v>
      </c>
      <c r="Z7" s="243"/>
      <c r="AA7" s="248"/>
    </row>
    <row r="8" spans="1:27" ht="16.5" thickBot="1" x14ac:dyDescent="0.25">
      <c r="A8" s="155" t="str">
        <f>'1 tirage'!F7</f>
        <v>D</v>
      </c>
      <c r="B8" s="14">
        <v>2</v>
      </c>
      <c r="C8" s="15">
        <f>IF(B8="","",IF(B8&gt;B9,1,0))</f>
        <v>0</v>
      </c>
      <c r="D8" s="383">
        <f>IF(B8="","",B8-B9)</f>
        <v>-11</v>
      </c>
      <c r="E8" s="155" t="str">
        <f>'2 tirage'!F7</f>
        <v>J</v>
      </c>
      <c r="F8" s="14">
        <v>1</v>
      </c>
      <c r="G8" s="15">
        <f>IF(F8="","",IF(F8&gt;F9,1,0))</f>
        <v>0</v>
      </c>
      <c r="H8" s="383">
        <f>IF(F8="","",F8-F9)</f>
        <v>-12</v>
      </c>
      <c r="I8" s="155" t="str">
        <f>'3 tirage'!F7</f>
        <v>D</v>
      </c>
      <c r="J8" s="14">
        <v>9</v>
      </c>
      <c r="K8" s="15">
        <f>IF(J8="","",IF(J8&gt;J9,1,0))</f>
        <v>0</v>
      </c>
      <c r="L8" s="383">
        <f>IF(J8="","",J8-J9)</f>
        <v>-4</v>
      </c>
      <c r="M8" s="155" t="str">
        <f>'4 tirage'!F7</f>
        <v>G</v>
      </c>
      <c r="N8" s="14">
        <v>8</v>
      </c>
      <c r="O8" s="15">
        <f>IF(N8="","",IF(N8&gt;N9,1,0))</f>
        <v>0</v>
      </c>
      <c r="P8" s="383">
        <f>IF(N8="","",N8-N9)</f>
        <v>-5</v>
      </c>
      <c r="Q8" s="155" t="str">
        <f>'5 tirage'!F7</f>
        <v>I</v>
      </c>
      <c r="R8" s="14">
        <v>13</v>
      </c>
      <c r="S8" s="15">
        <f>IF(R8="","",IF(R8&gt;R9,1,0))</f>
        <v>1</v>
      </c>
      <c r="T8" s="383">
        <f>IF(R8="","",R8-R9)</f>
        <v>1</v>
      </c>
      <c r="U8" s="155" t="str">
        <f>'6 tirage'!F7</f>
        <v>G</v>
      </c>
      <c r="V8" s="14">
        <v>13</v>
      </c>
      <c r="W8" s="15">
        <f>IF(V8="","",IF(V8&gt;V9,1,0))</f>
        <v>1</v>
      </c>
      <c r="X8" s="383">
        <f>IF(V8="","",V8-V9)</f>
        <v>6</v>
      </c>
      <c r="Y8" s="253" t="str">
        <f>inscription!B6</f>
        <v>E</v>
      </c>
      <c r="Z8" s="243"/>
      <c r="AA8" s="250"/>
    </row>
    <row r="9" spans="1:27" ht="16.5" thickBot="1" x14ac:dyDescent="0.25">
      <c r="A9" s="156" t="str">
        <f>'1 tirage'!F8</f>
        <v>B</v>
      </c>
      <c r="B9" s="19">
        <v>13</v>
      </c>
      <c r="C9" s="20">
        <f>IF(B9="","",IF(B9&gt;B8,1,0))</f>
        <v>1</v>
      </c>
      <c r="D9" s="384">
        <f>IF(B9="","",B9-B8)</f>
        <v>11</v>
      </c>
      <c r="E9" s="156" t="str">
        <f>'2 tirage'!F8</f>
        <v>C</v>
      </c>
      <c r="F9" s="19">
        <v>13</v>
      </c>
      <c r="G9" s="20">
        <f>IF(F9="","",IF(F9&gt;F8,1,0))</f>
        <v>1</v>
      </c>
      <c r="H9" s="384">
        <f>IF(F9="","",F9-F8)</f>
        <v>12</v>
      </c>
      <c r="I9" s="156" t="str">
        <f>'3 tirage'!F8</f>
        <v>C</v>
      </c>
      <c r="J9" s="19">
        <v>13</v>
      </c>
      <c r="K9" s="20">
        <f>IF(J9="","",IF(J9&gt;J8,1,0))</f>
        <v>1</v>
      </c>
      <c r="L9" s="384">
        <f>IF(J9="","",J9-J8)</f>
        <v>4</v>
      </c>
      <c r="M9" s="156" t="str">
        <f>'4 tirage'!F8</f>
        <v>E</v>
      </c>
      <c r="N9" s="19">
        <v>13</v>
      </c>
      <c r="O9" s="20">
        <f>IF(N9="","",IF(N9&gt;N8,1,0))</f>
        <v>1</v>
      </c>
      <c r="P9" s="384">
        <f>IF(N9="","",N9-N8)</f>
        <v>5</v>
      </c>
      <c r="Q9" s="156" t="str">
        <f>'5 tirage'!F8</f>
        <v>H</v>
      </c>
      <c r="R9" s="19">
        <v>12</v>
      </c>
      <c r="S9" s="20">
        <f>IF(R9="","",IF(R9&gt;R8,1,0))</f>
        <v>0</v>
      </c>
      <c r="T9" s="384">
        <f>IF(R9="","",R9-R8)</f>
        <v>-1</v>
      </c>
      <c r="U9" s="156" t="str">
        <f>'6 tirage'!F8</f>
        <v>C</v>
      </c>
      <c r="V9" s="19">
        <v>7</v>
      </c>
      <c r="W9" s="20">
        <f>IF(V9="","",IF(V9&gt;V8,1,0))</f>
        <v>0</v>
      </c>
      <c r="X9" s="384">
        <f>IF(V9="","",V9-V8)</f>
        <v>-6</v>
      </c>
      <c r="Y9" s="254" t="str">
        <f>inscription!B7</f>
        <v>F</v>
      </c>
      <c r="Z9" s="243"/>
      <c r="AA9" s="246"/>
    </row>
    <row r="10" spans="1:27" ht="16.5" thickBot="1" x14ac:dyDescent="0.25">
      <c r="A10" s="157" t="str">
        <f>'1 tirage'!F9</f>
        <v>J</v>
      </c>
      <c r="B10" s="22">
        <v>7</v>
      </c>
      <c r="C10" s="23">
        <f>IF(B10="","",IF(B10&gt;B11,1,0))</f>
        <v>0</v>
      </c>
      <c r="D10" s="385">
        <f>IF(B10="","",B10-B11)</f>
        <v>-6</v>
      </c>
      <c r="E10" s="157" t="str">
        <f>'2 tirage'!F9</f>
        <v>A</v>
      </c>
      <c r="F10" s="22">
        <v>6</v>
      </c>
      <c r="G10" s="23">
        <f>IF(F10="","",IF(F10&gt;F11,1,0))</f>
        <v>0</v>
      </c>
      <c r="H10" s="385">
        <f>IF(F10="","",F10-F11)</f>
        <v>-7</v>
      </c>
      <c r="I10" s="157" t="str">
        <f>'3 tirage'!F9</f>
        <v>I</v>
      </c>
      <c r="J10" s="22">
        <v>4</v>
      </c>
      <c r="K10" s="23">
        <f>IF(J10="","",IF(J10&gt;J11,1,0))</f>
        <v>0</v>
      </c>
      <c r="L10" s="385">
        <f>IF(J10="","",J10-J11)</f>
        <v>-9</v>
      </c>
      <c r="M10" s="157" t="str">
        <f>'4 tirage'!F9</f>
        <v>H</v>
      </c>
      <c r="N10" s="22">
        <v>11</v>
      </c>
      <c r="O10" s="23">
        <f>IF(N10="","",IF(N10&gt;N11,1,0))</f>
        <v>0</v>
      </c>
      <c r="P10" s="385">
        <f>IF(N10="","",N10-N11)</f>
        <v>-2</v>
      </c>
      <c r="Q10" s="157" t="str">
        <f>'5 tirage'!F9</f>
        <v>E</v>
      </c>
      <c r="R10" s="22">
        <v>0</v>
      </c>
      <c r="S10" s="23">
        <f>IF(R10="","",IF(R10&gt;R11,1,0))</f>
        <v>0</v>
      </c>
      <c r="T10" s="385">
        <f>IF(R10="","",R10-R11)</f>
        <v>-13</v>
      </c>
      <c r="U10" s="157" t="str">
        <f>'6 tirage'!F9</f>
        <v>F</v>
      </c>
      <c r="V10" s="22">
        <v>6</v>
      </c>
      <c r="W10" s="23">
        <f>IF(V10="","",IF(V10&gt;V11,1,0))</f>
        <v>0</v>
      </c>
      <c r="X10" s="385">
        <f>IF(V10="","",V10-V11)</f>
        <v>-7</v>
      </c>
      <c r="Y10" s="253" t="str">
        <f>inscription!B8</f>
        <v>G</v>
      </c>
      <c r="Z10" s="243"/>
      <c r="AA10" s="244"/>
    </row>
    <row r="11" spans="1:27" ht="16.5" thickBot="1" x14ac:dyDescent="0.25">
      <c r="A11" s="158" t="str">
        <f>'1 tirage'!F10</f>
        <v>A</v>
      </c>
      <c r="B11" s="26">
        <v>13</v>
      </c>
      <c r="C11" s="27">
        <f>IF(B11="","",IF(B11&gt;B10,1,0))</f>
        <v>1</v>
      </c>
      <c r="D11" s="386">
        <f>IF(B11="","",B11-B10)</f>
        <v>6</v>
      </c>
      <c r="E11" s="158" t="str">
        <f>'2 tirage'!F10</f>
        <v>I</v>
      </c>
      <c r="F11" s="26">
        <v>13</v>
      </c>
      <c r="G11" s="27">
        <f>IF(F11="","",IF(F11&gt;F10,1,0))</f>
        <v>1</v>
      </c>
      <c r="H11" s="386">
        <f>IF(F11="","",F11-F10)</f>
        <v>7</v>
      </c>
      <c r="I11" s="158" t="str">
        <f>'3 tirage'!F10</f>
        <v>J</v>
      </c>
      <c r="J11" s="26">
        <v>13</v>
      </c>
      <c r="K11" s="27">
        <f>IF(J11="","",IF(J11&gt;J10,1,0))</f>
        <v>1</v>
      </c>
      <c r="L11" s="386">
        <f>IF(J11="","",J11-J10)</f>
        <v>9</v>
      </c>
      <c r="M11" s="158" t="str">
        <f>'4 tirage'!F10</f>
        <v>B</v>
      </c>
      <c r="N11" s="26">
        <v>13</v>
      </c>
      <c r="O11" s="27">
        <f>IF(N11="","",IF(N11&gt;N10,1,0))</f>
        <v>1</v>
      </c>
      <c r="P11" s="386">
        <f>IF(N11="","",N11-N10)</f>
        <v>2</v>
      </c>
      <c r="Q11" s="158" t="str">
        <f>'5 tirage'!F10</f>
        <v>J</v>
      </c>
      <c r="R11" s="26">
        <v>13</v>
      </c>
      <c r="S11" s="27">
        <f>IF(R11="","",IF(R11&gt;R10,1,0))</f>
        <v>1</v>
      </c>
      <c r="T11" s="386">
        <f>IF(R11="","",R11-R10)</f>
        <v>13</v>
      </c>
      <c r="U11" s="158" t="str">
        <f>'6 tirage'!F10</f>
        <v>A</v>
      </c>
      <c r="V11" s="26">
        <v>13</v>
      </c>
      <c r="W11" s="27">
        <f>IF(V11="","",IF(V11&gt;V10,1,0))</f>
        <v>1</v>
      </c>
      <c r="X11" s="386">
        <f>IF(V11="","",V11-V10)</f>
        <v>7</v>
      </c>
      <c r="Y11" s="254" t="str">
        <f>inscription!B9</f>
        <v>H</v>
      </c>
      <c r="Z11" s="243"/>
      <c r="AA11" s="248"/>
    </row>
    <row r="12" spans="1:27" ht="16.5" thickBot="1" x14ac:dyDescent="0.25">
      <c r="A12" s="155" t="str">
        <f>'1 tirage'!F11</f>
        <v>F</v>
      </c>
      <c r="B12" s="14">
        <v>5</v>
      </c>
      <c r="C12" s="15">
        <f>IF(B12="","",IF(B12&gt;B13,1,0))</f>
        <v>0</v>
      </c>
      <c r="D12" s="383">
        <f>IF(B12="","",B12-B13)</f>
        <v>-8</v>
      </c>
      <c r="E12" s="155" t="str">
        <f>'2 tirage'!F11</f>
        <v>E</v>
      </c>
      <c r="F12" s="14">
        <v>0</v>
      </c>
      <c r="G12" s="15">
        <f>IF(F12="","",IF(F12&gt;F13,1,0))</f>
        <v>0</v>
      </c>
      <c r="H12" s="383">
        <f>IF(F12="","",F12-F13)</f>
        <v>-13</v>
      </c>
      <c r="I12" s="155" t="str">
        <f>'3 tirage'!F11</f>
        <v>H</v>
      </c>
      <c r="J12" s="14">
        <v>13</v>
      </c>
      <c r="K12" s="15">
        <f>IF(J12="","",IF(J12&gt;J13,1,0))</f>
        <v>1</v>
      </c>
      <c r="L12" s="383">
        <f>IF(J12="","",J12-J13)</f>
        <v>11</v>
      </c>
      <c r="M12" s="155" t="str">
        <f>'4 tirage'!F11</f>
        <v>D</v>
      </c>
      <c r="N12" s="14">
        <v>13</v>
      </c>
      <c r="O12" s="15">
        <f>IF(N12="","",IF(N12&gt;N13,1,0))</f>
        <v>1</v>
      </c>
      <c r="P12" s="383">
        <f>IF(N12="","",N12-N13)</f>
        <v>13</v>
      </c>
      <c r="Q12" s="155" t="str">
        <f>'5 tirage'!F11</f>
        <v>B</v>
      </c>
      <c r="R12" s="14">
        <v>4</v>
      </c>
      <c r="S12" s="15">
        <f>IF(R12="","",IF(R12&gt;R13,1,0))</f>
        <v>0</v>
      </c>
      <c r="T12" s="383">
        <f>IF(R12="","",R12-R13)</f>
        <v>-9</v>
      </c>
      <c r="U12" s="155" t="str">
        <f>'6 tirage'!F11</f>
        <v>D</v>
      </c>
      <c r="V12" s="14">
        <v>13</v>
      </c>
      <c r="W12" s="15">
        <f>IF(V12="","",IF(V12&gt;V13,1,0))</f>
        <v>1</v>
      </c>
      <c r="X12" s="383">
        <f>IF(V12="","",V12-V13)</f>
        <v>5</v>
      </c>
      <c r="Y12" s="253" t="str">
        <f>inscription!B10</f>
        <v>I</v>
      </c>
      <c r="Z12" s="243"/>
      <c r="AA12" s="250"/>
    </row>
    <row r="13" spans="1:27" ht="16.5" thickBot="1" x14ac:dyDescent="0.25">
      <c r="A13" s="156" t="str">
        <f>'1 tirage'!F12</f>
        <v>G</v>
      </c>
      <c r="B13" s="19">
        <v>13</v>
      </c>
      <c r="C13" s="20">
        <f>IF(B13="","",IF(B13&gt;B12,1,0))</f>
        <v>1</v>
      </c>
      <c r="D13" s="384">
        <f>IF(B13="","",B13-B12)</f>
        <v>8</v>
      </c>
      <c r="E13" s="156" t="str">
        <f>'2 tirage'!F12</f>
        <v>H</v>
      </c>
      <c r="F13" s="19">
        <v>13</v>
      </c>
      <c r="G13" s="20">
        <f>IF(F13="","",IF(F13&gt;F12,1,0))</f>
        <v>1</v>
      </c>
      <c r="H13" s="384">
        <f>IF(F13="","",F13-F12)</f>
        <v>13</v>
      </c>
      <c r="I13" s="156" t="str">
        <f>'3 tirage'!F12</f>
        <v>G</v>
      </c>
      <c r="J13" s="19">
        <v>2</v>
      </c>
      <c r="K13" s="20">
        <f>IF(J13="","",IF(J13&gt;J12,1,0))</f>
        <v>0</v>
      </c>
      <c r="L13" s="384">
        <f>IF(J13="","",J13-J12)</f>
        <v>-11</v>
      </c>
      <c r="M13" s="156" t="str">
        <f>'4 tirage'!F12</f>
        <v>A</v>
      </c>
      <c r="N13" s="19">
        <v>0</v>
      </c>
      <c r="O13" s="20">
        <f>IF(N13="","",IF(N13&gt;N12,1,0))</f>
        <v>0</v>
      </c>
      <c r="P13" s="384">
        <f>IF(N13="","",N13-N12)</f>
        <v>-13</v>
      </c>
      <c r="Q13" s="156" t="str">
        <f>'5 tirage'!F12</f>
        <v>F</v>
      </c>
      <c r="R13" s="19">
        <v>13</v>
      </c>
      <c r="S13" s="20">
        <f>IF(R13="","",IF(R13&gt;R12,1,0))</f>
        <v>1</v>
      </c>
      <c r="T13" s="384">
        <f>IF(R13="","",R13-R12)</f>
        <v>9</v>
      </c>
      <c r="U13" s="156" t="str">
        <f>'6 tirage'!F12</f>
        <v>H</v>
      </c>
      <c r="V13" s="19">
        <v>8</v>
      </c>
      <c r="W13" s="20">
        <f>IF(V13="","",IF(V13&gt;V12,1,0))</f>
        <v>0</v>
      </c>
      <c r="X13" s="384">
        <f>IF(V13="","",V13-V12)</f>
        <v>-5</v>
      </c>
      <c r="Y13" s="254" t="str">
        <f>inscription!B11</f>
        <v>J</v>
      </c>
      <c r="Z13" s="243"/>
      <c r="AA13" s="246"/>
    </row>
    <row r="14" spans="1:27" ht="15.75" x14ac:dyDescent="0.2">
      <c r="A14" s="157" t="str">
        <f>'1 tirage'!F13</f>
        <v/>
      </c>
      <c r="B14" s="22"/>
      <c r="C14" s="23" t="str">
        <f>IF(B14="","",IF(B14&gt;B15,1,0))</f>
        <v/>
      </c>
      <c r="D14" s="24" t="str">
        <f>IF(B14="","",B14-B15)</f>
        <v/>
      </c>
      <c r="E14" s="157" t="str">
        <f>'2 tirage'!F13</f>
        <v/>
      </c>
      <c r="F14" s="22"/>
      <c r="G14" s="23" t="str">
        <f>IF(F14="","",IF(F14&gt;F15,1,0))</f>
        <v/>
      </c>
      <c r="H14" s="24" t="str">
        <f>IF(F14="","",F14-F15)</f>
        <v/>
      </c>
      <c r="I14" s="157" t="str">
        <f>'3 tirage'!F13</f>
        <v/>
      </c>
      <c r="J14" s="22"/>
      <c r="K14" s="23" t="str">
        <f>IF(J14="","",IF(J14&gt;J15,1,0))</f>
        <v/>
      </c>
      <c r="L14" s="24" t="str">
        <f>IF(J14="","",J14-J15)</f>
        <v/>
      </c>
      <c r="M14" s="157" t="str">
        <f>'4 tirage'!F13</f>
        <v/>
      </c>
      <c r="N14" s="22"/>
      <c r="O14" s="23" t="str">
        <f>IF(N14="","",IF(N14&gt;N15,1,0))</f>
        <v/>
      </c>
      <c r="P14" s="24" t="str">
        <f>IF(N14="","",N14-N15)</f>
        <v/>
      </c>
      <c r="Q14" s="157" t="str">
        <f>'5 tirage'!F13</f>
        <v/>
      </c>
      <c r="R14" s="22"/>
      <c r="S14" s="23" t="str">
        <f>IF(R14="","",IF(R14&gt;R15,1,0))</f>
        <v/>
      </c>
      <c r="T14" s="24" t="str">
        <f>IF(R14="","",R14-R15)</f>
        <v/>
      </c>
      <c r="U14" s="157" t="str">
        <f>'6 tirage'!F13</f>
        <v/>
      </c>
      <c r="V14" s="22"/>
      <c r="W14" s="23" t="str">
        <f>IF(V14="","",IF(V14&gt;V15,1,0))</f>
        <v/>
      </c>
      <c r="X14" s="24" t="str">
        <f>IF(V14="","",V14-V15)</f>
        <v/>
      </c>
      <c r="Y14" s="253">
        <f>inscription!B12</f>
        <v>0</v>
      </c>
      <c r="Z14" s="243"/>
      <c r="AA14" s="244"/>
    </row>
    <row r="15" spans="1:27" ht="16.5" thickBot="1" x14ac:dyDescent="0.25">
      <c r="A15" s="158" t="str">
        <f>'1 tirage'!F14</f>
        <v/>
      </c>
      <c r="B15" s="26"/>
      <c r="C15" s="27" t="str">
        <f>IF(B15="","",IF(B15&gt;B14,1,0))</f>
        <v/>
      </c>
      <c r="D15" s="37" t="str">
        <f>IF(B15="","",B15-B14)</f>
        <v/>
      </c>
      <c r="E15" s="158" t="str">
        <f>'2 tirage'!F14</f>
        <v/>
      </c>
      <c r="F15" s="26"/>
      <c r="G15" s="27" t="str">
        <f>IF(F15="","",IF(F15&gt;F14,1,0))</f>
        <v/>
      </c>
      <c r="H15" s="37" t="str">
        <f>IF(F15="","",F15-F14)</f>
        <v/>
      </c>
      <c r="I15" s="158" t="str">
        <f>'3 tirage'!F14</f>
        <v/>
      </c>
      <c r="J15" s="26"/>
      <c r="K15" s="27" t="str">
        <f>IF(J15="","",IF(J15&gt;J14,1,0))</f>
        <v/>
      </c>
      <c r="L15" s="37" t="str">
        <f>IF(J15="","",J15-J14)</f>
        <v/>
      </c>
      <c r="M15" s="158" t="str">
        <f>'4 tirage'!F14</f>
        <v/>
      </c>
      <c r="N15" s="26"/>
      <c r="O15" s="27" t="str">
        <f>IF(N15="","",IF(N15&gt;N14,1,0))</f>
        <v/>
      </c>
      <c r="P15" s="37" t="str">
        <f>IF(N15="","",N15-N14)</f>
        <v/>
      </c>
      <c r="Q15" s="158" t="str">
        <f>'5 tirage'!F14</f>
        <v/>
      </c>
      <c r="R15" s="26"/>
      <c r="S15" s="27" t="str">
        <f>IF(R15="","",IF(R15&gt;R14,1,0))</f>
        <v/>
      </c>
      <c r="T15" s="37" t="str">
        <f>IF(R15="","",R15-R14)</f>
        <v/>
      </c>
      <c r="U15" s="158" t="str">
        <f>'6 tirage'!F14</f>
        <v/>
      </c>
      <c r="V15" s="26"/>
      <c r="W15" s="27" t="str">
        <f>IF(V15="","",IF(V15&gt;V14,1,0))</f>
        <v/>
      </c>
      <c r="X15" s="37" t="str">
        <f>IF(V15="","",V15-V14)</f>
        <v/>
      </c>
      <c r="Y15" s="254">
        <f>inscription!B13</f>
        <v>0</v>
      </c>
      <c r="Z15" s="247"/>
      <c r="AA15" s="248"/>
    </row>
    <row r="16" spans="1:27" ht="15.75" x14ac:dyDescent="0.2">
      <c r="A16" s="155" t="str">
        <f>'1 tirage'!F15</f>
        <v/>
      </c>
      <c r="B16" s="14"/>
      <c r="C16" s="15" t="str">
        <f>IF(B16="","",IF(B16&gt;B17,1,0))</f>
        <v/>
      </c>
      <c r="D16" s="16" t="str">
        <f>IF(B16="","",B16-B17)</f>
        <v/>
      </c>
      <c r="E16" s="155" t="str">
        <f>'2 tirage'!F15</f>
        <v/>
      </c>
      <c r="F16" s="14"/>
      <c r="G16" s="15" t="str">
        <f>IF(F16="","",IF(F16&gt;F17,1,0))</f>
        <v/>
      </c>
      <c r="H16" s="16" t="str">
        <f>IF(F16="","",F16-F17)</f>
        <v/>
      </c>
      <c r="I16" s="155" t="str">
        <f>'3 tirage'!F15</f>
        <v/>
      </c>
      <c r="J16" s="14"/>
      <c r="K16" s="15" t="str">
        <f>IF(J16="","",IF(J16&gt;J17,1,0))</f>
        <v/>
      </c>
      <c r="L16" s="16" t="str">
        <f>IF(J16="","",J16-J17)</f>
        <v/>
      </c>
      <c r="M16" s="155" t="str">
        <f>'4 tirage'!F15</f>
        <v/>
      </c>
      <c r="N16" s="14"/>
      <c r="O16" s="15" t="str">
        <f>IF(N16="","",IF(N16&gt;N17,1,0))</f>
        <v/>
      </c>
      <c r="P16" s="16" t="str">
        <f>IF(N16="","",N16-N17)</f>
        <v/>
      </c>
      <c r="Q16" s="155" t="str">
        <f>'5 tirage'!F15</f>
        <v/>
      </c>
      <c r="R16" s="14"/>
      <c r="S16" s="15" t="str">
        <f>IF(R16="","",IF(R16&gt;R17,1,0))</f>
        <v/>
      </c>
      <c r="T16" s="16" t="str">
        <f>IF(R16="","",R16-R17)</f>
        <v/>
      </c>
      <c r="U16" s="155" t="str">
        <f>'6 tirage'!F15</f>
        <v/>
      </c>
      <c r="V16" s="14"/>
      <c r="W16" s="15" t="str">
        <f>IF(V16="","",IF(V16&gt;V17,1,0))</f>
        <v/>
      </c>
      <c r="X16" s="16" t="str">
        <f>IF(V16="","",V16-V17)</f>
        <v/>
      </c>
      <c r="Y16" s="253">
        <f>inscription!B14</f>
        <v>0</v>
      </c>
      <c r="Z16" s="249"/>
      <c r="AA16" s="250"/>
    </row>
    <row r="17" spans="1:27" ht="16.5" thickBot="1" x14ac:dyDescent="0.25">
      <c r="A17" s="156" t="str">
        <f>'1 tirage'!F16</f>
        <v/>
      </c>
      <c r="B17" s="19"/>
      <c r="C17" s="20" t="str">
        <f>IF(B17="","",IF(B17&gt;B16,1,0))</f>
        <v/>
      </c>
      <c r="D17" s="151" t="str">
        <f>IF(B17="","",B17-B16)</f>
        <v/>
      </c>
      <c r="E17" s="156" t="str">
        <f>'2 tirage'!F16</f>
        <v/>
      </c>
      <c r="F17" s="19"/>
      <c r="G17" s="20" t="str">
        <f>IF(F17="","",IF(F17&gt;F16,1,0))</f>
        <v/>
      </c>
      <c r="H17" s="151" t="str">
        <f>IF(F17="","",F17-F16)</f>
        <v/>
      </c>
      <c r="I17" s="156" t="str">
        <f>'3 tirage'!F16</f>
        <v/>
      </c>
      <c r="J17" s="19"/>
      <c r="K17" s="20" t="str">
        <f>IF(J17="","",IF(J17&gt;J16,1,0))</f>
        <v/>
      </c>
      <c r="L17" s="151" t="str">
        <f>IF(J17="","",J17-J16)</f>
        <v/>
      </c>
      <c r="M17" s="156" t="str">
        <f>'4 tirage'!F16</f>
        <v/>
      </c>
      <c r="N17" s="19"/>
      <c r="O17" s="20" t="str">
        <f>IF(N17="","",IF(N17&gt;N16,1,0))</f>
        <v/>
      </c>
      <c r="P17" s="151" t="str">
        <f>IF(N17="","",N17-N16)</f>
        <v/>
      </c>
      <c r="Q17" s="156" t="str">
        <f>'5 tirage'!F16</f>
        <v/>
      </c>
      <c r="R17" s="19"/>
      <c r="S17" s="20" t="str">
        <f>IF(R17="","",IF(R17&gt;R16,1,0))</f>
        <v/>
      </c>
      <c r="T17" s="151" t="str">
        <f>IF(R17="","",R17-R16)</f>
        <v/>
      </c>
      <c r="U17" s="156" t="str">
        <f>'6 tirage'!F16</f>
        <v/>
      </c>
      <c r="V17" s="19"/>
      <c r="W17" s="20" t="str">
        <f>IF(V17="","",IF(V17&gt;V16,1,0))</f>
        <v/>
      </c>
      <c r="X17" s="151" t="str">
        <f>IF(V17="","",V17-V16)</f>
        <v/>
      </c>
      <c r="Y17" s="254">
        <f>inscription!B15</f>
        <v>0</v>
      </c>
      <c r="Z17" s="245"/>
      <c r="AA17" s="246"/>
    </row>
    <row r="18" spans="1:27" ht="15.75" x14ac:dyDescent="0.2">
      <c r="A18" s="157" t="str">
        <f>'1 tirage'!F17</f>
        <v/>
      </c>
      <c r="B18" s="22"/>
      <c r="C18" s="23" t="str">
        <f>IF(B18="","",IF(B18&gt;B19,1,0))</f>
        <v/>
      </c>
      <c r="D18" s="24" t="str">
        <f>IF(B18="","",B18-B19)</f>
        <v/>
      </c>
      <c r="E18" s="157" t="str">
        <f>'2 tirage'!F17</f>
        <v/>
      </c>
      <c r="F18" s="22"/>
      <c r="G18" s="23" t="str">
        <f>IF(F18="","",IF(F18&gt;F19,1,0))</f>
        <v/>
      </c>
      <c r="H18" s="24" t="str">
        <f>IF(F18="","",F18-F19)</f>
        <v/>
      </c>
      <c r="I18" s="157" t="str">
        <f>'3 tirage'!F17</f>
        <v/>
      </c>
      <c r="J18" s="22"/>
      <c r="K18" s="23" t="str">
        <f>IF(J18="","",IF(J18&gt;J19,1,0))</f>
        <v/>
      </c>
      <c r="L18" s="24" t="str">
        <f>IF(J18="","",J18-J19)</f>
        <v/>
      </c>
      <c r="M18" s="157" t="str">
        <f>'4 tirage'!F17</f>
        <v/>
      </c>
      <c r="N18" s="22"/>
      <c r="O18" s="23" t="str">
        <f>IF(N18="","",IF(N18&gt;N19,1,0))</f>
        <v/>
      </c>
      <c r="P18" s="24" t="str">
        <f>IF(N18="","",N18-N19)</f>
        <v/>
      </c>
      <c r="Q18" s="157" t="str">
        <f>'5 tirage'!F17</f>
        <v/>
      </c>
      <c r="R18" s="22"/>
      <c r="S18" s="23" t="str">
        <f>IF(R18="","",IF(R18&gt;R19,1,0))</f>
        <v/>
      </c>
      <c r="T18" s="24" t="str">
        <f>IF(R18="","",R18-R19)</f>
        <v/>
      </c>
      <c r="U18" s="157" t="str">
        <f>'6 tirage'!F17</f>
        <v/>
      </c>
      <c r="V18" s="22"/>
      <c r="W18" s="23" t="str">
        <f>IF(V18="","",IF(V18&gt;V19,1,0))</f>
        <v/>
      </c>
      <c r="X18" s="24" t="str">
        <f>IF(V18="","",V18-V19)</f>
        <v/>
      </c>
      <c r="Y18" s="253">
        <f>inscription!B16</f>
        <v>0</v>
      </c>
      <c r="Z18" s="243"/>
      <c r="AA18" s="244"/>
    </row>
    <row r="19" spans="1:27" ht="16.5" thickBot="1" x14ac:dyDescent="0.25">
      <c r="A19" s="158" t="str">
        <f>'1 tirage'!F18</f>
        <v/>
      </c>
      <c r="B19" s="26"/>
      <c r="C19" s="27" t="str">
        <f>IF(B19="","",IF(B19&gt;B18,1,0))</f>
        <v/>
      </c>
      <c r="D19" s="37" t="str">
        <f>IF(B19="","",B19-B18)</f>
        <v/>
      </c>
      <c r="E19" s="158" t="str">
        <f>'2 tirage'!F18</f>
        <v/>
      </c>
      <c r="F19" s="26"/>
      <c r="G19" s="27" t="str">
        <f>IF(F19="","",IF(F19&gt;F18,1,0))</f>
        <v/>
      </c>
      <c r="H19" s="37" t="str">
        <f>IF(F19="","",F19-F18)</f>
        <v/>
      </c>
      <c r="I19" s="158" t="str">
        <f>'3 tirage'!F18</f>
        <v/>
      </c>
      <c r="J19" s="26"/>
      <c r="K19" s="27" t="str">
        <f>IF(J19="","",IF(J19&gt;J18,1,0))</f>
        <v/>
      </c>
      <c r="L19" s="37" t="str">
        <f>IF(J19="","",J19-J18)</f>
        <v/>
      </c>
      <c r="M19" s="158" t="str">
        <f>'4 tirage'!F18</f>
        <v/>
      </c>
      <c r="N19" s="26"/>
      <c r="O19" s="27" t="str">
        <f>IF(N19="","",IF(N19&gt;N18,1,0))</f>
        <v/>
      </c>
      <c r="P19" s="37" t="str">
        <f>IF(N19="","",N19-N18)</f>
        <v/>
      </c>
      <c r="Q19" s="158" t="str">
        <f>'5 tirage'!F18</f>
        <v/>
      </c>
      <c r="R19" s="26"/>
      <c r="S19" s="27" t="str">
        <f>IF(R19="","",IF(R19&gt;R18,1,0))</f>
        <v/>
      </c>
      <c r="T19" s="37" t="str">
        <f>IF(R19="","",R19-R18)</f>
        <v/>
      </c>
      <c r="U19" s="158" t="str">
        <f>'6 tirage'!F18</f>
        <v/>
      </c>
      <c r="V19" s="26"/>
      <c r="W19" s="27" t="str">
        <f>IF(V19="","",IF(V19&gt;V18,1,0))</f>
        <v/>
      </c>
      <c r="X19" s="37" t="str">
        <f>IF(V19="","",V19-V18)</f>
        <v/>
      </c>
      <c r="Y19" s="254">
        <f>inscription!B17</f>
        <v>0</v>
      </c>
      <c r="Z19" s="247"/>
      <c r="AA19" s="248"/>
    </row>
    <row r="20" spans="1:27" ht="15.75" x14ac:dyDescent="0.2">
      <c r="A20" s="155" t="str">
        <f>'1 tirage'!F19</f>
        <v/>
      </c>
      <c r="B20" s="14"/>
      <c r="C20" s="15" t="str">
        <f>IF(B20="","",IF(B20&gt;B21,1,0))</f>
        <v/>
      </c>
      <c r="D20" s="16" t="str">
        <f>IF(B20="","",B20-B21)</f>
        <v/>
      </c>
      <c r="E20" s="155" t="str">
        <f>'2 tirage'!F19</f>
        <v/>
      </c>
      <c r="F20" s="14"/>
      <c r="G20" s="15" t="str">
        <f>IF(F20="","",IF(F20&gt;F21,1,0))</f>
        <v/>
      </c>
      <c r="H20" s="16" t="str">
        <f>IF(F20="","",F20-F21)</f>
        <v/>
      </c>
      <c r="I20" s="155" t="str">
        <f>'3 tirage'!F19</f>
        <v/>
      </c>
      <c r="J20" s="14"/>
      <c r="K20" s="15" t="str">
        <f>IF(J20="","",IF(J20&gt;J21,1,0))</f>
        <v/>
      </c>
      <c r="L20" s="16" t="str">
        <f>IF(J20="","",J20-J21)</f>
        <v/>
      </c>
      <c r="M20" s="155" t="str">
        <f>'4 tirage'!F19</f>
        <v/>
      </c>
      <c r="N20" s="14"/>
      <c r="O20" s="15" t="str">
        <f>IF(N20="","",IF(N20&gt;N21,1,0))</f>
        <v/>
      </c>
      <c r="P20" s="16" t="str">
        <f>IF(N20="","",N20-N21)</f>
        <v/>
      </c>
      <c r="Q20" s="155" t="str">
        <f>'5 tirage'!F19</f>
        <v/>
      </c>
      <c r="R20" s="14"/>
      <c r="S20" s="15" t="str">
        <f>IF(R20="","",IF(R20&gt;R21,1,0))</f>
        <v/>
      </c>
      <c r="T20" s="16" t="str">
        <f>IF(R20="","",R20-R21)</f>
        <v/>
      </c>
      <c r="U20" s="155" t="str">
        <f>'6 tirage'!F19</f>
        <v/>
      </c>
      <c r="V20" s="14"/>
      <c r="W20" s="15" t="str">
        <f>IF(V20="","",IF(V20&gt;V21,1,0))</f>
        <v/>
      </c>
      <c r="X20" s="16" t="str">
        <f>IF(V20="","",V20-V21)</f>
        <v/>
      </c>
      <c r="Y20" s="253">
        <f>inscription!B18</f>
        <v>0</v>
      </c>
      <c r="Z20" s="249"/>
      <c r="AA20" s="250"/>
    </row>
    <row r="21" spans="1:27" ht="16.5" thickBot="1" x14ac:dyDescent="0.25">
      <c r="A21" s="156" t="str">
        <f>'1 tirage'!F20</f>
        <v/>
      </c>
      <c r="B21" s="19"/>
      <c r="C21" s="20" t="str">
        <f>IF(B21="","",IF(B21&gt;B20,1,0))</f>
        <v/>
      </c>
      <c r="D21" s="151" t="str">
        <f>IF(B21="","",B21-B20)</f>
        <v/>
      </c>
      <c r="E21" s="156" t="str">
        <f>'2 tirage'!F20</f>
        <v/>
      </c>
      <c r="F21" s="19"/>
      <c r="G21" s="20" t="str">
        <f>IF(F21="","",IF(F21&gt;F20,1,0))</f>
        <v/>
      </c>
      <c r="H21" s="151" t="str">
        <f>IF(F21="","",F21-F20)</f>
        <v/>
      </c>
      <c r="I21" s="156" t="str">
        <f>'3 tirage'!F20</f>
        <v/>
      </c>
      <c r="J21" s="19"/>
      <c r="K21" s="20" t="str">
        <f>IF(J21="","",IF(J21&gt;J20,1,0))</f>
        <v/>
      </c>
      <c r="L21" s="151" t="str">
        <f>IF(J21="","",J21-J20)</f>
        <v/>
      </c>
      <c r="M21" s="156" t="str">
        <f>'4 tirage'!F20</f>
        <v/>
      </c>
      <c r="N21" s="19"/>
      <c r="O21" s="20" t="str">
        <f>IF(N21="","",IF(N21&gt;N20,1,0))</f>
        <v/>
      </c>
      <c r="P21" s="151" t="str">
        <f>IF(N21="","",N21-N20)</f>
        <v/>
      </c>
      <c r="Q21" s="156" t="str">
        <f>'5 tirage'!F20</f>
        <v/>
      </c>
      <c r="R21" s="19"/>
      <c r="S21" s="20" t="str">
        <f>IF(R21="","",IF(R21&gt;R20,1,0))</f>
        <v/>
      </c>
      <c r="T21" s="151" t="str">
        <f>IF(R21="","",R21-R20)</f>
        <v/>
      </c>
      <c r="U21" s="156" t="str">
        <f>'6 tirage'!F20</f>
        <v/>
      </c>
      <c r="V21" s="19"/>
      <c r="W21" s="20" t="str">
        <f>IF(V21="","",IF(V21&gt;V20,1,0))</f>
        <v/>
      </c>
      <c r="X21" s="151" t="str">
        <f>IF(V21="","",V21-V20)</f>
        <v/>
      </c>
      <c r="Y21" s="254">
        <f>inscription!B19</f>
        <v>0</v>
      </c>
      <c r="Z21" s="245"/>
      <c r="AA21" s="246"/>
    </row>
    <row r="22" spans="1:27" ht="15.75" x14ac:dyDescent="0.2">
      <c r="A22" s="157" t="str">
        <f>'1 tirage'!F21</f>
        <v/>
      </c>
      <c r="B22" s="22"/>
      <c r="C22" s="23" t="str">
        <f>IF(B22="","",IF(B22&gt;B23,1,0))</f>
        <v/>
      </c>
      <c r="D22" s="24" t="str">
        <f>IF(B22="","",B22-B23)</f>
        <v/>
      </c>
      <c r="E22" s="157" t="str">
        <f>'2 tirage'!F21</f>
        <v/>
      </c>
      <c r="F22" s="22"/>
      <c r="G22" s="23" t="str">
        <f>IF(F22="","",IF(F22&gt;F23,1,0))</f>
        <v/>
      </c>
      <c r="H22" s="24" t="str">
        <f>IF(F22="","",F22-F23)</f>
        <v/>
      </c>
      <c r="I22" s="157" t="str">
        <f>'3 tirage'!F21</f>
        <v/>
      </c>
      <c r="J22" s="22"/>
      <c r="K22" s="23" t="str">
        <f>IF(J22="","",IF(J22&gt;J23,1,0))</f>
        <v/>
      </c>
      <c r="L22" s="24" t="str">
        <f>IF(J22="","",J22-J23)</f>
        <v/>
      </c>
      <c r="M22" s="157" t="str">
        <f>'4 tirage'!F21</f>
        <v/>
      </c>
      <c r="N22" s="22"/>
      <c r="O22" s="23" t="str">
        <f>IF(N22="","",IF(N22&gt;N23,1,0))</f>
        <v/>
      </c>
      <c r="P22" s="24" t="str">
        <f>IF(N22="","",N22-N23)</f>
        <v/>
      </c>
      <c r="Q22" s="157" t="str">
        <f>'5 tirage'!F21</f>
        <v/>
      </c>
      <c r="R22" s="22"/>
      <c r="S22" s="23" t="str">
        <f>IF(R22="","",IF(R22&gt;R23,1,0))</f>
        <v/>
      </c>
      <c r="T22" s="24" t="str">
        <f>IF(R22="","",R22-R23)</f>
        <v/>
      </c>
      <c r="U22" s="157" t="str">
        <f>'6 tirage'!F21</f>
        <v/>
      </c>
      <c r="V22" s="22"/>
      <c r="W22" s="23" t="str">
        <f>IF(V22="","",IF(V22&gt;V23,1,0))</f>
        <v/>
      </c>
      <c r="X22" s="24" t="str">
        <f>IF(V22="","",V22-V23)</f>
        <v/>
      </c>
      <c r="Y22" s="253">
        <f>inscription!B20</f>
        <v>0</v>
      </c>
      <c r="Z22" s="243"/>
      <c r="AA22" s="244"/>
    </row>
    <row r="23" spans="1:27" ht="16.5" thickBot="1" x14ac:dyDescent="0.25">
      <c r="A23" s="158" t="str">
        <f>'1 tirage'!F22</f>
        <v/>
      </c>
      <c r="B23" s="26"/>
      <c r="C23" s="27" t="str">
        <f>IF(B23="","",IF(B23&gt;B22,1,0))</f>
        <v/>
      </c>
      <c r="D23" s="37" t="str">
        <f>IF(B23="","",B23-B22)</f>
        <v/>
      </c>
      <c r="E23" s="158" t="str">
        <f>'2 tirage'!F22</f>
        <v/>
      </c>
      <c r="F23" s="26"/>
      <c r="G23" s="27" t="str">
        <f>IF(F23="","",IF(F23&gt;F22,1,0))</f>
        <v/>
      </c>
      <c r="H23" s="37" t="str">
        <f>IF(F23="","",F23-F22)</f>
        <v/>
      </c>
      <c r="I23" s="158" t="str">
        <f>'3 tirage'!F22</f>
        <v/>
      </c>
      <c r="J23" s="26"/>
      <c r="K23" s="27" t="str">
        <f>IF(J23="","",IF(J23&gt;J22,1,0))</f>
        <v/>
      </c>
      <c r="L23" s="37" t="str">
        <f>IF(J23="","",J23-J22)</f>
        <v/>
      </c>
      <c r="M23" s="158" t="str">
        <f>'4 tirage'!F22</f>
        <v/>
      </c>
      <c r="N23" s="26"/>
      <c r="O23" s="27" t="str">
        <f>IF(N23="","",IF(N23&gt;N22,1,0))</f>
        <v/>
      </c>
      <c r="P23" s="37" t="str">
        <f>IF(N23="","",N23-N22)</f>
        <v/>
      </c>
      <c r="Q23" s="158" t="str">
        <f>'5 tirage'!F22</f>
        <v/>
      </c>
      <c r="R23" s="26"/>
      <c r="S23" s="27" t="str">
        <f>IF(R23="","",IF(R23&gt;R22,1,0))</f>
        <v/>
      </c>
      <c r="T23" s="37" t="str">
        <f>IF(R23="","",R23-R22)</f>
        <v/>
      </c>
      <c r="U23" s="158" t="str">
        <f>'6 tirage'!F22</f>
        <v/>
      </c>
      <c r="V23" s="26"/>
      <c r="W23" s="27" t="str">
        <f>IF(V23="","",IF(V23&gt;V22,1,0))</f>
        <v/>
      </c>
      <c r="X23" s="37" t="str">
        <f>IF(V23="","",V23-V22)</f>
        <v/>
      </c>
      <c r="Y23" s="254">
        <f>inscription!B21</f>
        <v>0</v>
      </c>
      <c r="Z23" s="247"/>
      <c r="AA23" s="248"/>
    </row>
    <row r="24" spans="1:27" ht="15.75" x14ac:dyDescent="0.2">
      <c r="A24" s="155" t="str">
        <f>'1 tirage'!F23</f>
        <v/>
      </c>
      <c r="B24" s="14"/>
      <c r="C24" s="15" t="str">
        <f>IF(B24="","",IF(B24&gt;B25,1,0))</f>
        <v/>
      </c>
      <c r="D24" s="16" t="str">
        <f>IF(B24="","",B24-B25)</f>
        <v/>
      </c>
      <c r="E24" s="155" t="str">
        <f>'2 tirage'!F23</f>
        <v/>
      </c>
      <c r="F24" s="14"/>
      <c r="G24" s="15" t="str">
        <f>IF(F24="","",IF(F24&gt;F25,1,0))</f>
        <v/>
      </c>
      <c r="H24" s="16" t="str">
        <f>IF(F24="","",F24-F25)</f>
        <v/>
      </c>
      <c r="I24" s="155" t="str">
        <f>'3 tirage'!F23</f>
        <v/>
      </c>
      <c r="J24" s="14"/>
      <c r="K24" s="15" t="str">
        <f>IF(J24="","",IF(J24&gt;J25,1,0))</f>
        <v/>
      </c>
      <c r="L24" s="16" t="str">
        <f>IF(J24="","",J24-J25)</f>
        <v/>
      </c>
      <c r="M24" s="155" t="str">
        <f>'4 tirage'!F23</f>
        <v/>
      </c>
      <c r="N24" s="14"/>
      <c r="O24" s="15" t="str">
        <f>IF(N24="","",IF(N24&gt;N25,1,0))</f>
        <v/>
      </c>
      <c r="P24" s="16" t="str">
        <f>IF(N24="","",N24-N25)</f>
        <v/>
      </c>
      <c r="Q24" s="155" t="str">
        <f>'5 tirage'!F23</f>
        <v/>
      </c>
      <c r="R24" s="14"/>
      <c r="S24" s="15" t="str">
        <f>IF(R24="","",IF(R24&gt;R25,1,0))</f>
        <v/>
      </c>
      <c r="T24" s="16" t="str">
        <f>IF(R24="","",R24-R25)</f>
        <v/>
      </c>
      <c r="U24" s="155" t="str">
        <f>'6 tirage'!F23</f>
        <v/>
      </c>
      <c r="V24" s="14"/>
      <c r="W24" s="15" t="str">
        <f>IF(V24="","",IF(V24&gt;V25,1,0))</f>
        <v/>
      </c>
      <c r="X24" s="16" t="str">
        <f>IF(V24="","",V24-V25)</f>
        <v/>
      </c>
      <c r="Y24" s="253">
        <f>inscription!B22</f>
        <v>0</v>
      </c>
      <c r="Z24" s="249"/>
      <c r="AA24" s="250"/>
    </row>
    <row r="25" spans="1:27" ht="16.5" thickBot="1" x14ac:dyDescent="0.25">
      <c r="A25" s="156" t="str">
        <f>'1 tirage'!F24</f>
        <v/>
      </c>
      <c r="B25" s="19"/>
      <c r="C25" s="20" t="str">
        <f>IF(B25="","",IF(B25&gt;B24,1,0))</f>
        <v/>
      </c>
      <c r="D25" s="151" t="str">
        <f>IF(B25="","",B25-B24)</f>
        <v/>
      </c>
      <c r="E25" s="156" t="str">
        <f>'2 tirage'!F24</f>
        <v/>
      </c>
      <c r="F25" s="19"/>
      <c r="G25" s="20" t="str">
        <f>IF(F25="","",IF(F25&gt;F24,1,0))</f>
        <v/>
      </c>
      <c r="H25" s="151" t="str">
        <f>IF(F25="","",F25-F24)</f>
        <v/>
      </c>
      <c r="I25" s="156" t="str">
        <f>'3 tirage'!F24</f>
        <v/>
      </c>
      <c r="J25" s="19"/>
      <c r="K25" s="20" t="str">
        <f>IF(J25="","",IF(J25&gt;J24,1,0))</f>
        <v/>
      </c>
      <c r="L25" s="151" t="str">
        <f>IF(J25="","",J25-J24)</f>
        <v/>
      </c>
      <c r="M25" s="156" t="str">
        <f>'4 tirage'!F24</f>
        <v/>
      </c>
      <c r="N25" s="19"/>
      <c r="O25" s="20" t="str">
        <f>IF(N25="","",IF(N25&gt;N24,1,0))</f>
        <v/>
      </c>
      <c r="P25" s="151" t="str">
        <f>IF(N25="","",N25-N24)</f>
        <v/>
      </c>
      <c r="Q25" s="156" t="str">
        <f>'5 tirage'!F24</f>
        <v/>
      </c>
      <c r="R25" s="19"/>
      <c r="S25" s="20" t="str">
        <f>IF(R25="","",IF(R25&gt;R24,1,0))</f>
        <v/>
      </c>
      <c r="T25" s="151" t="str">
        <f>IF(R25="","",R25-R24)</f>
        <v/>
      </c>
      <c r="U25" s="156" t="str">
        <f>'6 tirage'!F24</f>
        <v/>
      </c>
      <c r="V25" s="19"/>
      <c r="W25" s="20" t="str">
        <f>IF(V25="","",IF(V25&gt;V24,1,0))</f>
        <v/>
      </c>
      <c r="X25" s="151" t="str">
        <f>IF(V25="","",V25-V24)</f>
        <v/>
      </c>
      <c r="Y25" s="254">
        <f>inscription!B23</f>
        <v>0</v>
      </c>
      <c r="Z25" s="245"/>
      <c r="AA25" s="246"/>
    </row>
    <row r="26" spans="1:27" ht="15.75" x14ac:dyDescent="0.2">
      <c r="A26" s="157" t="str">
        <f>'1 tirage'!F25</f>
        <v/>
      </c>
      <c r="B26" s="22"/>
      <c r="C26" s="23" t="str">
        <f>IF(B26="","",IF(B26&gt;B27,1,0))</f>
        <v/>
      </c>
      <c r="D26" s="24" t="str">
        <f>IF(B26="","",B26-B27)</f>
        <v/>
      </c>
      <c r="E26" s="157" t="str">
        <f>'2 tirage'!F25</f>
        <v/>
      </c>
      <c r="F26" s="22"/>
      <c r="G26" s="23" t="str">
        <f>IF(F26="","",IF(F26&gt;F27,1,0))</f>
        <v/>
      </c>
      <c r="H26" s="24" t="str">
        <f>IF(F26="","",F26-F27)</f>
        <v/>
      </c>
      <c r="I26" s="157" t="str">
        <f>'3 tirage'!F25</f>
        <v/>
      </c>
      <c r="J26" s="22"/>
      <c r="K26" s="23" t="str">
        <f>IF(J26="","",IF(J26&gt;J27,1,0))</f>
        <v/>
      </c>
      <c r="L26" s="24" t="str">
        <f>IF(J26="","",J26-J27)</f>
        <v/>
      </c>
      <c r="M26" s="157" t="str">
        <f>'4 tirage'!F25</f>
        <v/>
      </c>
      <c r="N26" s="22"/>
      <c r="O26" s="23" t="str">
        <f>IF(N26="","",IF(N26&gt;N27,1,0))</f>
        <v/>
      </c>
      <c r="P26" s="24" t="str">
        <f>IF(N26="","",N26-N27)</f>
        <v/>
      </c>
      <c r="Q26" s="157" t="str">
        <f>'5 tirage'!F25</f>
        <v/>
      </c>
      <c r="R26" s="22"/>
      <c r="S26" s="23" t="str">
        <f>IF(R26="","",IF(R26&gt;R27,1,0))</f>
        <v/>
      </c>
      <c r="T26" s="24" t="str">
        <f>IF(R26="","",R26-R27)</f>
        <v/>
      </c>
      <c r="U26" s="157" t="str">
        <f>'6 tirage'!F25</f>
        <v/>
      </c>
      <c r="V26" s="22"/>
      <c r="W26" s="23" t="str">
        <f>IF(V26="","",IF(V26&gt;V27,1,0))</f>
        <v/>
      </c>
      <c r="X26" s="24" t="str">
        <f>IF(V26="","",V26-V27)</f>
        <v/>
      </c>
      <c r="Y26" s="253">
        <f>inscription!B24</f>
        <v>0</v>
      </c>
      <c r="Z26" s="243"/>
      <c r="AA26" s="244"/>
    </row>
    <row r="27" spans="1:27" ht="16.5" thickBot="1" x14ac:dyDescent="0.25">
      <c r="A27" s="158" t="str">
        <f>'1 tirage'!F26</f>
        <v/>
      </c>
      <c r="B27" s="26"/>
      <c r="C27" s="27" t="str">
        <f>IF(B27="","",IF(B27&gt;B26,1,0))</f>
        <v/>
      </c>
      <c r="D27" s="37" t="str">
        <f>IF(B27="","",B27-B26)</f>
        <v/>
      </c>
      <c r="E27" s="158" t="str">
        <f>'2 tirage'!F26</f>
        <v/>
      </c>
      <c r="F27" s="26"/>
      <c r="G27" s="27" t="str">
        <f>IF(F27="","",IF(F27&gt;F26,1,0))</f>
        <v/>
      </c>
      <c r="H27" s="37" t="str">
        <f>IF(F27="","",F27-F26)</f>
        <v/>
      </c>
      <c r="I27" s="158" t="str">
        <f>'3 tirage'!F26</f>
        <v/>
      </c>
      <c r="J27" s="26"/>
      <c r="K27" s="27" t="str">
        <f>IF(J27="","",IF(J27&gt;J26,1,0))</f>
        <v/>
      </c>
      <c r="L27" s="37" t="str">
        <f>IF(J27="","",J27-J26)</f>
        <v/>
      </c>
      <c r="M27" s="158" t="str">
        <f>'4 tirage'!F26</f>
        <v/>
      </c>
      <c r="N27" s="26"/>
      <c r="O27" s="27" t="str">
        <f>IF(N27="","",IF(N27&gt;N26,1,0))</f>
        <v/>
      </c>
      <c r="P27" s="37" t="str">
        <f>IF(N27="","",N27-N26)</f>
        <v/>
      </c>
      <c r="Q27" s="158" t="str">
        <f>'5 tirage'!F26</f>
        <v/>
      </c>
      <c r="R27" s="26"/>
      <c r="S27" s="27" t="str">
        <f>IF(R27="","",IF(R27&gt;R26,1,0))</f>
        <v/>
      </c>
      <c r="T27" s="37" t="str">
        <f>IF(R27="","",R27-R26)</f>
        <v/>
      </c>
      <c r="U27" s="158" t="str">
        <f>'6 tirage'!F26</f>
        <v/>
      </c>
      <c r="V27" s="26"/>
      <c r="W27" s="27" t="str">
        <f>IF(V27="","",IF(V27&gt;V26,1,0))</f>
        <v/>
      </c>
      <c r="X27" s="37" t="str">
        <f>IF(V27="","",V27-V26)</f>
        <v/>
      </c>
      <c r="Y27" s="254">
        <f>inscription!B25</f>
        <v>0</v>
      </c>
      <c r="Z27" s="247"/>
      <c r="AA27" s="248"/>
    </row>
    <row r="28" spans="1:27" ht="15.75" x14ac:dyDescent="0.2">
      <c r="A28" s="155" t="str">
        <f>'1 tirage'!F27</f>
        <v/>
      </c>
      <c r="B28" s="14"/>
      <c r="C28" s="15" t="str">
        <f>IF(B28="","",IF(B28&gt;B29,1,0))</f>
        <v/>
      </c>
      <c r="D28" s="16" t="str">
        <f>IF(B28="","",B28-B29)</f>
        <v/>
      </c>
      <c r="E28" s="155" t="str">
        <f>'2 tirage'!F27</f>
        <v/>
      </c>
      <c r="F28" s="14"/>
      <c r="G28" s="15" t="str">
        <f>IF(F28="","",IF(F28&gt;F29,1,0))</f>
        <v/>
      </c>
      <c r="H28" s="16" t="str">
        <f>IF(F28="","",F28-F29)</f>
        <v/>
      </c>
      <c r="I28" s="155" t="str">
        <f>'3 tirage'!F27</f>
        <v/>
      </c>
      <c r="J28" s="14"/>
      <c r="K28" s="15" t="str">
        <f>IF(J28="","",IF(J28&gt;J29,1,0))</f>
        <v/>
      </c>
      <c r="L28" s="16" t="str">
        <f>IF(J28="","",J28-J29)</f>
        <v/>
      </c>
      <c r="M28" s="155" t="str">
        <f>'4 tirage'!F27</f>
        <v/>
      </c>
      <c r="N28" s="14"/>
      <c r="O28" s="15" t="str">
        <f>IF(N28="","",IF(N28&gt;N29,1,0))</f>
        <v/>
      </c>
      <c r="P28" s="16" t="str">
        <f>IF(N28="","",N28-N29)</f>
        <v/>
      </c>
      <c r="Q28" s="155" t="str">
        <f>'5 tirage'!F27</f>
        <v/>
      </c>
      <c r="R28" s="14"/>
      <c r="S28" s="15" t="str">
        <f>IF(R28="","",IF(R28&gt;R29,1,0))</f>
        <v/>
      </c>
      <c r="T28" s="16" t="str">
        <f>IF(R28="","",R28-R29)</f>
        <v/>
      </c>
      <c r="U28" s="155" t="str">
        <f>'6 tirage'!F27</f>
        <v/>
      </c>
      <c r="V28" s="14"/>
      <c r="W28" s="15" t="str">
        <f>IF(V28="","",IF(V28&gt;V29,1,0))</f>
        <v/>
      </c>
      <c r="X28" s="16" t="str">
        <f>IF(V28="","",V28-V29)</f>
        <v/>
      </c>
      <c r="Y28" s="253">
        <f>inscription!B26</f>
        <v>0</v>
      </c>
      <c r="Z28" s="249"/>
      <c r="AA28" s="250"/>
    </row>
    <row r="29" spans="1:27" ht="16.5" thickBot="1" x14ac:dyDescent="0.25">
      <c r="A29" s="156" t="str">
        <f>'1 tirage'!F28</f>
        <v/>
      </c>
      <c r="B29" s="19"/>
      <c r="C29" s="20" t="str">
        <f>IF(B29="","",IF(B29&gt;B28,1,0))</f>
        <v/>
      </c>
      <c r="D29" s="151" t="str">
        <f>IF(B29="","",B29-B28)</f>
        <v/>
      </c>
      <c r="E29" s="156" t="str">
        <f>'2 tirage'!F28</f>
        <v/>
      </c>
      <c r="F29" s="19"/>
      <c r="G29" s="20" t="str">
        <f>IF(F29="","",IF(F29&gt;F28,1,0))</f>
        <v/>
      </c>
      <c r="H29" s="151" t="str">
        <f>IF(F29="","",F29-F28)</f>
        <v/>
      </c>
      <c r="I29" s="156" t="str">
        <f>'3 tirage'!F28</f>
        <v/>
      </c>
      <c r="J29" s="19"/>
      <c r="K29" s="20" t="str">
        <f>IF(J29="","",IF(J29&gt;J28,1,0))</f>
        <v/>
      </c>
      <c r="L29" s="151" t="str">
        <f>IF(J29="","",J29-J28)</f>
        <v/>
      </c>
      <c r="M29" s="156" t="str">
        <f>'4 tirage'!F28</f>
        <v/>
      </c>
      <c r="N29" s="19"/>
      <c r="O29" s="20" t="str">
        <f>IF(N29="","",IF(N29&gt;N28,1,0))</f>
        <v/>
      </c>
      <c r="P29" s="151" t="str">
        <f>IF(N29="","",N29-N28)</f>
        <v/>
      </c>
      <c r="Q29" s="156" t="str">
        <f>'5 tirage'!F28</f>
        <v/>
      </c>
      <c r="R29" s="19"/>
      <c r="S29" s="20" t="str">
        <f>IF(R29="","",IF(R29&gt;R28,1,0))</f>
        <v/>
      </c>
      <c r="T29" s="151" t="str">
        <f>IF(R29="","",R29-R28)</f>
        <v/>
      </c>
      <c r="U29" s="156" t="str">
        <f>'6 tirage'!F28</f>
        <v/>
      </c>
      <c r="V29" s="19"/>
      <c r="W29" s="20" t="str">
        <f>IF(V29="","",IF(V29&gt;V28,1,0))</f>
        <v/>
      </c>
      <c r="X29" s="151" t="str">
        <f>IF(V29="","",V29-V28)</f>
        <v/>
      </c>
      <c r="Y29" s="254">
        <f>inscription!B27</f>
        <v>0</v>
      </c>
      <c r="Z29" s="245"/>
      <c r="AA29" s="246"/>
    </row>
    <row r="30" spans="1:27" ht="15.75" x14ac:dyDescent="0.2">
      <c r="A30" s="157" t="str">
        <f>'1 tirage'!F29</f>
        <v/>
      </c>
      <c r="B30" s="22"/>
      <c r="C30" s="23" t="str">
        <f>IF(B30="","",IF(B30&gt;B31,1,0))</f>
        <v/>
      </c>
      <c r="D30" s="24" t="str">
        <f>IF(B30="","",B30-B31)</f>
        <v/>
      </c>
      <c r="E30" s="157" t="str">
        <f>'2 tirage'!F29</f>
        <v/>
      </c>
      <c r="F30" s="22"/>
      <c r="G30" s="23" t="str">
        <f>IF(F30="","",IF(F30&gt;F31,1,0))</f>
        <v/>
      </c>
      <c r="H30" s="24" t="str">
        <f>IF(F30="","",F30-F31)</f>
        <v/>
      </c>
      <c r="I30" s="157" t="str">
        <f>'3 tirage'!F29</f>
        <v/>
      </c>
      <c r="J30" s="22"/>
      <c r="K30" s="23" t="str">
        <f>IF(J30="","",IF(J30&gt;J31,1,0))</f>
        <v/>
      </c>
      <c r="L30" s="24" t="str">
        <f>IF(J30="","",J30-J31)</f>
        <v/>
      </c>
      <c r="M30" s="157" t="str">
        <f>'4 tirage'!F29</f>
        <v/>
      </c>
      <c r="N30" s="22"/>
      <c r="O30" s="23" t="str">
        <f>IF(N30="","",IF(N30&gt;N31,1,0))</f>
        <v/>
      </c>
      <c r="P30" s="24" t="str">
        <f>IF(N30="","",N30-N31)</f>
        <v/>
      </c>
      <c r="Q30" s="157" t="str">
        <f>'5 tirage'!F29</f>
        <v/>
      </c>
      <c r="R30" s="22"/>
      <c r="S30" s="23" t="str">
        <f>IF(R30="","",IF(R30&gt;R31,1,0))</f>
        <v/>
      </c>
      <c r="T30" s="24" t="str">
        <f>IF(R30="","",R30-R31)</f>
        <v/>
      </c>
      <c r="U30" s="157" t="str">
        <f>'6 tirage'!F29</f>
        <v/>
      </c>
      <c r="V30" s="22"/>
      <c r="W30" s="23" t="str">
        <f>IF(V30="","",IF(V30&gt;V31,1,0))</f>
        <v/>
      </c>
      <c r="X30" s="24" t="str">
        <f>IF(V30="","",V30-V31)</f>
        <v/>
      </c>
      <c r="Y30" s="253">
        <f>inscription!B28</f>
        <v>0</v>
      </c>
      <c r="Z30" s="243"/>
      <c r="AA30" s="244"/>
    </row>
    <row r="31" spans="1:27" ht="16.5" thickBot="1" x14ac:dyDescent="0.25">
      <c r="A31" s="158" t="str">
        <f>'1 tirage'!F30</f>
        <v/>
      </c>
      <c r="B31" s="26"/>
      <c r="C31" s="27" t="str">
        <f>IF(B31="","",IF(B31&gt;B30,1,0))</f>
        <v/>
      </c>
      <c r="D31" s="37" t="str">
        <f>IF(B31="","",B31-B30)</f>
        <v/>
      </c>
      <c r="E31" s="158" t="str">
        <f>'2 tirage'!F30</f>
        <v/>
      </c>
      <c r="F31" s="26"/>
      <c r="G31" s="27" t="str">
        <f>IF(F31="","",IF(F31&gt;F30,1,0))</f>
        <v/>
      </c>
      <c r="H31" s="37" t="str">
        <f>IF(F31="","",F31-F30)</f>
        <v/>
      </c>
      <c r="I31" s="158" t="str">
        <f>'3 tirage'!F30</f>
        <v/>
      </c>
      <c r="J31" s="26"/>
      <c r="K31" s="27" t="str">
        <f>IF(J31="","",IF(J31&gt;J30,1,0))</f>
        <v/>
      </c>
      <c r="L31" s="37" t="str">
        <f>IF(J31="","",J31-J30)</f>
        <v/>
      </c>
      <c r="M31" s="158" t="str">
        <f>'4 tirage'!F30</f>
        <v/>
      </c>
      <c r="N31" s="26"/>
      <c r="O31" s="27" t="str">
        <f>IF(N31="","",IF(N31&gt;N30,1,0))</f>
        <v/>
      </c>
      <c r="P31" s="37" t="str">
        <f>IF(N31="","",N31-N30)</f>
        <v/>
      </c>
      <c r="Q31" s="158" t="str">
        <f>'5 tirage'!F30</f>
        <v/>
      </c>
      <c r="R31" s="26"/>
      <c r="S31" s="27" t="str">
        <f>IF(R31="","",IF(R31&gt;R30,1,0))</f>
        <v/>
      </c>
      <c r="T31" s="37" t="str">
        <f>IF(R31="","",R31-R30)</f>
        <v/>
      </c>
      <c r="U31" s="158" t="str">
        <f>'6 tirage'!F30</f>
        <v/>
      </c>
      <c r="V31" s="26"/>
      <c r="W31" s="27" t="str">
        <f>IF(V31="","",IF(V31&gt;V30,1,0))</f>
        <v/>
      </c>
      <c r="X31" s="37" t="str">
        <f>IF(V31="","",V31-V30)</f>
        <v/>
      </c>
      <c r="Y31" s="254">
        <f>inscription!B29</f>
        <v>0</v>
      </c>
      <c r="Z31" s="247"/>
      <c r="AA31" s="248"/>
    </row>
    <row r="32" spans="1:27" ht="15.75" x14ac:dyDescent="0.2">
      <c r="A32" s="155" t="str">
        <f>'1 tirage'!F31</f>
        <v/>
      </c>
      <c r="B32" s="14"/>
      <c r="C32" s="15" t="str">
        <f>IF(B32="","",IF(B32&gt;B33,1,0))</f>
        <v/>
      </c>
      <c r="D32" s="16" t="str">
        <f>IF(B32="","",B32-B33)</f>
        <v/>
      </c>
      <c r="E32" s="155" t="str">
        <f>'2 tirage'!F31</f>
        <v/>
      </c>
      <c r="F32" s="14"/>
      <c r="G32" s="15" t="str">
        <f>IF(F32="","",IF(F32&gt;F33,1,0))</f>
        <v/>
      </c>
      <c r="H32" s="16" t="str">
        <f>IF(F32="","",F32-F33)</f>
        <v/>
      </c>
      <c r="I32" s="155" t="str">
        <f>'3 tirage'!F31</f>
        <v/>
      </c>
      <c r="J32" s="14"/>
      <c r="K32" s="15" t="str">
        <f>IF(J32="","",IF(J32&gt;J33,1,0))</f>
        <v/>
      </c>
      <c r="L32" s="16" t="str">
        <f>IF(J32="","",J32-J33)</f>
        <v/>
      </c>
      <c r="M32" s="155" t="str">
        <f>'4 tirage'!F31</f>
        <v/>
      </c>
      <c r="N32" s="14"/>
      <c r="O32" s="15" t="str">
        <f>IF(N32="","",IF(N32&gt;N33,1,0))</f>
        <v/>
      </c>
      <c r="P32" s="16" t="str">
        <f>IF(N32="","",N32-N33)</f>
        <v/>
      </c>
      <c r="Q32" s="155" t="str">
        <f>'5 tirage'!F31</f>
        <v/>
      </c>
      <c r="R32" s="14"/>
      <c r="S32" s="15" t="str">
        <f>IF(R32="","",IF(R32&gt;R33,1,0))</f>
        <v/>
      </c>
      <c r="T32" s="16" t="str">
        <f>IF(R32="","",R32-R33)</f>
        <v/>
      </c>
      <c r="U32" s="155" t="str">
        <f>'6 tirage'!F31</f>
        <v/>
      </c>
      <c r="V32" s="14"/>
      <c r="W32" s="15" t="str">
        <f>IF(V32="","",IF(V32&gt;V33,1,0))</f>
        <v/>
      </c>
      <c r="X32" s="16" t="str">
        <f>IF(V32="","",V32-V33)</f>
        <v/>
      </c>
      <c r="Y32" s="253">
        <f>inscription!B30</f>
        <v>0</v>
      </c>
      <c r="Z32" s="249"/>
      <c r="AA32" s="250"/>
    </row>
    <row r="33" spans="1:27" ht="16.5" thickBot="1" x14ac:dyDescent="0.25">
      <c r="A33" s="156" t="str">
        <f>'1 tirage'!F32</f>
        <v/>
      </c>
      <c r="B33" s="19"/>
      <c r="C33" s="20" t="str">
        <f>IF(B33="","",IF(B33&gt;B32,1,0))</f>
        <v/>
      </c>
      <c r="D33" s="151" t="str">
        <f>IF(B33="","",B33-B32)</f>
        <v/>
      </c>
      <c r="E33" s="156" t="str">
        <f>'2 tirage'!F32</f>
        <v/>
      </c>
      <c r="F33" s="19"/>
      <c r="G33" s="20" t="str">
        <f>IF(F33="","",IF(F33&gt;F32,1,0))</f>
        <v/>
      </c>
      <c r="H33" s="151" t="str">
        <f>IF(F33="","",F33-F32)</f>
        <v/>
      </c>
      <c r="I33" s="156" t="str">
        <f>'3 tirage'!F32</f>
        <v/>
      </c>
      <c r="J33" s="19"/>
      <c r="K33" s="20" t="str">
        <f>IF(J33="","",IF(J33&gt;J32,1,0))</f>
        <v/>
      </c>
      <c r="L33" s="151" t="str">
        <f>IF(J33="","",J33-J32)</f>
        <v/>
      </c>
      <c r="M33" s="156" t="str">
        <f>'4 tirage'!F32</f>
        <v/>
      </c>
      <c r="N33" s="19"/>
      <c r="O33" s="20" t="str">
        <f>IF(N33="","",IF(N33&gt;N32,1,0))</f>
        <v/>
      </c>
      <c r="P33" s="151" t="str">
        <f>IF(N33="","",N33-N32)</f>
        <v/>
      </c>
      <c r="Q33" s="156" t="str">
        <f>'5 tirage'!F32</f>
        <v/>
      </c>
      <c r="R33" s="19"/>
      <c r="S33" s="20" t="str">
        <f>IF(R33="","",IF(R33&gt;R32,1,0))</f>
        <v/>
      </c>
      <c r="T33" s="151" t="str">
        <f>IF(R33="","",R33-R32)</f>
        <v/>
      </c>
      <c r="U33" s="156" t="str">
        <f>'6 tirage'!F32</f>
        <v/>
      </c>
      <c r="V33" s="19"/>
      <c r="W33" s="20" t="str">
        <f>IF(V33="","",IF(V33&gt;V32,1,0))</f>
        <v/>
      </c>
      <c r="X33" s="151" t="str">
        <f>IF(V33="","",V33-V32)</f>
        <v/>
      </c>
      <c r="Y33" s="254">
        <f>inscription!B31</f>
        <v>0</v>
      </c>
      <c r="Z33" s="245"/>
      <c r="AA33" s="246"/>
    </row>
    <row r="34" spans="1:27" ht="15.75" x14ac:dyDescent="0.2">
      <c r="A34" s="157" t="str">
        <f>'1 tirage'!F33</f>
        <v/>
      </c>
      <c r="B34" s="22"/>
      <c r="C34" s="23" t="str">
        <f>IF(B34="","",IF(B34&gt;B35,1,0))</f>
        <v/>
      </c>
      <c r="D34" s="24" t="str">
        <f>IF(B34="","",B34-B35)</f>
        <v/>
      </c>
      <c r="E34" s="157" t="str">
        <f>'2 tirage'!F33</f>
        <v/>
      </c>
      <c r="F34" s="22"/>
      <c r="G34" s="23" t="str">
        <f>IF(F34="","",IF(F34&gt;F35,1,0))</f>
        <v/>
      </c>
      <c r="H34" s="24" t="str">
        <f>IF(F34="","",F34-F35)</f>
        <v/>
      </c>
      <c r="I34" s="157" t="str">
        <f>'3 tirage'!F33</f>
        <v/>
      </c>
      <c r="J34" s="22"/>
      <c r="K34" s="23" t="str">
        <f>IF(J34="","",IF(J34&gt;J35,1,0))</f>
        <v/>
      </c>
      <c r="L34" s="24" t="str">
        <f>IF(J34="","",J34-J35)</f>
        <v/>
      </c>
      <c r="M34" s="157" t="str">
        <f>'4 tirage'!F33</f>
        <v/>
      </c>
      <c r="N34" s="22"/>
      <c r="O34" s="23" t="str">
        <f>IF(N34="","",IF(N34&gt;N35,1,0))</f>
        <v/>
      </c>
      <c r="P34" s="24" t="str">
        <f>IF(N34="","",N34-N35)</f>
        <v/>
      </c>
      <c r="Q34" s="157" t="str">
        <f>'5 tirage'!F33</f>
        <v/>
      </c>
      <c r="R34" s="22"/>
      <c r="S34" s="23" t="str">
        <f>IF(R34="","",IF(R34&gt;R35,1,0))</f>
        <v/>
      </c>
      <c r="T34" s="24" t="str">
        <f>IF(R34="","",R34-R35)</f>
        <v/>
      </c>
      <c r="U34" s="157" t="str">
        <f>'6 tirage'!F33</f>
        <v/>
      </c>
      <c r="V34" s="22"/>
      <c r="W34" s="23" t="str">
        <f>IF(V34="","",IF(V34&gt;V35,1,0))</f>
        <v/>
      </c>
      <c r="X34" s="24" t="str">
        <f>IF(V34="","",V34-V35)</f>
        <v/>
      </c>
      <c r="Y34" s="253">
        <f>inscription!B32</f>
        <v>0</v>
      </c>
      <c r="Z34" s="243"/>
      <c r="AA34" s="244"/>
    </row>
    <row r="35" spans="1:27" ht="16.5" thickBot="1" x14ac:dyDescent="0.25">
      <c r="A35" s="158" t="str">
        <f>'1 tirage'!F34</f>
        <v/>
      </c>
      <c r="B35" s="26"/>
      <c r="C35" s="27" t="str">
        <f>IF(B35="","",IF(B35&gt;B34,1,0))</f>
        <v/>
      </c>
      <c r="D35" s="37" t="str">
        <f>IF(B35="","",B35-B34)</f>
        <v/>
      </c>
      <c r="E35" s="158" t="str">
        <f>'2 tirage'!F34</f>
        <v/>
      </c>
      <c r="F35" s="26"/>
      <c r="G35" s="27" t="str">
        <f>IF(F35="","",IF(F35&gt;F34,1,0))</f>
        <v/>
      </c>
      <c r="H35" s="37" t="str">
        <f>IF(F35="","",F35-F34)</f>
        <v/>
      </c>
      <c r="I35" s="158" t="str">
        <f>'3 tirage'!F34</f>
        <v/>
      </c>
      <c r="J35" s="26"/>
      <c r="K35" s="27" t="str">
        <f>IF(J35="","",IF(J35&gt;J34,1,0))</f>
        <v/>
      </c>
      <c r="L35" s="37" t="str">
        <f>IF(J35="","",J35-J34)</f>
        <v/>
      </c>
      <c r="M35" s="158" t="str">
        <f>'4 tirage'!F34</f>
        <v/>
      </c>
      <c r="N35" s="26"/>
      <c r="O35" s="27" t="str">
        <f>IF(N35="","",IF(N35&gt;N34,1,0))</f>
        <v/>
      </c>
      <c r="P35" s="37" t="str">
        <f>IF(N35="","",N35-N34)</f>
        <v/>
      </c>
      <c r="Q35" s="158" t="str">
        <f>'5 tirage'!F34</f>
        <v/>
      </c>
      <c r="R35" s="26"/>
      <c r="S35" s="27" t="str">
        <f>IF(R35="","",IF(R35&gt;R34,1,0))</f>
        <v/>
      </c>
      <c r="T35" s="37" t="str">
        <f>IF(R35="","",R35-R34)</f>
        <v/>
      </c>
      <c r="U35" s="158" t="str">
        <f>'6 tirage'!F34</f>
        <v/>
      </c>
      <c r="V35" s="26"/>
      <c r="W35" s="27" t="str">
        <f>IF(V35="","",IF(V35&gt;V34,1,0))</f>
        <v/>
      </c>
      <c r="X35" s="37" t="str">
        <f>IF(V35="","",V35-V34)</f>
        <v/>
      </c>
      <c r="Y35" s="254">
        <f>inscription!B33</f>
        <v>0</v>
      </c>
      <c r="Z35" s="247"/>
      <c r="AA35" s="248"/>
    </row>
    <row r="36" spans="1:27" ht="15.75" x14ac:dyDescent="0.2">
      <c r="A36" s="155" t="str">
        <f>'1 tirage'!F35</f>
        <v/>
      </c>
      <c r="B36" s="14"/>
      <c r="C36" s="15" t="str">
        <f>IF(B36="","",IF(B36&gt;B37,1,0))</f>
        <v/>
      </c>
      <c r="D36" s="16" t="str">
        <f>IF(B36="","",B36-B37)</f>
        <v/>
      </c>
      <c r="E36" s="155" t="str">
        <f>'2 tirage'!F35</f>
        <v/>
      </c>
      <c r="F36" s="14"/>
      <c r="G36" s="15" t="str">
        <f>IF(F36="","",IF(F36&gt;F37,1,0))</f>
        <v/>
      </c>
      <c r="H36" s="16" t="str">
        <f>IF(F36="","",F36-F37)</f>
        <v/>
      </c>
      <c r="I36" s="155" t="str">
        <f>'3 tirage'!F35</f>
        <v/>
      </c>
      <c r="J36" s="14"/>
      <c r="K36" s="15" t="str">
        <f>IF(J36="","",IF(J36&gt;J37,1,0))</f>
        <v/>
      </c>
      <c r="L36" s="16" t="str">
        <f>IF(J36="","",J36-J37)</f>
        <v/>
      </c>
      <c r="M36" s="155" t="str">
        <f>'4 tirage'!F35</f>
        <v/>
      </c>
      <c r="N36" s="14"/>
      <c r="O36" s="15" t="str">
        <f>IF(N36="","",IF(N36&gt;N37,1,0))</f>
        <v/>
      </c>
      <c r="P36" s="16" t="str">
        <f>IF(N36="","",N36-N37)</f>
        <v/>
      </c>
      <c r="Q36" s="155" t="str">
        <f>'5 tirage'!F35</f>
        <v/>
      </c>
      <c r="R36" s="14"/>
      <c r="S36" s="15" t="str">
        <f>IF(R36="","",IF(R36&gt;R37,1,0))</f>
        <v/>
      </c>
      <c r="T36" s="16" t="str">
        <f>IF(R36="","",R36-R37)</f>
        <v/>
      </c>
      <c r="U36" s="155" t="str">
        <f>'6 tirage'!F35</f>
        <v/>
      </c>
      <c r="V36" s="14"/>
      <c r="W36" s="15" t="str">
        <f>IF(V36="","",IF(V36&gt;V37,1,0))</f>
        <v/>
      </c>
      <c r="X36" s="16" t="str">
        <f>IF(V36="","",V36-V37)</f>
        <v/>
      </c>
      <c r="Y36" s="253">
        <f>inscription!B34</f>
        <v>0</v>
      </c>
      <c r="Z36" s="249"/>
      <c r="AA36" s="250"/>
    </row>
    <row r="37" spans="1:27" ht="16.5" thickBot="1" x14ac:dyDescent="0.25">
      <c r="A37" s="156" t="str">
        <f>'1 tirage'!F36</f>
        <v/>
      </c>
      <c r="B37" s="19"/>
      <c r="C37" s="20" t="str">
        <f>IF(B37="","",IF(B37&gt;B36,1,0))</f>
        <v/>
      </c>
      <c r="D37" s="151" t="str">
        <f>IF(B37="","",B37-B36)</f>
        <v/>
      </c>
      <c r="E37" s="156" t="str">
        <f>'2 tirage'!F36</f>
        <v/>
      </c>
      <c r="F37" s="19"/>
      <c r="G37" s="20" t="str">
        <f>IF(F37="","",IF(F37&gt;F36,1,0))</f>
        <v/>
      </c>
      <c r="H37" s="151" t="str">
        <f>IF(F37="","",F37-F36)</f>
        <v/>
      </c>
      <c r="I37" s="156" t="str">
        <f>'3 tirage'!F36</f>
        <v/>
      </c>
      <c r="J37" s="19"/>
      <c r="K37" s="20" t="str">
        <f>IF(J37="","",IF(J37&gt;J36,1,0))</f>
        <v/>
      </c>
      <c r="L37" s="151" t="str">
        <f>IF(J37="","",J37-J36)</f>
        <v/>
      </c>
      <c r="M37" s="156" t="str">
        <f>'4 tirage'!F36</f>
        <v/>
      </c>
      <c r="N37" s="19"/>
      <c r="O37" s="20" t="str">
        <f>IF(N37="","",IF(N37&gt;N36,1,0))</f>
        <v/>
      </c>
      <c r="P37" s="151" t="str">
        <f>IF(N37="","",N37-N36)</f>
        <v/>
      </c>
      <c r="Q37" s="156" t="str">
        <f>'5 tirage'!F36</f>
        <v/>
      </c>
      <c r="R37" s="19"/>
      <c r="S37" s="20" t="str">
        <f>IF(R37="","",IF(R37&gt;R36,1,0))</f>
        <v/>
      </c>
      <c r="T37" s="151" t="str">
        <f>IF(R37="","",R37-R36)</f>
        <v/>
      </c>
      <c r="U37" s="156" t="str">
        <f>'6 tirage'!F36</f>
        <v/>
      </c>
      <c r="V37" s="19"/>
      <c r="W37" s="20" t="str">
        <f>IF(V37="","",IF(V37&gt;V36,1,0))</f>
        <v/>
      </c>
      <c r="X37" s="151" t="str">
        <f>IF(V37="","",V37-V36)</f>
        <v/>
      </c>
      <c r="Y37" s="254">
        <f>inscription!B35</f>
        <v>0</v>
      </c>
      <c r="Z37" s="245"/>
      <c r="AA37" s="246"/>
    </row>
    <row r="38" spans="1:27" ht="15.75" x14ac:dyDescent="0.2">
      <c r="A38" s="157" t="str">
        <f>'1 tirage'!F37</f>
        <v/>
      </c>
      <c r="B38" s="22"/>
      <c r="C38" s="23" t="str">
        <f>IF(B38="","",IF(B38&gt;B39,1,0))</f>
        <v/>
      </c>
      <c r="D38" s="24" t="str">
        <f>IF(B38="","",B38-B39)</f>
        <v/>
      </c>
      <c r="E38" s="157" t="str">
        <f>'2 tirage'!F37</f>
        <v/>
      </c>
      <c r="F38" s="22"/>
      <c r="G38" s="23" t="str">
        <f>IF(F38="","",IF(F38&gt;F39,1,0))</f>
        <v/>
      </c>
      <c r="H38" s="24" t="str">
        <f>IF(F38="","",F38-F39)</f>
        <v/>
      </c>
      <c r="I38" s="157" t="str">
        <f>'3 tirage'!F37</f>
        <v/>
      </c>
      <c r="J38" s="22"/>
      <c r="K38" s="23" t="str">
        <f>IF(J38="","",IF(J38&gt;J39,1,0))</f>
        <v/>
      </c>
      <c r="L38" s="24" t="str">
        <f>IF(J38="","",J38-J39)</f>
        <v/>
      </c>
      <c r="M38" s="157" t="str">
        <f>'4 tirage'!F37</f>
        <v/>
      </c>
      <c r="N38" s="22"/>
      <c r="O38" s="23" t="str">
        <f>IF(N38="","",IF(N38&gt;N39,1,0))</f>
        <v/>
      </c>
      <c r="P38" s="24" t="str">
        <f>IF(N38="","",N38-N39)</f>
        <v/>
      </c>
      <c r="Q38" s="157" t="str">
        <f>'5 tirage'!F37</f>
        <v/>
      </c>
      <c r="R38" s="22"/>
      <c r="S38" s="23" t="str">
        <f>IF(R38="","",IF(R38&gt;R39,1,0))</f>
        <v/>
      </c>
      <c r="T38" s="24" t="str">
        <f>IF(R38="","",R38-R39)</f>
        <v/>
      </c>
      <c r="U38" s="157" t="str">
        <f>'6 tirage'!F37</f>
        <v/>
      </c>
      <c r="V38" s="22"/>
      <c r="W38" s="23" t="str">
        <f>IF(V38="","",IF(V38&gt;V39,1,0))</f>
        <v/>
      </c>
      <c r="X38" s="24" t="str">
        <f>IF(V38="","",V38-V39)</f>
        <v/>
      </c>
      <c r="Y38" s="253">
        <f>inscription!B36</f>
        <v>0</v>
      </c>
      <c r="Z38" s="243"/>
      <c r="AA38" s="244"/>
    </row>
    <row r="39" spans="1:27" ht="16.5" thickBot="1" x14ac:dyDescent="0.25">
      <c r="A39" s="158" t="str">
        <f>'1 tirage'!F38</f>
        <v/>
      </c>
      <c r="B39" s="26"/>
      <c r="C39" s="27" t="str">
        <f>IF(B39="","",IF(B39&gt;B38,1,0))</f>
        <v/>
      </c>
      <c r="D39" s="37" t="str">
        <f>IF(B39="","",B39-B38)</f>
        <v/>
      </c>
      <c r="E39" s="158" t="str">
        <f>'2 tirage'!F38</f>
        <v/>
      </c>
      <c r="F39" s="26"/>
      <c r="G39" s="27" t="str">
        <f>IF(F39="","",IF(F39&gt;F38,1,0))</f>
        <v/>
      </c>
      <c r="H39" s="37" t="str">
        <f>IF(F39="","",F39-F38)</f>
        <v/>
      </c>
      <c r="I39" s="158" t="str">
        <f>'3 tirage'!F38</f>
        <v/>
      </c>
      <c r="J39" s="26"/>
      <c r="K39" s="27" t="str">
        <f>IF(J39="","",IF(J39&gt;J38,1,0))</f>
        <v/>
      </c>
      <c r="L39" s="37" t="str">
        <f>IF(J39="","",J39-J38)</f>
        <v/>
      </c>
      <c r="M39" s="158" t="str">
        <f>'4 tirage'!F38</f>
        <v/>
      </c>
      <c r="N39" s="26"/>
      <c r="O39" s="27" t="str">
        <f>IF(N39="","",IF(N39&gt;N38,1,0))</f>
        <v/>
      </c>
      <c r="P39" s="37" t="str">
        <f>IF(N39="","",N39-N38)</f>
        <v/>
      </c>
      <c r="Q39" s="158" t="str">
        <f>'5 tirage'!F38</f>
        <v/>
      </c>
      <c r="R39" s="26"/>
      <c r="S39" s="27" t="str">
        <f>IF(R39="","",IF(R39&gt;R38,1,0))</f>
        <v/>
      </c>
      <c r="T39" s="37" t="str">
        <f>IF(R39="","",R39-R38)</f>
        <v/>
      </c>
      <c r="U39" s="158" t="str">
        <f>'6 tirage'!F38</f>
        <v/>
      </c>
      <c r="V39" s="26"/>
      <c r="W39" s="27" t="str">
        <f>IF(V39="","",IF(V39&gt;V38,1,0))</f>
        <v/>
      </c>
      <c r="X39" s="37" t="str">
        <f>IF(V39="","",V39-V38)</f>
        <v/>
      </c>
      <c r="Y39" s="254">
        <f>inscription!B37</f>
        <v>0</v>
      </c>
      <c r="Z39" s="247"/>
      <c r="AA39" s="248"/>
    </row>
    <row r="40" spans="1:27" ht="15.75" x14ac:dyDescent="0.2">
      <c r="A40" s="155" t="str">
        <f>'1 tirage'!F39</f>
        <v/>
      </c>
      <c r="B40" s="14"/>
      <c r="C40" s="15" t="str">
        <f>IF(B40="","",IF(B40&gt;B41,1,0))</f>
        <v/>
      </c>
      <c r="D40" s="16" t="str">
        <f>IF(B40="","",B40-B41)</f>
        <v/>
      </c>
      <c r="E40" s="155" t="str">
        <f>'2 tirage'!F39</f>
        <v/>
      </c>
      <c r="F40" s="14"/>
      <c r="G40" s="15" t="str">
        <f>IF(F40="","",IF(F40&gt;F41,1,0))</f>
        <v/>
      </c>
      <c r="H40" s="16" t="str">
        <f>IF(F40="","",F40-F41)</f>
        <v/>
      </c>
      <c r="I40" s="155" t="str">
        <f>'3 tirage'!F39</f>
        <v/>
      </c>
      <c r="J40" s="14"/>
      <c r="K40" s="15" t="str">
        <f>IF(J40="","",IF(J40&gt;J41,1,0))</f>
        <v/>
      </c>
      <c r="L40" s="16" t="str">
        <f>IF(J40="","",J40-J41)</f>
        <v/>
      </c>
      <c r="M40" s="155" t="str">
        <f>'4 tirage'!F39</f>
        <v/>
      </c>
      <c r="N40" s="14"/>
      <c r="O40" s="15" t="str">
        <f>IF(N40="","",IF(N40&gt;N41,1,0))</f>
        <v/>
      </c>
      <c r="P40" s="16" t="str">
        <f>IF(N40="","",N40-N41)</f>
        <v/>
      </c>
      <c r="Q40" s="155" t="str">
        <f>'5 tirage'!F39</f>
        <v/>
      </c>
      <c r="R40" s="14"/>
      <c r="S40" s="15" t="str">
        <f>IF(R40="","",IF(R40&gt;R41,1,0))</f>
        <v/>
      </c>
      <c r="T40" s="16" t="str">
        <f>IF(R40="","",R40-R41)</f>
        <v/>
      </c>
      <c r="U40" s="155" t="str">
        <f>'6 tirage'!F39</f>
        <v/>
      </c>
      <c r="V40" s="14"/>
      <c r="W40" s="15" t="str">
        <f>IF(V40="","",IF(V40&gt;V41,1,0))</f>
        <v/>
      </c>
      <c r="X40" s="16" t="str">
        <f>IF(V40="","",V40-V41)</f>
        <v/>
      </c>
      <c r="Y40" s="253">
        <f>inscription!B38</f>
        <v>0</v>
      </c>
      <c r="Z40" s="249"/>
      <c r="AA40" s="250"/>
    </row>
    <row r="41" spans="1:27" ht="16.5" thickBot="1" x14ac:dyDescent="0.25">
      <c r="A41" s="156" t="str">
        <f>'1 tirage'!F40</f>
        <v/>
      </c>
      <c r="B41" s="19"/>
      <c r="C41" s="20" t="str">
        <f>IF(B41="","",IF(B41&gt;B40,1,0))</f>
        <v/>
      </c>
      <c r="D41" s="151" t="str">
        <f>IF(B41="","",B41-B40)</f>
        <v/>
      </c>
      <c r="E41" s="156" t="str">
        <f>'2 tirage'!F40</f>
        <v/>
      </c>
      <c r="F41" s="19"/>
      <c r="G41" s="20" t="str">
        <f>IF(F41="","",IF(F41&gt;F40,1,0))</f>
        <v/>
      </c>
      <c r="H41" s="151" t="str">
        <f>IF(F41="","",F41-F40)</f>
        <v/>
      </c>
      <c r="I41" s="156" t="str">
        <f>'3 tirage'!F40</f>
        <v/>
      </c>
      <c r="J41" s="19"/>
      <c r="K41" s="20" t="str">
        <f>IF(J41="","",IF(J41&gt;J40,1,0))</f>
        <v/>
      </c>
      <c r="L41" s="151" t="str">
        <f>IF(J41="","",J41-J40)</f>
        <v/>
      </c>
      <c r="M41" s="156" t="str">
        <f>'4 tirage'!F40</f>
        <v/>
      </c>
      <c r="N41" s="19"/>
      <c r="O41" s="20" t="str">
        <f>IF(N41="","",IF(N41&gt;N40,1,0))</f>
        <v/>
      </c>
      <c r="P41" s="151" t="str">
        <f>IF(N41="","",N41-N40)</f>
        <v/>
      </c>
      <c r="Q41" s="156" t="str">
        <f>'5 tirage'!F40</f>
        <v/>
      </c>
      <c r="R41" s="19"/>
      <c r="S41" s="20" t="str">
        <f>IF(R41="","",IF(R41&gt;R40,1,0))</f>
        <v/>
      </c>
      <c r="T41" s="151" t="str">
        <f>IF(R41="","",R41-R40)</f>
        <v/>
      </c>
      <c r="U41" s="156" t="str">
        <f>'6 tirage'!F40</f>
        <v/>
      </c>
      <c r="V41" s="19"/>
      <c r="W41" s="20" t="str">
        <f>IF(V41="","",IF(V41&gt;V40,1,0))</f>
        <v/>
      </c>
      <c r="X41" s="151" t="str">
        <f>IF(V41="","",V41-V40)</f>
        <v/>
      </c>
      <c r="Y41" s="254">
        <f>inscription!B39</f>
        <v>0</v>
      </c>
      <c r="Z41" s="245"/>
      <c r="AA41" s="246"/>
    </row>
    <row r="42" spans="1:27" ht="15.75" x14ac:dyDescent="0.2">
      <c r="A42" s="157" t="str">
        <f>'1 tirage'!F41</f>
        <v/>
      </c>
      <c r="B42" s="22"/>
      <c r="C42" s="23" t="str">
        <f>IF(B42="","",IF(B42&gt;B43,1,0))</f>
        <v/>
      </c>
      <c r="D42" s="24" t="str">
        <f>IF(B42="","",B42-B43)</f>
        <v/>
      </c>
      <c r="E42" s="157" t="str">
        <f>'2 tirage'!F41</f>
        <v/>
      </c>
      <c r="F42" s="22"/>
      <c r="G42" s="23" t="str">
        <f>IF(F42="","",IF(F42&gt;F43,1,0))</f>
        <v/>
      </c>
      <c r="H42" s="24" t="str">
        <f>IF(F42="","",F42-F43)</f>
        <v/>
      </c>
      <c r="I42" s="157" t="str">
        <f>'3 tirage'!F41</f>
        <v/>
      </c>
      <c r="J42" s="22"/>
      <c r="K42" s="23" t="str">
        <f>IF(J42="","",IF(J42&gt;J43,1,0))</f>
        <v/>
      </c>
      <c r="L42" s="24" t="str">
        <f>IF(J42="","",J42-J43)</f>
        <v/>
      </c>
      <c r="M42" s="157" t="str">
        <f>'4 tirage'!F41</f>
        <v/>
      </c>
      <c r="N42" s="22"/>
      <c r="O42" s="23" t="str">
        <f>IF(N42="","",IF(N42&gt;N43,1,0))</f>
        <v/>
      </c>
      <c r="P42" s="24" t="str">
        <f>IF(N42="","",N42-N43)</f>
        <v/>
      </c>
      <c r="Q42" s="157" t="str">
        <f>'5 tirage'!F41</f>
        <v/>
      </c>
      <c r="R42" s="22"/>
      <c r="S42" s="23" t="str">
        <f>IF(R42="","",IF(R42&gt;R43,1,0))</f>
        <v/>
      </c>
      <c r="T42" s="24" t="str">
        <f>IF(R42="","",R42-R43)</f>
        <v/>
      </c>
      <c r="U42" s="157" t="str">
        <f>'6 tirage'!F41</f>
        <v/>
      </c>
      <c r="V42" s="22"/>
      <c r="W42" s="23" t="str">
        <f>IF(V42="","",IF(V42&gt;V43,1,0))</f>
        <v/>
      </c>
      <c r="X42" s="24" t="str">
        <f>IF(V42="","",V42-V43)</f>
        <v/>
      </c>
      <c r="Y42" s="253">
        <f>inscription!B40</f>
        <v>0</v>
      </c>
      <c r="Z42" s="243"/>
      <c r="AA42" s="244"/>
    </row>
    <row r="43" spans="1:27" ht="16.5" thickBot="1" x14ac:dyDescent="0.25">
      <c r="A43" s="158" t="str">
        <f>'1 tirage'!F42</f>
        <v/>
      </c>
      <c r="B43" s="26"/>
      <c r="C43" s="27" t="str">
        <f>IF(B43="","",IF(B43&gt;B42,1,0))</f>
        <v/>
      </c>
      <c r="D43" s="37" t="str">
        <f>IF(B43="","",B43-B42)</f>
        <v/>
      </c>
      <c r="E43" s="158" t="str">
        <f>'2 tirage'!F42</f>
        <v/>
      </c>
      <c r="F43" s="26"/>
      <c r="G43" s="27" t="str">
        <f>IF(F43="","",IF(F43&gt;F42,1,0))</f>
        <v/>
      </c>
      <c r="H43" s="37" t="str">
        <f>IF(F43="","",F43-F42)</f>
        <v/>
      </c>
      <c r="I43" s="158" t="str">
        <f>'3 tirage'!F42</f>
        <v/>
      </c>
      <c r="J43" s="26"/>
      <c r="K43" s="27" t="str">
        <f>IF(J43="","",IF(J43&gt;J42,1,0))</f>
        <v/>
      </c>
      <c r="L43" s="37" t="str">
        <f>IF(J43="","",J43-J42)</f>
        <v/>
      </c>
      <c r="M43" s="158" t="str">
        <f>'4 tirage'!F42</f>
        <v/>
      </c>
      <c r="N43" s="26"/>
      <c r="O43" s="27" t="str">
        <f>IF(N43="","",IF(N43&gt;N42,1,0))</f>
        <v/>
      </c>
      <c r="P43" s="37" t="str">
        <f>IF(N43="","",N43-N42)</f>
        <v/>
      </c>
      <c r="Q43" s="158" t="str">
        <f>'5 tirage'!F42</f>
        <v/>
      </c>
      <c r="R43" s="26"/>
      <c r="S43" s="27" t="str">
        <f>IF(R43="","",IF(R43&gt;R42,1,0))</f>
        <v/>
      </c>
      <c r="T43" s="37" t="str">
        <f>IF(R43="","",R43-R42)</f>
        <v/>
      </c>
      <c r="U43" s="158" t="str">
        <f>'6 tirage'!F42</f>
        <v/>
      </c>
      <c r="V43" s="26"/>
      <c r="W43" s="27" t="str">
        <f>IF(V43="","",IF(V43&gt;V42,1,0))</f>
        <v/>
      </c>
      <c r="X43" s="37" t="str">
        <f>IF(V43="","",V43-V42)</f>
        <v/>
      </c>
      <c r="Y43" s="254">
        <f>inscription!B41</f>
        <v>0</v>
      </c>
      <c r="Z43" s="247"/>
      <c r="AA43" s="248"/>
    </row>
    <row r="44" spans="1:27" ht="15.75" x14ac:dyDescent="0.2">
      <c r="A44" s="155" t="str">
        <f>'1 tirage'!F43</f>
        <v/>
      </c>
      <c r="B44" s="14"/>
      <c r="C44" s="15" t="str">
        <f>IF(B44="","",IF(B44&gt;B45,1,0))</f>
        <v/>
      </c>
      <c r="D44" s="16" t="str">
        <f>IF(B44="","",B44-B45)</f>
        <v/>
      </c>
      <c r="E44" s="155" t="str">
        <f>'2 tirage'!F43</f>
        <v/>
      </c>
      <c r="F44" s="14"/>
      <c r="G44" s="15" t="str">
        <f>IF(F44="","",IF(F44&gt;F45,1,0))</f>
        <v/>
      </c>
      <c r="H44" s="16" t="str">
        <f>IF(F44="","",F44-F45)</f>
        <v/>
      </c>
      <c r="I44" s="155" t="str">
        <f>'3 tirage'!F43</f>
        <v/>
      </c>
      <c r="J44" s="14"/>
      <c r="K44" s="15" t="str">
        <f>IF(J44="","",IF(J44&gt;J45,1,0))</f>
        <v/>
      </c>
      <c r="L44" s="16" t="str">
        <f>IF(J44="","",J44-J45)</f>
        <v/>
      </c>
      <c r="M44" s="155" t="str">
        <f>'4 tirage'!F43</f>
        <v/>
      </c>
      <c r="N44" s="14"/>
      <c r="O44" s="15" t="str">
        <f>IF(N44="","",IF(N44&gt;N45,1,0))</f>
        <v/>
      </c>
      <c r="P44" s="16" t="str">
        <f>IF(N44="","",N44-N45)</f>
        <v/>
      </c>
      <c r="Q44" s="155" t="str">
        <f>'5 tirage'!F43</f>
        <v/>
      </c>
      <c r="R44" s="14"/>
      <c r="S44" s="15" t="str">
        <f>IF(R44="","",IF(R44&gt;R45,1,0))</f>
        <v/>
      </c>
      <c r="T44" s="16" t="str">
        <f>IF(R44="","",R44-R45)</f>
        <v/>
      </c>
      <c r="U44" s="155" t="str">
        <f>'6 tirage'!F43</f>
        <v/>
      </c>
      <c r="V44" s="14"/>
      <c r="W44" s="15" t="str">
        <f>IF(V44="","",IF(V44&gt;V45,1,0))</f>
        <v/>
      </c>
      <c r="X44" s="16" t="str">
        <f>IF(V44="","",V44-V45)</f>
        <v/>
      </c>
      <c r="Y44" s="253">
        <f>inscription!B42</f>
        <v>0</v>
      </c>
      <c r="Z44" s="249"/>
      <c r="AA44" s="250"/>
    </row>
    <row r="45" spans="1:27" ht="16.5" thickBot="1" x14ac:dyDescent="0.25">
      <c r="A45" s="156" t="str">
        <f>'1 tirage'!F44</f>
        <v/>
      </c>
      <c r="B45" s="19"/>
      <c r="C45" s="20" t="str">
        <f>IF(B45="","",IF(B45&gt;B44,1,0))</f>
        <v/>
      </c>
      <c r="D45" s="151" t="str">
        <f>IF(B45="","",B45-B44)</f>
        <v/>
      </c>
      <c r="E45" s="156" t="str">
        <f>'2 tirage'!F44</f>
        <v/>
      </c>
      <c r="F45" s="19"/>
      <c r="G45" s="20" t="str">
        <f>IF(F45="","",IF(F45&gt;F44,1,0))</f>
        <v/>
      </c>
      <c r="H45" s="151" t="str">
        <f>IF(F45="","",F45-F44)</f>
        <v/>
      </c>
      <c r="I45" s="156" t="str">
        <f>'3 tirage'!F44</f>
        <v/>
      </c>
      <c r="J45" s="19"/>
      <c r="K45" s="20" t="str">
        <f>IF(J45="","",IF(J45&gt;J44,1,0))</f>
        <v/>
      </c>
      <c r="L45" s="151" t="str">
        <f>IF(J45="","",J45-J44)</f>
        <v/>
      </c>
      <c r="M45" s="156" t="str">
        <f>'4 tirage'!F44</f>
        <v/>
      </c>
      <c r="N45" s="19"/>
      <c r="O45" s="20" t="str">
        <f>IF(N45="","",IF(N45&gt;N44,1,0))</f>
        <v/>
      </c>
      <c r="P45" s="151" t="str">
        <f>IF(N45="","",N45-N44)</f>
        <v/>
      </c>
      <c r="Q45" s="156" t="str">
        <f>'5 tirage'!F44</f>
        <v/>
      </c>
      <c r="R45" s="19"/>
      <c r="S45" s="20" t="str">
        <f>IF(R45="","",IF(R45&gt;R44,1,0))</f>
        <v/>
      </c>
      <c r="T45" s="151" t="str">
        <f>IF(R45="","",R45-R44)</f>
        <v/>
      </c>
      <c r="U45" s="156" t="str">
        <f>'6 tirage'!F44</f>
        <v/>
      </c>
      <c r="V45" s="19"/>
      <c r="W45" s="20" t="str">
        <f>IF(V45="","",IF(V45&gt;V44,1,0))</f>
        <v/>
      </c>
      <c r="X45" s="151" t="str">
        <f>IF(V45="","",V45-V44)</f>
        <v/>
      </c>
      <c r="Y45" s="254">
        <f>inscription!B43</f>
        <v>0</v>
      </c>
      <c r="Z45" s="245"/>
      <c r="AA45" s="246"/>
    </row>
    <row r="46" spans="1:27" ht="15.75" x14ac:dyDescent="0.2">
      <c r="A46" s="157" t="str">
        <f>'1 tirage'!F45</f>
        <v/>
      </c>
      <c r="B46" s="22"/>
      <c r="C46" s="23" t="str">
        <f>IF(B46="","",IF(B46&gt;B47,1,0))</f>
        <v/>
      </c>
      <c r="D46" s="24" t="str">
        <f>IF(B46="","",B46-B47)</f>
        <v/>
      </c>
      <c r="E46" s="157" t="str">
        <f>'2 tirage'!F45</f>
        <v/>
      </c>
      <c r="F46" s="22"/>
      <c r="G46" s="23" t="str">
        <f>IF(F46="","",IF(F46&gt;F47,1,0))</f>
        <v/>
      </c>
      <c r="H46" s="24" t="str">
        <f>IF(F46="","",F46-F47)</f>
        <v/>
      </c>
      <c r="I46" s="157" t="str">
        <f>'3 tirage'!F45</f>
        <v/>
      </c>
      <c r="J46" s="22"/>
      <c r="K46" s="23" t="str">
        <f>IF(J46="","",IF(J46&gt;J47,1,0))</f>
        <v/>
      </c>
      <c r="L46" s="24" t="str">
        <f>IF(J46="","",J46-J47)</f>
        <v/>
      </c>
      <c r="M46" s="157" t="str">
        <f>'4 tirage'!F45</f>
        <v/>
      </c>
      <c r="N46" s="22"/>
      <c r="O46" s="23" t="str">
        <f>IF(N46="","",IF(N46&gt;N47,1,0))</f>
        <v/>
      </c>
      <c r="P46" s="24" t="str">
        <f>IF(N46="","",N46-N47)</f>
        <v/>
      </c>
      <c r="Q46" s="157" t="str">
        <f>'5 tirage'!F45</f>
        <v/>
      </c>
      <c r="R46" s="22"/>
      <c r="S46" s="23" t="str">
        <f>IF(R46="","",IF(R46&gt;R47,1,0))</f>
        <v/>
      </c>
      <c r="T46" s="24" t="str">
        <f>IF(R46="","",R46-R47)</f>
        <v/>
      </c>
      <c r="U46" s="157" t="str">
        <f>'6 tirage'!F45</f>
        <v/>
      </c>
      <c r="V46" s="22"/>
      <c r="W46" s="23" t="str">
        <f>IF(V46="","",IF(V46&gt;V47,1,0))</f>
        <v/>
      </c>
      <c r="X46" s="24" t="str">
        <f>IF(V46="","",V46-V47)</f>
        <v/>
      </c>
      <c r="Y46" s="253">
        <f>inscription!B44</f>
        <v>0</v>
      </c>
      <c r="Z46" s="243"/>
      <c r="AA46" s="244"/>
    </row>
    <row r="47" spans="1:27" ht="16.5" thickBot="1" x14ac:dyDescent="0.25">
      <c r="A47" s="158" t="str">
        <f>'1 tirage'!F46</f>
        <v/>
      </c>
      <c r="B47" s="26"/>
      <c r="C47" s="27" t="str">
        <f>IF(B47="","",IF(B47&gt;B46,1,0))</f>
        <v/>
      </c>
      <c r="D47" s="37" t="str">
        <f>IF(B47="","",B47-B46)</f>
        <v/>
      </c>
      <c r="E47" s="158" t="str">
        <f>'2 tirage'!F46</f>
        <v/>
      </c>
      <c r="F47" s="26"/>
      <c r="G47" s="27" t="str">
        <f>IF(F47="","",IF(F47&gt;F46,1,0))</f>
        <v/>
      </c>
      <c r="H47" s="37" t="str">
        <f>IF(F47="","",F47-F46)</f>
        <v/>
      </c>
      <c r="I47" s="158" t="str">
        <f>'3 tirage'!F46</f>
        <v/>
      </c>
      <c r="J47" s="26"/>
      <c r="K47" s="27" t="str">
        <f>IF(J47="","",IF(J47&gt;J46,1,0))</f>
        <v/>
      </c>
      <c r="L47" s="37" t="str">
        <f>IF(J47="","",J47-J46)</f>
        <v/>
      </c>
      <c r="M47" s="158" t="str">
        <f>'4 tirage'!F46</f>
        <v/>
      </c>
      <c r="N47" s="26"/>
      <c r="O47" s="27" t="str">
        <f>IF(N47="","",IF(N47&gt;N46,1,0))</f>
        <v/>
      </c>
      <c r="P47" s="37" t="str">
        <f>IF(N47="","",N47-N46)</f>
        <v/>
      </c>
      <c r="Q47" s="158" t="str">
        <f>'5 tirage'!F46</f>
        <v/>
      </c>
      <c r="R47" s="26"/>
      <c r="S47" s="27" t="str">
        <f>IF(R47="","",IF(R47&gt;R46,1,0))</f>
        <v/>
      </c>
      <c r="T47" s="37" t="str">
        <f>IF(R47="","",R47-R46)</f>
        <v/>
      </c>
      <c r="U47" s="158" t="str">
        <f>'6 tirage'!F46</f>
        <v/>
      </c>
      <c r="V47" s="26"/>
      <c r="W47" s="27" t="str">
        <f>IF(V47="","",IF(V47&gt;V46,1,0))</f>
        <v/>
      </c>
      <c r="X47" s="37" t="str">
        <f>IF(V47="","",V47-V46)</f>
        <v/>
      </c>
      <c r="Y47" s="254">
        <f>inscription!B45</f>
        <v>0</v>
      </c>
      <c r="Z47" s="247"/>
      <c r="AA47" s="248"/>
    </row>
    <row r="48" spans="1:27" ht="15.75" x14ac:dyDescent="0.2">
      <c r="A48" s="155" t="str">
        <f>'1 tirage'!F47</f>
        <v/>
      </c>
      <c r="B48" s="14"/>
      <c r="C48" s="15" t="str">
        <f>IF(B48="","",IF(B48&gt;B49,1,0))</f>
        <v/>
      </c>
      <c r="D48" s="16" t="str">
        <f>IF(B48="","",B48-B49)</f>
        <v/>
      </c>
      <c r="E48" s="155" t="str">
        <f>'2 tirage'!F47</f>
        <v/>
      </c>
      <c r="F48" s="14"/>
      <c r="G48" s="15" t="str">
        <f>IF(F48="","",IF(F48&gt;F49,1,0))</f>
        <v/>
      </c>
      <c r="H48" s="16" t="str">
        <f>IF(F48="","",F48-F49)</f>
        <v/>
      </c>
      <c r="I48" s="155" t="str">
        <f>'3 tirage'!F47</f>
        <v/>
      </c>
      <c r="J48" s="14"/>
      <c r="K48" s="15" t="str">
        <f>IF(J48="","",IF(J48&gt;J49,1,0))</f>
        <v/>
      </c>
      <c r="L48" s="16" t="str">
        <f>IF(J48="","",J48-J49)</f>
        <v/>
      </c>
      <c r="M48" s="155" t="str">
        <f>'4 tirage'!F47</f>
        <v/>
      </c>
      <c r="N48" s="14"/>
      <c r="O48" s="15" t="str">
        <f>IF(N48="","",IF(N48&gt;N49,1,0))</f>
        <v/>
      </c>
      <c r="P48" s="16" t="str">
        <f>IF(N48="","",N48-N49)</f>
        <v/>
      </c>
      <c r="Q48" s="155" t="str">
        <f>'5 tirage'!F47</f>
        <v/>
      </c>
      <c r="R48" s="14"/>
      <c r="S48" s="15" t="str">
        <f>IF(R48="","",IF(R48&gt;R49,1,0))</f>
        <v/>
      </c>
      <c r="T48" s="16" t="str">
        <f>IF(R48="","",R48-R49)</f>
        <v/>
      </c>
      <c r="U48" s="155" t="str">
        <f>'6 tirage'!F47</f>
        <v/>
      </c>
      <c r="V48" s="14"/>
      <c r="W48" s="15" t="str">
        <f>IF(V48="","",IF(V48&gt;V49,1,0))</f>
        <v/>
      </c>
      <c r="X48" s="16" t="str">
        <f>IF(V48="","",V48-V49)</f>
        <v/>
      </c>
      <c r="Y48" s="253">
        <f>inscription!B46</f>
        <v>0</v>
      </c>
      <c r="Z48" s="249"/>
      <c r="AA48" s="250"/>
    </row>
    <row r="49" spans="1:27" ht="16.5" thickBot="1" x14ac:dyDescent="0.25">
      <c r="A49" s="156" t="str">
        <f>'1 tirage'!F48</f>
        <v/>
      </c>
      <c r="B49" s="19"/>
      <c r="C49" s="20" t="str">
        <f>IF(B49="","",IF(B49&gt;B48,1,0))</f>
        <v/>
      </c>
      <c r="D49" s="151" t="str">
        <f>IF(B49="","",B49-B48)</f>
        <v/>
      </c>
      <c r="E49" s="156" t="str">
        <f>'2 tirage'!F48</f>
        <v/>
      </c>
      <c r="F49" s="19"/>
      <c r="G49" s="20" t="str">
        <f>IF(F49="","",IF(F49&gt;F48,1,0))</f>
        <v/>
      </c>
      <c r="H49" s="151" t="str">
        <f>IF(F49="","",F49-F48)</f>
        <v/>
      </c>
      <c r="I49" s="156" t="str">
        <f>'3 tirage'!F48</f>
        <v/>
      </c>
      <c r="J49" s="19"/>
      <c r="K49" s="20" t="str">
        <f>IF(J49="","",IF(J49&gt;J48,1,0))</f>
        <v/>
      </c>
      <c r="L49" s="151" t="str">
        <f>IF(J49="","",J49-J48)</f>
        <v/>
      </c>
      <c r="M49" s="156" t="str">
        <f>'4 tirage'!F48</f>
        <v/>
      </c>
      <c r="N49" s="19"/>
      <c r="O49" s="20" t="str">
        <f>IF(N49="","",IF(N49&gt;N48,1,0))</f>
        <v/>
      </c>
      <c r="P49" s="151" t="str">
        <f>IF(N49="","",N49-N48)</f>
        <v/>
      </c>
      <c r="Q49" s="156" t="str">
        <f>'5 tirage'!F48</f>
        <v/>
      </c>
      <c r="R49" s="19"/>
      <c r="S49" s="20" t="str">
        <f>IF(R49="","",IF(R49&gt;R48,1,0))</f>
        <v/>
      </c>
      <c r="T49" s="151" t="str">
        <f>IF(R49="","",R49-R48)</f>
        <v/>
      </c>
      <c r="U49" s="156" t="str">
        <f>'6 tirage'!F48</f>
        <v/>
      </c>
      <c r="V49" s="19"/>
      <c r="W49" s="20" t="str">
        <f>IF(V49="","",IF(V49&gt;V48,1,0))</f>
        <v/>
      </c>
      <c r="X49" s="151" t="str">
        <f>IF(V49="","",V49-V48)</f>
        <v/>
      </c>
      <c r="Y49" s="254">
        <f>inscription!B47</f>
        <v>0</v>
      </c>
      <c r="Z49" s="245"/>
      <c r="AA49" s="246"/>
    </row>
    <row r="50" spans="1:27" ht="15.75" x14ac:dyDescent="0.2">
      <c r="A50" s="157" t="str">
        <f>'1 tirage'!F49</f>
        <v/>
      </c>
      <c r="B50" s="22"/>
      <c r="C50" s="23" t="str">
        <f>IF(B50="","",IF(B50&gt;B51,1,0))</f>
        <v/>
      </c>
      <c r="D50" s="24" t="str">
        <f>IF(B50="","",B50-B51)</f>
        <v/>
      </c>
      <c r="E50" s="157" t="str">
        <f>'2 tirage'!F49</f>
        <v/>
      </c>
      <c r="F50" s="22"/>
      <c r="G50" s="23" t="str">
        <f>IF(F50="","",IF(F50&gt;F51,1,0))</f>
        <v/>
      </c>
      <c r="H50" s="24" t="str">
        <f>IF(F50="","",F50-F51)</f>
        <v/>
      </c>
      <c r="I50" s="157" t="str">
        <f>'3 tirage'!F49</f>
        <v/>
      </c>
      <c r="J50" s="22"/>
      <c r="K50" s="23" t="str">
        <f>IF(J50="","",IF(J50&gt;J51,1,0))</f>
        <v/>
      </c>
      <c r="L50" s="24" t="str">
        <f>IF(J50="","",J50-J51)</f>
        <v/>
      </c>
      <c r="M50" s="157" t="str">
        <f>'4 tirage'!F49</f>
        <v/>
      </c>
      <c r="N50" s="22"/>
      <c r="O50" s="23" t="str">
        <f>IF(N50="","",IF(N50&gt;N51,1,0))</f>
        <v/>
      </c>
      <c r="P50" s="24" t="str">
        <f>IF(N50="","",N50-N51)</f>
        <v/>
      </c>
      <c r="Q50" s="157" t="str">
        <f>'5 tirage'!F49</f>
        <v/>
      </c>
      <c r="R50" s="22"/>
      <c r="S50" s="23" t="str">
        <f>IF(R50="","",IF(R50&gt;R51,1,0))</f>
        <v/>
      </c>
      <c r="T50" s="24" t="str">
        <f>IF(R50="","",R50-R51)</f>
        <v/>
      </c>
      <c r="U50" s="157" t="str">
        <f>'6 tirage'!F49</f>
        <v/>
      </c>
      <c r="V50" s="22"/>
      <c r="W50" s="23" t="str">
        <f>IF(V50="","",IF(V50&gt;V51,1,0))</f>
        <v/>
      </c>
      <c r="X50" s="24" t="str">
        <f>IF(V50="","",V50-V51)</f>
        <v/>
      </c>
      <c r="Y50" s="253">
        <f>inscription!B48</f>
        <v>0</v>
      </c>
      <c r="Z50" s="243"/>
      <c r="AA50" s="244"/>
    </row>
    <row r="51" spans="1:27" ht="16.5" thickBot="1" x14ac:dyDescent="0.25">
      <c r="A51" s="158" t="str">
        <f>'1 tirage'!F50</f>
        <v/>
      </c>
      <c r="B51" s="26"/>
      <c r="C51" s="27" t="str">
        <f>IF(B51="","",IF(B51&gt;B50,1,0))</f>
        <v/>
      </c>
      <c r="D51" s="37" t="str">
        <f>IF(B51="","",B51-B50)</f>
        <v/>
      </c>
      <c r="E51" s="158" t="str">
        <f>'2 tirage'!F50</f>
        <v/>
      </c>
      <c r="F51" s="26"/>
      <c r="G51" s="27" t="str">
        <f>IF(F51="","",IF(F51&gt;F50,1,0))</f>
        <v/>
      </c>
      <c r="H51" s="37" t="str">
        <f>IF(F51="","",F51-F50)</f>
        <v/>
      </c>
      <c r="I51" s="158" t="str">
        <f>'3 tirage'!F50</f>
        <v/>
      </c>
      <c r="J51" s="26"/>
      <c r="K51" s="27" t="str">
        <f>IF(J51="","",IF(J51&gt;J50,1,0))</f>
        <v/>
      </c>
      <c r="L51" s="37" t="str">
        <f>IF(J51="","",J51-J50)</f>
        <v/>
      </c>
      <c r="M51" s="158" t="str">
        <f>'4 tirage'!F50</f>
        <v/>
      </c>
      <c r="N51" s="26"/>
      <c r="O51" s="27" t="str">
        <f>IF(N51="","",IF(N51&gt;N50,1,0))</f>
        <v/>
      </c>
      <c r="P51" s="37" t="str">
        <f>IF(N51="","",N51-N50)</f>
        <v/>
      </c>
      <c r="Q51" s="158" t="str">
        <f>'5 tirage'!F50</f>
        <v/>
      </c>
      <c r="R51" s="26"/>
      <c r="S51" s="27" t="str">
        <f>IF(R51="","",IF(R51&gt;R50,1,0))</f>
        <v/>
      </c>
      <c r="T51" s="37" t="str">
        <f>IF(R51="","",R51-R50)</f>
        <v/>
      </c>
      <c r="U51" s="158" t="str">
        <f>'6 tirage'!F50</f>
        <v/>
      </c>
      <c r="V51" s="26"/>
      <c r="W51" s="27" t="str">
        <f>IF(V51="","",IF(V51&gt;V50,1,0))</f>
        <v/>
      </c>
      <c r="X51" s="37" t="str">
        <f>IF(V51="","",V51-V50)</f>
        <v/>
      </c>
      <c r="Y51" s="254">
        <f>inscription!B49</f>
        <v>0</v>
      </c>
      <c r="Z51" s="247"/>
      <c r="AA51" s="248"/>
    </row>
    <row r="52" spans="1:27" ht="15.75" x14ac:dyDescent="0.2">
      <c r="A52" s="155" t="str">
        <f>'1 tirage'!F51</f>
        <v/>
      </c>
      <c r="B52" s="14"/>
      <c r="C52" s="15" t="str">
        <f>IF(B52="","",IF(B52&gt;B53,1,0))</f>
        <v/>
      </c>
      <c r="D52" s="16" t="str">
        <f>IF(B52="","",B52-B53)</f>
        <v/>
      </c>
      <c r="E52" s="155" t="str">
        <f>'2 tirage'!F51</f>
        <v/>
      </c>
      <c r="F52" s="14"/>
      <c r="G52" s="15" t="str">
        <f>IF(F52="","",IF(F52&gt;F53,1,0))</f>
        <v/>
      </c>
      <c r="H52" s="16" t="str">
        <f>IF(F52="","",F52-F53)</f>
        <v/>
      </c>
      <c r="I52" s="155" t="str">
        <f>'3 tirage'!F51</f>
        <v/>
      </c>
      <c r="J52" s="14"/>
      <c r="K52" s="15" t="str">
        <f>IF(J52="","",IF(J52&gt;J53,1,0))</f>
        <v/>
      </c>
      <c r="L52" s="16" t="str">
        <f>IF(J52="","",J52-J53)</f>
        <v/>
      </c>
      <c r="M52" s="155" t="str">
        <f>'4 tirage'!F51</f>
        <v/>
      </c>
      <c r="N52" s="14"/>
      <c r="O52" s="15" t="str">
        <f>IF(N52="","",IF(N52&gt;N53,1,0))</f>
        <v/>
      </c>
      <c r="P52" s="16" t="str">
        <f>IF(N52="","",N52-N53)</f>
        <v/>
      </c>
      <c r="Q52" s="155" t="str">
        <f>'5 tirage'!F51</f>
        <v/>
      </c>
      <c r="R52" s="14"/>
      <c r="S52" s="15" t="str">
        <f>IF(R52="","",IF(R52&gt;R53,1,0))</f>
        <v/>
      </c>
      <c r="T52" s="16" t="str">
        <f>IF(R52="","",R52-R53)</f>
        <v/>
      </c>
      <c r="U52" s="155" t="str">
        <f>'6 tirage'!F51</f>
        <v/>
      </c>
      <c r="V52" s="14"/>
      <c r="W52" s="15" t="str">
        <f>IF(V52="","",IF(V52&gt;V53,1,0))</f>
        <v/>
      </c>
      <c r="X52" s="16" t="str">
        <f>IF(V52="","",V52-V53)</f>
        <v/>
      </c>
      <c r="Y52" s="253">
        <f>inscription!B50</f>
        <v>0</v>
      </c>
      <c r="Z52" s="249"/>
      <c r="AA52" s="250"/>
    </row>
    <row r="53" spans="1:27" ht="16.5" thickBot="1" x14ac:dyDescent="0.25">
      <c r="A53" s="156" t="str">
        <f>'1 tirage'!F52</f>
        <v/>
      </c>
      <c r="B53" s="19"/>
      <c r="C53" s="20" t="str">
        <f>IF(B53="","",IF(B53&gt;B52,1,0))</f>
        <v/>
      </c>
      <c r="D53" s="151" t="str">
        <f>IF(B53="","",B53-B52)</f>
        <v/>
      </c>
      <c r="E53" s="156" t="str">
        <f>'2 tirage'!F52</f>
        <v/>
      </c>
      <c r="F53" s="19"/>
      <c r="G53" s="20" t="str">
        <f>IF(F53="","",IF(F53&gt;F52,1,0))</f>
        <v/>
      </c>
      <c r="H53" s="151" t="str">
        <f>IF(F53="","",F53-F52)</f>
        <v/>
      </c>
      <c r="I53" s="156" t="str">
        <f>'3 tirage'!F52</f>
        <v/>
      </c>
      <c r="J53" s="19"/>
      <c r="K53" s="20" t="str">
        <f>IF(J53="","",IF(J53&gt;J52,1,0))</f>
        <v/>
      </c>
      <c r="L53" s="151" t="str">
        <f>IF(J53="","",J53-J52)</f>
        <v/>
      </c>
      <c r="M53" s="156" t="str">
        <f>'4 tirage'!F52</f>
        <v/>
      </c>
      <c r="N53" s="19"/>
      <c r="O53" s="20" t="str">
        <f>IF(N53="","",IF(N53&gt;N52,1,0))</f>
        <v/>
      </c>
      <c r="P53" s="151" t="str">
        <f>IF(N53="","",N53-N52)</f>
        <v/>
      </c>
      <c r="Q53" s="156" t="str">
        <f>'5 tirage'!F52</f>
        <v/>
      </c>
      <c r="R53" s="19"/>
      <c r="S53" s="20" t="str">
        <f>IF(R53="","",IF(R53&gt;R52,1,0))</f>
        <v/>
      </c>
      <c r="T53" s="151" t="str">
        <f>IF(R53="","",R53-R52)</f>
        <v/>
      </c>
      <c r="U53" s="156" t="str">
        <f>'6 tirage'!F52</f>
        <v/>
      </c>
      <c r="V53" s="19"/>
      <c r="W53" s="20" t="str">
        <f>IF(V53="","",IF(V53&gt;V52,1,0))</f>
        <v/>
      </c>
      <c r="X53" s="151" t="str">
        <f>IF(V53="","",V53-V52)</f>
        <v/>
      </c>
      <c r="Y53" s="254">
        <f>inscription!B51</f>
        <v>0</v>
      </c>
      <c r="Z53" s="245"/>
      <c r="AA53" s="246"/>
    </row>
    <row r="54" spans="1:27" ht="15.75" x14ac:dyDescent="0.2">
      <c r="A54" s="157" t="str">
        <f>'1 tirage'!F53</f>
        <v/>
      </c>
      <c r="B54" s="22"/>
      <c r="C54" s="23" t="str">
        <f>IF(B54="","",IF(B54&gt;B55,1,0))</f>
        <v/>
      </c>
      <c r="D54" s="24" t="str">
        <f>IF(B54="","",B54-B55)</f>
        <v/>
      </c>
      <c r="E54" s="157" t="str">
        <f>'2 tirage'!F53</f>
        <v/>
      </c>
      <c r="F54" s="22"/>
      <c r="G54" s="23" t="str">
        <f>IF(F54="","",IF(F54&gt;F55,1,0))</f>
        <v/>
      </c>
      <c r="H54" s="24" t="str">
        <f>IF(F54="","",F54-F55)</f>
        <v/>
      </c>
      <c r="I54" s="157" t="str">
        <f>'3 tirage'!F53</f>
        <v/>
      </c>
      <c r="J54" s="22"/>
      <c r="K54" s="23" t="str">
        <f>IF(J54="","",IF(J54&gt;J55,1,0))</f>
        <v/>
      </c>
      <c r="L54" s="24" t="str">
        <f>IF(J54="","",J54-J55)</f>
        <v/>
      </c>
      <c r="M54" s="157" t="str">
        <f>'4 tirage'!F53</f>
        <v/>
      </c>
      <c r="N54" s="22"/>
      <c r="O54" s="23" t="str">
        <f>IF(N54="","",IF(N54&gt;N55,1,0))</f>
        <v/>
      </c>
      <c r="P54" s="24" t="str">
        <f>IF(N54="","",N54-N55)</f>
        <v/>
      </c>
      <c r="Q54" s="157" t="str">
        <f>'5 tirage'!F53</f>
        <v/>
      </c>
      <c r="R54" s="22"/>
      <c r="S54" s="23" t="str">
        <f>IF(R54="","",IF(R54&gt;R55,1,0))</f>
        <v/>
      </c>
      <c r="T54" s="24" t="str">
        <f>IF(R54="","",R54-R55)</f>
        <v/>
      </c>
      <c r="U54" s="157" t="str">
        <f>'6 tirage'!F53</f>
        <v/>
      </c>
      <c r="V54" s="22"/>
      <c r="W54" s="23" t="str">
        <f>IF(V54="","",IF(V54&gt;V55,1,0))</f>
        <v/>
      </c>
      <c r="X54" s="24" t="str">
        <f>IF(V54="","",V54-V55)</f>
        <v/>
      </c>
      <c r="Y54" s="253">
        <f>inscription!B52</f>
        <v>0</v>
      </c>
      <c r="Z54" s="243"/>
      <c r="AA54" s="244"/>
    </row>
    <row r="55" spans="1:27" ht="16.5" thickBot="1" x14ac:dyDescent="0.25">
      <c r="A55" s="158" t="str">
        <f>'1 tirage'!F54</f>
        <v/>
      </c>
      <c r="B55" s="26"/>
      <c r="C55" s="27" t="str">
        <f>IF(B55="","",IF(B55&gt;B54,1,0))</f>
        <v/>
      </c>
      <c r="D55" s="37" t="str">
        <f>IF(B55="","",B55-B54)</f>
        <v/>
      </c>
      <c r="E55" s="158" t="str">
        <f>'2 tirage'!F54</f>
        <v/>
      </c>
      <c r="F55" s="26"/>
      <c r="G55" s="27" t="str">
        <f>IF(F55="","",IF(F55&gt;F54,1,0))</f>
        <v/>
      </c>
      <c r="H55" s="37" t="str">
        <f>IF(F55="","",F55-F54)</f>
        <v/>
      </c>
      <c r="I55" s="158" t="str">
        <f>'3 tirage'!F54</f>
        <v/>
      </c>
      <c r="J55" s="26"/>
      <c r="K55" s="27" t="str">
        <f>IF(J55="","",IF(J55&gt;J54,1,0))</f>
        <v/>
      </c>
      <c r="L55" s="37" t="str">
        <f>IF(J55="","",J55-J54)</f>
        <v/>
      </c>
      <c r="M55" s="158" t="str">
        <f>'4 tirage'!F54</f>
        <v/>
      </c>
      <c r="N55" s="26"/>
      <c r="O55" s="27" t="str">
        <f>IF(N55="","",IF(N55&gt;N54,1,0))</f>
        <v/>
      </c>
      <c r="P55" s="37" t="str">
        <f>IF(N55="","",N55-N54)</f>
        <v/>
      </c>
      <c r="Q55" s="158" t="str">
        <f>'5 tirage'!F54</f>
        <v/>
      </c>
      <c r="R55" s="26"/>
      <c r="S55" s="27" t="str">
        <f>IF(R55="","",IF(R55&gt;R54,1,0))</f>
        <v/>
      </c>
      <c r="T55" s="37" t="str">
        <f>IF(R55="","",R55-R54)</f>
        <v/>
      </c>
      <c r="U55" s="158" t="str">
        <f>'6 tirage'!F54</f>
        <v/>
      </c>
      <c r="V55" s="26"/>
      <c r="W55" s="27" t="str">
        <f>IF(V55="","",IF(V55&gt;V54,1,0))</f>
        <v/>
      </c>
      <c r="X55" s="37" t="str">
        <f>IF(V55="","",V55-V54)</f>
        <v/>
      </c>
      <c r="Y55" s="254">
        <f>inscription!B53</f>
        <v>0</v>
      </c>
      <c r="Z55" s="247"/>
      <c r="AA55" s="248"/>
    </row>
    <row r="56" spans="1:27" ht="15.75" x14ac:dyDescent="0.2">
      <c r="A56" s="155" t="str">
        <f>'1 tirage'!F55</f>
        <v/>
      </c>
      <c r="B56" s="14"/>
      <c r="C56" s="15" t="str">
        <f>IF(B56="","",IF(B56&gt;B57,1,0))</f>
        <v/>
      </c>
      <c r="D56" s="16" t="str">
        <f>IF(B56="","",B56-B57)</f>
        <v/>
      </c>
      <c r="E56" s="155" t="str">
        <f>'2 tirage'!F55</f>
        <v/>
      </c>
      <c r="F56" s="14"/>
      <c r="G56" s="15" t="str">
        <f>IF(F56="","",IF(F56&gt;F57,1,0))</f>
        <v/>
      </c>
      <c r="H56" s="16" t="str">
        <f>IF(F56="","",F56-F57)</f>
        <v/>
      </c>
      <c r="I56" s="155" t="str">
        <f>'3 tirage'!F55</f>
        <v/>
      </c>
      <c r="J56" s="14"/>
      <c r="K56" s="15" t="str">
        <f>IF(J56="","",IF(J56&gt;J57,1,0))</f>
        <v/>
      </c>
      <c r="L56" s="16" t="str">
        <f>IF(J56="","",J56-J57)</f>
        <v/>
      </c>
      <c r="M56" s="155" t="str">
        <f>'4 tirage'!F55</f>
        <v/>
      </c>
      <c r="N56" s="14"/>
      <c r="O56" s="15" t="str">
        <f>IF(N56="","",IF(N56&gt;N57,1,0))</f>
        <v/>
      </c>
      <c r="P56" s="16" t="str">
        <f>IF(N56="","",N56-N57)</f>
        <v/>
      </c>
      <c r="Q56" s="155" t="str">
        <f>'5 tirage'!F55</f>
        <v/>
      </c>
      <c r="R56" s="14"/>
      <c r="S56" s="15" t="str">
        <f>IF(R56="","",IF(R56&gt;R57,1,0))</f>
        <v/>
      </c>
      <c r="T56" s="16" t="str">
        <f>IF(R56="","",R56-R57)</f>
        <v/>
      </c>
      <c r="U56" s="155" t="str">
        <f>'6 tirage'!F55</f>
        <v/>
      </c>
      <c r="V56" s="14"/>
      <c r="W56" s="15" t="str">
        <f>IF(V56="","",IF(V56&gt;V57,1,0))</f>
        <v/>
      </c>
      <c r="X56" s="16" t="str">
        <f>IF(V56="","",V56-V57)</f>
        <v/>
      </c>
      <c r="Y56" s="253">
        <f>inscription!B54</f>
        <v>0</v>
      </c>
      <c r="Z56" s="249"/>
      <c r="AA56" s="250"/>
    </row>
    <row r="57" spans="1:27" ht="16.5" thickBot="1" x14ac:dyDescent="0.25">
      <c r="A57" s="156" t="str">
        <f>'1 tirage'!F56</f>
        <v/>
      </c>
      <c r="B57" s="19"/>
      <c r="C57" s="20" t="str">
        <f>IF(B57="","",IF(B57&gt;B56,1,0))</f>
        <v/>
      </c>
      <c r="D57" s="151" t="str">
        <f>IF(B57="","",B57-B56)</f>
        <v/>
      </c>
      <c r="E57" s="156" t="str">
        <f>'2 tirage'!F56</f>
        <v/>
      </c>
      <c r="F57" s="19"/>
      <c r="G57" s="20" t="str">
        <f>IF(F57="","",IF(F57&gt;F56,1,0))</f>
        <v/>
      </c>
      <c r="H57" s="151" t="str">
        <f>IF(F57="","",F57-F56)</f>
        <v/>
      </c>
      <c r="I57" s="156" t="str">
        <f>'3 tirage'!F56</f>
        <v/>
      </c>
      <c r="J57" s="19"/>
      <c r="K57" s="20" t="str">
        <f>IF(J57="","",IF(J57&gt;J56,1,0))</f>
        <v/>
      </c>
      <c r="L57" s="151" t="str">
        <f>IF(J57="","",J57-J56)</f>
        <v/>
      </c>
      <c r="M57" s="156" t="str">
        <f>'4 tirage'!F56</f>
        <v/>
      </c>
      <c r="N57" s="19"/>
      <c r="O57" s="20" t="str">
        <f>IF(N57="","",IF(N57&gt;N56,1,0))</f>
        <v/>
      </c>
      <c r="P57" s="151" t="str">
        <f>IF(N57="","",N57-N56)</f>
        <v/>
      </c>
      <c r="Q57" s="156" t="str">
        <f>'5 tirage'!F56</f>
        <v/>
      </c>
      <c r="R57" s="19"/>
      <c r="S57" s="20" t="str">
        <f>IF(R57="","",IF(R57&gt;R56,1,0))</f>
        <v/>
      </c>
      <c r="T57" s="151" t="str">
        <f>IF(R57="","",R57-R56)</f>
        <v/>
      </c>
      <c r="U57" s="156" t="str">
        <f>'6 tirage'!F56</f>
        <v/>
      </c>
      <c r="V57" s="19"/>
      <c r="W57" s="20" t="str">
        <f>IF(V57="","",IF(V57&gt;V56,1,0))</f>
        <v/>
      </c>
      <c r="X57" s="151" t="str">
        <f>IF(V57="","",V57-V56)</f>
        <v/>
      </c>
      <c r="Y57" s="254">
        <f>inscription!B55</f>
        <v>0</v>
      </c>
      <c r="Z57" s="245"/>
      <c r="AA57" s="246"/>
    </row>
    <row r="58" spans="1:27" ht="15.75" x14ac:dyDescent="0.2">
      <c r="A58" s="157" t="str">
        <f>'1 tirage'!F57</f>
        <v/>
      </c>
      <c r="B58" s="22"/>
      <c r="C58" s="23" t="str">
        <f>IF(B58="","",IF(B58&gt;B59,1,0))</f>
        <v/>
      </c>
      <c r="D58" s="24" t="str">
        <f>IF(B58="","",B58-B59)</f>
        <v/>
      </c>
      <c r="E58" s="157" t="str">
        <f>'2 tirage'!F57</f>
        <v/>
      </c>
      <c r="F58" s="22"/>
      <c r="G58" s="23" t="str">
        <f>IF(F58="","",IF(F58&gt;F59,1,0))</f>
        <v/>
      </c>
      <c r="H58" s="24" t="str">
        <f>IF(F58="","",F58-F59)</f>
        <v/>
      </c>
      <c r="I58" s="157" t="str">
        <f>'3 tirage'!F57</f>
        <v/>
      </c>
      <c r="J58" s="22"/>
      <c r="K58" s="23" t="str">
        <f>IF(J58="","",IF(J58&gt;J59,1,0))</f>
        <v/>
      </c>
      <c r="L58" s="24" t="str">
        <f>IF(J58="","",J58-J59)</f>
        <v/>
      </c>
      <c r="M58" s="157" t="str">
        <f>'4 tirage'!F57</f>
        <v/>
      </c>
      <c r="N58" s="22"/>
      <c r="O58" s="23" t="str">
        <f>IF(N58="","",IF(N58&gt;N59,1,0))</f>
        <v/>
      </c>
      <c r="P58" s="24" t="str">
        <f>IF(N58="","",N58-N59)</f>
        <v/>
      </c>
      <c r="Q58" s="157" t="str">
        <f>'5 tirage'!F57</f>
        <v/>
      </c>
      <c r="R58" s="22"/>
      <c r="S58" s="23" t="str">
        <f>IF(R58="","",IF(R58&gt;R59,1,0))</f>
        <v/>
      </c>
      <c r="T58" s="24" t="str">
        <f>IF(R58="","",R58-R59)</f>
        <v/>
      </c>
      <c r="U58" s="157" t="str">
        <f>'6 tirage'!F57</f>
        <v/>
      </c>
      <c r="V58" s="22"/>
      <c r="W58" s="23" t="str">
        <f>IF(V58="","",IF(V58&gt;V59,1,0))</f>
        <v/>
      </c>
      <c r="X58" s="24" t="str">
        <f>IF(V58="","",V58-V59)</f>
        <v/>
      </c>
      <c r="Y58" s="253">
        <f>inscription!B56</f>
        <v>0</v>
      </c>
      <c r="Z58" s="243"/>
      <c r="AA58" s="244"/>
    </row>
    <row r="59" spans="1:27" ht="16.5" thickBot="1" x14ac:dyDescent="0.25">
      <c r="A59" s="158" t="str">
        <f>'1 tirage'!F58</f>
        <v/>
      </c>
      <c r="B59" s="26"/>
      <c r="C59" s="27" t="str">
        <f>IF(B59="","",IF(B59&gt;B58,1,0))</f>
        <v/>
      </c>
      <c r="D59" s="37" t="str">
        <f>IF(B59="","",B59-B58)</f>
        <v/>
      </c>
      <c r="E59" s="158" t="str">
        <f>'2 tirage'!F58</f>
        <v/>
      </c>
      <c r="F59" s="26"/>
      <c r="G59" s="27" t="str">
        <f>IF(F59="","",IF(F59&gt;F58,1,0))</f>
        <v/>
      </c>
      <c r="H59" s="37" t="str">
        <f>IF(F59="","",F59-F58)</f>
        <v/>
      </c>
      <c r="I59" s="158" t="str">
        <f>'3 tirage'!F58</f>
        <v/>
      </c>
      <c r="J59" s="26"/>
      <c r="K59" s="27" t="str">
        <f>IF(J59="","",IF(J59&gt;J58,1,0))</f>
        <v/>
      </c>
      <c r="L59" s="37" t="str">
        <f>IF(J59="","",J59-J58)</f>
        <v/>
      </c>
      <c r="M59" s="158" t="str">
        <f>'4 tirage'!F58</f>
        <v/>
      </c>
      <c r="N59" s="26"/>
      <c r="O59" s="27" t="str">
        <f>IF(N59="","",IF(N59&gt;N58,1,0))</f>
        <v/>
      </c>
      <c r="P59" s="37" t="str">
        <f>IF(N59="","",N59-N58)</f>
        <v/>
      </c>
      <c r="Q59" s="158" t="str">
        <f>'5 tirage'!F58</f>
        <v/>
      </c>
      <c r="R59" s="26"/>
      <c r="S59" s="27" t="str">
        <f>IF(R59="","",IF(R59&gt;R58,1,0))</f>
        <v/>
      </c>
      <c r="T59" s="37" t="str">
        <f>IF(R59="","",R59-R58)</f>
        <v/>
      </c>
      <c r="U59" s="158" t="str">
        <f>'6 tirage'!F58</f>
        <v/>
      </c>
      <c r="V59" s="26"/>
      <c r="W59" s="27" t="str">
        <f>IF(V59="","",IF(V59&gt;V58,1,0))</f>
        <v/>
      </c>
      <c r="X59" s="37" t="str">
        <f>IF(V59="","",V59-V58)</f>
        <v/>
      </c>
      <c r="Y59" s="254">
        <f>inscription!B57</f>
        <v>0</v>
      </c>
      <c r="Z59" s="247"/>
      <c r="AA59" s="248"/>
    </row>
    <row r="60" spans="1:27" ht="15.75" x14ac:dyDescent="0.2">
      <c r="A60" s="155" t="str">
        <f>'1 tirage'!F59</f>
        <v/>
      </c>
      <c r="B60" s="14"/>
      <c r="C60" s="15" t="str">
        <f>IF(B60="","",IF(B60&gt;B61,1,0))</f>
        <v/>
      </c>
      <c r="D60" s="16" t="str">
        <f>IF(B60="","",B60-B61)</f>
        <v/>
      </c>
      <c r="E60" s="155" t="str">
        <f>'2 tirage'!F59</f>
        <v/>
      </c>
      <c r="F60" s="14"/>
      <c r="G60" s="15" t="str">
        <f>IF(F60="","",IF(F60&gt;F61,1,0))</f>
        <v/>
      </c>
      <c r="H60" s="16" t="str">
        <f>IF(F60="","",F60-F61)</f>
        <v/>
      </c>
      <c r="I60" s="155" t="str">
        <f>'3 tirage'!F59</f>
        <v/>
      </c>
      <c r="J60" s="14"/>
      <c r="K60" s="15" t="str">
        <f>IF(J60="","",IF(J60&gt;J61,1,0))</f>
        <v/>
      </c>
      <c r="L60" s="16" t="str">
        <f>IF(J60="","",J60-J61)</f>
        <v/>
      </c>
      <c r="M60" s="155" t="str">
        <f>'4 tirage'!F59</f>
        <v/>
      </c>
      <c r="N60" s="14"/>
      <c r="O60" s="15" t="str">
        <f>IF(N60="","",IF(N60&gt;N61,1,0))</f>
        <v/>
      </c>
      <c r="P60" s="16" t="str">
        <f>IF(N60="","",N60-N61)</f>
        <v/>
      </c>
      <c r="Q60" s="155" t="str">
        <f>'5 tirage'!F59</f>
        <v/>
      </c>
      <c r="R60" s="14"/>
      <c r="S60" s="15" t="str">
        <f>IF(R60="","",IF(R60&gt;R61,1,0))</f>
        <v/>
      </c>
      <c r="T60" s="16" t="str">
        <f>IF(R60="","",R60-R61)</f>
        <v/>
      </c>
      <c r="U60" s="155" t="str">
        <f>'6 tirage'!F59</f>
        <v/>
      </c>
      <c r="V60" s="14"/>
      <c r="W60" s="15" t="str">
        <f>IF(V60="","",IF(V60&gt;V61,1,0))</f>
        <v/>
      </c>
      <c r="X60" s="16" t="str">
        <f>IF(V60="","",V60-V61)</f>
        <v/>
      </c>
      <c r="Y60" s="253">
        <f>inscription!B58</f>
        <v>0</v>
      </c>
      <c r="Z60" s="249"/>
      <c r="AA60" s="250"/>
    </row>
    <row r="61" spans="1:27" ht="16.5" thickBot="1" x14ac:dyDescent="0.25">
      <c r="A61" s="156" t="str">
        <f>'1 tirage'!F60</f>
        <v/>
      </c>
      <c r="B61" s="19"/>
      <c r="C61" s="20" t="str">
        <f>IF(B61="","",IF(B61&gt;B60,1,0))</f>
        <v/>
      </c>
      <c r="D61" s="151" t="str">
        <f>IF(B61="","",B61-B60)</f>
        <v/>
      </c>
      <c r="E61" s="156" t="str">
        <f>'2 tirage'!F60</f>
        <v/>
      </c>
      <c r="F61" s="19"/>
      <c r="G61" s="20" t="str">
        <f>IF(F61="","",IF(F61&gt;F60,1,0))</f>
        <v/>
      </c>
      <c r="H61" s="151" t="str">
        <f>IF(F61="","",F61-F60)</f>
        <v/>
      </c>
      <c r="I61" s="156" t="str">
        <f>'3 tirage'!F60</f>
        <v/>
      </c>
      <c r="J61" s="19"/>
      <c r="K61" s="20" t="str">
        <f>IF(J61="","",IF(J61&gt;J60,1,0))</f>
        <v/>
      </c>
      <c r="L61" s="151" t="str">
        <f>IF(J61="","",J61-J60)</f>
        <v/>
      </c>
      <c r="M61" s="156" t="str">
        <f>'4 tirage'!F60</f>
        <v/>
      </c>
      <c r="N61" s="19"/>
      <c r="O61" s="20" t="str">
        <f>IF(N61="","",IF(N61&gt;N60,1,0))</f>
        <v/>
      </c>
      <c r="P61" s="151" t="str">
        <f>IF(N61="","",N61-N60)</f>
        <v/>
      </c>
      <c r="Q61" s="156" t="str">
        <f>'5 tirage'!F60</f>
        <v/>
      </c>
      <c r="R61" s="19"/>
      <c r="S61" s="20" t="str">
        <f>IF(R61="","",IF(R61&gt;R60,1,0))</f>
        <v/>
      </c>
      <c r="T61" s="151" t="str">
        <f>IF(R61="","",R61-R60)</f>
        <v/>
      </c>
      <c r="U61" s="156" t="str">
        <f>'6 tirage'!F60</f>
        <v/>
      </c>
      <c r="V61" s="19"/>
      <c r="W61" s="20" t="str">
        <f>IF(V61="","",IF(V61&gt;V60,1,0))</f>
        <v/>
      </c>
      <c r="X61" s="151" t="str">
        <f>IF(V61="","",V61-V60)</f>
        <v/>
      </c>
      <c r="Y61" s="254">
        <f>inscription!B59</f>
        <v>0</v>
      </c>
      <c r="Z61" s="245"/>
      <c r="AA61" s="246"/>
    </row>
    <row r="62" spans="1:27" ht="15.75" x14ac:dyDescent="0.2">
      <c r="A62" s="157" t="str">
        <f>'1 tirage'!F61</f>
        <v/>
      </c>
      <c r="B62" s="22"/>
      <c r="C62" s="23" t="str">
        <f>IF(B62="","",IF(B62&gt;B63,1,0))</f>
        <v/>
      </c>
      <c r="D62" s="24" t="str">
        <f>IF(B62="","",B62-B63)</f>
        <v/>
      </c>
      <c r="E62" s="157" t="str">
        <f>'2 tirage'!F61</f>
        <v/>
      </c>
      <c r="F62" s="22"/>
      <c r="G62" s="23" t="str">
        <f>IF(F62="","",IF(F62&gt;F63,1,0))</f>
        <v/>
      </c>
      <c r="H62" s="24" t="str">
        <f>IF(F62="","",F62-F63)</f>
        <v/>
      </c>
      <c r="I62" s="157" t="str">
        <f>'3 tirage'!F61</f>
        <v/>
      </c>
      <c r="J62" s="22"/>
      <c r="K62" s="23" t="str">
        <f>IF(J62="","",IF(J62&gt;J63,1,0))</f>
        <v/>
      </c>
      <c r="L62" s="24" t="str">
        <f>IF(J62="","",J62-J63)</f>
        <v/>
      </c>
      <c r="M62" s="157" t="str">
        <f>'4 tirage'!F61</f>
        <v/>
      </c>
      <c r="N62" s="22"/>
      <c r="O62" s="23" t="str">
        <f>IF(N62="","",IF(N62&gt;N63,1,0))</f>
        <v/>
      </c>
      <c r="P62" s="24" t="str">
        <f>IF(N62="","",N62-N63)</f>
        <v/>
      </c>
      <c r="Q62" s="157" t="str">
        <f>'5 tirage'!F61</f>
        <v/>
      </c>
      <c r="R62" s="22"/>
      <c r="S62" s="23" t="str">
        <f>IF(R62="","",IF(R62&gt;R63,1,0))</f>
        <v/>
      </c>
      <c r="T62" s="24" t="str">
        <f>IF(R62="","",R62-R63)</f>
        <v/>
      </c>
      <c r="U62" s="157" t="str">
        <f>'6 tirage'!F61</f>
        <v/>
      </c>
      <c r="V62" s="22"/>
      <c r="W62" s="23" t="str">
        <f>IF(V62="","",IF(V62&gt;V63,1,0))</f>
        <v/>
      </c>
      <c r="X62" s="24" t="str">
        <f>IF(V62="","",V62-V63)</f>
        <v/>
      </c>
      <c r="Y62" s="253">
        <f>inscription!B60</f>
        <v>0</v>
      </c>
      <c r="Z62" s="243"/>
      <c r="AA62" s="244"/>
    </row>
    <row r="63" spans="1:27" ht="16.5" thickBot="1" x14ac:dyDescent="0.25">
      <c r="A63" s="158" t="str">
        <f>'1 tirage'!F62</f>
        <v/>
      </c>
      <c r="B63" s="26"/>
      <c r="C63" s="27" t="str">
        <f>IF(B63="","",IF(B63&gt;B62,1,0))</f>
        <v/>
      </c>
      <c r="D63" s="37" t="str">
        <f>IF(B63="","",B63-B62)</f>
        <v/>
      </c>
      <c r="E63" s="158" t="str">
        <f>'2 tirage'!F62</f>
        <v/>
      </c>
      <c r="F63" s="26"/>
      <c r="G63" s="27" t="str">
        <f>IF(F63="","",IF(F63&gt;F62,1,0))</f>
        <v/>
      </c>
      <c r="H63" s="37" t="str">
        <f>IF(F63="","",F63-F62)</f>
        <v/>
      </c>
      <c r="I63" s="158" t="str">
        <f>'3 tirage'!F62</f>
        <v/>
      </c>
      <c r="J63" s="26"/>
      <c r="K63" s="27" t="str">
        <f>IF(J63="","",IF(J63&gt;J62,1,0))</f>
        <v/>
      </c>
      <c r="L63" s="37" t="str">
        <f>IF(J63="","",J63-J62)</f>
        <v/>
      </c>
      <c r="M63" s="158" t="str">
        <f>'4 tirage'!F62</f>
        <v/>
      </c>
      <c r="N63" s="26"/>
      <c r="O63" s="27" t="str">
        <f>IF(N63="","",IF(N63&gt;N62,1,0))</f>
        <v/>
      </c>
      <c r="P63" s="37" t="str">
        <f>IF(N63="","",N63-N62)</f>
        <v/>
      </c>
      <c r="Q63" s="158" t="str">
        <f>'5 tirage'!F62</f>
        <v/>
      </c>
      <c r="R63" s="26"/>
      <c r="S63" s="27" t="str">
        <f>IF(R63="","",IF(R63&gt;R62,1,0))</f>
        <v/>
      </c>
      <c r="T63" s="37" t="str">
        <f>IF(R63="","",R63-R62)</f>
        <v/>
      </c>
      <c r="U63" s="158" t="str">
        <f>'6 tirage'!F62</f>
        <v/>
      </c>
      <c r="V63" s="26"/>
      <c r="W63" s="27" t="str">
        <f>IF(V63="","",IF(V63&gt;V62,1,0))</f>
        <v/>
      </c>
      <c r="X63" s="37" t="str">
        <f>IF(V63="","",V63-V62)</f>
        <v/>
      </c>
      <c r="Y63" s="255">
        <f>inscription!B61</f>
        <v>0</v>
      </c>
      <c r="Z63" s="247"/>
      <c r="AA63" s="248"/>
    </row>
  </sheetData>
  <mergeCells count="9">
    <mergeCell ref="U1:X2"/>
    <mergeCell ref="Z1:Z3"/>
    <mergeCell ref="AA1:AA3"/>
    <mergeCell ref="Y1:Y3"/>
    <mergeCell ref="A1:D2"/>
    <mergeCell ref="E1:H2"/>
    <mergeCell ref="I1:L2"/>
    <mergeCell ref="M1:P2"/>
    <mergeCell ref="Q1:T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61"/>
  <sheetViews>
    <sheetView workbookViewId="0">
      <selection activeCell="C7" sqref="C7"/>
    </sheetView>
  </sheetViews>
  <sheetFormatPr baseColWidth="10" defaultRowHeight="12.75" x14ac:dyDescent="0.2"/>
  <cols>
    <col min="1" max="1" width="14.28515625" customWidth="1"/>
    <col min="2" max="2" width="20.7109375" style="252" customWidth="1"/>
    <col min="3" max="3" width="14.28515625" customWidth="1"/>
    <col min="4" max="4" width="15.28515625" customWidth="1"/>
  </cols>
  <sheetData>
    <row r="1" spans="1:4" ht="13.15" customHeight="1" thickBot="1" x14ac:dyDescent="0.25">
      <c r="A1" s="241" t="s">
        <v>19</v>
      </c>
      <c r="B1" s="256" t="s">
        <v>39</v>
      </c>
      <c r="C1" s="241" t="s">
        <v>57</v>
      </c>
      <c r="D1" s="242" t="s">
        <v>58</v>
      </c>
    </row>
    <row r="2" spans="1:4" ht="15.75" x14ac:dyDescent="0.2">
      <c r="A2" s="260">
        <v>1</v>
      </c>
      <c r="B2" s="253"/>
      <c r="C2" s="263"/>
      <c r="D2" s="257"/>
    </row>
    <row r="3" spans="1:4" ht="15.75" x14ac:dyDescent="0.2">
      <c r="A3" s="261">
        <v>2</v>
      </c>
      <c r="B3" s="266"/>
      <c r="C3" s="264"/>
      <c r="D3" s="258"/>
    </row>
    <row r="4" spans="1:4" ht="15.75" x14ac:dyDescent="0.2">
      <c r="A4" s="261">
        <v>3</v>
      </c>
      <c r="B4" s="266"/>
      <c r="C4" s="264"/>
      <c r="D4" s="258"/>
    </row>
    <row r="5" spans="1:4" ht="15.75" x14ac:dyDescent="0.2">
      <c r="A5" s="261">
        <v>4</v>
      </c>
      <c r="B5" s="266"/>
      <c r="C5" s="264"/>
      <c r="D5" s="258"/>
    </row>
    <row r="6" spans="1:4" ht="16.5" thickBot="1" x14ac:dyDescent="0.25">
      <c r="A6" s="261">
        <v>5</v>
      </c>
      <c r="B6" s="266"/>
      <c r="C6" s="268"/>
      <c r="D6" s="258"/>
    </row>
    <row r="7" spans="1:4" ht="16.5" thickBot="1" x14ac:dyDescent="0.25">
      <c r="A7" s="261">
        <v>6</v>
      </c>
      <c r="B7" s="266"/>
      <c r="C7" s="270"/>
      <c r="D7" s="267"/>
    </row>
    <row r="8" spans="1:4" ht="15.75" x14ac:dyDescent="0.2">
      <c r="A8" s="261">
        <v>7</v>
      </c>
      <c r="B8" s="266"/>
      <c r="C8" s="269"/>
      <c r="D8" s="258"/>
    </row>
    <row r="9" spans="1:4" ht="15.75" x14ac:dyDescent="0.2">
      <c r="A9" s="261">
        <v>8</v>
      </c>
      <c r="B9" s="266"/>
      <c r="C9" s="264"/>
      <c r="D9" s="258"/>
    </row>
    <row r="10" spans="1:4" ht="15.75" x14ac:dyDescent="0.2">
      <c r="A10" s="261">
        <v>9</v>
      </c>
      <c r="B10" s="266"/>
      <c r="C10" s="264"/>
      <c r="D10" s="258"/>
    </row>
    <row r="11" spans="1:4" ht="15.75" x14ac:dyDescent="0.2">
      <c r="A11" s="261">
        <v>10</v>
      </c>
      <c r="B11" s="266"/>
      <c r="C11" s="264"/>
      <c r="D11" s="258"/>
    </row>
    <row r="12" spans="1:4" ht="15.75" x14ac:dyDescent="0.2">
      <c r="A12" s="261">
        <v>11</v>
      </c>
      <c r="B12" s="266"/>
      <c r="C12" s="264"/>
      <c r="D12" s="258"/>
    </row>
    <row r="13" spans="1:4" ht="15.75" x14ac:dyDescent="0.2">
      <c r="A13" s="261">
        <v>12</v>
      </c>
      <c r="B13" s="266"/>
      <c r="C13" s="264"/>
      <c r="D13" s="258"/>
    </row>
    <row r="14" spans="1:4" ht="15.75" x14ac:dyDescent="0.2">
      <c r="A14" s="261">
        <v>13</v>
      </c>
      <c r="B14" s="266"/>
      <c r="C14" s="264"/>
      <c r="D14" s="258"/>
    </row>
    <row r="15" spans="1:4" ht="15.75" x14ac:dyDescent="0.2">
      <c r="A15" s="261">
        <v>14</v>
      </c>
      <c r="B15" s="266"/>
      <c r="C15" s="264"/>
      <c r="D15" s="258"/>
    </row>
    <row r="16" spans="1:4" ht="15.75" x14ac:dyDescent="0.2">
      <c r="A16" s="261">
        <v>15</v>
      </c>
      <c r="B16" s="266"/>
      <c r="C16" s="264"/>
      <c r="D16" s="258"/>
    </row>
    <row r="17" spans="1:4" ht="15.75" x14ac:dyDescent="0.2">
      <c r="A17" s="261">
        <v>16</v>
      </c>
      <c r="B17" s="266"/>
      <c r="C17" s="264"/>
      <c r="D17" s="258"/>
    </row>
    <row r="18" spans="1:4" ht="15.75" x14ac:dyDescent="0.2">
      <c r="A18" s="261">
        <v>17</v>
      </c>
      <c r="B18" s="266"/>
      <c r="C18" s="264"/>
      <c r="D18" s="258"/>
    </row>
    <row r="19" spans="1:4" ht="15.75" x14ac:dyDescent="0.2">
      <c r="A19" s="261">
        <v>18</v>
      </c>
      <c r="B19" s="266"/>
      <c r="C19" s="264"/>
      <c r="D19" s="258"/>
    </row>
    <row r="20" spans="1:4" ht="15.75" x14ac:dyDescent="0.2">
      <c r="A20" s="261">
        <v>19</v>
      </c>
      <c r="B20" s="266"/>
      <c r="C20" s="264"/>
      <c r="D20" s="258"/>
    </row>
    <row r="21" spans="1:4" ht="15.75" x14ac:dyDescent="0.2">
      <c r="A21" s="261">
        <v>20</v>
      </c>
      <c r="B21" s="266"/>
      <c r="C21" s="264"/>
      <c r="D21" s="258"/>
    </row>
    <row r="22" spans="1:4" ht="15.75" x14ac:dyDescent="0.2">
      <c r="A22" s="261">
        <v>21</v>
      </c>
      <c r="B22" s="266"/>
      <c r="C22" s="264"/>
      <c r="D22" s="258"/>
    </row>
    <row r="23" spans="1:4" ht="15.75" x14ac:dyDescent="0.2">
      <c r="A23" s="261">
        <v>22</v>
      </c>
      <c r="B23" s="266"/>
      <c r="C23" s="264"/>
      <c r="D23" s="258"/>
    </row>
    <row r="24" spans="1:4" ht="15.75" x14ac:dyDescent="0.2">
      <c r="A24" s="261">
        <v>23</v>
      </c>
      <c r="B24" s="266"/>
      <c r="C24" s="264"/>
      <c r="D24" s="258"/>
    </row>
    <row r="25" spans="1:4" ht="15.75" x14ac:dyDescent="0.2">
      <c r="A25" s="261">
        <v>24</v>
      </c>
      <c r="B25" s="266"/>
      <c r="C25" s="264"/>
      <c r="D25" s="258"/>
    </row>
    <row r="26" spans="1:4" ht="15.75" x14ac:dyDescent="0.2">
      <c r="A26" s="261">
        <v>25</v>
      </c>
      <c r="B26" s="266"/>
      <c r="C26" s="264"/>
      <c r="D26" s="258"/>
    </row>
    <row r="27" spans="1:4" ht="15.75" x14ac:dyDescent="0.2">
      <c r="A27" s="261">
        <v>26</v>
      </c>
      <c r="B27" s="266"/>
      <c r="C27" s="264"/>
      <c r="D27" s="258"/>
    </row>
    <row r="28" spans="1:4" ht="15.75" x14ac:dyDescent="0.2">
      <c r="A28" s="261">
        <v>27</v>
      </c>
      <c r="B28" s="266"/>
      <c r="C28" s="264"/>
      <c r="D28" s="258"/>
    </row>
    <row r="29" spans="1:4" ht="15.75" x14ac:dyDescent="0.2">
      <c r="A29" s="261">
        <v>28</v>
      </c>
      <c r="B29" s="266"/>
      <c r="C29" s="264"/>
      <c r="D29" s="258"/>
    </row>
    <row r="30" spans="1:4" ht="15.75" x14ac:dyDescent="0.2">
      <c r="A30" s="261">
        <v>29</v>
      </c>
      <c r="B30" s="266"/>
      <c r="C30" s="264"/>
      <c r="D30" s="258"/>
    </row>
    <row r="31" spans="1:4" ht="15.75" x14ac:dyDescent="0.2">
      <c r="A31" s="261">
        <v>30</v>
      </c>
      <c r="B31" s="266"/>
      <c r="C31" s="264"/>
      <c r="D31" s="258"/>
    </row>
    <row r="32" spans="1:4" ht="15.75" x14ac:dyDescent="0.2">
      <c r="A32" s="261">
        <v>31</v>
      </c>
      <c r="B32" s="266"/>
      <c r="C32" s="264"/>
      <c r="D32" s="258"/>
    </row>
    <row r="33" spans="1:4" ht="15.75" x14ac:dyDescent="0.2">
      <c r="A33" s="261">
        <v>32</v>
      </c>
      <c r="B33" s="266"/>
      <c r="C33" s="264"/>
      <c r="D33" s="258"/>
    </row>
    <row r="34" spans="1:4" ht="15.75" x14ac:dyDescent="0.2">
      <c r="A34" s="261">
        <v>33</v>
      </c>
      <c r="B34" s="266"/>
      <c r="C34" s="264"/>
      <c r="D34" s="258"/>
    </row>
    <row r="35" spans="1:4" ht="15.75" x14ac:dyDescent="0.2">
      <c r="A35" s="261">
        <v>34</v>
      </c>
      <c r="B35" s="266"/>
      <c r="C35" s="264"/>
      <c r="D35" s="258"/>
    </row>
    <row r="36" spans="1:4" ht="15.75" x14ac:dyDescent="0.2">
      <c r="A36" s="261">
        <v>35</v>
      </c>
      <c r="B36" s="266"/>
      <c r="C36" s="264"/>
      <c r="D36" s="258"/>
    </row>
    <row r="37" spans="1:4" ht="15.75" x14ac:dyDescent="0.2">
      <c r="A37" s="261">
        <v>36</v>
      </c>
      <c r="B37" s="266"/>
      <c r="C37" s="264"/>
      <c r="D37" s="258"/>
    </row>
    <row r="38" spans="1:4" ht="15.75" x14ac:dyDescent="0.2">
      <c r="A38" s="261">
        <v>37</v>
      </c>
      <c r="B38" s="266"/>
      <c r="C38" s="264"/>
      <c r="D38" s="258"/>
    </row>
    <row r="39" spans="1:4" ht="15.75" x14ac:dyDescent="0.2">
      <c r="A39" s="261">
        <v>38</v>
      </c>
      <c r="B39" s="266"/>
      <c r="C39" s="264"/>
      <c r="D39" s="258"/>
    </row>
    <row r="40" spans="1:4" ht="15.75" x14ac:dyDescent="0.2">
      <c r="A40" s="261">
        <v>39</v>
      </c>
      <c r="B40" s="266"/>
      <c r="C40" s="264"/>
      <c r="D40" s="258"/>
    </row>
    <row r="41" spans="1:4" ht="15.75" x14ac:dyDescent="0.2">
      <c r="A41" s="261">
        <v>40</v>
      </c>
      <c r="B41" s="266"/>
      <c r="C41" s="264"/>
      <c r="D41" s="258"/>
    </row>
    <row r="42" spans="1:4" ht="15.75" x14ac:dyDescent="0.2">
      <c r="A42" s="261">
        <v>41</v>
      </c>
      <c r="B42" s="266"/>
      <c r="C42" s="264"/>
      <c r="D42" s="258"/>
    </row>
    <row r="43" spans="1:4" ht="15.75" x14ac:dyDescent="0.2">
      <c r="A43" s="261">
        <v>42</v>
      </c>
      <c r="B43" s="266"/>
      <c r="C43" s="264"/>
      <c r="D43" s="258"/>
    </row>
    <row r="44" spans="1:4" ht="15.75" x14ac:dyDescent="0.2">
      <c r="A44" s="261">
        <v>43</v>
      </c>
      <c r="B44" s="266"/>
      <c r="C44" s="264"/>
      <c r="D44" s="258"/>
    </row>
    <row r="45" spans="1:4" ht="15.75" x14ac:dyDescent="0.2">
      <c r="A45" s="261">
        <v>44</v>
      </c>
      <c r="B45" s="266"/>
      <c r="C45" s="264"/>
      <c r="D45" s="258"/>
    </row>
    <row r="46" spans="1:4" ht="15.75" x14ac:dyDescent="0.2">
      <c r="A46" s="261">
        <v>45</v>
      </c>
      <c r="B46" s="266"/>
      <c r="C46" s="264"/>
      <c r="D46" s="258"/>
    </row>
    <row r="47" spans="1:4" ht="15.75" x14ac:dyDescent="0.2">
      <c r="A47" s="261">
        <v>46</v>
      </c>
      <c r="B47" s="266"/>
      <c r="C47" s="264"/>
      <c r="D47" s="258"/>
    </row>
    <row r="48" spans="1:4" ht="15.75" x14ac:dyDescent="0.2">
      <c r="A48" s="261">
        <v>47</v>
      </c>
      <c r="B48" s="266"/>
      <c r="C48" s="264"/>
      <c r="D48" s="258"/>
    </row>
    <row r="49" spans="1:4" ht="15.75" x14ac:dyDescent="0.2">
      <c r="A49" s="261">
        <v>48</v>
      </c>
      <c r="B49" s="266"/>
      <c r="C49" s="264"/>
      <c r="D49" s="258"/>
    </row>
    <row r="50" spans="1:4" ht="15.75" x14ac:dyDescent="0.2">
      <c r="A50" s="261">
        <v>49</v>
      </c>
      <c r="B50" s="266"/>
      <c r="C50" s="264"/>
      <c r="D50" s="258"/>
    </row>
    <row r="51" spans="1:4" ht="15.75" x14ac:dyDescent="0.2">
      <c r="A51" s="261">
        <v>50</v>
      </c>
      <c r="B51" s="266"/>
      <c r="C51" s="264"/>
      <c r="D51" s="258"/>
    </row>
    <row r="52" spans="1:4" ht="15.75" x14ac:dyDescent="0.2">
      <c r="A52" s="261">
        <v>51</v>
      </c>
      <c r="B52" s="266"/>
      <c r="C52" s="264"/>
      <c r="D52" s="258"/>
    </row>
    <row r="53" spans="1:4" ht="15.75" x14ac:dyDescent="0.2">
      <c r="A53" s="261">
        <v>52</v>
      </c>
      <c r="B53" s="266"/>
      <c r="C53" s="264"/>
      <c r="D53" s="258"/>
    </row>
    <row r="54" spans="1:4" ht="15.75" x14ac:dyDescent="0.2">
      <c r="A54" s="261">
        <v>53</v>
      </c>
      <c r="B54" s="266"/>
      <c r="C54" s="264"/>
      <c r="D54" s="258"/>
    </row>
    <row r="55" spans="1:4" ht="15.75" x14ac:dyDescent="0.2">
      <c r="A55" s="261">
        <v>54</v>
      </c>
      <c r="B55" s="266"/>
      <c r="C55" s="264"/>
      <c r="D55" s="258"/>
    </row>
    <row r="56" spans="1:4" ht="15.75" x14ac:dyDescent="0.2">
      <c r="A56" s="261">
        <v>55</v>
      </c>
      <c r="B56" s="266"/>
      <c r="C56" s="264"/>
      <c r="D56" s="258"/>
    </row>
    <row r="57" spans="1:4" ht="15.75" x14ac:dyDescent="0.2">
      <c r="A57" s="261">
        <v>56</v>
      </c>
      <c r="B57" s="266"/>
      <c r="C57" s="264"/>
      <c r="D57" s="258"/>
    </row>
    <row r="58" spans="1:4" ht="15.75" x14ac:dyDescent="0.2">
      <c r="A58" s="261">
        <v>57</v>
      </c>
      <c r="B58" s="266"/>
      <c r="C58" s="264"/>
      <c r="D58" s="258"/>
    </row>
    <row r="59" spans="1:4" ht="15.75" x14ac:dyDescent="0.2">
      <c r="A59" s="261">
        <v>58</v>
      </c>
      <c r="B59" s="266"/>
      <c r="C59" s="264"/>
      <c r="D59" s="258"/>
    </row>
    <row r="60" spans="1:4" ht="15.75" x14ac:dyDescent="0.2">
      <c r="A60" s="261">
        <v>59</v>
      </c>
      <c r="B60" s="266"/>
      <c r="C60" s="264"/>
      <c r="D60" s="258"/>
    </row>
    <row r="61" spans="1:4" ht="16.5" thickBot="1" x14ac:dyDescent="0.25">
      <c r="A61" s="262">
        <v>60</v>
      </c>
      <c r="B61" s="255"/>
      <c r="C61" s="265"/>
      <c r="D61" s="259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tabColor indexed="9"/>
  </sheetPr>
  <dimension ref="A1:BY67"/>
  <sheetViews>
    <sheetView zoomScale="65" workbookViewId="0">
      <pane xSplit="2" ySplit="2" topLeftCell="AS8" activePane="bottomRight" state="frozen"/>
      <selection pane="topRight" activeCell="C1" sqref="C1"/>
      <selection pane="bottomLeft" activeCell="A3" sqref="A3"/>
      <selection pane="bottomRight" sqref="A1:B1"/>
    </sheetView>
  </sheetViews>
  <sheetFormatPr baseColWidth="10" defaultColWidth="11.42578125" defaultRowHeight="15" x14ac:dyDescent="0.2"/>
  <cols>
    <col min="1" max="1" width="4.7109375" customWidth="1"/>
    <col min="2" max="2" width="49.28515625" customWidth="1"/>
    <col min="3" max="4" width="13.7109375" customWidth="1"/>
    <col min="5" max="5" width="9" customWidth="1"/>
    <col min="6" max="6" width="13.5703125" style="106" customWidth="1"/>
    <col min="7" max="7" width="13.5703125" style="107" customWidth="1"/>
    <col min="8" max="8" width="9" style="108" customWidth="1"/>
    <col min="9" max="9" width="13.7109375" style="109" customWidth="1"/>
    <col min="10" max="10" width="10.7109375" style="110" customWidth="1"/>
    <col min="11" max="11" width="16.7109375" style="111" customWidth="1"/>
    <col min="12" max="12" width="8.42578125" style="106" customWidth="1"/>
    <col min="13" max="13" width="8.140625" style="107" customWidth="1"/>
    <col min="14" max="14" width="8.28515625" style="108" customWidth="1"/>
    <col min="15" max="15" width="10.140625" style="109" customWidth="1"/>
    <col min="16" max="16" width="9.140625" style="106" customWidth="1"/>
    <col min="17" max="17" width="9.28515625" style="107" customWidth="1"/>
    <col min="18" max="18" width="9.7109375" style="108" customWidth="1"/>
    <col min="19" max="19" width="12" style="109" customWidth="1"/>
    <col min="20" max="20" width="11.5703125" style="110" bestFit="1" customWidth="1"/>
    <col min="21" max="21" width="15.7109375" style="106" customWidth="1"/>
    <col min="22" max="22" width="12.42578125" style="106" customWidth="1"/>
    <col min="23" max="23" width="9.42578125" style="106" customWidth="1"/>
    <col min="24" max="24" width="9.42578125" style="107" customWidth="1"/>
    <col min="25" max="25" width="9.42578125" style="108" customWidth="1"/>
    <col min="26" max="26" width="9.42578125" style="109" customWidth="1"/>
    <col min="27" max="27" width="11.5703125" style="106" bestFit="1" customWidth="1"/>
    <col min="28" max="28" width="11.5703125" style="107" bestFit="1" customWidth="1"/>
    <col min="29" max="29" width="11.5703125" style="108" bestFit="1" customWidth="1"/>
    <col min="30" max="30" width="12" style="109" customWidth="1"/>
    <col min="31" max="31" width="12.28515625" style="110" customWidth="1"/>
    <col min="32" max="32" width="15.28515625" style="106" customWidth="1"/>
    <col min="33" max="33" width="12.42578125" style="106" customWidth="1"/>
    <col min="34" max="41" width="11.5703125" bestFit="1" customWidth="1"/>
    <col min="42" max="42" width="11.7109375" style="12" bestFit="1" customWidth="1"/>
    <col min="43" max="43" width="15.7109375" customWidth="1"/>
    <col min="44" max="44" width="12.85546875" customWidth="1"/>
    <col min="45" max="53" width="11.7109375" bestFit="1" customWidth="1"/>
    <col min="54" max="54" width="15.42578125" customWidth="1"/>
    <col min="55" max="55" width="12.85546875" customWidth="1"/>
    <col min="56" max="63" width="11.7109375" bestFit="1" customWidth="1"/>
    <col min="64" max="64" width="11.7109375" style="12" bestFit="1" customWidth="1"/>
    <col min="65" max="65" width="15.28515625" customWidth="1"/>
    <col min="66" max="66" width="12.85546875" customWidth="1"/>
    <col min="67" max="75" width="11.7109375" bestFit="1" customWidth="1"/>
    <col min="76" max="76" width="15.5703125" customWidth="1"/>
    <col min="77" max="77" width="12.85546875" customWidth="1"/>
    <col min="78" max="108" width="11.7109375" bestFit="1" customWidth="1"/>
  </cols>
  <sheetData>
    <row r="1" spans="1:77" ht="16.5" thickTop="1" x14ac:dyDescent="0.2">
      <c r="A1" s="322" t="s">
        <v>0</v>
      </c>
      <c r="B1" s="323"/>
      <c r="C1" s="337" t="s">
        <v>3</v>
      </c>
      <c r="D1" s="338"/>
      <c r="E1" s="338"/>
      <c r="F1" s="324" t="s">
        <v>14</v>
      </c>
      <c r="G1" s="325"/>
      <c r="H1" s="325"/>
      <c r="I1" s="325"/>
      <c r="J1" s="326"/>
      <c r="K1" s="335" t="s">
        <v>31</v>
      </c>
      <c r="L1" s="327" t="s">
        <v>6</v>
      </c>
      <c r="M1" s="328"/>
      <c r="N1" s="328"/>
      <c r="O1" s="329"/>
      <c r="P1" s="332" t="s">
        <v>18</v>
      </c>
      <c r="Q1" s="333"/>
      <c r="R1" s="333"/>
      <c r="S1" s="333"/>
      <c r="T1" s="334"/>
      <c r="U1" s="330" t="s">
        <v>32</v>
      </c>
      <c r="V1" s="342" t="s">
        <v>26</v>
      </c>
      <c r="W1" s="339" t="s">
        <v>7</v>
      </c>
      <c r="X1" s="340"/>
      <c r="Y1" s="340"/>
      <c r="Z1" s="341"/>
      <c r="AA1" s="355" t="s">
        <v>23</v>
      </c>
      <c r="AB1" s="356"/>
      <c r="AC1" s="356"/>
      <c r="AD1" s="356"/>
      <c r="AE1" s="357"/>
      <c r="AF1" s="364" t="s">
        <v>33</v>
      </c>
      <c r="AG1" s="342" t="s">
        <v>26</v>
      </c>
      <c r="AH1" s="349" t="s">
        <v>11</v>
      </c>
      <c r="AI1" s="350"/>
      <c r="AJ1" s="350"/>
      <c r="AK1" s="351"/>
      <c r="AL1" s="344" t="s">
        <v>27</v>
      </c>
      <c r="AM1" s="345"/>
      <c r="AN1" s="345"/>
      <c r="AO1" s="345"/>
      <c r="AP1" s="346"/>
      <c r="AQ1" s="347" t="s">
        <v>34</v>
      </c>
      <c r="AR1" s="342" t="s">
        <v>26</v>
      </c>
      <c r="AS1" s="352" t="s">
        <v>12</v>
      </c>
      <c r="AT1" s="353"/>
      <c r="AU1" s="353"/>
      <c r="AV1" s="354"/>
      <c r="AW1" s="376" t="s">
        <v>28</v>
      </c>
      <c r="AX1" s="377"/>
      <c r="AY1" s="377"/>
      <c r="AZ1" s="377"/>
      <c r="BA1" s="378"/>
      <c r="BB1" s="379" t="s">
        <v>35</v>
      </c>
      <c r="BC1" s="342" t="s">
        <v>26</v>
      </c>
      <c r="BD1" s="358" t="s">
        <v>13</v>
      </c>
      <c r="BE1" s="359"/>
      <c r="BF1" s="359"/>
      <c r="BG1" s="360"/>
      <c r="BH1" s="361" t="s">
        <v>29</v>
      </c>
      <c r="BI1" s="362"/>
      <c r="BJ1" s="362"/>
      <c r="BK1" s="362"/>
      <c r="BL1" s="363"/>
      <c r="BM1" s="374" t="s">
        <v>36</v>
      </c>
      <c r="BN1" s="342" t="s">
        <v>26</v>
      </c>
      <c r="BO1" s="366" t="s">
        <v>15</v>
      </c>
      <c r="BP1" s="367"/>
      <c r="BQ1" s="367"/>
      <c r="BR1" s="368"/>
      <c r="BS1" s="369" t="s">
        <v>30</v>
      </c>
      <c r="BT1" s="370"/>
      <c r="BU1" s="370"/>
      <c r="BV1" s="370"/>
      <c r="BW1" s="371"/>
      <c r="BX1" s="372" t="s">
        <v>37</v>
      </c>
      <c r="BY1" s="342" t="s">
        <v>26</v>
      </c>
    </row>
    <row r="2" spans="1:77" ht="38.25" customHeight="1" thickBot="1" x14ac:dyDescent="0.25">
      <c r="A2" s="30" t="s">
        <v>2</v>
      </c>
      <c r="B2" s="31" t="s">
        <v>1</v>
      </c>
      <c r="C2" s="44" t="s">
        <v>22</v>
      </c>
      <c r="D2" s="45" t="s">
        <v>4</v>
      </c>
      <c r="E2" s="46" t="s">
        <v>5</v>
      </c>
      <c r="F2" s="47" t="s">
        <v>21</v>
      </c>
      <c r="G2" s="48" t="s">
        <v>8</v>
      </c>
      <c r="H2" s="49" t="s">
        <v>9</v>
      </c>
      <c r="I2" s="50" t="s">
        <v>10</v>
      </c>
      <c r="J2" s="51" t="s">
        <v>17</v>
      </c>
      <c r="K2" s="336"/>
      <c r="L2" s="52" t="s">
        <v>22</v>
      </c>
      <c r="M2" s="53" t="s">
        <v>4</v>
      </c>
      <c r="N2" s="54" t="s">
        <v>5</v>
      </c>
      <c r="O2" s="55" t="s">
        <v>10</v>
      </c>
      <c r="P2" s="56" t="s">
        <v>21</v>
      </c>
      <c r="Q2" s="57" t="s">
        <v>8</v>
      </c>
      <c r="R2" s="58" t="s">
        <v>9</v>
      </c>
      <c r="S2" s="55" t="s">
        <v>24</v>
      </c>
      <c r="T2" s="59" t="s">
        <v>17</v>
      </c>
      <c r="U2" s="331"/>
      <c r="V2" s="343"/>
      <c r="W2" s="60" t="s">
        <v>22</v>
      </c>
      <c r="X2" s="61" t="s">
        <v>4</v>
      </c>
      <c r="Y2" s="62" t="s">
        <v>5</v>
      </c>
      <c r="Z2" s="63" t="s">
        <v>10</v>
      </c>
      <c r="AA2" s="64" t="s">
        <v>21</v>
      </c>
      <c r="AB2" s="65" t="s">
        <v>8</v>
      </c>
      <c r="AC2" s="66" t="s">
        <v>9</v>
      </c>
      <c r="AD2" s="63" t="s">
        <v>24</v>
      </c>
      <c r="AE2" s="67" t="s">
        <v>17</v>
      </c>
      <c r="AF2" s="365"/>
      <c r="AG2" s="343"/>
      <c r="AH2" s="68" t="s">
        <v>22</v>
      </c>
      <c r="AI2" s="69" t="s">
        <v>4</v>
      </c>
      <c r="AJ2" s="70" t="s">
        <v>5</v>
      </c>
      <c r="AK2" s="71" t="s">
        <v>10</v>
      </c>
      <c r="AL2" s="72" t="s">
        <v>21</v>
      </c>
      <c r="AM2" s="73" t="s">
        <v>8</v>
      </c>
      <c r="AN2" s="74" t="s">
        <v>9</v>
      </c>
      <c r="AO2" s="71" t="s">
        <v>24</v>
      </c>
      <c r="AP2" s="75" t="s">
        <v>17</v>
      </c>
      <c r="AQ2" s="348"/>
      <c r="AR2" s="343"/>
      <c r="AS2" s="76" t="s">
        <v>22</v>
      </c>
      <c r="AT2" s="77" t="s">
        <v>4</v>
      </c>
      <c r="AU2" s="78" t="s">
        <v>5</v>
      </c>
      <c r="AV2" s="79" t="s">
        <v>10</v>
      </c>
      <c r="AW2" s="80" t="s">
        <v>21</v>
      </c>
      <c r="AX2" s="81" t="s">
        <v>8</v>
      </c>
      <c r="AY2" s="82" t="s">
        <v>9</v>
      </c>
      <c r="AZ2" s="79" t="s">
        <v>24</v>
      </c>
      <c r="BA2" s="83" t="s">
        <v>17</v>
      </c>
      <c r="BB2" s="380"/>
      <c r="BC2" s="343"/>
      <c r="BD2" s="84" t="s">
        <v>22</v>
      </c>
      <c r="BE2" s="85" t="s">
        <v>4</v>
      </c>
      <c r="BF2" s="86" t="s">
        <v>5</v>
      </c>
      <c r="BG2" s="87" t="s">
        <v>10</v>
      </c>
      <c r="BH2" s="88" t="s">
        <v>21</v>
      </c>
      <c r="BI2" s="89" t="s">
        <v>8</v>
      </c>
      <c r="BJ2" s="90" t="s">
        <v>9</v>
      </c>
      <c r="BK2" s="87" t="s">
        <v>24</v>
      </c>
      <c r="BL2" s="91" t="s">
        <v>17</v>
      </c>
      <c r="BM2" s="375"/>
      <c r="BN2" s="343"/>
      <c r="BO2" s="92" t="s">
        <v>22</v>
      </c>
      <c r="BP2" s="93" t="s">
        <v>4</v>
      </c>
      <c r="BQ2" s="183" t="s">
        <v>5</v>
      </c>
      <c r="BR2" s="184" t="s">
        <v>10</v>
      </c>
      <c r="BS2" s="95" t="s">
        <v>21</v>
      </c>
      <c r="BT2" s="96" t="s">
        <v>8</v>
      </c>
      <c r="BU2" s="97" t="s">
        <v>9</v>
      </c>
      <c r="BV2" s="94" t="s">
        <v>24</v>
      </c>
      <c r="BW2" s="98" t="s">
        <v>17</v>
      </c>
      <c r="BX2" s="373"/>
      <c r="BY2" s="343"/>
    </row>
    <row r="3" spans="1:77" x14ac:dyDescent="0.2">
      <c r="A3" s="32">
        <v>1</v>
      </c>
      <c r="B3" s="175" t="str">
        <f>IF(VLOOKUP('Feuille de calcule'!A3,inscription!A1:B62,2,0)="","",(VLOOKUP('Feuille de calcule'!A3,inscription!A1:B62,2,0)))</f>
        <v>A</v>
      </c>
      <c r="C3" s="9" t="e">
        <f>IF(B3="","",VLOOKUP(A3,#REF!,2,0))</f>
        <v>#REF!</v>
      </c>
      <c r="D3" s="3" t="e">
        <f>IF(B3="","",VLOOKUP(A3,#REF!,3,0))</f>
        <v>#REF!</v>
      </c>
      <c r="E3" s="4"/>
      <c r="F3" s="112" t="e">
        <f>C3</f>
        <v>#REF!</v>
      </c>
      <c r="G3" s="113" t="e">
        <f>D3</f>
        <v>#REF!</v>
      </c>
      <c r="H3" s="114"/>
      <c r="I3" s="115" t="e">
        <f>IF(B3="","",VLOOKUP(A3,#REF!,4,0))</f>
        <v>#REF!</v>
      </c>
      <c r="J3" s="116" t="e">
        <f>IF(C3="","",(D3*100)+I3+(F3*0.01)+(A3*0.0001))</f>
        <v>#REF!</v>
      </c>
      <c r="K3" s="193" t="e">
        <f>IF(B3="","",RANK(J3,$J$3:$J$62))</f>
        <v>#REF!</v>
      </c>
      <c r="L3" s="195" t="e">
        <f>IF(B3="","",VLOOKUP(A3,#REF!,2,0))</f>
        <v>#REF!</v>
      </c>
      <c r="M3" s="117" t="e">
        <f>IF(L3="","",VLOOKUP(A3,#REF!,3,0))</f>
        <v>#REF!</v>
      </c>
      <c r="N3" s="118"/>
      <c r="O3" s="119" t="e">
        <f>IF(L3="","",VLOOKUP(A3,#REF!,4,0))</f>
        <v>#REF!</v>
      </c>
      <c r="P3" s="120" t="e">
        <f>IF(L3="","",C3+L3)</f>
        <v>#REF!</v>
      </c>
      <c r="Q3" s="127" t="e">
        <f>IF(L3="","",D3+M3)</f>
        <v>#REF!</v>
      </c>
      <c r="R3" s="128"/>
      <c r="S3" s="123" t="e">
        <f>IF(L3="","",I3+O3)</f>
        <v>#REF!</v>
      </c>
      <c r="T3" s="116" t="e">
        <f>IF(L3="","",(Q3*100)+S3+(P3*0.01)+(A3*0.0001))</f>
        <v>#REF!</v>
      </c>
      <c r="U3" s="193" t="e">
        <f>IF(L3="","",RANK(T3,$T$3:$T$62))</f>
        <v>#REF!</v>
      </c>
      <c r="V3" s="126">
        <v>1</v>
      </c>
      <c r="W3" s="129" t="e">
        <f>IF(B3="","",VLOOKUP(A3,#REF!,2,0))</f>
        <v>#REF!</v>
      </c>
      <c r="X3" s="113" t="e">
        <f>IF(W3="","",VLOOKUP(A3,#REF!,3,0))</f>
        <v>#REF!</v>
      </c>
      <c r="Y3" s="114"/>
      <c r="Z3" s="125" t="e">
        <f>IF(W3="","",VLOOKUP(A3,#REF!,4,0))</f>
        <v>#REF!</v>
      </c>
      <c r="AA3" s="120" t="e">
        <f>IF(W3="","",C3+L3+W3)</f>
        <v>#REF!</v>
      </c>
      <c r="AB3" s="127" t="e">
        <f>IF(W3="","",Q3+X3)</f>
        <v>#REF!</v>
      </c>
      <c r="AC3" s="128"/>
      <c r="AD3" s="123" t="e">
        <f>IF(W3="","",S3+Z3)</f>
        <v>#REF!</v>
      </c>
      <c r="AE3" s="116" t="e">
        <f>IF(W3="","",(AB3*100)+AD3+(AA3*0.01)+(A3*0.0001))</f>
        <v>#REF!</v>
      </c>
      <c r="AF3" s="193" t="e">
        <f>IF(W3="","",RANK(AE3,$AE$3:$AE$62))</f>
        <v>#REF!</v>
      </c>
      <c r="AG3" s="126">
        <v>1</v>
      </c>
      <c r="AH3" s="129" t="e">
        <f>IF(B3="","",VLOOKUP(A3,#REF!,2,0))</f>
        <v>#REF!</v>
      </c>
      <c r="AI3" s="113" t="e">
        <f>IF(AH3="","",VLOOKUP(A3,#REF!,3,0))</f>
        <v>#REF!</v>
      </c>
      <c r="AJ3" s="114"/>
      <c r="AK3" s="115" t="e">
        <f>IF(AH3="","",VLOOKUP(A3,#REF!,4,0))</f>
        <v>#REF!</v>
      </c>
      <c r="AL3" s="120" t="e">
        <f>IF(AH3="","",C3+L3+W3+AH3)</f>
        <v>#REF!</v>
      </c>
      <c r="AM3" s="127" t="e">
        <f>IF(AH3="","",AB3+AI3)</f>
        <v>#REF!</v>
      </c>
      <c r="AN3" s="128"/>
      <c r="AO3" s="123" t="e">
        <f>IF(W3="","",S3+Z3+AK3)</f>
        <v>#REF!</v>
      </c>
      <c r="AP3" s="116" t="e">
        <f>IF(AH3="","",(AM3*100)+AO3+(AL3*0.01)+(A3*0.0001))</f>
        <v>#REF!</v>
      </c>
      <c r="AQ3" s="193" t="e">
        <f>IF(AH3="","",RANK(AP3,$AP$3:$AP$62))</f>
        <v>#REF!</v>
      </c>
      <c r="AR3" s="126">
        <v>1</v>
      </c>
      <c r="AS3" s="129" t="e">
        <f>IF(B3="","",VLOOKUP(A3,#REF!,2,0))</f>
        <v>#REF!</v>
      </c>
      <c r="AT3" s="113" t="e">
        <f>IF(B3="","",VLOOKUP(A3,#REF!,3,0))</f>
        <v>#REF!</v>
      </c>
      <c r="AU3" s="114"/>
      <c r="AV3" s="115" t="e">
        <f>IF(B3="","",VLOOKUP(A3,#REF!,4,0))</f>
        <v>#REF!</v>
      </c>
      <c r="AW3" s="120" t="e">
        <f>IF(B3="","",C3+L3+W3+AH3+AS3)</f>
        <v>#REF!</v>
      </c>
      <c r="AX3" s="127" t="e">
        <f>IF(B3="","",AM3+AT3)</f>
        <v>#REF!</v>
      </c>
      <c r="AY3" s="128"/>
      <c r="AZ3" s="123" t="e">
        <f>IF(B3="","",S3+Z3+AK3+AV3)</f>
        <v>#REF!</v>
      </c>
      <c r="BA3" s="116" t="e">
        <f>IF(AS3="","",(AX3*100)+AZ3+(AW3*0.01)+(A3*0.0001))</f>
        <v>#REF!</v>
      </c>
      <c r="BB3" s="193" t="e">
        <f>IF(AS3="","",RANK(BA3,$BA$3:$BA$62))</f>
        <v>#REF!</v>
      </c>
      <c r="BC3" s="126">
        <v>1</v>
      </c>
      <c r="BD3" s="124" t="e">
        <f>IF(B3="","",VLOOKUP(A3,'Partie 6'!$D$4:$G$63,2,0))</f>
        <v>#N/A</v>
      </c>
      <c r="BE3" s="134" t="e">
        <f>IF(B3="","",VLOOKUP(A3,'Partie 6'!$D$4:$G$63,3,0))</f>
        <v>#N/A</v>
      </c>
      <c r="BF3" s="135"/>
      <c r="BG3" s="130" t="e">
        <f>IF(B3="","",VLOOKUP(A3,'Partie 6'!$D$4:$G$63,4,0))</f>
        <v>#N/A</v>
      </c>
      <c r="BH3" s="131" t="e">
        <f>IF(B3="","",C3+L3+W3+AH3+AS3+BD3)</f>
        <v>#REF!</v>
      </c>
      <c r="BI3" s="121" t="e">
        <f>IF(B3="","",AX3+BE3)</f>
        <v>#REF!</v>
      </c>
      <c r="BJ3" s="122" t="e">
        <f>IF(B3="","",AY3+BG3)</f>
        <v>#N/A</v>
      </c>
      <c r="BK3" s="132" t="e">
        <f>IF(B3="","",S3+Z3+AK3+AV3+BG3)</f>
        <v>#REF!</v>
      </c>
      <c r="BL3" s="133" t="e">
        <f>IF(B3="","",(BI3*100)+BK3+(BH3*0.01)+(A3*0.0001))</f>
        <v>#REF!</v>
      </c>
      <c r="BM3" s="138" t="e">
        <f>IF(B3="","",RANK(BL3,$BL$3:$BL$62))</f>
        <v>#REF!</v>
      </c>
      <c r="BN3" s="126">
        <v>1</v>
      </c>
      <c r="BO3" s="129" t="e">
        <f>IF(B3="","",VLOOKUP(AH3,'[1]Partie 7'!$D$4:$G$63,2,0))</f>
        <v>#REF!</v>
      </c>
      <c r="BP3" s="113" t="e">
        <f>IF(BO3="","",VLOOKUP(AH3,'[1]Partie 7'!$D$4:$G$63,3,0))</f>
        <v>#REF!</v>
      </c>
      <c r="BQ3" s="114"/>
      <c r="BR3" s="115" t="e">
        <f>IF(BO3="","",VLOOKUP(AH3,'[1]Partie 7'!$D$4:$G$63,4,0))</f>
        <v>#REF!</v>
      </c>
      <c r="BS3" s="120" t="e">
        <f t="shared" ref="BS3:BS4" si="0">IF(BD3="","",C3+L3+W3+AH3+AS3+BD3+BO3)</f>
        <v>#N/A</v>
      </c>
      <c r="BT3" s="127" t="e">
        <f>IF(BO3="","",BI3+BP3)</f>
        <v>#REF!</v>
      </c>
      <c r="BU3" s="128" t="e">
        <f>IF(BO3="","",BI3+BR3)</f>
        <v>#REF!</v>
      </c>
      <c r="BV3" s="123" t="e">
        <f>IF(W3="","",S3+Z3+AK3+AV3+BG3+BR3)</f>
        <v>#REF!</v>
      </c>
      <c r="BW3" s="116" t="e">
        <f t="shared" ref="BW3:BW4" si="1">IF(BO3="","",(BT3*100)+BV3+(BS3*0.01)+(K3*0.0001))</f>
        <v>#REF!</v>
      </c>
      <c r="BX3" s="193" t="e">
        <f>IF(BO3="","",RANK(BW3,$BW$3:$BW$62))</f>
        <v>#REF!</v>
      </c>
      <c r="BY3" s="126">
        <v>1</v>
      </c>
    </row>
    <row r="4" spans="1:77" s="105" customFormat="1" ht="15.75" thickBot="1" x14ac:dyDescent="0.25">
      <c r="A4" s="33">
        <v>2</v>
      </c>
      <c r="B4" s="176" t="str">
        <f>IF(VLOOKUP('Feuille de calcule'!A4,inscription!A1:B63,2,0)="","",(VLOOKUP('Feuille de calcule'!A4,inscription!A1:B63,2,0)))</f>
        <v>B</v>
      </c>
      <c r="C4" s="10" t="e">
        <f>IF(B4="","",VLOOKUP(A4,#REF!,2,0))</f>
        <v>#REF!</v>
      </c>
      <c r="D4" s="8" t="e">
        <f>IF(B4="","",VLOOKUP(A4,#REF!,3,0))</f>
        <v>#REF!</v>
      </c>
      <c r="E4" s="7"/>
      <c r="F4" s="100" t="e">
        <f>C4</f>
        <v>#REF!</v>
      </c>
      <c r="G4" s="101" t="e">
        <f>D4</f>
        <v>#REF!</v>
      </c>
      <c r="H4" s="102"/>
      <c r="I4" s="140" t="e">
        <f>IF(B4="","",VLOOKUP(A4,#REF!,4,0))</f>
        <v>#REF!</v>
      </c>
      <c r="J4" s="145" t="e">
        <f t="shared" ref="J4:J5" si="2">IF(C4="","",(D4*100)+I4+(F4*0.01)+(A4*0.0001))</f>
        <v>#REF!</v>
      </c>
      <c r="K4" s="194" t="e">
        <f>IF(B4="","",RANK(J4,$J$3:$J$62))</f>
        <v>#REF!</v>
      </c>
      <c r="L4" s="141" t="e">
        <f>IF(B4="","",VLOOKUP(A4,#REF!,2,0))</f>
        <v>#REF!</v>
      </c>
      <c r="M4" s="142" t="e">
        <f>IF(L4="","",VLOOKUP(A4,#REF!,3,0))</f>
        <v>#REF!</v>
      </c>
      <c r="N4" s="143"/>
      <c r="O4" s="103" t="e">
        <f>IF(L4="","",VLOOKUP(A4,#REF!,4,0))</f>
        <v>#REF!</v>
      </c>
      <c r="P4" s="100" t="e">
        <f>IF(L4="","",C4+L4)</f>
        <v>#REF!</v>
      </c>
      <c r="Q4" s="101" t="e">
        <f t="shared" ref="Q4:Q5" si="3">IF(L4="","",D4+M4)</f>
        <v>#REF!</v>
      </c>
      <c r="R4" s="102"/>
      <c r="S4" s="144" t="e">
        <f t="shared" ref="S4:S5" si="4">IF(L4="","",I4+O4)</f>
        <v>#REF!</v>
      </c>
      <c r="T4" s="145" t="e">
        <f t="shared" ref="T4:T5" si="5">IF(L4="","",(Q4*100)+S4+(P4*0.01)+(A4*0.0001))</f>
        <v>#REF!</v>
      </c>
      <c r="U4" s="194" t="e">
        <f>IF(L4="","",RANK(T4,$T$3:$T$62))</f>
        <v>#REF!</v>
      </c>
      <c r="V4" s="104">
        <v>2</v>
      </c>
      <c r="W4" s="99" t="e">
        <f>IF(B4="","",VLOOKUP(A4,#REF!,2,0))</f>
        <v>#REF!</v>
      </c>
      <c r="X4" s="146" t="e">
        <f>IF(W4="","",VLOOKUP(A4,#REF!,3,0))</f>
        <v>#REF!</v>
      </c>
      <c r="Y4" s="147"/>
      <c r="Z4" s="148" t="e">
        <f>IF(W4="","",VLOOKUP(A4,#REF!,4,0))</f>
        <v>#REF!</v>
      </c>
      <c r="AA4" s="100" t="e">
        <f t="shared" ref="AA4:AA5" si="6">IF(W4="","",C4+L4+W4)</f>
        <v>#REF!</v>
      </c>
      <c r="AB4" s="101" t="e">
        <f t="shared" ref="AB4:AB5" si="7">IF(W4="","",Q4+X4)</f>
        <v>#REF!</v>
      </c>
      <c r="AC4" s="102"/>
      <c r="AD4" s="144" t="e">
        <f t="shared" ref="AD4:AD5" si="8">IF(W4="","",S4+Z4)</f>
        <v>#REF!</v>
      </c>
      <c r="AE4" s="145" t="e">
        <f t="shared" ref="AE4:AE5" si="9">IF(W4="","",(AB4*100)+AD4+(AA4*0.01)+(A4*0.0001))</f>
        <v>#REF!</v>
      </c>
      <c r="AF4" s="149" t="e">
        <f>IF(W4="","",RANK(AE4,$AE$3:$AE$62))</f>
        <v>#REF!</v>
      </c>
      <c r="AG4" s="104">
        <v>2</v>
      </c>
      <c r="AH4" s="99" t="e">
        <f>IF(B4="","",VLOOKUP(A4,#REF!,2,0))</f>
        <v>#REF!</v>
      </c>
      <c r="AI4" s="146" t="e">
        <f>IF(AH4="","",VLOOKUP(A4,#REF!,3,0))</f>
        <v>#REF!</v>
      </c>
      <c r="AJ4" s="147"/>
      <c r="AK4" s="140" t="e">
        <f>IF(AH4="","",VLOOKUP(A4,#REF!,4,0))</f>
        <v>#REF!</v>
      </c>
      <c r="AL4" s="100" t="e">
        <f t="shared" ref="AL4:AL5" si="10">IF(AH4="","",C4+L4+W4+AH4)</f>
        <v>#REF!</v>
      </c>
      <c r="AM4" s="101" t="e">
        <f t="shared" ref="AM4:AM5" si="11">IF(AH4="","",AB4+AI4)</f>
        <v>#REF!</v>
      </c>
      <c r="AN4" s="102"/>
      <c r="AO4" s="144" t="e">
        <f t="shared" ref="AO4:AO5" si="12">IF(W4="","",S4+Z4+AK4)</f>
        <v>#REF!</v>
      </c>
      <c r="AP4" s="145" t="e">
        <f t="shared" ref="AP4:AP5" si="13">IF(AH4="","",(AM4*100)+AO4+(AL4*0.01)+(A4*0.0001))</f>
        <v>#REF!</v>
      </c>
      <c r="AQ4" s="149" t="e">
        <f>IF(AH4="","",RANK(AP4,$AP$3:$AP$62))</f>
        <v>#REF!</v>
      </c>
      <c r="AR4" s="104">
        <v>2</v>
      </c>
      <c r="AS4" s="99" t="e">
        <f>IF(B4="","",VLOOKUP(A4,#REF!,2,0))</f>
        <v>#REF!</v>
      </c>
      <c r="AT4" s="146" t="e">
        <f>IF(B4="","",VLOOKUP(A4,#REF!,3,0))</f>
        <v>#REF!</v>
      </c>
      <c r="AU4" s="147"/>
      <c r="AV4" s="140" t="e">
        <f>IF(B4="","",VLOOKUP(A4,#REF!,4,0))</f>
        <v>#REF!</v>
      </c>
      <c r="AW4" s="100" t="e">
        <f>IF(B4="","",C4+L4+W4+AH4+AS4)</f>
        <v>#REF!</v>
      </c>
      <c r="AX4" s="101" t="e">
        <f>IF(B4="","",AM4+AT4)</f>
        <v>#REF!</v>
      </c>
      <c r="AY4" s="102"/>
      <c r="AZ4" s="144" t="e">
        <f>IF(B4="","",S4+Z4+AK4+AV4)</f>
        <v>#REF!</v>
      </c>
      <c r="BA4" s="145" t="e">
        <f t="shared" ref="BA4:BA5" si="14">IF(AS4="","",(AX4*100)+AZ4+(AW4*0.01)+(A4*0.0001))</f>
        <v>#REF!</v>
      </c>
      <c r="BB4" s="149" t="e">
        <f>IF(AS4="","",RANK(BA4,$BA$3:$BA$62))</f>
        <v>#REF!</v>
      </c>
      <c r="BC4" s="104">
        <v>2</v>
      </c>
      <c r="BD4" s="99" t="e">
        <f>IF(B4="","",VLOOKUP(A4,'Partie 6'!$D$4:$G$63,2,0))</f>
        <v>#N/A</v>
      </c>
      <c r="BE4" s="146" t="e">
        <f>IF(B4="","",VLOOKUP(A4,'Partie 6'!$D$4:$G$63,3,0))</f>
        <v>#N/A</v>
      </c>
      <c r="BF4" s="147"/>
      <c r="BG4" s="140" t="e">
        <f>IF(B4="","",VLOOKUP(A4,'Partie 6'!$D$4:$G$63,4,0))</f>
        <v>#N/A</v>
      </c>
      <c r="BH4" s="100" t="e">
        <f>IF(B4="","",C4+L4+W4+AH4+AS4+BD4)</f>
        <v>#REF!</v>
      </c>
      <c r="BI4" s="101" t="e">
        <f>IF(B4="","",AX4+BE4)</f>
        <v>#REF!</v>
      </c>
      <c r="BJ4" s="102" t="e">
        <f>IF(B4="","",AY4+BG4)</f>
        <v>#N/A</v>
      </c>
      <c r="BK4" s="144" t="e">
        <f>IF(B4="","",S4+Z4+AK4+AV4+BG4)</f>
        <v>#REF!</v>
      </c>
      <c r="BL4" s="145" t="e">
        <f>IF(B4="","",(BI4*100)+BK4+(BH4*0.01)+(A4*0.0001))</f>
        <v>#REF!</v>
      </c>
      <c r="BM4" s="149" t="e">
        <f>IF(B4="","",RANK(BL4,$BL$3:$BL$62))</f>
        <v>#REF!</v>
      </c>
      <c r="BN4" s="104">
        <v>2</v>
      </c>
      <c r="BO4" s="99" t="e">
        <f>IF(B4="","",VLOOKUP(AH4,'Partie 6'!$D$4:$G$63,2,0))</f>
        <v>#REF!</v>
      </c>
      <c r="BP4" s="146" t="e">
        <f>IF(BO4="","",VLOOKUP(AH4,'[1]Partie 7'!$D$4:$G$63,3,0))</f>
        <v>#REF!</v>
      </c>
      <c r="BQ4" s="147"/>
      <c r="BR4" s="140" t="e">
        <f>IF(BO4="","",VLOOKUP(AH4,'[1]Partie 7'!$D$4:$G$63,4,0))</f>
        <v>#REF!</v>
      </c>
      <c r="BS4" s="100" t="e">
        <f t="shared" si="0"/>
        <v>#N/A</v>
      </c>
      <c r="BT4" s="101" t="e">
        <f>IF(BO4="","",BI4+BP4)</f>
        <v>#REF!</v>
      </c>
      <c r="BU4" s="102" t="e">
        <f>IF(BO4="","",BI4+BR4)</f>
        <v>#REF!</v>
      </c>
      <c r="BV4" s="144" t="e">
        <f t="shared" ref="BV4:BV5" si="15">IF(W4="","",S4+Z4+AK4+AV4+BG4+BR4)</f>
        <v>#REF!</v>
      </c>
      <c r="BW4" s="145" t="e">
        <f t="shared" si="1"/>
        <v>#REF!</v>
      </c>
      <c r="BX4" s="149" t="e">
        <f>IF(BO4="","",RANK(BW4,$BW$3:$BW$62))</f>
        <v>#REF!</v>
      </c>
      <c r="BY4" s="104">
        <v>2</v>
      </c>
    </row>
    <row r="5" spans="1:77" ht="15.75" customHeight="1" x14ac:dyDescent="0.2">
      <c r="A5" s="34">
        <v>3</v>
      </c>
      <c r="B5" s="177" t="str">
        <f>IF(VLOOKUP('Feuille de calcule'!A5,inscription!A1:B64,2,0)="","",(VLOOKUP('Feuille de calcule'!A5,inscription!A1:B64,2,0)))</f>
        <v>C</v>
      </c>
      <c r="C5" s="9" t="e">
        <f>IF(B5="","",VLOOKUP(A5,#REF!,2,0))</f>
        <v>#REF!</v>
      </c>
      <c r="D5" s="3" t="e">
        <f>IF(B5="","",VLOOKUP(A5,#REF!,3,0))</f>
        <v>#REF!</v>
      </c>
      <c r="E5" s="4"/>
      <c r="F5" s="112" t="e">
        <f t="shared" ref="F5:F62" si="16">C5</f>
        <v>#REF!</v>
      </c>
      <c r="G5" s="113" t="e">
        <f t="shared" ref="G5:G62" si="17">D5</f>
        <v>#REF!</v>
      </c>
      <c r="H5" s="114"/>
      <c r="I5" s="115" t="e">
        <f>IF(B5="","",VLOOKUP(A5,#REF!,4,0))</f>
        <v>#REF!</v>
      </c>
      <c r="J5" s="116" t="e">
        <f t="shared" si="2"/>
        <v>#REF!</v>
      </c>
      <c r="K5" s="193" t="e">
        <f t="shared" ref="K5:K62" si="18">IF(B5="","",RANK(J5,$J$3:$J$62))</f>
        <v>#REF!</v>
      </c>
      <c r="L5" s="195" t="e">
        <f>IF(B5="","",VLOOKUP(A5,#REF!,2,0))</f>
        <v>#REF!</v>
      </c>
      <c r="M5" s="117" t="e">
        <f>IF(L5="","",VLOOKUP(A5,#REF!,3,0))</f>
        <v>#REF!</v>
      </c>
      <c r="N5" s="118"/>
      <c r="O5" s="119" t="e">
        <f>IF(L5="","",VLOOKUP(A5,#REF!,4,0))</f>
        <v>#REF!</v>
      </c>
      <c r="P5" s="120" t="e">
        <f t="shared" ref="P5:P62" si="19">IF(L5="","",C5+L5)</f>
        <v>#REF!</v>
      </c>
      <c r="Q5" s="127" t="e">
        <f t="shared" si="3"/>
        <v>#REF!</v>
      </c>
      <c r="R5" s="128"/>
      <c r="S5" s="123" t="e">
        <f t="shared" si="4"/>
        <v>#REF!</v>
      </c>
      <c r="T5" s="116" t="e">
        <f t="shared" si="5"/>
        <v>#REF!</v>
      </c>
      <c r="U5" s="193" t="e">
        <f t="shared" ref="U5:U62" si="20">IF(L5="","",RANK(T5,$T$3:$T$62))</f>
        <v>#REF!</v>
      </c>
      <c r="V5" s="126">
        <v>3</v>
      </c>
      <c r="W5" s="129" t="e">
        <f>IF(B5="","",VLOOKUP(A5,#REF!,2,0))</f>
        <v>#REF!</v>
      </c>
      <c r="X5" s="113" t="e">
        <f>IF(W5="","",VLOOKUP(A5,#REF!,3,0))</f>
        <v>#REF!</v>
      </c>
      <c r="Y5" s="114"/>
      <c r="Z5" s="125" t="e">
        <f>IF(W5="","",VLOOKUP(A5,#REF!,4,0))</f>
        <v>#REF!</v>
      </c>
      <c r="AA5" s="120" t="e">
        <f t="shared" si="6"/>
        <v>#REF!</v>
      </c>
      <c r="AB5" s="127" t="e">
        <f t="shared" si="7"/>
        <v>#REF!</v>
      </c>
      <c r="AC5" s="128"/>
      <c r="AD5" s="123" t="e">
        <f t="shared" si="8"/>
        <v>#REF!</v>
      </c>
      <c r="AE5" s="116" t="e">
        <f t="shared" si="9"/>
        <v>#REF!</v>
      </c>
      <c r="AF5" s="193" t="e">
        <f t="shared" ref="AF5:AF62" si="21">IF(W5="","",RANK(AE5,$AE$3:$AE$62))</f>
        <v>#REF!</v>
      </c>
      <c r="AG5" s="126">
        <v>3</v>
      </c>
      <c r="AH5" s="129" t="e">
        <f>IF(B5="","",VLOOKUP(A5,#REF!,2,0))</f>
        <v>#REF!</v>
      </c>
      <c r="AI5" s="113" t="e">
        <f>IF(AH5="","",VLOOKUP(A5,#REF!,3,0))</f>
        <v>#REF!</v>
      </c>
      <c r="AJ5" s="114"/>
      <c r="AK5" s="115" t="e">
        <f>IF(AH5="","",VLOOKUP(A5,#REF!,4,0))</f>
        <v>#REF!</v>
      </c>
      <c r="AL5" s="120" t="e">
        <f t="shared" si="10"/>
        <v>#REF!</v>
      </c>
      <c r="AM5" s="127" t="e">
        <f t="shared" si="11"/>
        <v>#REF!</v>
      </c>
      <c r="AN5" s="128"/>
      <c r="AO5" s="123" t="e">
        <f t="shared" si="12"/>
        <v>#REF!</v>
      </c>
      <c r="AP5" s="116" t="e">
        <f t="shared" si="13"/>
        <v>#REF!</v>
      </c>
      <c r="AQ5" s="193" t="e">
        <f t="shared" ref="AQ5:AQ62" si="22">IF(AH5="","",RANK(AP5,$AP$3:$AP$62))</f>
        <v>#REF!</v>
      </c>
      <c r="AR5" s="126">
        <v>3</v>
      </c>
      <c r="AS5" s="129" t="e">
        <f>IF(B5="","",VLOOKUP(A5,#REF!,2,0))</f>
        <v>#REF!</v>
      </c>
      <c r="AT5" s="113" t="e">
        <f>IF(B5="","",VLOOKUP(A5,#REF!,3,0))</f>
        <v>#REF!</v>
      </c>
      <c r="AU5" s="114"/>
      <c r="AV5" s="115" t="e">
        <f>IF(B5="","",VLOOKUP(A5,#REF!,4,0))</f>
        <v>#REF!</v>
      </c>
      <c r="AW5" s="120" t="e">
        <f t="shared" ref="AW5:AW62" si="23">IF(B5="","",C5+L5+W5+AH5+AS5)</f>
        <v>#REF!</v>
      </c>
      <c r="AX5" s="127" t="e">
        <f t="shared" ref="AX5:AX62" si="24">IF(B5="","",AM5+AT5)</f>
        <v>#REF!</v>
      </c>
      <c r="AY5" s="128"/>
      <c r="AZ5" s="123" t="e">
        <f t="shared" ref="AZ5:AZ62" si="25">IF(B5="","",S5+Z5+AK5+AV5)</f>
        <v>#REF!</v>
      </c>
      <c r="BA5" s="116" t="e">
        <f t="shared" si="14"/>
        <v>#REF!</v>
      </c>
      <c r="BB5" s="193" t="e">
        <f t="shared" ref="BB5:BB62" si="26">IF(AS5="","",RANK(BA5,$BA$3:$BA$62))</f>
        <v>#REF!</v>
      </c>
      <c r="BC5" s="126">
        <v>3</v>
      </c>
      <c r="BD5" s="124" t="e">
        <f>IF(B5="","",VLOOKUP(A5,'Partie 6'!$D$4:$G$63,2,0))</f>
        <v>#N/A</v>
      </c>
      <c r="BE5" s="134" t="e">
        <f>IF(B5="","",VLOOKUP(A5,'Partie 6'!$D$4:$G$63,3,0))</f>
        <v>#N/A</v>
      </c>
      <c r="BF5" s="135"/>
      <c r="BG5" s="130" t="e">
        <f>IF(B5="","",VLOOKUP(A5,'Partie 6'!$D$4:$G$63,4,0))</f>
        <v>#N/A</v>
      </c>
      <c r="BH5" s="131" t="e">
        <f t="shared" ref="BH5:BH62" si="27">IF(B5="","",C5+L5+W5+AH5+AS5+BD5)</f>
        <v>#REF!</v>
      </c>
      <c r="BI5" s="121" t="e">
        <f t="shared" ref="BI5:BI62" si="28">IF(B5="","",AX5+BE5)</f>
        <v>#REF!</v>
      </c>
      <c r="BJ5" s="122" t="e">
        <f t="shared" ref="BJ5:BJ62" si="29">IF(B5="","",AY5+BG5)</f>
        <v>#N/A</v>
      </c>
      <c r="BK5" s="132" t="e">
        <f t="shared" ref="BK5:BK62" si="30">IF(B5="","",S5+Z5+AK5+AV5+BG5)</f>
        <v>#REF!</v>
      </c>
      <c r="BL5" s="133" t="e">
        <f t="shared" ref="BL5:BL62" si="31">IF(B5="","",(BI5*100)+BK5+(BH5*0.01)+(A5*0.0001))</f>
        <v>#REF!</v>
      </c>
      <c r="BM5" s="138" t="e">
        <f t="shared" ref="BM5:BM62" si="32">IF(B5="","",RANK(BL5,$BL$3:$BL$62))</f>
        <v>#REF!</v>
      </c>
      <c r="BN5" s="126">
        <v>3</v>
      </c>
      <c r="BO5" s="124" t="e">
        <f>IF(B5="","",VLOOKUP(AH5,'[1]Partie 7'!$D$4:$G$63,2,0))</f>
        <v>#REF!</v>
      </c>
      <c r="BP5" s="134" t="e">
        <f>IF(BO5="","",VLOOKUP(AH5,'[1]Partie 7'!$D$4:$G$63,3,0))</f>
        <v>#REF!</v>
      </c>
      <c r="BQ5" s="135"/>
      <c r="BR5" s="130" t="e">
        <f>IF(BO5="","",VLOOKUP(AH5,'[1]Partie 7'!$D$4:$G$63,4,0))</f>
        <v>#REF!</v>
      </c>
      <c r="BS5" s="131" t="e">
        <f t="shared" ref="BS5:BS62" si="33">IF(BD5="","",C5+L5+W5+AH5+AS5+BD5+BO5)</f>
        <v>#N/A</v>
      </c>
      <c r="BT5" s="121" t="e">
        <f t="shared" ref="BT5:BT62" si="34">IF(BO5="","",BI5+BP5)</f>
        <v>#REF!</v>
      </c>
      <c r="BU5" s="122" t="e">
        <f t="shared" ref="BU5:BU62" si="35">IF(BO5="","",BI5+BR5)</f>
        <v>#REF!</v>
      </c>
      <c r="BV5" s="132" t="e">
        <f t="shared" si="15"/>
        <v>#REF!</v>
      </c>
      <c r="BW5" s="133" t="e">
        <f t="shared" ref="BW5:BW62" si="36">IF(BO5="","",(BT5*100)+BV5+(BS5*0.01)+(K5*0.0001))</f>
        <v>#REF!</v>
      </c>
      <c r="BX5" s="136" t="e">
        <f t="shared" ref="BX5:BX62" si="37">IF(BO5="","",RANK(BW5,$BW$3:$BW$62))</f>
        <v>#REF!</v>
      </c>
      <c r="BY5" s="139">
        <v>3</v>
      </c>
    </row>
    <row r="6" spans="1:77" ht="15.75" customHeight="1" thickBot="1" x14ac:dyDescent="0.25">
      <c r="A6" s="33">
        <v>4</v>
      </c>
      <c r="B6" s="176" t="str">
        <f>IF(VLOOKUP('Feuille de calcule'!A6,inscription!A1:B65,2,0)="","",(VLOOKUP('Feuille de calcule'!A6,inscription!A1:B65,2,0)))</f>
        <v>D</v>
      </c>
      <c r="C6" s="10" t="e">
        <f>IF(B6="","",VLOOKUP(A6,#REF!,2,0))</f>
        <v>#REF!</v>
      </c>
      <c r="D6" s="8" t="e">
        <f>IF(B6="","",VLOOKUP(A6,#REF!,3,0))</f>
        <v>#REF!</v>
      </c>
      <c r="E6" s="7"/>
      <c r="F6" s="100" t="e">
        <f t="shared" si="16"/>
        <v>#REF!</v>
      </c>
      <c r="G6" s="101" t="e">
        <f t="shared" si="17"/>
        <v>#REF!</v>
      </c>
      <c r="H6" s="102"/>
      <c r="I6" s="140" t="e">
        <f>IF(B6="","",VLOOKUP(A6,#REF!,4,0))</f>
        <v>#REF!</v>
      </c>
      <c r="J6" s="145" t="e">
        <f t="shared" ref="J6:J62" si="38">IF(C6="","",(D6*100)+I6+(F6*0.01)+(A6*0.0001))</f>
        <v>#REF!</v>
      </c>
      <c r="K6" s="194" t="e">
        <f t="shared" si="18"/>
        <v>#REF!</v>
      </c>
      <c r="L6" s="141" t="e">
        <f>IF(B6="","",VLOOKUP(A6,#REF!,2,0))</f>
        <v>#REF!</v>
      </c>
      <c r="M6" s="142" t="e">
        <f>IF(L6="","",VLOOKUP(A6,#REF!,3,0))</f>
        <v>#REF!</v>
      </c>
      <c r="N6" s="143"/>
      <c r="O6" s="103" t="e">
        <f>IF(L6="","",VLOOKUP(A6,#REF!,4,0))</f>
        <v>#REF!</v>
      </c>
      <c r="P6" s="100" t="e">
        <f t="shared" si="19"/>
        <v>#REF!</v>
      </c>
      <c r="Q6" s="101" t="e">
        <f t="shared" ref="Q6:Q62" si="39">IF(L6="","",D6+M6)</f>
        <v>#REF!</v>
      </c>
      <c r="R6" s="102"/>
      <c r="S6" s="144" t="e">
        <f t="shared" ref="S6:S62" si="40">IF(L6="","",I6+O6)</f>
        <v>#REF!</v>
      </c>
      <c r="T6" s="145" t="e">
        <f t="shared" ref="T6:T62" si="41">IF(L6="","",(Q6*100)+S6+(P6*0.01)+(A6*0.0001))</f>
        <v>#REF!</v>
      </c>
      <c r="U6" s="194" t="e">
        <f t="shared" si="20"/>
        <v>#REF!</v>
      </c>
      <c r="V6" s="104">
        <v>4</v>
      </c>
      <c r="W6" s="99" t="e">
        <f>IF(B6="","",VLOOKUP(A6,#REF!,2,0))</f>
        <v>#REF!</v>
      </c>
      <c r="X6" s="146" t="e">
        <f>IF(W6="","",VLOOKUP(A6,#REF!,3,0))</f>
        <v>#REF!</v>
      </c>
      <c r="Y6" s="147"/>
      <c r="Z6" s="148" t="e">
        <f>IF(W6="","",VLOOKUP(A6,#REF!,4,0))</f>
        <v>#REF!</v>
      </c>
      <c r="AA6" s="100" t="e">
        <f t="shared" ref="AA6:AA62" si="42">IF(W6="","",C6+L6+W6)</f>
        <v>#REF!</v>
      </c>
      <c r="AB6" s="101" t="e">
        <f t="shared" ref="AB6:AB62" si="43">IF(W6="","",Q6+X6)</f>
        <v>#REF!</v>
      </c>
      <c r="AC6" s="102"/>
      <c r="AD6" s="144" t="e">
        <f t="shared" ref="AD6:AD62" si="44">IF(W6="","",S6+Z6)</f>
        <v>#REF!</v>
      </c>
      <c r="AE6" s="145" t="e">
        <f t="shared" ref="AE6:AE62" si="45">IF(W6="","",(AB6*100)+AD6+(AA6*0.01)+(A6*0.0001))</f>
        <v>#REF!</v>
      </c>
      <c r="AF6" s="149" t="e">
        <f t="shared" si="21"/>
        <v>#REF!</v>
      </c>
      <c r="AG6" s="104">
        <v>4</v>
      </c>
      <c r="AH6" s="99" t="e">
        <f>IF(B6="","",VLOOKUP(A6,#REF!,2,0))</f>
        <v>#REF!</v>
      </c>
      <c r="AI6" s="146" t="e">
        <f>IF(AH6="","",VLOOKUP(A6,#REF!,3,0))</f>
        <v>#REF!</v>
      </c>
      <c r="AJ6" s="147"/>
      <c r="AK6" s="140" t="e">
        <f>IF(AH6="","",VLOOKUP(A6,#REF!,4,0))</f>
        <v>#REF!</v>
      </c>
      <c r="AL6" s="100" t="e">
        <f t="shared" ref="AL6:AL62" si="46">IF(AH6="","",C6+L6+W6+AH6)</f>
        <v>#REF!</v>
      </c>
      <c r="AM6" s="101" t="e">
        <f t="shared" ref="AM6:AM62" si="47">IF(AH6="","",AB6+AI6)</f>
        <v>#REF!</v>
      </c>
      <c r="AN6" s="102"/>
      <c r="AO6" s="144" t="e">
        <f t="shared" ref="AO6:AO62" si="48">IF(W6="","",S6+Z6+AK6)</f>
        <v>#REF!</v>
      </c>
      <c r="AP6" s="145" t="e">
        <f t="shared" ref="AP6:AP62" si="49">IF(AH6="","",(AM6*100)+AO6+(AL6*0.01)+(A6*0.0001))</f>
        <v>#REF!</v>
      </c>
      <c r="AQ6" s="149" t="e">
        <f t="shared" si="22"/>
        <v>#REF!</v>
      </c>
      <c r="AR6" s="104">
        <v>4</v>
      </c>
      <c r="AS6" s="99" t="e">
        <f>IF(B6="","",VLOOKUP(A6,#REF!,2,0))</f>
        <v>#REF!</v>
      </c>
      <c r="AT6" s="146" t="e">
        <f>IF(B6="","",VLOOKUP(A6,#REF!,3,0))</f>
        <v>#REF!</v>
      </c>
      <c r="AU6" s="147"/>
      <c r="AV6" s="140" t="e">
        <f>IF(B6="","",VLOOKUP(A6,#REF!,4,0))</f>
        <v>#REF!</v>
      </c>
      <c r="AW6" s="100" t="e">
        <f t="shared" si="23"/>
        <v>#REF!</v>
      </c>
      <c r="AX6" s="101" t="e">
        <f t="shared" si="24"/>
        <v>#REF!</v>
      </c>
      <c r="AY6" s="102"/>
      <c r="AZ6" s="144" t="e">
        <f t="shared" si="25"/>
        <v>#REF!</v>
      </c>
      <c r="BA6" s="145" t="e">
        <f t="shared" ref="BA6:BA62" si="50">IF(AS6="","",(AX6*100)+AZ6+(AW6*0.01)+(A6*0.0001))</f>
        <v>#REF!</v>
      </c>
      <c r="BB6" s="149" t="e">
        <f t="shared" si="26"/>
        <v>#REF!</v>
      </c>
      <c r="BC6" s="104">
        <v>4</v>
      </c>
      <c r="BD6" s="99" t="e">
        <f>IF(B6="","",VLOOKUP(A6,'Partie 6'!$D$4:$G$63,2,0))</f>
        <v>#N/A</v>
      </c>
      <c r="BE6" s="146" t="e">
        <f>IF(B6="","",VLOOKUP(A6,'Partie 6'!$D$4:$G$63,3,0))</f>
        <v>#N/A</v>
      </c>
      <c r="BF6" s="147"/>
      <c r="BG6" s="140" t="e">
        <f>IF(B6="","",VLOOKUP(A6,'Partie 6'!$D$4:$G$63,4,0))</f>
        <v>#N/A</v>
      </c>
      <c r="BH6" s="100" t="e">
        <f t="shared" si="27"/>
        <v>#REF!</v>
      </c>
      <c r="BI6" s="101" t="e">
        <f t="shared" si="28"/>
        <v>#REF!</v>
      </c>
      <c r="BJ6" s="102" t="e">
        <f t="shared" si="29"/>
        <v>#N/A</v>
      </c>
      <c r="BK6" s="144" t="e">
        <f t="shared" si="30"/>
        <v>#REF!</v>
      </c>
      <c r="BL6" s="145" t="e">
        <f t="shared" si="31"/>
        <v>#REF!</v>
      </c>
      <c r="BM6" s="149" t="e">
        <f t="shared" si="32"/>
        <v>#REF!</v>
      </c>
      <c r="BN6" s="104">
        <v>4</v>
      </c>
      <c r="BO6" s="99" t="e">
        <f>IF(B6="","",VLOOKUP(AH6,'Partie 6'!$D$4:$G$63,2,0))</f>
        <v>#REF!</v>
      </c>
      <c r="BP6" s="146" t="e">
        <f>IF(BO6="","",VLOOKUP(AH6,'[1]Partie 7'!$D$4:$G$63,3,0))</f>
        <v>#REF!</v>
      </c>
      <c r="BQ6" s="147"/>
      <c r="BR6" s="140" t="e">
        <f>IF(BO6="","",VLOOKUP(AH6,'[1]Partie 7'!$D$4:$G$63,4,0))</f>
        <v>#REF!</v>
      </c>
      <c r="BS6" s="100" t="e">
        <f t="shared" si="33"/>
        <v>#N/A</v>
      </c>
      <c r="BT6" s="101" t="e">
        <f t="shared" si="34"/>
        <v>#REF!</v>
      </c>
      <c r="BU6" s="102" t="e">
        <f t="shared" si="35"/>
        <v>#REF!</v>
      </c>
      <c r="BV6" s="144" t="e">
        <f t="shared" ref="BV6:BV62" si="51">IF(W6="","",S6+Z6+AK6+AV6+BG6+BR6)</f>
        <v>#REF!</v>
      </c>
      <c r="BW6" s="145" t="e">
        <f t="shared" si="36"/>
        <v>#REF!</v>
      </c>
      <c r="BX6" s="149" t="e">
        <f t="shared" si="37"/>
        <v>#REF!</v>
      </c>
      <c r="BY6" s="150">
        <v>4</v>
      </c>
    </row>
    <row r="7" spans="1:77" x14ac:dyDescent="0.2">
      <c r="A7" s="34">
        <v>5</v>
      </c>
      <c r="B7" s="177" t="str">
        <f>IF(VLOOKUP('Feuille de calcule'!A7,inscription!A1:B66,2,0)="","",(VLOOKUP('Feuille de calcule'!A7,inscription!A1:B66,2,0)))</f>
        <v>E</v>
      </c>
      <c r="C7" s="9" t="e">
        <f>IF(B7="","",VLOOKUP(A7,#REF!,2,0))</f>
        <v>#REF!</v>
      </c>
      <c r="D7" s="3" t="e">
        <f>IF(B7="","",VLOOKUP(A7,#REF!,3,0))</f>
        <v>#REF!</v>
      </c>
      <c r="E7" s="4"/>
      <c r="F7" s="112" t="e">
        <f t="shared" si="16"/>
        <v>#REF!</v>
      </c>
      <c r="G7" s="113" t="e">
        <f t="shared" si="17"/>
        <v>#REF!</v>
      </c>
      <c r="H7" s="114"/>
      <c r="I7" s="115" t="e">
        <f>IF(B7="","",VLOOKUP(A7,#REF!,4,0))</f>
        <v>#REF!</v>
      </c>
      <c r="J7" s="116" t="e">
        <f t="shared" si="38"/>
        <v>#REF!</v>
      </c>
      <c r="K7" s="193" t="e">
        <f t="shared" si="18"/>
        <v>#REF!</v>
      </c>
      <c r="L7" s="195" t="e">
        <f>IF(B7="","",VLOOKUP(A7,#REF!,2,0))</f>
        <v>#REF!</v>
      </c>
      <c r="M7" s="117" t="e">
        <f>IF(L7="","",VLOOKUP(A7,#REF!,3,0))</f>
        <v>#REF!</v>
      </c>
      <c r="N7" s="118"/>
      <c r="O7" s="119" t="e">
        <f>IF(L7="","",VLOOKUP(A7,#REF!,4,0))</f>
        <v>#REF!</v>
      </c>
      <c r="P7" s="120" t="e">
        <f t="shared" si="19"/>
        <v>#REF!</v>
      </c>
      <c r="Q7" s="127" t="e">
        <f t="shared" si="39"/>
        <v>#REF!</v>
      </c>
      <c r="R7" s="128"/>
      <c r="S7" s="123" t="e">
        <f t="shared" si="40"/>
        <v>#REF!</v>
      </c>
      <c r="T7" s="116" t="e">
        <f t="shared" si="41"/>
        <v>#REF!</v>
      </c>
      <c r="U7" s="193" t="e">
        <f t="shared" si="20"/>
        <v>#REF!</v>
      </c>
      <c r="V7" s="126">
        <v>5</v>
      </c>
      <c r="W7" s="129" t="e">
        <f>IF(B7="","",VLOOKUP(A7,#REF!,2,0))</f>
        <v>#REF!</v>
      </c>
      <c r="X7" s="113" t="e">
        <f>IF(W7="","",VLOOKUP(A7,#REF!,3,0))</f>
        <v>#REF!</v>
      </c>
      <c r="Y7" s="114"/>
      <c r="Z7" s="125" t="e">
        <f>IF(W7="","",VLOOKUP(A7,#REF!,4,0))</f>
        <v>#REF!</v>
      </c>
      <c r="AA7" s="120" t="e">
        <f t="shared" si="42"/>
        <v>#REF!</v>
      </c>
      <c r="AB7" s="127" t="e">
        <f t="shared" si="43"/>
        <v>#REF!</v>
      </c>
      <c r="AC7" s="128"/>
      <c r="AD7" s="123" t="e">
        <f t="shared" si="44"/>
        <v>#REF!</v>
      </c>
      <c r="AE7" s="116" t="e">
        <f t="shared" si="45"/>
        <v>#REF!</v>
      </c>
      <c r="AF7" s="193" t="e">
        <f t="shared" si="21"/>
        <v>#REF!</v>
      </c>
      <c r="AG7" s="126">
        <v>5</v>
      </c>
      <c r="AH7" s="129" t="e">
        <f>IF(B7="","",VLOOKUP(A7,#REF!,2,0))</f>
        <v>#REF!</v>
      </c>
      <c r="AI7" s="113" t="e">
        <f>IF(AH7="","",VLOOKUP(A7,#REF!,3,0))</f>
        <v>#REF!</v>
      </c>
      <c r="AJ7" s="114"/>
      <c r="AK7" s="115" t="e">
        <f>IF(AH7="","",VLOOKUP(A7,#REF!,4,0))</f>
        <v>#REF!</v>
      </c>
      <c r="AL7" s="120" t="e">
        <f t="shared" si="46"/>
        <v>#REF!</v>
      </c>
      <c r="AM7" s="127" t="e">
        <f t="shared" si="47"/>
        <v>#REF!</v>
      </c>
      <c r="AN7" s="128"/>
      <c r="AO7" s="123" t="e">
        <f t="shared" si="48"/>
        <v>#REF!</v>
      </c>
      <c r="AP7" s="116" t="e">
        <f t="shared" si="49"/>
        <v>#REF!</v>
      </c>
      <c r="AQ7" s="193" t="e">
        <f t="shared" si="22"/>
        <v>#REF!</v>
      </c>
      <c r="AR7" s="126">
        <v>5</v>
      </c>
      <c r="AS7" s="129" t="e">
        <f>IF(B7="","",VLOOKUP(A7,#REF!,2,0))</f>
        <v>#REF!</v>
      </c>
      <c r="AT7" s="113" t="e">
        <f>IF(B7="","",VLOOKUP(A7,#REF!,3,0))</f>
        <v>#REF!</v>
      </c>
      <c r="AU7" s="114"/>
      <c r="AV7" s="115" t="e">
        <f>IF(B7="","",VLOOKUP(A7,#REF!,4,0))</f>
        <v>#REF!</v>
      </c>
      <c r="AW7" s="120" t="e">
        <f t="shared" si="23"/>
        <v>#REF!</v>
      </c>
      <c r="AX7" s="127" t="e">
        <f t="shared" si="24"/>
        <v>#REF!</v>
      </c>
      <c r="AY7" s="128"/>
      <c r="AZ7" s="123" t="e">
        <f t="shared" si="25"/>
        <v>#REF!</v>
      </c>
      <c r="BA7" s="116" t="e">
        <f t="shared" si="50"/>
        <v>#REF!</v>
      </c>
      <c r="BB7" s="193" t="e">
        <f t="shared" si="26"/>
        <v>#REF!</v>
      </c>
      <c r="BC7" s="126">
        <v>5</v>
      </c>
      <c r="BD7" s="124" t="e">
        <f>IF(B7="","",VLOOKUP(A7,'Partie 6'!$D$4:$G$63,2,0))</f>
        <v>#N/A</v>
      </c>
      <c r="BE7" s="134" t="e">
        <f>IF(B7="","",VLOOKUP(A7,'Partie 6'!$D$4:$G$63,3,0))</f>
        <v>#N/A</v>
      </c>
      <c r="BF7" s="135"/>
      <c r="BG7" s="130" t="e">
        <f>IF(B7="","",VLOOKUP(A7,'Partie 6'!$D$4:$G$63,4,0))</f>
        <v>#N/A</v>
      </c>
      <c r="BH7" s="131" t="e">
        <f t="shared" si="27"/>
        <v>#REF!</v>
      </c>
      <c r="BI7" s="121" t="e">
        <f t="shared" si="28"/>
        <v>#REF!</v>
      </c>
      <c r="BJ7" s="122" t="e">
        <f t="shared" si="29"/>
        <v>#N/A</v>
      </c>
      <c r="BK7" s="132" t="e">
        <f t="shared" si="30"/>
        <v>#REF!</v>
      </c>
      <c r="BL7" s="133" t="e">
        <f t="shared" si="31"/>
        <v>#REF!</v>
      </c>
      <c r="BM7" s="138" t="e">
        <f t="shared" si="32"/>
        <v>#REF!</v>
      </c>
      <c r="BN7" s="126">
        <v>5</v>
      </c>
      <c r="BO7" s="124" t="e">
        <f>IF(B7="","",VLOOKUP(AH7,'[1]Partie 7'!$D$4:$G$63,2,0))</f>
        <v>#REF!</v>
      </c>
      <c r="BP7" s="134" t="e">
        <f>IF(BO7="","",VLOOKUP(AH7,'[1]Partie 7'!$D$4:$G$63,3,0))</f>
        <v>#REF!</v>
      </c>
      <c r="BQ7" s="135"/>
      <c r="BR7" s="130" t="e">
        <f>IF(BO7="","",VLOOKUP(AH7,'[1]Partie 7'!$D$4:$G$63,4,0))</f>
        <v>#REF!</v>
      </c>
      <c r="BS7" s="131" t="e">
        <f t="shared" si="33"/>
        <v>#N/A</v>
      </c>
      <c r="BT7" s="121" t="e">
        <f t="shared" si="34"/>
        <v>#REF!</v>
      </c>
      <c r="BU7" s="122" t="e">
        <f t="shared" si="35"/>
        <v>#REF!</v>
      </c>
      <c r="BV7" s="132" t="e">
        <f t="shared" si="51"/>
        <v>#REF!</v>
      </c>
      <c r="BW7" s="133" t="e">
        <f t="shared" si="36"/>
        <v>#REF!</v>
      </c>
      <c r="BX7" s="136" t="e">
        <f t="shared" si="37"/>
        <v>#REF!</v>
      </c>
      <c r="BY7" s="137">
        <v>5</v>
      </c>
    </row>
    <row r="8" spans="1:77" ht="15.75" thickBot="1" x14ac:dyDescent="0.25">
      <c r="A8" s="33">
        <v>6</v>
      </c>
      <c r="B8" s="176" t="str">
        <f>IF(VLOOKUP('Feuille de calcule'!A8,inscription!A1:B67,2,0)="","",(VLOOKUP('Feuille de calcule'!A8,inscription!A1:B67,2,0)))</f>
        <v>F</v>
      </c>
      <c r="C8" s="10" t="e">
        <f>IF(B8="","",VLOOKUP(A8,#REF!,2,0))</f>
        <v>#REF!</v>
      </c>
      <c r="D8" s="8" t="e">
        <f>IF(B8="","",VLOOKUP(A8,#REF!,3,0))</f>
        <v>#REF!</v>
      </c>
      <c r="E8" s="7"/>
      <c r="F8" s="100" t="e">
        <f t="shared" si="16"/>
        <v>#REF!</v>
      </c>
      <c r="G8" s="101" t="e">
        <f t="shared" si="17"/>
        <v>#REF!</v>
      </c>
      <c r="H8" s="102"/>
      <c r="I8" s="140" t="e">
        <f>IF(B8="","",VLOOKUP(A8,#REF!,4,0))</f>
        <v>#REF!</v>
      </c>
      <c r="J8" s="145" t="e">
        <f t="shared" si="38"/>
        <v>#REF!</v>
      </c>
      <c r="K8" s="194" t="e">
        <f t="shared" si="18"/>
        <v>#REF!</v>
      </c>
      <c r="L8" s="141" t="e">
        <f>IF(B8="","",VLOOKUP(A8,#REF!,2,0))</f>
        <v>#REF!</v>
      </c>
      <c r="M8" s="142" t="e">
        <f>IF(L8="","",VLOOKUP(A8,#REF!,3,0))</f>
        <v>#REF!</v>
      </c>
      <c r="N8" s="143"/>
      <c r="O8" s="103" t="e">
        <f>IF(L8="","",VLOOKUP(A8,#REF!,4,0))</f>
        <v>#REF!</v>
      </c>
      <c r="P8" s="100" t="e">
        <f t="shared" si="19"/>
        <v>#REF!</v>
      </c>
      <c r="Q8" s="101" t="e">
        <f t="shared" si="39"/>
        <v>#REF!</v>
      </c>
      <c r="R8" s="102"/>
      <c r="S8" s="144" t="e">
        <f t="shared" si="40"/>
        <v>#REF!</v>
      </c>
      <c r="T8" s="145" t="e">
        <f t="shared" si="41"/>
        <v>#REF!</v>
      </c>
      <c r="U8" s="194" t="e">
        <f t="shared" si="20"/>
        <v>#REF!</v>
      </c>
      <c r="V8" s="104">
        <v>6</v>
      </c>
      <c r="W8" s="99" t="e">
        <f>IF(B8="","",VLOOKUP(A8,#REF!,2,0))</f>
        <v>#REF!</v>
      </c>
      <c r="X8" s="146" t="e">
        <f>IF(W8="","",VLOOKUP(A8,#REF!,3,0))</f>
        <v>#REF!</v>
      </c>
      <c r="Y8" s="147"/>
      <c r="Z8" s="148" t="e">
        <f>IF(W8="","",VLOOKUP(A8,#REF!,4,0))</f>
        <v>#REF!</v>
      </c>
      <c r="AA8" s="100" t="e">
        <f t="shared" si="42"/>
        <v>#REF!</v>
      </c>
      <c r="AB8" s="101" t="e">
        <f t="shared" si="43"/>
        <v>#REF!</v>
      </c>
      <c r="AC8" s="102"/>
      <c r="AD8" s="144" t="e">
        <f t="shared" si="44"/>
        <v>#REF!</v>
      </c>
      <c r="AE8" s="145" t="e">
        <f t="shared" si="45"/>
        <v>#REF!</v>
      </c>
      <c r="AF8" s="149" t="e">
        <f t="shared" si="21"/>
        <v>#REF!</v>
      </c>
      <c r="AG8" s="104">
        <v>6</v>
      </c>
      <c r="AH8" s="99" t="e">
        <f>IF(B8="","",VLOOKUP(A8,#REF!,2,0))</f>
        <v>#REF!</v>
      </c>
      <c r="AI8" s="146" t="e">
        <f>IF(AH8="","",VLOOKUP(A8,#REF!,3,0))</f>
        <v>#REF!</v>
      </c>
      <c r="AJ8" s="147"/>
      <c r="AK8" s="140" t="e">
        <f>IF(AH8="","",VLOOKUP(A8,#REF!,4,0))</f>
        <v>#REF!</v>
      </c>
      <c r="AL8" s="100" t="e">
        <f t="shared" si="46"/>
        <v>#REF!</v>
      </c>
      <c r="AM8" s="101" t="e">
        <f t="shared" si="47"/>
        <v>#REF!</v>
      </c>
      <c r="AN8" s="102"/>
      <c r="AO8" s="144" t="e">
        <f t="shared" si="48"/>
        <v>#REF!</v>
      </c>
      <c r="AP8" s="145" t="e">
        <f t="shared" si="49"/>
        <v>#REF!</v>
      </c>
      <c r="AQ8" s="149" t="e">
        <f t="shared" si="22"/>
        <v>#REF!</v>
      </c>
      <c r="AR8" s="104">
        <v>6</v>
      </c>
      <c r="AS8" s="99" t="e">
        <f>IF(B8="","",VLOOKUP(A8,#REF!,2,0))</f>
        <v>#REF!</v>
      </c>
      <c r="AT8" s="146" t="e">
        <f>IF(B8="","",VLOOKUP(A8,#REF!,3,0))</f>
        <v>#REF!</v>
      </c>
      <c r="AU8" s="147"/>
      <c r="AV8" s="140" t="e">
        <f>IF(B8="","",VLOOKUP(A8,#REF!,4,0))</f>
        <v>#REF!</v>
      </c>
      <c r="AW8" s="100" t="e">
        <f t="shared" si="23"/>
        <v>#REF!</v>
      </c>
      <c r="AX8" s="101" t="e">
        <f t="shared" si="24"/>
        <v>#REF!</v>
      </c>
      <c r="AY8" s="102"/>
      <c r="AZ8" s="144" t="e">
        <f t="shared" si="25"/>
        <v>#REF!</v>
      </c>
      <c r="BA8" s="145" t="e">
        <f t="shared" si="50"/>
        <v>#REF!</v>
      </c>
      <c r="BB8" s="149" t="e">
        <f t="shared" si="26"/>
        <v>#REF!</v>
      </c>
      <c r="BC8" s="104">
        <v>6</v>
      </c>
      <c r="BD8" s="99" t="e">
        <f>IF(B8="","",VLOOKUP(A8,'Partie 6'!$D$4:$G$63,2,0))</f>
        <v>#N/A</v>
      </c>
      <c r="BE8" s="146" t="e">
        <f>IF(B8="","",VLOOKUP(A8,'Partie 6'!$D$4:$G$63,3,0))</f>
        <v>#N/A</v>
      </c>
      <c r="BF8" s="147"/>
      <c r="BG8" s="140" t="e">
        <f>IF(B8="","",VLOOKUP(A8,'Partie 6'!$D$4:$G$63,4,0))</f>
        <v>#N/A</v>
      </c>
      <c r="BH8" s="100" t="e">
        <f t="shared" si="27"/>
        <v>#REF!</v>
      </c>
      <c r="BI8" s="101" t="e">
        <f t="shared" si="28"/>
        <v>#REF!</v>
      </c>
      <c r="BJ8" s="102" t="e">
        <f t="shared" si="29"/>
        <v>#N/A</v>
      </c>
      <c r="BK8" s="144" t="e">
        <f t="shared" si="30"/>
        <v>#REF!</v>
      </c>
      <c r="BL8" s="145" t="e">
        <f t="shared" si="31"/>
        <v>#REF!</v>
      </c>
      <c r="BM8" s="149" t="e">
        <f t="shared" si="32"/>
        <v>#REF!</v>
      </c>
      <c r="BN8" s="104">
        <v>6</v>
      </c>
      <c r="BO8" s="99" t="e">
        <f>IF(B8="","",VLOOKUP(AH8,'Partie 6'!$D$4:$G$63,2,0))</f>
        <v>#REF!</v>
      </c>
      <c r="BP8" s="146" t="e">
        <f>IF(BO8="","",VLOOKUP(AH8,'[1]Partie 7'!$D$4:$G$63,3,0))</f>
        <v>#REF!</v>
      </c>
      <c r="BQ8" s="147"/>
      <c r="BR8" s="140" t="e">
        <f>IF(BO8="","",VLOOKUP(AH8,'[1]Partie 7'!$D$4:$G$63,4,0))</f>
        <v>#REF!</v>
      </c>
      <c r="BS8" s="100" t="e">
        <f t="shared" si="33"/>
        <v>#N/A</v>
      </c>
      <c r="BT8" s="101" t="e">
        <f t="shared" si="34"/>
        <v>#REF!</v>
      </c>
      <c r="BU8" s="102" t="e">
        <f t="shared" si="35"/>
        <v>#REF!</v>
      </c>
      <c r="BV8" s="144" t="e">
        <f t="shared" si="51"/>
        <v>#REF!</v>
      </c>
      <c r="BW8" s="145" t="e">
        <f t="shared" si="36"/>
        <v>#REF!</v>
      </c>
      <c r="BX8" s="149" t="e">
        <f t="shared" si="37"/>
        <v>#REF!</v>
      </c>
      <c r="BY8" s="150">
        <v>6</v>
      </c>
    </row>
    <row r="9" spans="1:77" x14ac:dyDescent="0.2">
      <c r="A9" s="34">
        <v>7</v>
      </c>
      <c r="B9" s="177" t="str">
        <f>IF(VLOOKUP('Feuille de calcule'!A9,inscription!A1:B68,2,0)="","",(VLOOKUP('Feuille de calcule'!A9,inscription!A1:B68,2,0)))</f>
        <v>G</v>
      </c>
      <c r="C9" s="9" t="e">
        <f>IF(B9="","",VLOOKUP(A9,#REF!,2,0))</f>
        <v>#REF!</v>
      </c>
      <c r="D9" s="3" t="e">
        <f>IF(B9="","",VLOOKUP(A9,#REF!,3,0))</f>
        <v>#REF!</v>
      </c>
      <c r="E9" s="4"/>
      <c r="F9" s="112" t="e">
        <f t="shared" si="16"/>
        <v>#REF!</v>
      </c>
      <c r="G9" s="113" t="e">
        <f t="shared" si="17"/>
        <v>#REF!</v>
      </c>
      <c r="H9" s="114"/>
      <c r="I9" s="115" t="e">
        <f>IF(B9="","",VLOOKUP(A9,#REF!,4,0))</f>
        <v>#REF!</v>
      </c>
      <c r="J9" s="116" t="e">
        <f t="shared" si="38"/>
        <v>#REF!</v>
      </c>
      <c r="K9" s="193" t="e">
        <f t="shared" si="18"/>
        <v>#REF!</v>
      </c>
      <c r="L9" s="195" t="e">
        <f>IF(B9="","",VLOOKUP(A9,#REF!,2,0))</f>
        <v>#REF!</v>
      </c>
      <c r="M9" s="117" t="e">
        <f>IF(L9="","",VLOOKUP(A9,#REF!,3,0))</f>
        <v>#REF!</v>
      </c>
      <c r="N9" s="118"/>
      <c r="O9" s="119" t="e">
        <f>IF(L9="","",VLOOKUP(A9,#REF!,4,0))</f>
        <v>#REF!</v>
      </c>
      <c r="P9" s="120" t="e">
        <f t="shared" si="19"/>
        <v>#REF!</v>
      </c>
      <c r="Q9" s="127" t="e">
        <f t="shared" si="39"/>
        <v>#REF!</v>
      </c>
      <c r="R9" s="128"/>
      <c r="S9" s="123" t="e">
        <f t="shared" si="40"/>
        <v>#REF!</v>
      </c>
      <c r="T9" s="116" t="e">
        <f t="shared" si="41"/>
        <v>#REF!</v>
      </c>
      <c r="U9" s="193" t="e">
        <f t="shared" si="20"/>
        <v>#REF!</v>
      </c>
      <c r="V9" s="126">
        <v>7</v>
      </c>
      <c r="W9" s="129" t="e">
        <f>IF(B9="","",VLOOKUP(A9,#REF!,2,0))</f>
        <v>#REF!</v>
      </c>
      <c r="X9" s="113" t="e">
        <f>IF(W9="","",VLOOKUP(A9,#REF!,3,0))</f>
        <v>#REF!</v>
      </c>
      <c r="Y9" s="114"/>
      <c r="Z9" s="125" t="e">
        <f>IF(W9="","",VLOOKUP(A9,#REF!,4,0))</f>
        <v>#REF!</v>
      </c>
      <c r="AA9" s="120" t="e">
        <f t="shared" si="42"/>
        <v>#REF!</v>
      </c>
      <c r="AB9" s="127" t="e">
        <f t="shared" si="43"/>
        <v>#REF!</v>
      </c>
      <c r="AC9" s="128"/>
      <c r="AD9" s="123" t="e">
        <f t="shared" si="44"/>
        <v>#REF!</v>
      </c>
      <c r="AE9" s="116" t="e">
        <f t="shared" si="45"/>
        <v>#REF!</v>
      </c>
      <c r="AF9" s="193" t="e">
        <f t="shared" si="21"/>
        <v>#REF!</v>
      </c>
      <c r="AG9" s="126">
        <v>7</v>
      </c>
      <c r="AH9" s="129" t="e">
        <f>IF(B9="","",VLOOKUP(A9,#REF!,2,0))</f>
        <v>#REF!</v>
      </c>
      <c r="AI9" s="113" t="e">
        <f>IF(AH9="","",VLOOKUP(A9,#REF!,3,0))</f>
        <v>#REF!</v>
      </c>
      <c r="AJ9" s="114"/>
      <c r="AK9" s="115" t="e">
        <f>IF(AH9="","",VLOOKUP(A9,#REF!,4,0))</f>
        <v>#REF!</v>
      </c>
      <c r="AL9" s="120" t="e">
        <f t="shared" si="46"/>
        <v>#REF!</v>
      </c>
      <c r="AM9" s="127" t="e">
        <f t="shared" si="47"/>
        <v>#REF!</v>
      </c>
      <c r="AN9" s="128"/>
      <c r="AO9" s="123" t="e">
        <f t="shared" si="48"/>
        <v>#REF!</v>
      </c>
      <c r="AP9" s="116" t="e">
        <f t="shared" si="49"/>
        <v>#REF!</v>
      </c>
      <c r="AQ9" s="193" t="e">
        <f t="shared" si="22"/>
        <v>#REF!</v>
      </c>
      <c r="AR9" s="126">
        <v>7</v>
      </c>
      <c r="AS9" s="129" t="e">
        <f>IF(B9="","",VLOOKUP(A9,#REF!,2,0))</f>
        <v>#REF!</v>
      </c>
      <c r="AT9" s="113" t="e">
        <f>IF(B9="","",VLOOKUP(A9,#REF!,3,0))</f>
        <v>#REF!</v>
      </c>
      <c r="AU9" s="114"/>
      <c r="AV9" s="115" t="e">
        <f>IF(B9="","",VLOOKUP(A9,#REF!,4,0))</f>
        <v>#REF!</v>
      </c>
      <c r="AW9" s="120" t="e">
        <f t="shared" si="23"/>
        <v>#REF!</v>
      </c>
      <c r="AX9" s="127" t="e">
        <f t="shared" si="24"/>
        <v>#REF!</v>
      </c>
      <c r="AY9" s="128"/>
      <c r="AZ9" s="123" t="e">
        <f t="shared" si="25"/>
        <v>#REF!</v>
      </c>
      <c r="BA9" s="116" t="e">
        <f t="shared" si="50"/>
        <v>#REF!</v>
      </c>
      <c r="BB9" s="193" t="e">
        <f t="shared" si="26"/>
        <v>#REF!</v>
      </c>
      <c r="BC9" s="126">
        <v>7</v>
      </c>
      <c r="BD9" s="124" t="e">
        <f>IF(B9="","",VLOOKUP(A9,'Partie 6'!$D$4:$G$63,2,0))</f>
        <v>#N/A</v>
      </c>
      <c r="BE9" s="134" t="e">
        <f>IF(B9="","",VLOOKUP(A9,'Partie 6'!$D$4:$G$63,3,0))</f>
        <v>#N/A</v>
      </c>
      <c r="BF9" s="135"/>
      <c r="BG9" s="130" t="e">
        <f>IF(B9="","",VLOOKUP(A9,'Partie 6'!$D$4:$G$63,4,0))</f>
        <v>#N/A</v>
      </c>
      <c r="BH9" s="131" t="e">
        <f t="shared" si="27"/>
        <v>#REF!</v>
      </c>
      <c r="BI9" s="121" t="e">
        <f t="shared" si="28"/>
        <v>#REF!</v>
      </c>
      <c r="BJ9" s="122" t="e">
        <f t="shared" si="29"/>
        <v>#N/A</v>
      </c>
      <c r="BK9" s="132" t="e">
        <f t="shared" si="30"/>
        <v>#REF!</v>
      </c>
      <c r="BL9" s="133" t="e">
        <f t="shared" si="31"/>
        <v>#REF!</v>
      </c>
      <c r="BM9" s="138" t="e">
        <f t="shared" si="32"/>
        <v>#REF!</v>
      </c>
      <c r="BN9" s="126">
        <v>7</v>
      </c>
      <c r="BO9" s="124" t="e">
        <f>IF(B9="","",VLOOKUP(AH9,'[1]Partie 7'!$D$4:$G$63,2,0))</f>
        <v>#REF!</v>
      </c>
      <c r="BP9" s="134" t="e">
        <f>IF(BO9="","",VLOOKUP(AH9,'[1]Partie 7'!$D$4:$G$63,3,0))</f>
        <v>#REF!</v>
      </c>
      <c r="BQ9" s="135"/>
      <c r="BR9" s="130" t="e">
        <f>IF(BO9="","",VLOOKUP(AH9,'[1]Partie 7'!$D$4:$G$63,4,0))</f>
        <v>#REF!</v>
      </c>
      <c r="BS9" s="131" t="e">
        <f t="shared" si="33"/>
        <v>#N/A</v>
      </c>
      <c r="BT9" s="121" t="e">
        <f t="shared" si="34"/>
        <v>#REF!</v>
      </c>
      <c r="BU9" s="122" t="e">
        <f t="shared" si="35"/>
        <v>#REF!</v>
      </c>
      <c r="BV9" s="132" t="e">
        <f t="shared" si="51"/>
        <v>#REF!</v>
      </c>
      <c r="BW9" s="133" t="e">
        <f t="shared" si="36"/>
        <v>#REF!</v>
      </c>
      <c r="BX9" s="136" t="e">
        <f t="shared" si="37"/>
        <v>#REF!</v>
      </c>
      <c r="BY9" s="139">
        <v>7</v>
      </c>
    </row>
    <row r="10" spans="1:77" ht="15.75" thickBot="1" x14ac:dyDescent="0.25">
      <c r="A10" s="33">
        <v>8</v>
      </c>
      <c r="B10" s="176" t="str">
        <f>IF(VLOOKUP('Feuille de calcule'!A10,inscription!A1:B69,2,0)="","",(VLOOKUP('Feuille de calcule'!A10,inscription!A1:B69,2,0)))</f>
        <v>H</v>
      </c>
      <c r="C10" s="10" t="e">
        <f>IF(B10="","",VLOOKUP(A10,#REF!,2,0))</f>
        <v>#REF!</v>
      </c>
      <c r="D10" s="8" t="e">
        <f>IF(B10="","",VLOOKUP(A10,#REF!,3,0))</f>
        <v>#REF!</v>
      </c>
      <c r="E10" s="7"/>
      <c r="F10" s="100" t="e">
        <f t="shared" si="16"/>
        <v>#REF!</v>
      </c>
      <c r="G10" s="101" t="e">
        <f t="shared" si="17"/>
        <v>#REF!</v>
      </c>
      <c r="H10" s="102"/>
      <c r="I10" s="140" t="e">
        <f>IF(B10="","",VLOOKUP(A10,#REF!,4,0))</f>
        <v>#REF!</v>
      </c>
      <c r="J10" s="145" t="e">
        <f t="shared" si="38"/>
        <v>#REF!</v>
      </c>
      <c r="K10" s="194" t="e">
        <f t="shared" si="18"/>
        <v>#REF!</v>
      </c>
      <c r="L10" s="141" t="e">
        <f>IF(B10="","",VLOOKUP(A10,#REF!,2,0))</f>
        <v>#REF!</v>
      </c>
      <c r="M10" s="142" t="e">
        <f>IF(L10="","",VLOOKUP(A10,#REF!,3,0))</f>
        <v>#REF!</v>
      </c>
      <c r="N10" s="143"/>
      <c r="O10" s="103" t="e">
        <f>IF(L10="","",VLOOKUP(A10,#REF!,4,0))</f>
        <v>#REF!</v>
      </c>
      <c r="P10" s="100" t="e">
        <f t="shared" si="19"/>
        <v>#REF!</v>
      </c>
      <c r="Q10" s="101" t="e">
        <f t="shared" si="39"/>
        <v>#REF!</v>
      </c>
      <c r="R10" s="102"/>
      <c r="S10" s="144" t="e">
        <f t="shared" si="40"/>
        <v>#REF!</v>
      </c>
      <c r="T10" s="145" t="e">
        <f t="shared" si="41"/>
        <v>#REF!</v>
      </c>
      <c r="U10" s="194" t="e">
        <f t="shared" si="20"/>
        <v>#REF!</v>
      </c>
      <c r="V10" s="104">
        <v>8</v>
      </c>
      <c r="W10" s="99" t="e">
        <f>IF(B10="","",VLOOKUP(A10,#REF!,2,0))</f>
        <v>#REF!</v>
      </c>
      <c r="X10" s="146" t="e">
        <f>IF(W10="","",VLOOKUP(A10,#REF!,3,0))</f>
        <v>#REF!</v>
      </c>
      <c r="Y10" s="147"/>
      <c r="Z10" s="148" t="e">
        <f>IF(W10="","",VLOOKUP(A10,#REF!,4,0))</f>
        <v>#REF!</v>
      </c>
      <c r="AA10" s="100" t="e">
        <f t="shared" si="42"/>
        <v>#REF!</v>
      </c>
      <c r="AB10" s="101" t="e">
        <f t="shared" si="43"/>
        <v>#REF!</v>
      </c>
      <c r="AC10" s="102"/>
      <c r="AD10" s="144" t="e">
        <f t="shared" si="44"/>
        <v>#REF!</v>
      </c>
      <c r="AE10" s="145" t="e">
        <f t="shared" si="45"/>
        <v>#REF!</v>
      </c>
      <c r="AF10" s="149" t="e">
        <f t="shared" si="21"/>
        <v>#REF!</v>
      </c>
      <c r="AG10" s="104">
        <v>8</v>
      </c>
      <c r="AH10" s="99" t="e">
        <f>IF(B10="","",VLOOKUP(A10,#REF!,2,0))</f>
        <v>#REF!</v>
      </c>
      <c r="AI10" s="146" t="e">
        <f>IF(AH10="","",VLOOKUP(A10,#REF!,3,0))</f>
        <v>#REF!</v>
      </c>
      <c r="AJ10" s="147"/>
      <c r="AK10" s="140" t="e">
        <f>IF(AH10="","",VLOOKUP(A10,#REF!,4,0))</f>
        <v>#REF!</v>
      </c>
      <c r="AL10" s="100" t="e">
        <f t="shared" si="46"/>
        <v>#REF!</v>
      </c>
      <c r="AM10" s="101" t="e">
        <f t="shared" si="47"/>
        <v>#REF!</v>
      </c>
      <c r="AN10" s="102"/>
      <c r="AO10" s="144" t="e">
        <f t="shared" si="48"/>
        <v>#REF!</v>
      </c>
      <c r="AP10" s="145" t="e">
        <f t="shared" si="49"/>
        <v>#REF!</v>
      </c>
      <c r="AQ10" s="149" t="e">
        <f t="shared" si="22"/>
        <v>#REF!</v>
      </c>
      <c r="AR10" s="104">
        <v>8</v>
      </c>
      <c r="AS10" s="99" t="e">
        <f>IF(B10="","",VLOOKUP(A10,#REF!,2,0))</f>
        <v>#REF!</v>
      </c>
      <c r="AT10" s="146" t="e">
        <f>IF(B10="","",VLOOKUP(A10,#REF!,3,0))</f>
        <v>#REF!</v>
      </c>
      <c r="AU10" s="147"/>
      <c r="AV10" s="140" t="e">
        <f>IF(B10="","",VLOOKUP(A10,#REF!,4,0))</f>
        <v>#REF!</v>
      </c>
      <c r="AW10" s="100" t="e">
        <f t="shared" si="23"/>
        <v>#REF!</v>
      </c>
      <c r="AX10" s="101" t="e">
        <f t="shared" si="24"/>
        <v>#REF!</v>
      </c>
      <c r="AY10" s="102"/>
      <c r="AZ10" s="144" t="e">
        <f t="shared" si="25"/>
        <v>#REF!</v>
      </c>
      <c r="BA10" s="145" t="e">
        <f t="shared" si="50"/>
        <v>#REF!</v>
      </c>
      <c r="BB10" s="149" t="e">
        <f t="shared" si="26"/>
        <v>#REF!</v>
      </c>
      <c r="BC10" s="104">
        <v>8</v>
      </c>
      <c r="BD10" s="99" t="e">
        <f>IF(B10="","",VLOOKUP(A10,'Partie 6'!$D$4:$G$63,2,0))</f>
        <v>#N/A</v>
      </c>
      <c r="BE10" s="146" t="e">
        <f>IF(B10="","",VLOOKUP(A10,'Partie 6'!$D$4:$G$63,3,0))</f>
        <v>#N/A</v>
      </c>
      <c r="BF10" s="147"/>
      <c r="BG10" s="140" t="e">
        <f>IF(B10="","",VLOOKUP(A10,'Partie 6'!$D$4:$G$63,4,0))</f>
        <v>#N/A</v>
      </c>
      <c r="BH10" s="100" t="e">
        <f t="shared" si="27"/>
        <v>#REF!</v>
      </c>
      <c r="BI10" s="101" t="e">
        <f t="shared" si="28"/>
        <v>#REF!</v>
      </c>
      <c r="BJ10" s="102" t="e">
        <f t="shared" si="29"/>
        <v>#N/A</v>
      </c>
      <c r="BK10" s="144" t="e">
        <f t="shared" si="30"/>
        <v>#REF!</v>
      </c>
      <c r="BL10" s="145" t="e">
        <f t="shared" si="31"/>
        <v>#REF!</v>
      </c>
      <c r="BM10" s="149" t="e">
        <f t="shared" si="32"/>
        <v>#REF!</v>
      </c>
      <c r="BN10" s="104">
        <v>8</v>
      </c>
      <c r="BO10" s="99" t="e">
        <f>IF(B10="","",VLOOKUP(AH10,'Partie 6'!$D$4:$G$63,2,0))</f>
        <v>#REF!</v>
      </c>
      <c r="BP10" s="146" t="e">
        <f>IF(BO10="","",VLOOKUP(AH10,'[1]Partie 7'!$D$4:$G$63,3,0))</f>
        <v>#REF!</v>
      </c>
      <c r="BQ10" s="147"/>
      <c r="BR10" s="140" t="e">
        <f>IF(BO10="","",VLOOKUP(AH10,'[1]Partie 7'!$D$4:$G$63,4,0))</f>
        <v>#REF!</v>
      </c>
      <c r="BS10" s="100" t="e">
        <f t="shared" si="33"/>
        <v>#N/A</v>
      </c>
      <c r="BT10" s="101" t="e">
        <f t="shared" si="34"/>
        <v>#REF!</v>
      </c>
      <c r="BU10" s="102" t="e">
        <f t="shared" si="35"/>
        <v>#REF!</v>
      </c>
      <c r="BV10" s="144" t="e">
        <f t="shared" si="51"/>
        <v>#REF!</v>
      </c>
      <c r="BW10" s="145" t="e">
        <f t="shared" si="36"/>
        <v>#REF!</v>
      </c>
      <c r="BX10" s="149" t="e">
        <f t="shared" si="37"/>
        <v>#REF!</v>
      </c>
      <c r="BY10" s="104">
        <v>8</v>
      </c>
    </row>
    <row r="11" spans="1:77" x14ac:dyDescent="0.2">
      <c r="A11" s="34">
        <v>9</v>
      </c>
      <c r="B11" s="177" t="str">
        <f>IF(VLOOKUP('Feuille de calcule'!A11,inscription!A1:B70,2,0)="","",(VLOOKUP('Feuille de calcule'!A11,inscription!A1:B70,2,0)))</f>
        <v>I</v>
      </c>
      <c r="C11" s="9" t="e">
        <f>IF(B11="","",VLOOKUP(A11,#REF!,2,0))</f>
        <v>#REF!</v>
      </c>
      <c r="D11" s="3" t="e">
        <f>IF(B11="","",VLOOKUP(A11,#REF!,3,0))</f>
        <v>#REF!</v>
      </c>
      <c r="E11" s="4"/>
      <c r="F11" s="112" t="e">
        <f t="shared" si="16"/>
        <v>#REF!</v>
      </c>
      <c r="G11" s="113" t="e">
        <f t="shared" si="17"/>
        <v>#REF!</v>
      </c>
      <c r="H11" s="114"/>
      <c r="I11" s="115" t="e">
        <f>IF(B11="","",VLOOKUP(A11,#REF!,4,0))</f>
        <v>#REF!</v>
      </c>
      <c r="J11" s="116" t="e">
        <f t="shared" si="38"/>
        <v>#REF!</v>
      </c>
      <c r="K11" s="193" t="e">
        <f t="shared" si="18"/>
        <v>#REF!</v>
      </c>
      <c r="L11" s="195" t="e">
        <f>IF(B11="","",VLOOKUP(A11,#REF!,2,0))</f>
        <v>#REF!</v>
      </c>
      <c r="M11" s="117" t="e">
        <f>IF(L11="","",VLOOKUP(A11,#REF!,3,0))</f>
        <v>#REF!</v>
      </c>
      <c r="N11" s="118"/>
      <c r="O11" s="119" t="e">
        <f>IF(L11="","",VLOOKUP(A11,#REF!,4,0))</f>
        <v>#REF!</v>
      </c>
      <c r="P11" s="120" t="e">
        <f t="shared" si="19"/>
        <v>#REF!</v>
      </c>
      <c r="Q11" s="127" t="e">
        <f t="shared" si="39"/>
        <v>#REF!</v>
      </c>
      <c r="R11" s="128"/>
      <c r="S11" s="123" t="e">
        <f t="shared" si="40"/>
        <v>#REF!</v>
      </c>
      <c r="T11" s="116" t="e">
        <f t="shared" si="41"/>
        <v>#REF!</v>
      </c>
      <c r="U11" s="193" t="e">
        <f t="shared" si="20"/>
        <v>#REF!</v>
      </c>
      <c r="V11" s="126">
        <v>9</v>
      </c>
      <c r="W11" s="129" t="e">
        <f>IF(B11="","",VLOOKUP(A11,#REF!,2,0))</f>
        <v>#REF!</v>
      </c>
      <c r="X11" s="113" t="e">
        <f>IF(W11="","",VLOOKUP(A11,#REF!,3,0))</f>
        <v>#REF!</v>
      </c>
      <c r="Y11" s="114"/>
      <c r="Z11" s="125" t="e">
        <f>IF(W11="","",VLOOKUP(A11,#REF!,4,0))</f>
        <v>#REF!</v>
      </c>
      <c r="AA11" s="120" t="e">
        <f t="shared" si="42"/>
        <v>#REF!</v>
      </c>
      <c r="AB11" s="127" t="e">
        <f t="shared" si="43"/>
        <v>#REF!</v>
      </c>
      <c r="AC11" s="128"/>
      <c r="AD11" s="123" t="e">
        <f t="shared" si="44"/>
        <v>#REF!</v>
      </c>
      <c r="AE11" s="116" t="e">
        <f t="shared" si="45"/>
        <v>#REF!</v>
      </c>
      <c r="AF11" s="193" t="e">
        <f t="shared" si="21"/>
        <v>#REF!</v>
      </c>
      <c r="AG11" s="126">
        <v>9</v>
      </c>
      <c r="AH11" s="129" t="e">
        <f>IF(B11="","",VLOOKUP(A11,#REF!,2,0))</f>
        <v>#REF!</v>
      </c>
      <c r="AI11" s="113" t="e">
        <f>IF(AH11="","",VLOOKUP(A11,#REF!,3,0))</f>
        <v>#REF!</v>
      </c>
      <c r="AJ11" s="114"/>
      <c r="AK11" s="115" t="e">
        <f>IF(AH11="","",VLOOKUP(A11,#REF!,4,0))</f>
        <v>#REF!</v>
      </c>
      <c r="AL11" s="120" t="e">
        <f t="shared" si="46"/>
        <v>#REF!</v>
      </c>
      <c r="AM11" s="127" t="e">
        <f t="shared" si="47"/>
        <v>#REF!</v>
      </c>
      <c r="AN11" s="128"/>
      <c r="AO11" s="123" t="e">
        <f t="shared" si="48"/>
        <v>#REF!</v>
      </c>
      <c r="AP11" s="116" t="e">
        <f t="shared" si="49"/>
        <v>#REF!</v>
      </c>
      <c r="AQ11" s="193" t="e">
        <f t="shared" si="22"/>
        <v>#REF!</v>
      </c>
      <c r="AR11" s="126">
        <v>9</v>
      </c>
      <c r="AS11" s="129" t="e">
        <f>IF(B11="","",VLOOKUP(A11,#REF!,2,0))</f>
        <v>#REF!</v>
      </c>
      <c r="AT11" s="113" t="e">
        <f>IF(B11="","",VLOOKUP(A11,#REF!,3,0))</f>
        <v>#REF!</v>
      </c>
      <c r="AU11" s="114"/>
      <c r="AV11" s="115" t="e">
        <f>IF(B11="","",VLOOKUP(A11,#REF!,4,0))</f>
        <v>#REF!</v>
      </c>
      <c r="AW11" s="120" t="e">
        <f t="shared" si="23"/>
        <v>#REF!</v>
      </c>
      <c r="AX11" s="127" t="e">
        <f t="shared" si="24"/>
        <v>#REF!</v>
      </c>
      <c r="AY11" s="128"/>
      <c r="AZ11" s="123" t="e">
        <f t="shared" si="25"/>
        <v>#REF!</v>
      </c>
      <c r="BA11" s="116" t="e">
        <f t="shared" si="50"/>
        <v>#REF!</v>
      </c>
      <c r="BB11" s="193" t="e">
        <f t="shared" si="26"/>
        <v>#REF!</v>
      </c>
      <c r="BC11" s="126">
        <v>9</v>
      </c>
      <c r="BD11" s="124" t="e">
        <f>IF(B11="","",VLOOKUP(A11,'Partie 6'!$D$4:$G$63,2,0))</f>
        <v>#N/A</v>
      </c>
      <c r="BE11" s="134" t="e">
        <f>IF(B11="","",VLOOKUP(A11,'Partie 6'!$D$4:$G$63,3,0))</f>
        <v>#N/A</v>
      </c>
      <c r="BF11" s="135"/>
      <c r="BG11" s="130" t="e">
        <f>IF(B11="","",VLOOKUP(A11,'Partie 6'!$D$4:$G$63,4,0))</f>
        <v>#N/A</v>
      </c>
      <c r="BH11" s="131" t="e">
        <f t="shared" si="27"/>
        <v>#REF!</v>
      </c>
      <c r="BI11" s="121" t="e">
        <f t="shared" si="28"/>
        <v>#REF!</v>
      </c>
      <c r="BJ11" s="122" t="e">
        <f t="shared" si="29"/>
        <v>#N/A</v>
      </c>
      <c r="BK11" s="132" t="e">
        <f t="shared" si="30"/>
        <v>#REF!</v>
      </c>
      <c r="BL11" s="133" t="e">
        <f t="shared" si="31"/>
        <v>#REF!</v>
      </c>
      <c r="BM11" s="138" t="e">
        <f t="shared" si="32"/>
        <v>#REF!</v>
      </c>
      <c r="BN11" s="126">
        <v>9</v>
      </c>
      <c r="BO11" s="124" t="e">
        <f>IF(B11="","",VLOOKUP(AH11,'[1]Partie 7'!$D$4:$G$63,2,0))</f>
        <v>#REF!</v>
      </c>
      <c r="BP11" s="134" t="e">
        <f>IF(BO11="","",VLOOKUP(AH11,'[1]Partie 7'!$D$4:$G$63,3,0))</f>
        <v>#REF!</v>
      </c>
      <c r="BQ11" s="135"/>
      <c r="BR11" s="130" t="e">
        <f>IF(BO11="","",VLOOKUP(AH11,'[1]Partie 7'!$D$4:$G$63,4,0))</f>
        <v>#REF!</v>
      </c>
      <c r="BS11" s="131" t="e">
        <f t="shared" si="33"/>
        <v>#N/A</v>
      </c>
      <c r="BT11" s="121" t="e">
        <f t="shared" si="34"/>
        <v>#REF!</v>
      </c>
      <c r="BU11" s="122" t="e">
        <f t="shared" si="35"/>
        <v>#REF!</v>
      </c>
      <c r="BV11" s="132" t="e">
        <f t="shared" si="51"/>
        <v>#REF!</v>
      </c>
      <c r="BW11" s="133" t="e">
        <f t="shared" si="36"/>
        <v>#REF!</v>
      </c>
      <c r="BX11" s="136" t="e">
        <f t="shared" si="37"/>
        <v>#REF!</v>
      </c>
      <c r="BY11" s="139">
        <v>9</v>
      </c>
    </row>
    <row r="12" spans="1:77" ht="15.75" thickBot="1" x14ac:dyDescent="0.25">
      <c r="A12" s="33">
        <v>10</v>
      </c>
      <c r="B12" s="176" t="str">
        <f>IF(VLOOKUP('Feuille de calcule'!A12,inscription!A1:B71,2,0)="","",(VLOOKUP('Feuille de calcule'!A12,inscription!A1:B71,2,0)))</f>
        <v>J</v>
      </c>
      <c r="C12" s="10" t="e">
        <f>IF(B12="","",VLOOKUP(A12,#REF!,2,0))</f>
        <v>#REF!</v>
      </c>
      <c r="D12" s="8" t="e">
        <f>IF(B12="","",VLOOKUP(A12,#REF!,3,0))</f>
        <v>#REF!</v>
      </c>
      <c r="E12" s="7"/>
      <c r="F12" s="100" t="e">
        <f t="shared" si="16"/>
        <v>#REF!</v>
      </c>
      <c r="G12" s="101" t="e">
        <f t="shared" si="17"/>
        <v>#REF!</v>
      </c>
      <c r="H12" s="102"/>
      <c r="I12" s="140" t="e">
        <f>IF(B12="","",VLOOKUP(A12,#REF!,4,0))</f>
        <v>#REF!</v>
      </c>
      <c r="J12" s="145" t="e">
        <f t="shared" si="38"/>
        <v>#REF!</v>
      </c>
      <c r="K12" s="194" t="e">
        <f t="shared" si="18"/>
        <v>#REF!</v>
      </c>
      <c r="L12" s="141" t="e">
        <f>IF(B12="","",VLOOKUP(A12,#REF!,2,0))</f>
        <v>#REF!</v>
      </c>
      <c r="M12" s="142" t="e">
        <f>IF(L12="","",VLOOKUP(A12,#REF!,3,0))</f>
        <v>#REF!</v>
      </c>
      <c r="N12" s="143"/>
      <c r="O12" s="103" t="e">
        <f>IF(L12="","",VLOOKUP(A12,#REF!,4,0))</f>
        <v>#REF!</v>
      </c>
      <c r="P12" s="100" t="e">
        <f t="shared" si="19"/>
        <v>#REF!</v>
      </c>
      <c r="Q12" s="101" t="e">
        <f t="shared" si="39"/>
        <v>#REF!</v>
      </c>
      <c r="R12" s="102"/>
      <c r="S12" s="144" t="e">
        <f t="shared" si="40"/>
        <v>#REF!</v>
      </c>
      <c r="T12" s="145" t="e">
        <f t="shared" si="41"/>
        <v>#REF!</v>
      </c>
      <c r="U12" s="194" t="e">
        <f t="shared" si="20"/>
        <v>#REF!</v>
      </c>
      <c r="V12" s="104">
        <v>10</v>
      </c>
      <c r="W12" s="99" t="e">
        <f>IF(B12="","",VLOOKUP(A12,#REF!,2,0))</f>
        <v>#REF!</v>
      </c>
      <c r="X12" s="146" t="e">
        <f>IF(W12="","",VLOOKUP(A12,#REF!,3,0))</f>
        <v>#REF!</v>
      </c>
      <c r="Y12" s="147"/>
      <c r="Z12" s="148" t="e">
        <f>IF(W12="","",VLOOKUP(A12,#REF!,4,0))</f>
        <v>#REF!</v>
      </c>
      <c r="AA12" s="100" t="e">
        <f t="shared" si="42"/>
        <v>#REF!</v>
      </c>
      <c r="AB12" s="101" t="e">
        <f t="shared" si="43"/>
        <v>#REF!</v>
      </c>
      <c r="AC12" s="102"/>
      <c r="AD12" s="144" t="e">
        <f t="shared" si="44"/>
        <v>#REF!</v>
      </c>
      <c r="AE12" s="145" t="e">
        <f t="shared" si="45"/>
        <v>#REF!</v>
      </c>
      <c r="AF12" s="149" t="e">
        <f t="shared" si="21"/>
        <v>#REF!</v>
      </c>
      <c r="AG12" s="104">
        <v>10</v>
      </c>
      <c r="AH12" s="99" t="e">
        <f>IF(B12="","",VLOOKUP(A12,#REF!,2,0))</f>
        <v>#REF!</v>
      </c>
      <c r="AI12" s="146" t="e">
        <f>IF(AH12="","",VLOOKUP(A12,#REF!,3,0))</f>
        <v>#REF!</v>
      </c>
      <c r="AJ12" s="147"/>
      <c r="AK12" s="140" t="e">
        <f>IF(AH12="","",VLOOKUP(A12,#REF!,4,0))</f>
        <v>#REF!</v>
      </c>
      <c r="AL12" s="100" t="e">
        <f t="shared" si="46"/>
        <v>#REF!</v>
      </c>
      <c r="AM12" s="101" t="e">
        <f t="shared" si="47"/>
        <v>#REF!</v>
      </c>
      <c r="AN12" s="102"/>
      <c r="AO12" s="144" t="e">
        <f t="shared" si="48"/>
        <v>#REF!</v>
      </c>
      <c r="AP12" s="145" t="e">
        <f t="shared" si="49"/>
        <v>#REF!</v>
      </c>
      <c r="AQ12" s="149" t="e">
        <f t="shared" si="22"/>
        <v>#REF!</v>
      </c>
      <c r="AR12" s="104">
        <v>10</v>
      </c>
      <c r="AS12" s="99" t="e">
        <f>IF(B12="","",VLOOKUP(A12,#REF!,2,0))</f>
        <v>#REF!</v>
      </c>
      <c r="AT12" s="146" t="e">
        <f>IF(B12="","",VLOOKUP(A12,#REF!,3,0))</f>
        <v>#REF!</v>
      </c>
      <c r="AU12" s="147"/>
      <c r="AV12" s="140" t="e">
        <f>IF(B12="","",VLOOKUP(A12,#REF!,4,0))</f>
        <v>#REF!</v>
      </c>
      <c r="AW12" s="100" t="e">
        <f t="shared" si="23"/>
        <v>#REF!</v>
      </c>
      <c r="AX12" s="101" t="e">
        <f t="shared" si="24"/>
        <v>#REF!</v>
      </c>
      <c r="AY12" s="102"/>
      <c r="AZ12" s="144" t="e">
        <f t="shared" si="25"/>
        <v>#REF!</v>
      </c>
      <c r="BA12" s="145" t="e">
        <f t="shared" si="50"/>
        <v>#REF!</v>
      </c>
      <c r="BB12" s="149" t="e">
        <f t="shared" si="26"/>
        <v>#REF!</v>
      </c>
      <c r="BC12" s="104">
        <v>10</v>
      </c>
      <c r="BD12" s="99" t="e">
        <f>IF(B12="","",VLOOKUP(A12,'Partie 6'!$D$4:$G$63,2,0))</f>
        <v>#N/A</v>
      </c>
      <c r="BE12" s="146" t="e">
        <f>IF(B12="","",VLOOKUP(A12,'Partie 6'!$D$4:$G$63,3,0))</f>
        <v>#N/A</v>
      </c>
      <c r="BF12" s="147"/>
      <c r="BG12" s="140" t="e">
        <f>IF(B12="","",VLOOKUP(A12,'Partie 6'!$D$4:$G$63,4,0))</f>
        <v>#N/A</v>
      </c>
      <c r="BH12" s="100" t="e">
        <f t="shared" si="27"/>
        <v>#REF!</v>
      </c>
      <c r="BI12" s="101" t="e">
        <f t="shared" si="28"/>
        <v>#REF!</v>
      </c>
      <c r="BJ12" s="102" t="e">
        <f t="shared" si="29"/>
        <v>#N/A</v>
      </c>
      <c r="BK12" s="144" t="e">
        <f t="shared" si="30"/>
        <v>#REF!</v>
      </c>
      <c r="BL12" s="145" t="e">
        <f t="shared" si="31"/>
        <v>#REF!</v>
      </c>
      <c r="BM12" s="149" t="e">
        <f t="shared" si="32"/>
        <v>#REF!</v>
      </c>
      <c r="BN12" s="104">
        <v>10</v>
      </c>
      <c r="BO12" s="99" t="e">
        <f>IF(B12="","",VLOOKUP(AH12,'Partie 6'!$D$4:$G$63,2,0))</f>
        <v>#REF!</v>
      </c>
      <c r="BP12" s="146" t="e">
        <f>IF(BO12="","",VLOOKUP(AH12,'[1]Partie 7'!$D$4:$G$63,3,0))</f>
        <v>#REF!</v>
      </c>
      <c r="BQ12" s="147"/>
      <c r="BR12" s="140" t="e">
        <f>IF(BO12="","",VLOOKUP(AH12,'[1]Partie 7'!$D$4:$G$63,4,0))</f>
        <v>#REF!</v>
      </c>
      <c r="BS12" s="100" t="e">
        <f t="shared" si="33"/>
        <v>#N/A</v>
      </c>
      <c r="BT12" s="101" t="e">
        <f t="shared" si="34"/>
        <v>#REF!</v>
      </c>
      <c r="BU12" s="102" t="e">
        <f t="shared" si="35"/>
        <v>#REF!</v>
      </c>
      <c r="BV12" s="144" t="e">
        <f t="shared" si="51"/>
        <v>#REF!</v>
      </c>
      <c r="BW12" s="145" t="e">
        <f t="shared" si="36"/>
        <v>#REF!</v>
      </c>
      <c r="BX12" s="149" t="e">
        <f t="shared" si="37"/>
        <v>#REF!</v>
      </c>
      <c r="BY12" s="150">
        <v>10</v>
      </c>
    </row>
    <row r="13" spans="1:77" x14ac:dyDescent="0.2">
      <c r="A13" s="34">
        <v>11</v>
      </c>
      <c r="B13" s="177" t="str">
        <f>IF(VLOOKUP('Feuille de calcule'!A13,inscription!A1:B72,2,0)="","",(VLOOKUP('Feuille de calcule'!A13,inscription!A1:B72,2,0)))</f>
        <v/>
      </c>
      <c r="C13" s="9" t="str">
        <f>IF(B13="","",VLOOKUP(A13,#REF!,2,0))</f>
        <v/>
      </c>
      <c r="D13" s="3" t="str">
        <f>IF(B13="","",VLOOKUP(A13,#REF!,3,0))</f>
        <v/>
      </c>
      <c r="E13" s="4"/>
      <c r="F13" s="112" t="str">
        <f t="shared" si="16"/>
        <v/>
      </c>
      <c r="G13" s="113" t="str">
        <f t="shared" si="17"/>
        <v/>
      </c>
      <c r="H13" s="114"/>
      <c r="I13" s="115" t="str">
        <f>IF(B13="","",VLOOKUP(A13,#REF!,4,0))</f>
        <v/>
      </c>
      <c r="J13" s="116" t="str">
        <f t="shared" si="38"/>
        <v/>
      </c>
      <c r="K13" s="193" t="str">
        <f t="shared" si="18"/>
        <v/>
      </c>
      <c r="L13" s="195" t="str">
        <f>IF(B13="","",VLOOKUP(A13,#REF!,2,0))</f>
        <v/>
      </c>
      <c r="M13" s="117" t="str">
        <f>IF(L13="","",VLOOKUP(A13,#REF!,3,0))</f>
        <v/>
      </c>
      <c r="N13" s="118"/>
      <c r="O13" s="119" t="str">
        <f>IF(L13="","",VLOOKUP(A13,#REF!,4,0))</f>
        <v/>
      </c>
      <c r="P13" s="120" t="str">
        <f t="shared" si="19"/>
        <v/>
      </c>
      <c r="Q13" s="127" t="str">
        <f t="shared" si="39"/>
        <v/>
      </c>
      <c r="R13" s="128"/>
      <c r="S13" s="123" t="str">
        <f t="shared" si="40"/>
        <v/>
      </c>
      <c r="T13" s="116" t="str">
        <f t="shared" si="41"/>
        <v/>
      </c>
      <c r="U13" s="193" t="str">
        <f t="shared" si="20"/>
        <v/>
      </c>
      <c r="V13" s="126">
        <v>11</v>
      </c>
      <c r="W13" s="129" t="str">
        <f>IF(B13="","",VLOOKUP(A13,#REF!,2,0))</f>
        <v/>
      </c>
      <c r="X13" s="113" t="str">
        <f>IF(W13="","",VLOOKUP(A13,#REF!,3,0))</f>
        <v/>
      </c>
      <c r="Y13" s="114"/>
      <c r="Z13" s="125" t="str">
        <f>IF(W13="","",VLOOKUP(A13,#REF!,4,0))</f>
        <v/>
      </c>
      <c r="AA13" s="120" t="str">
        <f t="shared" si="42"/>
        <v/>
      </c>
      <c r="AB13" s="127" t="str">
        <f t="shared" si="43"/>
        <v/>
      </c>
      <c r="AC13" s="128"/>
      <c r="AD13" s="123" t="str">
        <f t="shared" si="44"/>
        <v/>
      </c>
      <c r="AE13" s="116" t="str">
        <f t="shared" si="45"/>
        <v/>
      </c>
      <c r="AF13" s="193" t="str">
        <f t="shared" si="21"/>
        <v/>
      </c>
      <c r="AG13" s="126">
        <v>11</v>
      </c>
      <c r="AH13" s="129" t="str">
        <f>IF(B13="","",VLOOKUP(A13,#REF!,2,0))</f>
        <v/>
      </c>
      <c r="AI13" s="113" t="str">
        <f>IF(AH13="","",VLOOKUP(A13,#REF!,3,0))</f>
        <v/>
      </c>
      <c r="AJ13" s="114"/>
      <c r="AK13" s="115" t="str">
        <f>IF(AH13="","",VLOOKUP(A13,#REF!,4,0))</f>
        <v/>
      </c>
      <c r="AL13" s="120" t="str">
        <f t="shared" si="46"/>
        <v/>
      </c>
      <c r="AM13" s="127" t="str">
        <f t="shared" si="47"/>
        <v/>
      </c>
      <c r="AN13" s="128"/>
      <c r="AO13" s="123" t="str">
        <f t="shared" si="48"/>
        <v/>
      </c>
      <c r="AP13" s="116" t="str">
        <f t="shared" si="49"/>
        <v/>
      </c>
      <c r="AQ13" s="193" t="str">
        <f t="shared" si="22"/>
        <v/>
      </c>
      <c r="AR13" s="126">
        <v>11</v>
      </c>
      <c r="AS13" s="129" t="str">
        <f>IF(B13="","",VLOOKUP(A13,#REF!,2,0))</f>
        <v/>
      </c>
      <c r="AT13" s="113" t="str">
        <f>IF(B13="","",VLOOKUP(A13,#REF!,3,0))</f>
        <v/>
      </c>
      <c r="AU13" s="114"/>
      <c r="AV13" s="115" t="str">
        <f>IF(B13="","",VLOOKUP(A13,#REF!,4,0))</f>
        <v/>
      </c>
      <c r="AW13" s="120" t="str">
        <f t="shared" si="23"/>
        <v/>
      </c>
      <c r="AX13" s="127" t="str">
        <f t="shared" si="24"/>
        <v/>
      </c>
      <c r="AY13" s="128"/>
      <c r="AZ13" s="123" t="str">
        <f t="shared" si="25"/>
        <v/>
      </c>
      <c r="BA13" s="116" t="str">
        <f t="shared" si="50"/>
        <v/>
      </c>
      <c r="BB13" s="193" t="str">
        <f t="shared" si="26"/>
        <v/>
      </c>
      <c r="BC13" s="126">
        <v>11</v>
      </c>
      <c r="BD13" s="124" t="str">
        <f>IF(B13="","",VLOOKUP(A13,'Partie 6'!$D$4:$G$63,2,0))</f>
        <v/>
      </c>
      <c r="BE13" s="134" t="str">
        <f>IF(B13="","",VLOOKUP(A13,'Partie 6'!$D$4:$G$63,3,0))</f>
        <v/>
      </c>
      <c r="BF13" s="135"/>
      <c r="BG13" s="130" t="str">
        <f>IF(B13="","",VLOOKUP(A13,'Partie 6'!$D$4:$G$63,4,0))</f>
        <v/>
      </c>
      <c r="BH13" s="131" t="str">
        <f t="shared" si="27"/>
        <v/>
      </c>
      <c r="BI13" s="121" t="str">
        <f t="shared" si="28"/>
        <v/>
      </c>
      <c r="BJ13" s="122" t="str">
        <f t="shared" si="29"/>
        <v/>
      </c>
      <c r="BK13" s="132" t="str">
        <f t="shared" si="30"/>
        <v/>
      </c>
      <c r="BL13" s="133" t="str">
        <f t="shared" si="31"/>
        <v/>
      </c>
      <c r="BM13" s="138" t="str">
        <f t="shared" si="32"/>
        <v/>
      </c>
      <c r="BN13" s="126">
        <v>11</v>
      </c>
      <c r="BO13" s="124" t="str">
        <f>IF(B13="","",VLOOKUP(AH13,'[1]Partie 7'!$D$4:$G$63,2,0))</f>
        <v/>
      </c>
      <c r="BP13" s="134" t="str">
        <f>IF(BO13="","",VLOOKUP(AH13,'[1]Partie 7'!$D$4:$G$63,3,0))</f>
        <v/>
      </c>
      <c r="BQ13" s="135"/>
      <c r="BR13" s="130" t="str">
        <f>IF(BO13="","",VLOOKUP(AH13,'[1]Partie 7'!$D$4:$G$63,4,0))</f>
        <v/>
      </c>
      <c r="BS13" s="131" t="str">
        <f t="shared" si="33"/>
        <v/>
      </c>
      <c r="BT13" s="121" t="str">
        <f t="shared" si="34"/>
        <v/>
      </c>
      <c r="BU13" s="122" t="str">
        <f t="shared" si="35"/>
        <v/>
      </c>
      <c r="BV13" s="132" t="str">
        <f t="shared" si="51"/>
        <v/>
      </c>
      <c r="BW13" s="133" t="str">
        <f t="shared" si="36"/>
        <v/>
      </c>
      <c r="BX13" s="136" t="str">
        <f t="shared" si="37"/>
        <v/>
      </c>
      <c r="BY13" s="137">
        <v>11</v>
      </c>
    </row>
    <row r="14" spans="1:77" ht="15.75" thickBot="1" x14ac:dyDescent="0.25">
      <c r="A14" s="33">
        <v>12</v>
      </c>
      <c r="B14" s="176" t="str">
        <f>IF(VLOOKUP('Feuille de calcule'!A14,inscription!A1:B73,2,0)="","",(VLOOKUP('Feuille de calcule'!A14,inscription!A1:B73,2,0)))</f>
        <v/>
      </c>
      <c r="C14" s="10" t="str">
        <f>IF(B14="","",VLOOKUP(A14,#REF!,2,0))</f>
        <v/>
      </c>
      <c r="D14" s="8" t="str">
        <f>IF(B14="","",VLOOKUP(A14,#REF!,3,0))</f>
        <v/>
      </c>
      <c r="E14" s="7"/>
      <c r="F14" s="100" t="str">
        <f t="shared" si="16"/>
        <v/>
      </c>
      <c r="G14" s="101" t="str">
        <f t="shared" si="17"/>
        <v/>
      </c>
      <c r="H14" s="102"/>
      <c r="I14" s="140" t="str">
        <f>IF(B14="","",VLOOKUP(A14,#REF!,4,0))</f>
        <v/>
      </c>
      <c r="J14" s="145" t="str">
        <f t="shared" si="38"/>
        <v/>
      </c>
      <c r="K14" s="194" t="str">
        <f t="shared" si="18"/>
        <v/>
      </c>
      <c r="L14" s="141" t="str">
        <f>IF(B14="","",VLOOKUP(A14,#REF!,2,0))</f>
        <v/>
      </c>
      <c r="M14" s="142" t="str">
        <f>IF(L14="","",VLOOKUP(A14,#REF!,3,0))</f>
        <v/>
      </c>
      <c r="N14" s="143"/>
      <c r="O14" s="103" t="str">
        <f>IF(L14="","",VLOOKUP(A14,#REF!,4,0))</f>
        <v/>
      </c>
      <c r="P14" s="100" t="str">
        <f t="shared" si="19"/>
        <v/>
      </c>
      <c r="Q14" s="101" t="str">
        <f t="shared" si="39"/>
        <v/>
      </c>
      <c r="R14" s="102"/>
      <c r="S14" s="144" t="str">
        <f t="shared" si="40"/>
        <v/>
      </c>
      <c r="T14" s="145" t="str">
        <f t="shared" si="41"/>
        <v/>
      </c>
      <c r="U14" s="194" t="str">
        <f t="shared" si="20"/>
        <v/>
      </c>
      <c r="V14" s="104">
        <v>12</v>
      </c>
      <c r="W14" s="99" t="str">
        <f>IF(B14="","",VLOOKUP(A14,#REF!,2,0))</f>
        <v/>
      </c>
      <c r="X14" s="146" t="str">
        <f>IF(W14="","",VLOOKUP(A14,#REF!,3,0))</f>
        <v/>
      </c>
      <c r="Y14" s="147"/>
      <c r="Z14" s="148" t="str">
        <f>IF(W14="","",VLOOKUP(A14,#REF!,4,0))</f>
        <v/>
      </c>
      <c r="AA14" s="100" t="str">
        <f t="shared" si="42"/>
        <v/>
      </c>
      <c r="AB14" s="101" t="str">
        <f t="shared" si="43"/>
        <v/>
      </c>
      <c r="AC14" s="102"/>
      <c r="AD14" s="144" t="str">
        <f t="shared" si="44"/>
        <v/>
      </c>
      <c r="AE14" s="145" t="str">
        <f t="shared" si="45"/>
        <v/>
      </c>
      <c r="AF14" s="149" t="str">
        <f t="shared" si="21"/>
        <v/>
      </c>
      <c r="AG14" s="104">
        <v>12</v>
      </c>
      <c r="AH14" s="99" t="str">
        <f>IF(B14="","",VLOOKUP(A14,#REF!,2,0))</f>
        <v/>
      </c>
      <c r="AI14" s="146" t="str">
        <f>IF(AH14="","",VLOOKUP(A14,#REF!,3,0))</f>
        <v/>
      </c>
      <c r="AJ14" s="147"/>
      <c r="AK14" s="140" t="str">
        <f>IF(AH14="","",VLOOKUP(A14,#REF!,4,0))</f>
        <v/>
      </c>
      <c r="AL14" s="100" t="str">
        <f t="shared" si="46"/>
        <v/>
      </c>
      <c r="AM14" s="101" t="str">
        <f t="shared" si="47"/>
        <v/>
      </c>
      <c r="AN14" s="102"/>
      <c r="AO14" s="144" t="str">
        <f t="shared" si="48"/>
        <v/>
      </c>
      <c r="AP14" s="145" t="str">
        <f t="shared" si="49"/>
        <v/>
      </c>
      <c r="AQ14" s="149" t="str">
        <f t="shared" si="22"/>
        <v/>
      </c>
      <c r="AR14" s="104">
        <v>12</v>
      </c>
      <c r="AS14" s="99" t="str">
        <f>IF(B14="","",VLOOKUP(A14,#REF!,2,0))</f>
        <v/>
      </c>
      <c r="AT14" s="146" t="str">
        <f>IF(B14="","",VLOOKUP(A14,#REF!,3,0))</f>
        <v/>
      </c>
      <c r="AU14" s="147"/>
      <c r="AV14" s="140" t="str">
        <f>IF(B14="","",VLOOKUP(A14,#REF!,4,0))</f>
        <v/>
      </c>
      <c r="AW14" s="100" t="str">
        <f t="shared" si="23"/>
        <v/>
      </c>
      <c r="AX14" s="101" t="str">
        <f t="shared" si="24"/>
        <v/>
      </c>
      <c r="AY14" s="102"/>
      <c r="AZ14" s="144" t="str">
        <f t="shared" si="25"/>
        <v/>
      </c>
      <c r="BA14" s="145" t="str">
        <f t="shared" si="50"/>
        <v/>
      </c>
      <c r="BB14" s="149" t="str">
        <f t="shared" si="26"/>
        <v/>
      </c>
      <c r="BC14" s="104">
        <v>12</v>
      </c>
      <c r="BD14" s="99" t="str">
        <f>IF(B14="","",VLOOKUP(A14,'Partie 6'!$D$4:$G$63,2,0))</f>
        <v/>
      </c>
      <c r="BE14" s="146" t="str">
        <f>IF(B14="","",VLOOKUP(A14,'Partie 6'!$D$4:$G$63,3,0))</f>
        <v/>
      </c>
      <c r="BF14" s="147"/>
      <c r="BG14" s="140" t="str">
        <f>IF(B14="","",VLOOKUP(A14,'Partie 6'!$D$4:$G$63,4,0))</f>
        <v/>
      </c>
      <c r="BH14" s="100" t="str">
        <f t="shared" si="27"/>
        <v/>
      </c>
      <c r="BI14" s="101" t="str">
        <f t="shared" si="28"/>
        <v/>
      </c>
      <c r="BJ14" s="102" t="str">
        <f t="shared" si="29"/>
        <v/>
      </c>
      <c r="BK14" s="144" t="str">
        <f t="shared" si="30"/>
        <v/>
      </c>
      <c r="BL14" s="145" t="str">
        <f t="shared" si="31"/>
        <v/>
      </c>
      <c r="BM14" s="149" t="str">
        <f t="shared" si="32"/>
        <v/>
      </c>
      <c r="BN14" s="104">
        <v>12</v>
      </c>
      <c r="BO14" s="99" t="str">
        <f>IF(B14="","",VLOOKUP(AH14,'Partie 6'!$D$4:$G$63,2,0))</f>
        <v/>
      </c>
      <c r="BP14" s="146" t="str">
        <f>IF(BO14="","",VLOOKUP(AH14,'[1]Partie 7'!$D$4:$G$63,3,0))</f>
        <v/>
      </c>
      <c r="BQ14" s="147"/>
      <c r="BR14" s="140" t="str">
        <f>IF(BO14="","",VLOOKUP(AH14,'[1]Partie 7'!$D$4:$G$63,4,0))</f>
        <v/>
      </c>
      <c r="BS14" s="100" t="str">
        <f t="shared" si="33"/>
        <v/>
      </c>
      <c r="BT14" s="101" t="str">
        <f t="shared" si="34"/>
        <v/>
      </c>
      <c r="BU14" s="102" t="str">
        <f t="shared" si="35"/>
        <v/>
      </c>
      <c r="BV14" s="144" t="str">
        <f t="shared" si="51"/>
        <v/>
      </c>
      <c r="BW14" s="145" t="str">
        <f t="shared" si="36"/>
        <v/>
      </c>
      <c r="BX14" s="149" t="str">
        <f t="shared" si="37"/>
        <v/>
      </c>
      <c r="BY14" s="150">
        <v>12</v>
      </c>
    </row>
    <row r="15" spans="1:77" x14ac:dyDescent="0.2">
      <c r="A15" s="34">
        <v>13</v>
      </c>
      <c r="B15" s="177" t="str">
        <f>IF(VLOOKUP('Feuille de calcule'!A15,inscription!A1:B74,2,0)="","",(VLOOKUP('Feuille de calcule'!A15,inscription!A1:B74,2,0)))</f>
        <v/>
      </c>
      <c r="C15" s="9" t="str">
        <f>IF(B15="","",VLOOKUP(A15,#REF!,2,0))</f>
        <v/>
      </c>
      <c r="D15" s="3" t="str">
        <f>IF(B15="","",VLOOKUP(A15,#REF!,3,0))</f>
        <v/>
      </c>
      <c r="E15" s="4"/>
      <c r="F15" s="112" t="str">
        <f t="shared" si="16"/>
        <v/>
      </c>
      <c r="G15" s="113" t="str">
        <f t="shared" si="17"/>
        <v/>
      </c>
      <c r="H15" s="114"/>
      <c r="I15" s="115" t="str">
        <f>IF(B15="","",VLOOKUP(A15,#REF!,4,0))</f>
        <v/>
      </c>
      <c r="J15" s="116" t="str">
        <f t="shared" si="38"/>
        <v/>
      </c>
      <c r="K15" s="193" t="str">
        <f t="shared" si="18"/>
        <v/>
      </c>
      <c r="L15" s="195" t="str">
        <f>IF(B15="","",VLOOKUP(A15,#REF!,2,0))</f>
        <v/>
      </c>
      <c r="M15" s="117" t="str">
        <f>IF(L15="","",VLOOKUP(A15,#REF!,3,0))</f>
        <v/>
      </c>
      <c r="N15" s="118"/>
      <c r="O15" s="119" t="str">
        <f>IF(L15="","",VLOOKUP(A15,#REF!,4,0))</f>
        <v/>
      </c>
      <c r="P15" s="120" t="str">
        <f t="shared" si="19"/>
        <v/>
      </c>
      <c r="Q15" s="127" t="str">
        <f t="shared" si="39"/>
        <v/>
      </c>
      <c r="R15" s="128"/>
      <c r="S15" s="123" t="str">
        <f t="shared" si="40"/>
        <v/>
      </c>
      <c r="T15" s="116" t="str">
        <f t="shared" si="41"/>
        <v/>
      </c>
      <c r="U15" s="193" t="str">
        <f t="shared" si="20"/>
        <v/>
      </c>
      <c r="V15" s="126">
        <v>13</v>
      </c>
      <c r="W15" s="129" t="str">
        <f>IF(B15="","",VLOOKUP(A15,#REF!,2,0))</f>
        <v/>
      </c>
      <c r="X15" s="113" t="str">
        <f>IF(W15="","",VLOOKUP(A15,#REF!,3,0))</f>
        <v/>
      </c>
      <c r="Y15" s="114"/>
      <c r="Z15" s="125" t="str">
        <f>IF(W15="","",VLOOKUP(A15,#REF!,4,0))</f>
        <v/>
      </c>
      <c r="AA15" s="120" t="str">
        <f t="shared" si="42"/>
        <v/>
      </c>
      <c r="AB15" s="127" t="str">
        <f t="shared" si="43"/>
        <v/>
      </c>
      <c r="AC15" s="128"/>
      <c r="AD15" s="123" t="str">
        <f t="shared" si="44"/>
        <v/>
      </c>
      <c r="AE15" s="116" t="str">
        <f t="shared" si="45"/>
        <v/>
      </c>
      <c r="AF15" s="193" t="str">
        <f t="shared" si="21"/>
        <v/>
      </c>
      <c r="AG15" s="126">
        <v>13</v>
      </c>
      <c r="AH15" s="129" t="str">
        <f>IF(B15="","",VLOOKUP(A15,#REF!,2,0))</f>
        <v/>
      </c>
      <c r="AI15" s="113" t="str">
        <f>IF(AH15="","",VLOOKUP(A15,#REF!,3,0))</f>
        <v/>
      </c>
      <c r="AJ15" s="114"/>
      <c r="AK15" s="115" t="str">
        <f>IF(AH15="","",VLOOKUP(A15,#REF!,4,0))</f>
        <v/>
      </c>
      <c r="AL15" s="120" t="str">
        <f t="shared" si="46"/>
        <v/>
      </c>
      <c r="AM15" s="127" t="str">
        <f t="shared" si="47"/>
        <v/>
      </c>
      <c r="AN15" s="128"/>
      <c r="AO15" s="123" t="str">
        <f t="shared" si="48"/>
        <v/>
      </c>
      <c r="AP15" s="116" t="str">
        <f t="shared" si="49"/>
        <v/>
      </c>
      <c r="AQ15" s="193" t="str">
        <f t="shared" si="22"/>
        <v/>
      </c>
      <c r="AR15" s="126">
        <v>13</v>
      </c>
      <c r="AS15" s="129" t="str">
        <f>IF(B15="","",VLOOKUP(A15,#REF!,2,0))</f>
        <v/>
      </c>
      <c r="AT15" s="113" t="str">
        <f>IF(B15="","",VLOOKUP(A15,#REF!,3,0))</f>
        <v/>
      </c>
      <c r="AU15" s="114"/>
      <c r="AV15" s="115" t="str">
        <f>IF(B15="","",VLOOKUP(A15,#REF!,4,0))</f>
        <v/>
      </c>
      <c r="AW15" s="120" t="str">
        <f t="shared" si="23"/>
        <v/>
      </c>
      <c r="AX15" s="127" t="str">
        <f t="shared" si="24"/>
        <v/>
      </c>
      <c r="AY15" s="128"/>
      <c r="AZ15" s="123" t="str">
        <f t="shared" si="25"/>
        <v/>
      </c>
      <c r="BA15" s="116" t="str">
        <f t="shared" si="50"/>
        <v/>
      </c>
      <c r="BB15" s="193" t="str">
        <f t="shared" si="26"/>
        <v/>
      </c>
      <c r="BC15" s="126">
        <v>13</v>
      </c>
      <c r="BD15" s="124" t="str">
        <f>IF(B15="","",VLOOKUP(A15,'Partie 6'!$D$4:$G$63,2,0))</f>
        <v/>
      </c>
      <c r="BE15" s="134" t="str">
        <f>IF(B15="","",VLOOKUP(A15,'Partie 6'!$D$4:$G$63,3,0))</f>
        <v/>
      </c>
      <c r="BF15" s="135"/>
      <c r="BG15" s="130" t="str">
        <f>IF(B15="","",VLOOKUP(A15,'Partie 6'!$D$4:$G$63,4,0))</f>
        <v/>
      </c>
      <c r="BH15" s="131" t="str">
        <f t="shared" si="27"/>
        <v/>
      </c>
      <c r="BI15" s="121" t="str">
        <f t="shared" si="28"/>
        <v/>
      </c>
      <c r="BJ15" s="122" t="str">
        <f t="shared" si="29"/>
        <v/>
      </c>
      <c r="BK15" s="132" t="str">
        <f t="shared" si="30"/>
        <v/>
      </c>
      <c r="BL15" s="133" t="str">
        <f t="shared" si="31"/>
        <v/>
      </c>
      <c r="BM15" s="138" t="str">
        <f t="shared" si="32"/>
        <v/>
      </c>
      <c r="BN15" s="126">
        <v>13</v>
      </c>
      <c r="BO15" s="124" t="str">
        <f>IF(B15="","",VLOOKUP(AH15,'[1]Partie 7'!$D$4:$G$63,2,0))</f>
        <v/>
      </c>
      <c r="BP15" s="134" t="str">
        <f>IF(BO15="","",VLOOKUP(AH15,'[1]Partie 7'!$D$4:$G$63,3,0))</f>
        <v/>
      </c>
      <c r="BQ15" s="135"/>
      <c r="BR15" s="130" t="str">
        <f>IF(BO15="","",VLOOKUP(AH15,'[1]Partie 7'!$D$4:$G$63,4,0))</f>
        <v/>
      </c>
      <c r="BS15" s="131" t="str">
        <f t="shared" si="33"/>
        <v/>
      </c>
      <c r="BT15" s="121" t="str">
        <f t="shared" si="34"/>
        <v/>
      </c>
      <c r="BU15" s="122" t="str">
        <f t="shared" si="35"/>
        <v/>
      </c>
      <c r="BV15" s="132" t="str">
        <f t="shared" si="51"/>
        <v/>
      </c>
      <c r="BW15" s="133" t="str">
        <f t="shared" si="36"/>
        <v/>
      </c>
      <c r="BX15" s="136" t="str">
        <f t="shared" si="37"/>
        <v/>
      </c>
      <c r="BY15" s="139">
        <v>13</v>
      </c>
    </row>
    <row r="16" spans="1:77" ht="15.75" thickBot="1" x14ac:dyDescent="0.25">
      <c r="A16" s="33">
        <v>14</v>
      </c>
      <c r="B16" s="176" t="str">
        <f>IF(VLOOKUP('Feuille de calcule'!A16,inscription!A1:B75,2,0)="","",(VLOOKUP('Feuille de calcule'!A16,inscription!A1:B75,2,0)))</f>
        <v/>
      </c>
      <c r="C16" s="10" t="str">
        <f>IF(B16="","",VLOOKUP(A16,#REF!,2,0))</f>
        <v/>
      </c>
      <c r="D16" s="8" t="str">
        <f>IF(B16="","",VLOOKUP(A16,#REF!,3,0))</f>
        <v/>
      </c>
      <c r="E16" s="7"/>
      <c r="F16" s="100" t="str">
        <f t="shared" si="16"/>
        <v/>
      </c>
      <c r="G16" s="101" t="str">
        <f t="shared" si="17"/>
        <v/>
      </c>
      <c r="H16" s="102"/>
      <c r="I16" s="140" t="str">
        <f>IF(B16="","",VLOOKUP(A16,#REF!,4,0))</f>
        <v/>
      </c>
      <c r="J16" s="145" t="str">
        <f t="shared" si="38"/>
        <v/>
      </c>
      <c r="K16" s="194" t="str">
        <f t="shared" si="18"/>
        <v/>
      </c>
      <c r="L16" s="141" t="str">
        <f>IF(B16="","",VLOOKUP(A16,#REF!,2,0))</f>
        <v/>
      </c>
      <c r="M16" s="142" t="str">
        <f>IF(L16="","",VLOOKUP(A16,#REF!,3,0))</f>
        <v/>
      </c>
      <c r="N16" s="143"/>
      <c r="O16" s="103" t="str">
        <f>IF(L16="","",VLOOKUP(A16,#REF!,4,0))</f>
        <v/>
      </c>
      <c r="P16" s="100" t="str">
        <f t="shared" si="19"/>
        <v/>
      </c>
      <c r="Q16" s="101" t="str">
        <f t="shared" si="39"/>
        <v/>
      </c>
      <c r="R16" s="102"/>
      <c r="S16" s="144" t="str">
        <f t="shared" si="40"/>
        <v/>
      </c>
      <c r="T16" s="145" t="str">
        <f t="shared" si="41"/>
        <v/>
      </c>
      <c r="U16" s="194" t="str">
        <f t="shared" si="20"/>
        <v/>
      </c>
      <c r="V16" s="104">
        <v>14</v>
      </c>
      <c r="W16" s="99" t="str">
        <f>IF(B16="","",VLOOKUP(A16,#REF!,2,0))</f>
        <v/>
      </c>
      <c r="X16" s="146" t="str">
        <f>IF(W16="","",VLOOKUP(A16,#REF!,3,0))</f>
        <v/>
      </c>
      <c r="Y16" s="147"/>
      <c r="Z16" s="148" t="str">
        <f>IF(W16="","",VLOOKUP(A16,#REF!,4,0))</f>
        <v/>
      </c>
      <c r="AA16" s="100" t="str">
        <f t="shared" si="42"/>
        <v/>
      </c>
      <c r="AB16" s="101" t="str">
        <f t="shared" si="43"/>
        <v/>
      </c>
      <c r="AC16" s="102"/>
      <c r="AD16" s="144" t="str">
        <f t="shared" si="44"/>
        <v/>
      </c>
      <c r="AE16" s="145" t="str">
        <f t="shared" si="45"/>
        <v/>
      </c>
      <c r="AF16" s="149" t="str">
        <f t="shared" si="21"/>
        <v/>
      </c>
      <c r="AG16" s="104">
        <v>14</v>
      </c>
      <c r="AH16" s="99" t="str">
        <f>IF(B16="","",VLOOKUP(A16,#REF!,2,0))</f>
        <v/>
      </c>
      <c r="AI16" s="146" t="str">
        <f>IF(AH16="","",VLOOKUP(A16,#REF!,3,0))</f>
        <v/>
      </c>
      <c r="AJ16" s="147"/>
      <c r="AK16" s="140" t="str">
        <f>IF(AH16="","",VLOOKUP(A16,#REF!,4,0))</f>
        <v/>
      </c>
      <c r="AL16" s="100" t="str">
        <f t="shared" si="46"/>
        <v/>
      </c>
      <c r="AM16" s="101" t="str">
        <f t="shared" si="47"/>
        <v/>
      </c>
      <c r="AN16" s="102"/>
      <c r="AO16" s="144" t="str">
        <f t="shared" si="48"/>
        <v/>
      </c>
      <c r="AP16" s="145" t="str">
        <f t="shared" si="49"/>
        <v/>
      </c>
      <c r="AQ16" s="149" t="str">
        <f t="shared" si="22"/>
        <v/>
      </c>
      <c r="AR16" s="104">
        <v>14</v>
      </c>
      <c r="AS16" s="99" t="str">
        <f>IF(B16="","",VLOOKUP(A16,#REF!,2,0))</f>
        <v/>
      </c>
      <c r="AT16" s="146" t="str">
        <f>IF(B16="","",VLOOKUP(A16,#REF!,3,0))</f>
        <v/>
      </c>
      <c r="AU16" s="147"/>
      <c r="AV16" s="140" t="str">
        <f>IF(B16="","",VLOOKUP(A16,#REF!,4,0))</f>
        <v/>
      </c>
      <c r="AW16" s="100" t="str">
        <f t="shared" si="23"/>
        <v/>
      </c>
      <c r="AX16" s="101" t="str">
        <f t="shared" si="24"/>
        <v/>
      </c>
      <c r="AY16" s="102"/>
      <c r="AZ16" s="144" t="str">
        <f t="shared" si="25"/>
        <v/>
      </c>
      <c r="BA16" s="145" t="str">
        <f t="shared" si="50"/>
        <v/>
      </c>
      <c r="BB16" s="149" t="str">
        <f t="shared" si="26"/>
        <v/>
      </c>
      <c r="BC16" s="104">
        <v>14</v>
      </c>
      <c r="BD16" s="99" t="str">
        <f>IF(B16="","",VLOOKUP(A16,'Partie 6'!$D$4:$G$63,2,0))</f>
        <v/>
      </c>
      <c r="BE16" s="146" t="str">
        <f>IF(B16="","",VLOOKUP(A16,'Partie 6'!$D$4:$G$63,3,0))</f>
        <v/>
      </c>
      <c r="BF16" s="147"/>
      <c r="BG16" s="140" t="str">
        <f>IF(B16="","",VLOOKUP(A16,'Partie 6'!$D$4:$G$63,4,0))</f>
        <v/>
      </c>
      <c r="BH16" s="100" t="str">
        <f t="shared" si="27"/>
        <v/>
      </c>
      <c r="BI16" s="101" t="str">
        <f t="shared" si="28"/>
        <v/>
      </c>
      <c r="BJ16" s="102" t="str">
        <f t="shared" si="29"/>
        <v/>
      </c>
      <c r="BK16" s="144" t="str">
        <f t="shared" si="30"/>
        <v/>
      </c>
      <c r="BL16" s="145" t="str">
        <f t="shared" si="31"/>
        <v/>
      </c>
      <c r="BM16" s="149" t="str">
        <f t="shared" si="32"/>
        <v/>
      </c>
      <c r="BN16" s="104">
        <v>14</v>
      </c>
      <c r="BO16" s="99" t="str">
        <f>IF(B16="","",VLOOKUP(AH16,'Partie 6'!$D$4:$G$63,2,0))</f>
        <v/>
      </c>
      <c r="BP16" s="146" t="str">
        <f>IF(BO16="","",VLOOKUP(AH16,'[1]Partie 7'!$D$4:$G$63,3,0))</f>
        <v/>
      </c>
      <c r="BQ16" s="147"/>
      <c r="BR16" s="140" t="str">
        <f>IF(BO16="","",VLOOKUP(AH16,'[1]Partie 7'!$D$4:$G$63,4,0))</f>
        <v/>
      </c>
      <c r="BS16" s="100" t="str">
        <f t="shared" si="33"/>
        <v/>
      </c>
      <c r="BT16" s="101" t="str">
        <f t="shared" si="34"/>
        <v/>
      </c>
      <c r="BU16" s="102" t="str">
        <f t="shared" si="35"/>
        <v/>
      </c>
      <c r="BV16" s="144" t="str">
        <f t="shared" si="51"/>
        <v/>
      </c>
      <c r="BW16" s="145" t="str">
        <f t="shared" si="36"/>
        <v/>
      </c>
      <c r="BX16" s="149" t="str">
        <f t="shared" si="37"/>
        <v/>
      </c>
      <c r="BY16" s="104">
        <v>14</v>
      </c>
    </row>
    <row r="17" spans="1:77" x14ac:dyDescent="0.2">
      <c r="A17" s="34">
        <v>15</v>
      </c>
      <c r="B17" s="177" t="str">
        <f>IF(VLOOKUP('Feuille de calcule'!A17,inscription!A1:B76,2,0)="","",(VLOOKUP('Feuille de calcule'!A17,inscription!A1:B76,2,0)))</f>
        <v/>
      </c>
      <c r="C17" s="9" t="str">
        <f>IF(B17="","",VLOOKUP(A17,#REF!,2,0))</f>
        <v/>
      </c>
      <c r="D17" s="3" t="str">
        <f>IF(B17="","",VLOOKUP(A17,#REF!,3,0))</f>
        <v/>
      </c>
      <c r="E17" s="4"/>
      <c r="F17" s="112" t="str">
        <f t="shared" si="16"/>
        <v/>
      </c>
      <c r="G17" s="113" t="str">
        <f t="shared" si="17"/>
        <v/>
      </c>
      <c r="H17" s="114"/>
      <c r="I17" s="115" t="str">
        <f>IF(B17="","",VLOOKUP(A17,#REF!,4,0))</f>
        <v/>
      </c>
      <c r="J17" s="116" t="str">
        <f t="shared" si="38"/>
        <v/>
      </c>
      <c r="K17" s="193" t="str">
        <f t="shared" si="18"/>
        <v/>
      </c>
      <c r="L17" s="195" t="str">
        <f>IF(B17="","",VLOOKUP(A17,#REF!,2,0))</f>
        <v/>
      </c>
      <c r="M17" s="117" t="str">
        <f>IF(L17="","",VLOOKUP(A17,#REF!,3,0))</f>
        <v/>
      </c>
      <c r="N17" s="118"/>
      <c r="O17" s="119" t="str">
        <f>IF(L17="","",VLOOKUP(A17,#REF!,4,0))</f>
        <v/>
      </c>
      <c r="P17" s="120" t="str">
        <f t="shared" si="19"/>
        <v/>
      </c>
      <c r="Q17" s="127" t="str">
        <f t="shared" si="39"/>
        <v/>
      </c>
      <c r="R17" s="128"/>
      <c r="S17" s="123" t="str">
        <f t="shared" si="40"/>
        <v/>
      </c>
      <c r="T17" s="116" t="str">
        <f t="shared" si="41"/>
        <v/>
      </c>
      <c r="U17" s="193" t="str">
        <f t="shared" si="20"/>
        <v/>
      </c>
      <c r="V17" s="126">
        <v>15</v>
      </c>
      <c r="W17" s="129" t="str">
        <f>IF(B17="","",VLOOKUP(A17,#REF!,2,0))</f>
        <v/>
      </c>
      <c r="X17" s="113" t="str">
        <f>IF(W17="","",VLOOKUP(A17,#REF!,3,0))</f>
        <v/>
      </c>
      <c r="Y17" s="114"/>
      <c r="Z17" s="125" t="str">
        <f>IF(W17="","",VLOOKUP(A17,#REF!,4,0))</f>
        <v/>
      </c>
      <c r="AA17" s="120" t="str">
        <f t="shared" si="42"/>
        <v/>
      </c>
      <c r="AB17" s="127" t="str">
        <f t="shared" si="43"/>
        <v/>
      </c>
      <c r="AC17" s="128"/>
      <c r="AD17" s="123" t="str">
        <f t="shared" si="44"/>
        <v/>
      </c>
      <c r="AE17" s="116" t="str">
        <f t="shared" si="45"/>
        <v/>
      </c>
      <c r="AF17" s="193" t="str">
        <f t="shared" si="21"/>
        <v/>
      </c>
      <c r="AG17" s="126">
        <v>15</v>
      </c>
      <c r="AH17" s="129" t="str">
        <f>IF(B17="","",VLOOKUP(A17,#REF!,2,0))</f>
        <v/>
      </c>
      <c r="AI17" s="113" t="str">
        <f>IF(AH17="","",VLOOKUP(A17,#REF!,3,0))</f>
        <v/>
      </c>
      <c r="AJ17" s="114"/>
      <c r="AK17" s="115" t="str">
        <f>IF(AH17="","",VLOOKUP(A17,#REF!,4,0))</f>
        <v/>
      </c>
      <c r="AL17" s="120" t="str">
        <f t="shared" si="46"/>
        <v/>
      </c>
      <c r="AM17" s="127" t="str">
        <f t="shared" si="47"/>
        <v/>
      </c>
      <c r="AN17" s="128"/>
      <c r="AO17" s="123" t="str">
        <f t="shared" si="48"/>
        <v/>
      </c>
      <c r="AP17" s="116" t="str">
        <f t="shared" si="49"/>
        <v/>
      </c>
      <c r="AQ17" s="193" t="str">
        <f t="shared" si="22"/>
        <v/>
      </c>
      <c r="AR17" s="126">
        <v>15</v>
      </c>
      <c r="AS17" s="129" t="str">
        <f>IF(B17="","",VLOOKUP(A17,#REF!,2,0))</f>
        <v/>
      </c>
      <c r="AT17" s="113" t="str">
        <f>IF(B17="","",VLOOKUP(A17,#REF!,3,0))</f>
        <v/>
      </c>
      <c r="AU17" s="114"/>
      <c r="AV17" s="115" t="str">
        <f>IF(B17="","",VLOOKUP(A17,#REF!,4,0))</f>
        <v/>
      </c>
      <c r="AW17" s="120" t="str">
        <f t="shared" si="23"/>
        <v/>
      </c>
      <c r="AX17" s="127" t="str">
        <f t="shared" si="24"/>
        <v/>
      </c>
      <c r="AY17" s="128"/>
      <c r="AZ17" s="123" t="str">
        <f t="shared" si="25"/>
        <v/>
      </c>
      <c r="BA17" s="116" t="str">
        <f t="shared" si="50"/>
        <v/>
      </c>
      <c r="BB17" s="193" t="str">
        <f t="shared" si="26"/>
        <v/>
      </c>
      <c r="BC17" s="126">
        <v>15</v>
      </c>
      <c r="BD17" s="124" t="str">
        <f>IF(B17="","",VLOOKUP(A17,'Partie 6'!$D$4:$G$63,2,0))</f>
        <v/>
      </c>
      <c r="BE17" s="134" t="str">
        <f>IF(B17="","",VLOOKUP(A17,'Partie 6'!$D$4:$G$63,3,0))</f>
        <v/>
      </c>
      <c r="BF17" s="135"/>
      <c r="BG17" s="130" t="str">
        <f>IF(B17="","",VLOOKUP(A17,'Partie 6'!$D$4:$G$63,4,0))</f>
        <v/>
      </c>
      <c r="BH17" s="131" t="str">
        <f t="shared" si="27"/>
        <v/>
      </c>
      <c r="BI17" s="121" t="str">
        <f t="shared" si="28"/>
        <v/>
      </c>
      <c r="BJ17" s="122" t="str">
        <f t="shared" si="29"/>
        <v/>
      </c>
      <c r="BK17" s="132" t="str">
        <f t="shared" si="30"/>
        <v/>
      </c>
      <c r="BL17" s="133" t="str">
        <f t="shared" si="31"/>
        <v/>
      </c>
      <c r="BM17" s="138" t="str">
        <f t="shared" si="32"/>
        <v/>
      </c>
      <c r="BN17" s="126">
        <v>15</v>
      </c>
      <c r="BO17" s="124" t="str">
        <f>IF(B17="","",VLOOKUP(AH17,'[1]Partie 7'!$D$4:$G$63,2,0))</f>
        <v/>
      </c>
      <c r="BP17" s="134" t="str">
        <f>IF(BO17="","",VLOOKUP(AH17,'[1]Partie 7'!$D$4:$G$63,3,0))</f>
        <v/>
      </c>
      <c r="BQ17" s="135"/>
      <c r="BR17" s="130" t="str">
        <f>IF(BO17="","",VLOOKUP(AH17,'[1]Partie 7'!$D$4:$G$63,4,0))</f>
        <v/>
      </c>
      <c r="BS17" s="131" t="str">
        <f t="shared" si="33"/>
        <v/>
      </c>
      <c r="BT17" s="121" t="str">
        <f t="shared" si="34"/>
        <v/>
      </c>
      <c r="BU17" s="122" t="str">
        <f t="shared" si="35"/>
        <v/>
      </c>
      <c r="BV17" s="132" t="str">
        <f t="shared" si="51"/>
        <v/>
      </c>
      <c r="BW17" s="133" t="str">
        <f t="shared" si="36"/>
        <v/>
      </c>
      <c r="BX17" s="136" t="str">
        <f t="shared" si="37"/>
        <v/>
      </c>
      <c r="BY17" s="139">
        <v>15</v>
      </c>
    </row>
    <row r="18" spans="1:77" ht="15.75" thickBot="1" x14ac:dyDescent="0.25">
      <c r="A18" s="33">
        <v>16</v>
      </c>
      <c r="B18" s="176" t="str">
        <f>IF(VLOOKUP('Feuille de calcule'!A18,inscription!A1:B77,2,0)="","",(VLOOKUP('Feuille de calcule'!A18,inscription!A1:B77,2,0)))</f>
        <v/>
      </c>
      <c r="C18" s="10" t="str">
        <f>IF(B18="","",VLOOKUP(A18,#REF!,2,0))</f>
        <v/>
      </c>
      <c r="D18" s="8" t="str">
        <f>IF(B18="","",VLOOKUP(A18,#REF!,3,0))</f>
        <v/>
      </c>
      <c r="E18" s="7"/>
      <c r="F18" s="100" t="str">
        <f t="shared" si="16"/>
        <v/>
      </c>
      <c r="G18" s="101" t="str">
        <f t="shared" si="17"/>
        <v/>
      </c>
      <c r="H18" s="102"/>
      <c r="I18" s="140" t="str">
        <f>IF(B18="","",VLOOKUP(A18,#REF!,4,0))</f>
        <v/>
      </c>
      <c r="J18" s="145" t="str">
        <f t="shared" si="38"/>
        <v/>
      </c>
      <c r="K18" s="194" t="str">
        <f t="shared" si="18"/>
        <v/>
      </c>
      <c r="L18" s="141" t="str">
        <f>IF(B18="","",VLOOKUP(A18,#REF!,2,0))</f>
        <v/>
      </c>
      <c r="M18" s="142" t="str">
        <f>IF(L18="","",VLOOKUP(A18,#REF!,3,0))</f>
        <v/>
      </c>
      <c r="N18" s="143"/>
      <c r="O18" s="103" t="str">
        <f>IF(L18="","",VLOOKUP(A18,#REF!,4,0))</f>
        <v/>
      </c>
      <c r="P18" s="100" t="str">
        <f t="shared" si="19"/>
        <v/>
      </c>
      <c r="Q18" s="101" t="str">
        <f t="shared" si="39"/>
        <v/>
      </c>
      <c r="R18" s="102"/>
      <c r="S18" s="144" t="str">
        <f t="shared" si="40"/>
        <v/>
      </c>
      <c r="T18" s="145" t="str">
        <f t="shared" si="41"/>
        <v/>
      </c>
      <c r="U18" s="194" t="str">
        <f t="shared" si="20"/>
        <v/>
      </c>
      <c r="V18" s="104">
        <v>16</v>
      </c>
      <c r="W18" s="99" t="str">
        <f>IF(B18="","",VLOOKUP(A18,#REF!,2,0))</f>
        <v/>
      </c>
      <c r="X18" s="146" t="str">
        <f>IF(W18="","",VLOOKUP(A18,#REF!,3,0))</f>
        <v/>
      </c>
      <c r="Y18" s="147"/>
      <c r="Z18" s="148" t="str">
        <f>IF(W18="","",VLOOKUP(A18,#REF!,4,0))</f>
        <v/>
      </c>
      <c r="AA18" s="100" t="str">
        <f t="shared" si="42"/>
        <v/>
      </c>
      <c r="AB18" s="101" t="str">
        <f t="shared" si="43"/>
        <v/>
      </c>
      <c r="AC18" s="102"/>
      <c r="AD18" s="144" t="str">
        <f t="shared" si="44"/>
        <v/>
      </c>
      <c r="AE18" s="145" t="str">
        <f t="shared" si="45"/>
        <v/>
      </c>
      <c r="AF18" s="149" t="str">
        <f t="shared" si="21"/>
        <v/>
      </c>
      <c r="AG18" s="104">
        <v>16</v>
      </c>
      <c r="AH18" s="99" t="str">
        <f>IF(B18="","",VLOOKUP(A18,#REF!,2,0))</f>
        <v/>
      </c>
      <c r="AI18" s="146" t="str">
        <f>IF(AH18="","",VLOOKUP(A18,#REF!,3,0))</f>
        <v/>
      </c>
      <c r="AJ18" s="147"/>
      <c r="AK18" s="140" t="str">
        <f>IF(AH18="","",VLOOKUP(A18,#REF!,4,0))</f>
        <v/>
      </c>
      <c r="AL18" s="100" t="str">
        <f t="shared" si="46"/>
        <v/>
      </c>
      <c r="AM18" s="101" t="str">
        <f t="shared" si="47"/>
        <v/>
      </c>
      <c r="AN18" s="102"/>
      <c r="AO18" s="144" t="str">
        <f t="shared" si="48"/>
        <v/>
      </c>
      <c r="AP18" s="145" t="str">
        <f t="shared" si="49"/>
        <v/>
      </c>
      <c r="AQ18" s="149" t="str">
        <f t="shared" si="22"/>
        <v/>
      </c>
      <c r="AR18" s="104">
        <v>16</v>
      </c>
      <c r="AS18" s="99" t="str">
        <f>IF(B18="","",VLOOKUP(A18,#REF!,2,0))</f>
        <v/>
      </c>
      <c r="AT18" s="146" t="str">
        <f>IF(B18="","",VLOOKUP(A18,#REF!,3,0))</f>
        <v/>
      </c>
      <c r="AU18" s="147"/>
      <c r="AV18" s="140" t="str">
        <f>IF(B18="","",VLOOKUP(A18,#REF!,4,0))</f>
        <v/>
      </c>
      <c r="AW18" s="100" t="str">
        <f t="shared" si="23"/>
        <v/>
      </c>
      <c r="AX18" s="101" t="str">
        <f t="shared" si="24"/>
        <v/>
      </c>
      <c r="AY18" s="102"/>
      <c r="AZ18" s="144" t="str">
        <f t="shared" si="25"/>
        <v/>
      </c>
      <c r="BA18" s="145" t="str">
        <f t="shared" si="50"/>
        <v/>
      </c>
      <c r="BB18" s="149" t="str">
        <f t="shared" si="26"/>
        <v/>
      </c>
      <c r="BC18" s="104">
        <v>16</v>
      </c>
      <c r="BD18" s="99" t="str">
        <f>IF(B18="","",VLOOKUP(A18,'Partie 6'!$D$4:$G$63,2,0))</f>
        <v/>
      </c>
      <c r="BE18" s="146" t="str">
        <f>IF(B18="","",VLOOKUP(A18,'Partie 6'!$D$4:$G$63,3,0))</f>
        <v/>
      </c>
      <c r="BF18" s="147"/>
      <c r="BG18" s="140" t="str">
        <f>IF(B18="","",VLOOKUP(A18,'Partie 6'!$D$4:$G$63,4,0))</f>
        <v/>
      </c>
      <c r="BH18" s="100" t="str">
        <f t="shared" si="27"/>
        <v/>
      </c>
      <c r="BI18" s="101" t="str">
        <f t="shared" si="28"/>
        <v/>
      </c>
      <c r="BJ18" s="102" t="str">
        <f t="shared" si="29"/>
        <v/>
      </c>
      <c r="BK18" s="144" t="str">
        <f t="shared" si="30"/>
        <v/>
      </c>
      <c r="BL18" s="145" t="str">
        <f t="shared" si="31"/>
        <v/>
      </c>
      <c r="BM18" s="149" t="str">
        <f t="shared" si="32"/>
        <v/>
      </c>
      <c r="BN18" s="104">
        <v>16</v>
      </c>
      <c r="BO18" s="99" t="str">
        <f>IF(B18="","",VLOOKUP(AH18,'Partie 6'!$D$4:$G$63,2,0))</f>
        <v/>
      </c>
      <c r="BP18" s="146" t="str">
        <f>IF(BO18="","",VLOOKUP(AH18,'[1]Partie 7'!$D$4:$G$63,3,0))</f>
        <v/>
      </c>
      <c r="BQ18" s="147"/>
      <c r="BR18" s="140" t="str">
        <f>IF(BO18="","",VLOOKUP(AH18,'[1]Partie 7'!$D$4:$G$63,4,0))</f>
        <v/>
      </c>
      <c r="BS18" s="100" t="str">
        <f t="shared" si="33"/>
        <v/>
      </c>
      <c r="BT18" s="101" t="str">
        <f t="shared" si="34"/>
        <v/>
      </c>
      <c r="BU18" s="102" t="str">
        <f t="shared" si="35"/>
        <v/>
      </c>
      <c r="BV18" s="144" t="str">
        <f t="shared" si="51"/>
        <v/>
      </c>
      <c r="BW18" s="145" t="str">
        <f t="shared" si="36"/>
        <v/>
      </c>
      <c r="BX18" s="149" t="str">
        <f t="shared" si="37"/>
        <v/>
      </c>
      <c r="BY18" s="150">
        <v>16</v>
      </c>
    </row>
    <row r="19" spans="1:77" x14ac:dyDescent="0.2">
      <c r="A19" s="34">
        <v>17</v>
      </c>
      <c r="B19" s="177" t="str">
        <f>IF(VLOOKUP('Feuille de calcule'!A19,inscription!A1:B78,2,0)="","",(VLOOKUP('Feuille de calcule'!A19,inscription!A1:B78,2,0)))</f>
        <v/>
      </c>
      <c r="C19" s="9" t="str">
        <f>IF(B19="","",VLOOKUP(A19,#REF!,2,0))</f>
        <v/>
      </c>
      <c r="D19" s="3" t="str">
        <f>IF(B19="","",VLOOKUP(A19,#REF!,3,0))</f>
        <v/>
      </c>
      <c r="E19" s="4"/>
      <c r="F19" s="112" t="str">
        <f t="shared" si="16"/>
        <v/>
      </c>
      <c r="G19" s="113" t="str">
        <f t="shared" si="17"/>
        <v/>
      </c>
      <c r="H19" s="114"/>
      <c r="I19" s="115" t="str">
        <f>IF(B19="","",VLOOKUP(A19,#REF!,4,0))</f>
        <v/>
      </c>
      <c r="J19" s="116" t="str">
        <f t="shared" si="38"/>
        <v/>
      </c>
      <c r="K19" s="193" t="str">
        <f t="shared" si="18"/>
        <v/>
      </c>
      <c r="L19" s="195" t="str">
        <f>IF(B19="","",VLOOKUP(A19,#REF!,2,0))</f>
        <v/>
      </c>
      <c r="M19" s="117" t="str">
        <f>IF(L19="","",VLOOKUP(A19,#REF!,3,0))</f>
        <v/>
      </c>
      <c r="N19" s="118"/>
      <c r="O19" s="119" t="str">
        <f>IF(L19="","",VLOOKUP(A19,#REF!,4,0))</f>
        <v/>
      </c>
      <c r="P19" s="120" t="str">
        <f t="shared" si="19"/>
        <v/>
      </c>
      <c r="Q19" s="127" t="str">
        <f t="shared" si="39"/>
        <v/>
      </c>
      <c r="R19" s="128"/>
      <c r="S19" s="123" t="str">
        <f t="shared" si="40"/>
        <v/>
      </c>
      <c r="T19" s="116" t="str">
        <f t="shared" si="41"/>
        <v/>
      </c>
      <c r="U19" s="193" t="str">
        <f t="shared" si="20"/>
        <v/>
      </c>
      <c r="V19" s="126">
        <v>17</v>
      </c>
      <c r="W19" s="129" t="str">
        <f>IF(B19="","",VLOOKUP(A19,#REF!,2,0))</f>
        <v/>
      </c>
      <c r="X19" s="113" t="str">
        <f>IF(W19="","",VLOOKUP(A19,#REF!,3,0))</f>
        <v/>
      </c>
      <c r="Y19" s="114"/>
      <c r="Z19" s="125" t="str">
        <f>IF(W19="","",VLOOKUP(A19,#REF!,4,0))</f>
        <v/>
      </c>
      <c r="AA19" s="120" t="str">
        <f t="shared" si="42"/>
        <v/>
      </c>
      <c r="AB19" s="127" t="str">
        <f t="shared" si="43"/>
        <v/>
      </c>
      <c r="AC19" s="128"/>
      <c r="AD19" s="123" t="str">
        <f t="shared" si="44"/>
        <v/>
      </c>
      <c r="AE19" s="116" t="str">
        <f t="shared" si="45"/>
        <v/>
      </c>
      <c r="AF19" s="193" t="str">
        <f t="shared" si="21"/>
        <v/>
      </c>
      <c r="AG19" s="126">
        <v>17</v>
      </c>
      <c r="AH19" s="129" t="str">
        <f>IF(B19="","",VLOOKUP(A19,#REF!,2,0))</f>
        <v/>
      </c>
      <c r="AI19" s="113" t="str">
        <f>IF(AH19="","",VLOOKUP(A19,#REF!,3,0))</f>
        <v/>
      </c>
      <c r="AJ19" s="114"/>
      <c r="AK19" s="115" t="str">
        <f>IF(AH19="","",VLOOKUP(A19,#REF!,4,0))</f>
        <v/>
      </c>
      <c r="AL19" s="120" t="str">
        <f t="shared" si="46"/>
        <v/>
      </c>
      <c r="AM19" s="127" t="str">
        <f t="shared" si="47"/>
        <v/>
      </c>
      <c r="AN19" s="128"/>
      <c r="AO19" s="123" t="str">
        <f t="shared" si="48"/>
        <v/>
      </c>
      <c r="AP19" s="116" t="str">
        <f t="shared" si="49"/>
        <v/>
      </c>
      <c r="AQ19" s="193" t="str">
        <f t="shared" si="22"/>
        <v/>
      </c>
      <c r="AR19" s="126">
        <v>17</v>
      </c>
      <c r="AS19" s="129" t="str">
        <f>IF(B19="","",VLOOKUP(A19,#REF!,2,0))</f>
        <v/>
      </c>
      <c r="AT19" s="113" t="str">
        <f>IF(B19="","",VLOOKUP(A19,#REF!,3,0))</f>
        <v/>
      </c>
      <c r="AU19" s="114"/>
      <c r="AV19" s="115" t="str">
        <f>IF(B19="","",VLOOKUP(A19,#REF!,4,0))</f>
        <v/>
      </c>
      <c r="AW19" s="120" t="str">
        <f t="shared" si="23"/>
        <v/>
      </c>
      <c r="AX19" s="127" t="str">
        <f t="shared" si="24"/>
        <v/>
      </c>
      <c r="AY19" s="128"/>
      <c r="AZ19" s="123" t="str">
        <f t="shared" si="25"/>
        <v/>
      </c>
      <c r="BA19" s="116" t="str">
        <f t="shared" si="50"/>
        <v/>
      </c>
      <c r="BB19" s="193" t="str">
        <f t="shared" si="26"/>
        <v/>
      </c>
      <c r="BC19" s="126">
        <v>17</v>
      </c>
      <c r="BD19" s="124" t="str">
        <f>IF(B19="","",VLOOKUP(A19,'Partie 6'!$D$4:$G$63,2,0))</f>
        <v/>
      </c>
      <c r="BE19" s="134" t="str">
        <f>IF(B19="","",VLOOKUP(A19,'Partie 6'!$D$4:$G$63,3,0))</f>
        <v/>
      </c>
      <c r="BF19" s="135"/>
      <c r="BG19" s="130" t="str">
        <f>IF(B19="","",VLOOKUP(A19,'Partie 6'!$D$4:$G$63,4,0))</f>
        <v/>
      </c>
      <c r="BH19" s="131" t="str">
        <f t="shared" si="27"/>
        <v/>
      </c>
      <c r="BI19" s="121" t="str">
        <f t="shared" si="28"/>
        <v/>
      </c>
      <c r="BJ19" s="122" t="str">
        <f t="shared" si="29"/>
        <v/>
      </c>
      <c r="BK19" s="132" t="str">
        <f t="shared" si="30"/>
        <v/>
      </c>
      <c r="BL19" s="133" t="str">
        <f t="shared" si="31"/>
        <v/>
      </c>
      <c r="BM19" s="138" t="str">
        <f t="shared" si="32"/>
        <v/>
      </c>
      <c r="BN19" s="126">
        <v>17</v>
      </c>
      <c r="BO19" s="124" t="str">
        <f>IF(B19="","",VLOOKUP(AH19,'[1]Partie 7'!$D$4:$G$63,2,0))</f>
        <v/>
      </c>
      <c r="BP19" s="134" t="str">
        <f>IF(BO19="","",VLOOKUP(AH19,'[1]Partie 7'!$D$4:$G$63,3,0))</f>
        <v/>
      </c>
      <c r="BQ19" s="135"/>
      <c r="BR19" s="130" t="str">
        <f>IF(BO19="","",VLOOKUP(AH19,'[1]Partie 7'!$D$4:$G$63,4,0))</f>
        <v/>
      </c>
      <c r="BS19" s="131" t="str">
        <f t="shared" si="33"/>
        <v/>
      </c>
      <c r="BT19" s="121" t="str">
        <f t="shared" si="34"/>
        <v/>
      </c>
      <c r="BU19" s="122" t="str">
        <f t="shared" si="35"/>
        <v/>
      </c>
      <c r="BV19" s="132" t="str">
        <f t="shared" si="51"/>
        <v/>
      </c>
      <c r="BW19" s="133" t="str">
        <f t="shared" si="36"/>
        <v/>
      </c>
      <c r="BX19" s="136" t="str">
        <f t="shared" si="37"/>
        <v/>
      </c>
      <c r="BY19" s="137">
        <v>17</v>
      </c>
    </row>
    <row r="20" spans="1:77" ht="15.75" thickBot="1" x14ac:dyDescent="0.25">
      <c r="A20" s="33">
        <v>18</v>
      </c>
      <c r="B20" s="176" t="str">
        <f>IF(VLOOKUP('Feuille de calcule'!A20,inscription!A1:B79,2,0)="","",(VLOOKUP('Feuille de calcule'!A20,inscription!A1:B79,2,0)))</f>
        <v/>
      </c>
      <c r="C20" s="10" t="str">
        <f>IF(B20="","",VLOOKUP(A20,#REF!,2,0))</f>
        <v/>
      </c>
      <c r="D20" s="8" t="str">
        <f>IF(B20="","",VLOOKUP(A20,#REF!,3,0))</f>
        <v/>
      </c>
      <c r="E20" s="7"/>
      <c r="F20" s="100" t="str">
        <f t="shared" si="16"/>
        <v/>
      </c>
      <c r="G20" s="101" t="str">
        <f t="shared" si="17"/>
        <v/>
      </c>
      <c r="H20" s="102"/>
      <c r="I20" s="140" t="str">
        <f>IF(B20="","",VLOOKUP(A20,#REF!,4,0))</f>
        <v/>
      </c>
      <c r="J20" s="145" t="str">
        <f t="shared" si="38"/>
        <v/>
      </c>
      <c r="K20" s="194" t="str">
        <f t="shared" si="18"/>
        <v/>
      </c>
      <c r="L20" s="141" t="str">
        <f>IF(B20="","",VLOOKUP(A20,#REF!,2,0))</f>
        <v/>
      </c>
      <c r="M20" s="142" t="str">
        <f>IF(L20="","",VLOOKUP(A20,#REF!,3,0))</f>
        <v/>
      </c>
      <c r="N20" s="143"/>
      <c r="O20" s="103" t="str">
        <f>IF(L20="","",VLOOKUP(A20,#REF!,4,0))</f>
        <v/>
      </c>
      <c r="P20" s="100" t="str">
        <f t="shared" si="19"/>
        <v/>
      </c>
      <c r="Q20" s="101" t="str">
        <f t="shared" si="39"/>
        <v/>
      </c>
      <c r="R20" s="102"/>
      <c r="S20" s="144" t="str">
        <f t="shared" si="40"/>
        <v/>
      </c>
      <c r="T20" s="145" t="str">
        <f t="shared" si="41"/>
        <v/>
      </c>
      <c r="U20" s="194" t="str">
        <f t="shared" si="20"/>
        <v/>
      </c>
      <c r="V20" s="104">
        <v>18</v>
      </c>
      <c r="W20" s="99" t="str">
        <f>IF(B20="","",VLOOKUP(A20,#REF!,2,0))</f>
        <v/>
      </c>
      <c r="X20" s="146" t="str">
        <f>IF(W20="","",VLOOKUP(A20,#REF!,3,0))</f>
        <v/>
      </c>
      <c r="Y20" s="147"/>
      <c r="Z20" s="148" t="str">
        <f>IF(W20="","",VLOOKUP(A20,#REF!,4,0))</f>
        <v/>
      </c>
      <c r="AA20" s="100" t="str">
        <f t="shared" si="42"/>
        <v/>
      </c>
      <c r="AB20" s="101" t="str">
        <f t="shared" si="43"/>
        <v/>
      </c>
      <c r="AC20" s="102"/>
      <c r="AD20" s="144" t="str">
        <f t="shared" si="44"/>
        <v/>
      </c>
      <c r="AE20" s="145" t="str">
        <f t="shared" si="45"/>
        <v/>
      </c>
      <c r="AF20" s="149" t="str">
        <f t="shared" si="21"/>
        <v/>
      </c>
      <c r="AG20" s="104">
        <v>18</v>
      </c>
      <c r="AH20" s="99" t="str">
        <f>IF(B20="","",VLOOKUP(A20,#REF!,2,0))</f>
        <v/>
      </c>
      <c r="AI20" s="146" t="str">
        <f>IF(AH20="","",VLOOKUP(A20,#REF!,3,0))</f>
        <v/>
      </c>
      <c r="AJ20" s="147"/>
      <c r="AK20" s="140" t="str">
        <f>IF(AH20="","",VLOOKUP(A20,#REF!,4,0))</f>
        <v/>
      </c>
      <c r="AL20" s="100" t="str">
        <f t="shared" si="46"/>
        <v/>
      </c>
      <c r="AM20" s="101" t="str">
        <f t="shared" si="47"/>
        <v/>
      </c>
      <c r="AN20" s="102"/>
      <c r="AO20" s="144" t="str">
        <f t="shared" si="48"/>
        <v/>
      </c>
      <c r="AP20" s="145" t="str">
        <f t="shared" si="49"/>
        <v/>
      </c>
      <c r="AQ20" s="149" t="str">
        <f t="shared" si="22"/>
        <v/>
      </c>
      <c r="AR20" s="104">
        <v>18</v>
      </c>
      <c r="AS20" s="99" t="str">
        <f>IF(B20="","",VLOOKUP(A20,#REF!,2,0))</f>
        <v/>
      </c>
      <c r="AT20" s="146" t="str">
        <f>IF(B20="","",VLOOKUP(A20,#REF!,3,0))</f>
        <v/>
      </c>
      <c r="AU20" s="147"/>
      <c r="AV20" s="140" t="str">
        <f>IF(B20="","",VLOOKUP(A20,#REF!,4,0))</f>
        <v/>
      </c>
      <c r="AW20" s="100" t="str">
        <f t="shared" si="23"/>
        <v/>
      </c>
      <c r="AX20" s="101" t="str">
        <f t="shared" si="24"/>
        <v/>
      </c>
      <c r="AY20" s="102"/>
      <c r="AZ20" s="144" t="str">
        <f t="shared" si="25"/>
        <v/>
      </c>
      <c r="BA20" s="145" t="str">
        <f t="shared" si="50"/>
        <v/>
      </c>
      <c r="BB20" s="149" t="str">
        <f t="shared" si="26"/>
        <v/>
      </c>
      <c r="BC20" s="104">
        <v>18</v>
      </c>
      <c r="BD20" s="99" t="str">
        <f>IF(B20="","",VLOOKUP(A20,'Partie 6'!$D$4:$G$63,2,0))</f>
        <v/>
      </c>
      <c r="BE20" s="146" t="str">
        <f>IF(B20="","",VLOOKUP(A20,'Partie 6'!$D$4:$G$63,3,0))</f>
        <v/>
      </c>
      <c r="BF20" s="147"/>
      <c r="BG20" s="140" t="str">
        <f>IF(B20="","",VLOOKUP(A20,'Partie 6'!$D$4:$G$63,4,0))</f>
        <v/>
      </c>
      <c r="BH20" s="100" t="str">
        <f t="shared" si="27"/>
        <v/>
      </c>
      <c r="BI20" s="101" t="str">
        <f t="shared" si="28"/>
        <v/>
      </c>
      <c r="BJ20" s="102" t="str">
        <f t="shared" si="29"/>
        <v/>
      </c>
      <c r="BK20" s="144" t="str">
        <f t="shared" si="30"/>
        <v/>
      </c>
      <c r="BL20" s="145" t="str">
        <f t="shared" si="31"/>
        <v/>
      </c>
      <c r="BM20" s="149" t="str">
        <f t="shared" si="32"/>
        <v/>
      </c>
      <c r="BN20" s="104">
        <v>18</v>
      </c>
      <c r="BO20" s="99" t="str">
        <f>IF(B20="","",VLOOKUP(AH20,'Partie 6'!$D$4:$G$63,2,0))</f>
        <v/>
      </c>
      <c r="BP20" s="146" t="str">
        <f>IF(BO20="","",VLOOKUP(AH20,'[1]Partie 7'!$D$4:$G$63,3,0))</f>
        <v/>
      </c>
      <c r="BQ20" s="147"/>
      <c r="BR20" s="140" t="str">
        <f>IF(BO20="","",VLOOKUP(AH20,'[1]Partie 7'!$D$4:$G$63,4,0))</f>
        <v/>
      </c>
      <c r="BS20" s="100" t="str">
        <f t="shared" si="33"/>
        <v/>
      </c>
      <c r="BT20" s="101" t="str">
        <f t="shared" si="34"/>
        <v/>
      </c>
      <c r="BU20" s="102" t="str">
        <f t="shared" si="35"/>
        <v/>
      </c>
      <c r="BV20" s="144" t="str">
        <f t="shared" si="51"/>
        <v/>
      </c>
      <c r="BW20" s="145" t="str">
        <f t="shared" si="36"/>
        <v/>
      </c>
      <c r="BX20" s="149" t="str">
        <f t="shared" si="37"/>
        <v/>
      </c>
      <c r="BY20" s="150">
        <v>18</v>
      </c>
    </row>
    <row r="21" spans="1:77" x14ac:dyDescent="0.2">
      <c r="A21" s="34">
        <v>19</v>
      </c>
      <c r="B21" s="177" t="str">
        <f>IF(VLOOKUP('Feuille de calcule'!A21,inscription!A1:B80,2,0)="","",(VLOOKUP('Feuille de calcule'!A21,inscription!A1:B80,2,0)))</f>
        <v/>
      </c>
      <c r="C21" s="9" t="str">
        <f>IF(B21="","",VLOOKUP(A21,#REF!,2,0))</f>
        <v/>
      </c>
      <c r="D21" s="3" t="str">
        <f>IF(B21="","",VLOOKUP(A21,#REF!,3,0))</f>
        <v/>
      </c>
      <c r="E21" s="4"/>
      <c r="F21" s="112" t="str">
        <f t="shared" si="16"/>
        <v/>
      </c>
      <c r="G21" s="113" t="str">
        <f t="shared" si="17"/>
        <v/>
      </c>
      <c r="H21" s="114"/>
      <c r="I21" s="115" t="str">
        <f>IF(B21="","",VLOOKUP(A21,#REF!,4,0))</f>
        <v/>
      </c>
      <c r="J21" s="116" t="str">
        <f t="shared" si="38"/>
        <v/>
      </c>
      <c r="K21" s="193" t="str">
        <f t="shared" si="18"/>
        <v/>
      </c>
      <c r="L21" s="195" t="str">
        <f>IF(B21="","",VLOOKUP(A21,#REF!,2,0))</f>
        <v/>
      </c>
      <c r="M21" s="117" t="str">
        <f>IF(L21="","",VLOOKUP(A21,#REF!,3,0))</f>
        <v/>
      </c>
      <c r="N21" s="118"/>
      <c r="O21" s="119" t="str">
        <f>IF(L21="","",VLOOKUP(A21,#REF!,4,0))</f>
        <v/>
      </c>
      <c r="P21" s="120" t="str">
        <f t="shared" si="19"/>
        <v/>
      </c>
      <c r="Q21" s="127" t="str">
        <f t="shared" si="39"/>
        <v/>
      </c>
      <c r="R21" s="128"/>
      <c r="S21" s="123" t="str">
        <f t="shared" si="40"/>
        <v/>
      </c>
      <c r="T21" s="116" t="str">
        <f t="shared" si="41"/>
        <v/>
      </c>
      <c r="U21" s="193" t="str">
        <f t="shared" si="20"/>
        <v/>
      </c>
      <c r="V21" s="126">
        <v>19</v>
      </c>
      <c r="W21" s="129" t="str">
        <f>IF(B21="","",VLOOKUP(A21,#REF!,2,0))</f>
        <v/>
      </c>
      <c r="X21" s="113" t="str">
        <f>IF(W21="","",VLOOKUP(A21,#REF!,3,0))</f>
        <v/>
      </c>
      <c r="Y21" s="114"/>
      <c r="Z21" s="125" t="str">
        <f>IF(W21="","",VLOOKUP(A21,#REF!,4,0))</f>
        <v/>
      </c>
      <c r="AA21" s="120" t="str">
        <f t="shared" si="42"/>
        <v/>
      </c>
      <c r="AB21" s="127" t="str">
        <f t="shared" si="43"/>
        <v/>
      </c>
      <c r="AC21" s="128"/>
      <c r="AD21" s="123" t="str">
        <f t="shared" si="44"/>
        <v/>
      </c>
      <c r="AE21" s="116" t="str">
        <f t="shared" si="45"/>
        <v/>
      </c>
      <c r="AF21" s="193" t="str">
        <f t="shared" si="21"/>
        <v/>
      </c>
      <c r="AG21" s="126">
        <v>19</v>
      </c>
      <c r="AH21" s="129" t="str">
        <f>IF(B21="","",VLOOKUP(A21,#REF!,2,0))</f>
        <v/>
      </c>
      <c r="AI21" s="113" t="str">
        <f>IF(AH21="","",VLOOKUP(A21,#REF!,3,0))</f>
        <v/>
      </c>
      <c r="AJ21" s="114"/>
      <c r="AK21" s="115" t="str">
        <f>IF(AH21="","",VLOOKUP(A21,#REF!,4,0))</f>
        <v/>
      </c>
      <c r="AL21" s="120" t="str">
        <f t="shared" si="46"/>
        <v/>
      </c>
      <c r="AM21" s="127" t="str">
        <f t="shared" si="47"/>
        <v/>
      </c>
      <c r="AN21" s="128"/>
      <c r="AO21" s="123" t="str">
        <f t="shared" si="48"/>
        <v/>
      </c>
      <c r="AP21" s="116" t="str">
        <f t="shared" si="49"/>
        <v/>
      </c>
      <c r="AQ21" s="193" t="str">
        <f t="shared" si="22"/>
        <v/>
      </c>
      <c r="AR21" s="126">
        <v>19</v>
      </c>
      <c r="AS21" s="129" t="str">
        <f>IF(B21="","",VLOOKUP(A21,#REF!,2,0))</f>
        <v/>
      </c>
      <c r="AT21" s="113" t="str">
        <f>IF(B21="","",VLOOKUP(A21,#REF!,3,0))</f>
        <v/>
      </c>
      <c r="AU21" s="114"/>
      <c r="AV21" s="115" t="str">
        <f>IF(B21="","",VLOOKUP(A21,#REF!,4,0))</f>
        <v/>
      </c>
      <c r="AW21" s="120" t="str">
        <f t="shared" si="23"/>
        <v/>
      </c>
      <c r="AX21" s="127" t="str">
        <f t="shared" si="24"/>
        <v/>
      </c>
      <c r="AY21" s="128"/>
      <c r="AZ21" s="123" t="str">
        <f t="shared" si="25"/>
        <v/>
      </c>
      <c r="BA21" s="116" t="str">
        <f t="shared" si="50"/>
        <v/>
      </c>
      <c r="BB21" s="193" t="str">
        <f t="shared" si="26"/>
        <v/>
      </c>
      <c r="BC21" s="126">
        <v>19</v>
      </c>
      <c r="BD21" s="124" t="str">
        <f>IF(B21="","",VLOOKUP(A21,'Partie 6'!$D$4:$G$63,2,0))</f>
        <v/>
      </c>
      <c r="BE21" s="134" t="str">
        <f>IF(B21="","",VLOOKUP(A21,'Partie 6'!$D$4:$G$63,3,0))</f>
        <v/>
      </c>
      <c r="BF21" s="135"/>
      <c r="BG21" s="130" t="str">
        <f>IF(B21="","",VLOOKUP(A21,'Partie 6'!$D$4:$G$63,4,0))</f>
        <v/>
      </c>
      <c r="BH21" s="131" t="str">
        <f t="shared" si="27"/>
        <v/>
      </c>
      <c r="BI21" s="121" t="str">
        <f t="shared" si="28"/>
        <v/>
      </c>
      <c r="BJ21" s="122" t="str">
        <f t="shared" si="29"/>
        <v/>
      </c>
      <c r="BK21" s="132" t="str">
        <f t="shared" si="30"/>
        <v/>
      </c>
      <c r="BL21" s="133" t="str">
        <f t="shared" si="31"/>
        <v/>
      </c>
      <c r="BM21" s="138" t="str">
        <f t="shared" si="32"/>
        <v/>
      </c>
      <c r="BN21" s="126">
        <v>19</v>
      </c>
      <c r="BO21" s="124" t="str">
        <f>IF(B21="","",VLOOKUP(AH21,'[1]Partie 7'!$D$4:$G$63,2,0))</f>
        <v/>
      </c>
      <c r="BP21" s="134" t="str">
        <f>IF(BO21="","",VLOOKUP(AH21,'[1]Partie 7'!$D$4:$G$63,3,0))</f>
        <v/>
      </c>
      <c r="BQ21" s="135"/>
      <c r="BR21" s="130" t="str">
        <f>IF(BO21="","",VLOOKUP(AH21,'[1]Partie 7'!$D$4:$G$63,4,0))</f>
        <v/>
      </c>
      <c r="BS21" s="131" t="str">
        <f t="shared" si="33"/>
        <v/>
      </c>
      <c r="BT21" s="121" t="str">
        <f t="shared" si="34"/>
        <v/>
      </c>
      <c r="BU21" s="122" t="str">
        <f t="shared" si="35"/>
        <v/>
      </c>
      <c r="BV21" s="132" t="str">
        <f t="shared" si="51"/>
        <v/>
      </c>
      <c r="BW21" s="133" t="str">
        <f t="shared" si="36"/>
        <v/>
      </c>
      <c r="BX21" s="136" t="str">
        <f t="shared" si="37"/>
        <v/>
      </c>
      <c r="BY21" s="139">
        <v>19</v>
      </c>
    </row>
    <row r="22" spans="1:77" ht="15.75" thickBot="1" x14ac:dyDescent="0.25">
      <c r="A22" s="33">
        <v>20</v>
      </c>
      <c r="B22" s="176" t="str">
        <f>IF(VLOOKUP('Feuille de calcule'!A22,inscription!A1:B81,2,0)="","",(VLOOKUP('Feuille de calcule'!A22,inscription!A1:B81,2,0)))</f>
        <v/>
      </c>
      <c r="C22" s="10" t="str">
        <f>IF(B22="","",VLOOKUP(A22,#REF!,2,0))</f>
        <v/>
      </c>
      <c r="D22" s="8" t="str">
        <f>IF(B22="","",VLOOKUP(A22,#REF!,3,0))</f>
        <v/>
      </c>
      <c r="E22" s="7"/>
      <c r="F22" s="100" t="str">
        <f t="shared" si="16"/>
        <v/>
      </c>
      <c r="G22" s="101" t="str">
        <f t="shared" si="17"/>
        <v/>
      </c>
      <c r="H22" s="102"/>
      <c r="I22" s="140" t="str">
        <f>IF(B22="","",VLOOKUP(A22,#REF!,4,0))</f>
        <v/>
      </c>
      <c r="J22" s="145" t="str">
        <f t="shared" si="38"/>
        <v/>
      </c>
      <c r="K22" s="194" t="str">
        <f t="shared" si="18"/>
        <v/>
      </c>
      <c r="L22" s="141" t="str">
        <f>IF(B22="","",VLOOKUP(A22,#REF!,2,0))</f>
        <v/>
      </c>
      <c r="M22" s="142" t="str">
        <f>IF(L22="","",VLOOKUP(A22,#REF!,3,0))</f>
        <v/>
      </c>
      <c r="N22" s="143"/>
      <c r="O22" s="103" t="str">
        <f>IF(L22="","",VLOOKUP(A22,#REF!,4,0))</f>
        <v/>
      </c>
      <c r="P22" s="100" t="str">
        <f t="shared" si="19"/>
        <v/>
      </c>
      <c r="Q22" s="101" t="str">
        <f t="shared" si="39"/>
        <v/>
      </c>
      <c r="R22" s="102"/>
      <c r="S22" s="144" t="str">
        <f t="shared" si="40"/>
        <v/>
      </c>
      <c r="T22" s="145" t="str">
        <f t="shared" si="41"/>
        <v/>
      </c>
      <c r="U22" s="194" t="str">
        <f t="shared" si="20"/>
        <v/>
      </c>
      <c r="V22" s="104">
        <v>20</v>
      </c>
      <c r="W22" s="99" t="str">
        <f>IF(B22="","",VLOOKUP(A22,#REF!,2,0))</f>
        <v/>
      </c>
      <c r="X22" s="146" t="str">
        <f>IF(W22="","",VLOOKUP(A22,#REF!,3,0))</f>
        <v/>
      </c>
      <c r="Y22" s="147"/>
      <c r="Z22" s="148" t="str">
        <f>IF(W22="","",VLOOKUP(A22,#REF!,4,0))</f>
        <v/>
      </c>
      <c r="AA22" s="100" t="str">
        <f t="shared" si="42"/>
        <v/>
      </c>
      <c r="AB22" s="101" t="str">
        <f t="shared" si="43"/>
        <v/>
      </c>
      <c r="AC22" s="102"/>
      <c r="AD22" s="144" t="str">
        <f t="shared" si="44"/>
        <v/>
      </c>
      <c r="AE22" s="145" t="str">
        <f t="shared" si="45"/>
        <v/>
      </c>
      <c r="AF22" s="149" t="str">
        <f t="shared" si="21"/>
        <v/>
      </c>
      <c r="AG22" s="104">
        <v>20</v>
      </c>
      <c r="AH22" s="99" t="str">
        <f>IF(B22="","",VLOOKUP(A22,#REF!,2,0))</f>
        <v/>
      </c>
      <c r="AI22" s="146" t="str">
        <f>IF(AH22="","",VLOOKUP(A22,#REF!,3,0))</f>
        <v/>
      </c>
      <c r="AJ22" s="147"/>
      <c r="AK22" s="140" t="str">
        <f>IF(AH22="","",VLOOKUP(A22,#REF!,4,0))</f>
        <v/>
      </c>
      <c r="AL22" s="100" t="str">
        <f t="shared" si="46"/>
        <v/>
      </c>
      <c r="AM22" s="101" t="str">
        <f t="shared" si="47"/>
        <v/>
      </c>
      <c r="AN22" s="102"/>
      <c r="AO22" s="144" t="str">
        <f t="shared" si="48"/>
        <v/>
      </c>
      <c r="AP22" s="145" t="str">
        <f t="shared" si="49"/>
        <v/>
      </c>
      <c r="AQ22" s="149" t="str">
        <f t="shared" si="22"/>
        <v/>
      </c>
      <c r="AR22" s="104">
        <v>20</v>
      </c>
      <c r="AS22" s="99" t="str">
        <f>IF(B22="","",VLOOKUP(A22,#REF!,2,0))</f>
        <v/>
      </c>
      <c r="AT22" s="146" t="str">
        <f>IF(B22="","",VLOOKUP(A22,#REF!,3,0))</f>
        <v/>
      </c>
      <c r="AU22" s="147"/>
      <c r="AV22" s="140" t="str">
        <f>IF(B22="","",VLOOKUP(A22,#REF!,4,0))</f>
        <v/>
      </c>
      <c r="AW22" s="100" t="str">
        <f t="shared" si="23"/>
        <v/>
      </c>
      <c r="AX22" s="101" t="str">
        <f t="shared" si="24"/>
        <v/>
      </c>
      <c r="AY22" s="102"/>
      <c r="AZ22" s="144" t="str">
        <f t="shared" si="25"/>
        <v/>
      </c>
      <c r="BA22" s="145" t="str">
        <f t="shared" si="50"/>
        <v/>
      </c>
      <c r="BB22" s="149" t="str">
        <f t="shared" si="26"/>
        <v/>
      </c>
      <c r="BC22" s="104">
        <v>20</v>
      </c>
      <c r="BD22" s="99" t="str">
        <f>IF(B22="","",VLOOKUP(A22,'Partie 6'!$D$4:$G$63,2,0))</f>
        <v/>
      </c>
      <c r="BE22" s="146" t="str">
        <f>IF(B22="","",VLOOKUP(A22,'Partie 6'!$D$4:$G$63,3,0))</f>
        <v/>
      </c>
      <c r="BF22" s="147"/>
      <c r="BG22" s="140" t="str">
        <f>IF(B22="","",VLOOKUP(A22,'Partie 6'!$D$4:$G$63,4,0))</f>
        <v/>
      </c>
      <c r="BH22" s="100" t="str">
        <f t="shared" si="27"/>
        <v/>
      </c>
      <c r="BI22" s="101" t="str">
        <f t="shared" si="28"/>
        <v/>
      </c>
      <c r="BJ22" s="102" t="str">
        <f t="shared" si="29"/>
        <v/>
      </c>
      <c r="BK22" s="144" t="str">
        <f t="shared" si="30"/>
        <v/>
      </c>
      <c r="BL22" s="145" t="str">
        <f t="shared" si="31"/>
        <v/>
      </c>
      <c r="BM22" s="149" t="str">
        <f t="shared" si="32"/>
        <v/>
      </c>
      <c r="BN22" s="104">
        <v>20</v>
      </c>
      <c r="BO22" s="99" t="str">
        <f>IF(B22="","",VLOOKUP(AH22,'Partie 6'!$D$4:$G$63,2,0))</f>
        <v/>
      </c>
      <c r="BP22" s="146" t="str">
        <f>IF(BO22="","",VLOOKUP(AH22,'[1]Partie 7'!$D$4:$G$63,3,0))</f>
        <v/>
      </c>
      <c r="BQ22" s="147"/>
      <c r="BR22" s="140" t="str">
        <f>IF(BO22="","",VLOOKUP(AH22,'[1]Partie 7'!$D$4:$G$63,4,0))</f>
        <v/>
      </c>
      <c r="BS22" s="100" t="str">
        <f t="shared" si="33"/>
        <v/>
      </c>
      <c r="BT22" s="101" t="str">
        <f t="shared" si="34"/>
        <v/>
      </c>
      <c r="BU22" s="102" t="str">
        <f t="shared" si="35"/>
        <v/>
      </c>
      <c r="BV22" s="144" t="str">
        <f t="shared" si="51"/>
        <v/>
      </c>
      <c r="BW22" s="145" t="str">
        <f t="shared" si="36"/>
        <v/>
      </c>
      <c r="BX22" s="149" t="str">
        <f t="shared" si="37"/>
        <v/>
      </c>
      <c r="BY22" s="104">
        <v>20</v>
      </c>
    </row>
    <row r="23" spans="1:77" x14ac:dyDescent="0.2">
      <c r="A23" s="34">
        <v>21</v>
      </c>
      <c r="B23" s="177" t="str">
        <f>IF(VLOOKUP('Feuille de calcule'!A23,inscription!A1:B82,2,0)="","",(VLOOKUP('Feuille de calcule'!A23,inscription!A1:B82,2,0)))</f>
        <v/>
      </c>
      <c r="C23" s="9" t="str">
        <f>IF(B23="","",VLOOKUP(A23,#REF!,2,0))</f>
        <v/>
      </c>
      <c r="D23" s="3" t="str">
        <f>IF(B23="","",VLOOKUP(A23,#REF!,3,0))</f>
        <v/>
      </c>
      <c r="E23" s="4"/>
      <c r="F23" s="112" t="str">
        <f t="shared" si="16"/>
        <v/>
      </c>
      <c r="G23" s="113" t="str">
        <f t="shared" si="17"/>
        <v/>
      </c>
      <c r="H23" s="114"/>
      <c r="I23" s="115" t="str">
        <f>IF(B23="","",VLOOKUP(A23,#REF!,4,0))</f>
        <v/>
      </c>
      <c r="J23" s="116" t="str">
        <f t="shared" si="38"/>
        <v/>
      </c>
      <c r="K23" s="193" t="str">
        <f t="shared" si="18"/>
        <v/>
      </c>
      <c r="L23" s="195" t="str">
        <f>IF(B23="","",VLOOKUP(A23,#REF!,2,0))</f>
        <v/>
      </c>
      <c r="M23" s="117" t="str">
        <f>IF(L23="","",VLOOKUP(A23,#REF!,3,0))</f>
        <v/>
      </c>
      <c r="N23" s="118"/>
      <c r="O23" s="119" t="str">
        <f>IF(L23="","",VLOOKUP(A23,#REF!,4,0))</f>
        <v/>
      </c>
      <c r="P23" s="120" t="str">
        <f t="shared" si="19"/>
        <v/>
      </c>
      <c r="Q23" s="127" t="str">
        <f t="shared" si="39"/>
        <v/>
      </c>
      <c r="R23" s="128"/>
      <c r="S23" s="123" t="str">
        <f t="shared" si="40"/>
        <v/>
      </c>
      <c r="T23" s="116" t="str">
        <f t="shared" si="41"/>
        <v/>
      </c>
      <c r="U23" s="193" t="str">
        <f t="shared" si="20"/>
        <v/>
      </c>
      <c r="V23" s="126">
        <v>21</v>
      </c>
      <c r="W23" s="129" t="str">
        <f>IF(B23="","",VLOOKUP(A23,#REF!,2,0))</f>
        <v/>
      </c>
      <c r="X23" s="113" t="str">
        <f>IF(W23="","",VLOOKUP(A23,#REF!,3,0))</f>
        <v/>
      </c>
      <c r="Y23" s="114"/>
      <c r="Z23" s="125" t="str">
        <f>IF(W23="","",VLOOKUP(A23,#REF!,4,0))</f>
        <v/>
      </c>
      <c r="AA23" s="120" t="str">
        <f t="shared" si="42"/>
        <v/>
      </c>
      <c r="AB23" s="127" t="str">
        <f t="shared" si="43"/>
        <v/>
      </c>
      <c r="AC23" s="128"/>
      <c r="AD23" s="123" t="str">
        <f t="shared" si="44"/>
        <v/>
      </c>
      <c r="AE23" s="116" t="str">
        <f t="shared" si="45"/>
        <v/>
      </c>
      <c r="AF23" s="193" t="str">
        <f t="shared" si="21"/>
        <v/>
      </c>
      <c r="AG23" s="126">
        <v>21</v>
      </c>
      <c r="AH23" s="129" t="str">
        <f>IF(B23="","",VLOOKUP(A23,#REF!,2,0))</f>
        <v/>
      </c>
      <c r="AI23" s="113" t="str">
        <f>IF(AH23="","",VLOOKUP(A23,#REF!,3,0))</f>
        <v/>
      </c>
      <c r="AJ23" s="114"/>
      <c r="AK23" s="115" t="str">
        <f>IF(AH23="","",VLOOKUP(A23,#REF!,4,0))</f>
        <v/>
      </c>
      <c r="AL23" s="120" t="str">
        <f t="shared" si="46"/>
        <v/>
      </c>
      <c r="AM23" s="127" t="str">
        <f t="shared" si="47"/>
        <v/>
      </c>
      <c r="AN23" s="128"/>
      <c r="AO23" s="123" t="str">
        <f t="shared" si="48"/>
        <v/>
      </c>
      <c r="AP23" s="116" t="str">
        <f t="shared" si="49"/>
        <v/>
      </c>
      <c r="AQ23" s="193" t="str">
        <f t="shared" si="22"/>
        <v/>
      </c>
      <c r="AR23" s="126">
        <v>21</v>
      </c>
      <c r="AS23" s="129" t="str">
        <f>IF(B23="","",VLOOKUP(A23,#REF!,2,0))</f>
        <v/>
      </c>
      <c r="AT23" s="113" t="str">
        <f>IF(B23="","",VLOOKUP(A23,#REF!,3,0))</f>
        <v/>
      </c>
      <c r="AU23" s="114"/>
      <c r="AV23" s="115" t="str">
        <f>IF(B23="","",VLOOKUP(A23,#REF!,4,0))</f>
        <v/>
      </c>
      <c r="AW23" s="120" t="str">
        <f t="shared" si="23"/>
        <v/>
      </c>
      <c r="AX23" s="127" t="str">
        <f t="shared" si="24"/>
        <v/>
      </c>
      <c r="AY23" s="128"/>
      <c r="AZ23" s="123" t="str">
        <f t="shared" si="25"/>
        <v/>
      </c>
      <c r="BA23" s="116" t="str">
        <f t="shared" si="50"/>
        <v/>
      </c>
      <c r="BB23" s="193" t="str">
        <f t="shared" si="26"/>
        <v/>
      </c>
      <c r="BC23" s="126">
        <v>21</v>
      </c>
      <c r="BD23" s="124" t="str">
        <f>IF(B23="","",VLOOKUP(A23,'Partie 6'!$D$4:$G$63,2,0))</f>
        <v/>
      </c>
      <c r="BE23" s="134" t="str">
        <f>IF(B23="","",VLOOKUP(A23,'Partie 6'!$D$4:$G$63,3,0))</f>
        <v/>
      </c>
      <c r="BF23" s="135"/>
      <c r="BG23" s="130" t="str">
        <f>IF(B23="","",VLOOKUP(A23,'Partie 6'!$D$4:$G$63,4,0))</f>
        <v/>
      </c>
      <c r="BH23" s="131" t="str">
        <f t="shared" si="27"/>
        <v/>
      </c>
      <c r="BI23" s="121" t="str">
        <f t="shared" si="28"/>
        <v/>
      </c>
      <c r="BJ23" s="122" t="str">
        <f t="shared" si="29"/>
        <v/>
      </c>
      <c r="BK23" s="132" t="str">
        <f t="shared" si="30"/>
        <v/>
      </c>
      <c r="BL23" s="133" t="str">
        <f t="shared" si="31"/>
        <v/>
      </c>
      <c r="BM23" s="138" t="str">
        <f t="shared" si="32"/>
        <v/>
      </c>
      <c r="BN23" s="126">
        <v>21</v>
      </c>
      <c r="BO23" s="124" t="str">
        <f>IF(B23="","",VLOOKUP(AH23,'[1]Partie 7'!$D$4:$G$63,2,0))</f>
        <v/>
      </c>
      <c r="BP23" s="134" t="str">
        <f>IF(BO23="","",VLOOKUP(AH23,'[1]Partie 7'!$D$4:$G$63,3,0))</f>
        <v/>
      </c>
      <c r="BQ23" s="135"/>
      <c r="BR23" s="130" t="str">
        <f>IF(BO23="","",VLOOKUP(AH23,'[1]Partie 7'!$D$4:$G$63,4,0))</f>
        <v/>
      </c>
      <c r="BS23" s="131" t="str">
        <f t="shared" si="33"/>
        <v/>
      </c>
      <c r="BT23" s="121" t="str">
        <f t="shared" si="34"/>
        <v/>
      </c>
      <c r="BU23" s="122" t="str">
        <f t="shared" si="35"/>
        <v/>
      </c>
      <c r="BV23" s="132" t="str">
        <f t="shared" si="51"/>
        <v/>
      </c>
      <c r="BW23" s="133" t="str">
        <f t="shared" si="36"/>
        <v/>
      </c>
      <c r="BX23" s="136" t="str">
        <f t="shared" si="37"/>
        <v/>
      </c>
      <c r="BY23" s="139">
        <v>21</v>
      </c>
    </row>
    <row r="24" spans="1:77" ht="15.75" thickBot="1" x14ac:dyDescent="0.25">
      <c r="A24" s="33">
        <v>22</v>
      </c>
      <c r="B24" s="176" t="str">
        <f>IF(VLOOKUP('Feuille de calcule'!A24,inscription!A1:B83,2,0)="","",(VLOOKUP('Feuille de calcule'!A24,inscription!A1:B83,2,0)))</f>
        <v/>
      </c>
      <c r="C24" s="10" t="str">
        <f>IF(B24="","",VLOOKUP(A24,#REF!,2,0))</f>
        <v/>
      </c>
      <c r="D24" s="8" t="str">
        <f>IF(B24="","",VLOOKUP(A24,#REF!,3,0))</f>
        <v/>
      </c>
      <c r="E24" s="7"/>
      <c r="F24" s="100" t="str">
        <f t="shared" si="16"/>
        <v/>
      </c>
      <c r="G24" s="101" t="str">
        <f t="shared" si="17"/>
        <v/>
      </c>
      <c r="H24" s="102"/>
      <c r="I24" s="140" t="str">
        <f>IF(B24="","",VLOOKUP(A24,#REF!,4,0))</f>
        <v/>
      </c>
      <c r="J24" s="145" t="str">
        <f t="shared" si="38"/>
        <v/>
      </c>
      <c r="K24" s="194" t="str">
        <f t="shared" si="18"/>
        <v/>
      </c>
      <c r="L24" s="141" t="str">
        <f>IF(B24="","",VLOOKUP(A24,#REF!,2,0))</f>
        <v/>
      </c>
      <c r="M24" s="142" t="str">
        <f>IF(L24="","",VLOOKUP(A24,#REF!,3,0))</f>
        <v/>
      </c>
      <c r="N24" s="143"/>
      <c r="O24" s="103" t="str">
        <f>IF(L24="","",VLOOKUP(A24,#REF!,4,0))</f>
        <v/>
      </c>
      <c r="P24" s="100" t="str">
        <f t="shared" si="19"/>
        <v/>
      </c>
      <c r="Q24" s="101" t="str">
        <f t="shared" si="39"/>
        <v/>
      </c>
      <c r="R24" s="102"/>
      <c r="S24" s="144" t="str">
        <f t="shared" si="40"/>
        <v/>
      </c>
      <c r="T24" s="145" t="str">
        <f t="shared" si="41"/>
        <v/>
      </c>
      <c r="U24" s="194" t="str">
        <f t="shared" si="20"/>
        <v/>
      </c>
      <c r="V24" s="104">
        <v>22</v>
      </c>
      <c r="W24" s="99" t="str">
        <f>IF(B24="","",VLOOKUP(A24,#REF!,2,0))</f>
        <v/>
      </c>
      <c r="X24" s="146" t="str">
        <f>IF(W24="","",VLOOKUP(A24,#REF!,3,0))</f>
        <v/>
      </c>
      <c r="Y24" s="147"/>
      <c r="Z24" s="148" t="str">
        <f>IF(W24="","",VLOOKUP(A24,#REF!,4,0))</f>
        <v/>
      </c>
      <c r="AA24" s="100" t="str">
        <f t="shared" si="42"/>
        <v/>
      </c>
      <c r="AB24" s="101" t="str">
        <f t="shared" si="43"/>
        <v/>
      </c>
      <c r="AC24" s="102"/>
      <c r="AD24" s="144" t="str">
        <f t="shared" si="44"/>
        <v/>
      </c>
      <c r="AE24" s="145" t="str">
        <f t="shared" si="45"/>
        <v/>
      </c>
      <c r="AF24" s="149" t="str">
        <f t="shared" si="21"/>
        <v/>
      </c>
      <c r="AG24" s="104">
        <v>22</v>
      </c>
      <c r="AH24" s="99" t="str">
        <f>IF(B24="","",VLOOKUP(A24,#REF!,2,0))</f>
        <v/>
      </c>
      <c r="AI24" s="146" t="str">
        <f>IF(AH24="","",VLOOKUP(A24,#REF!,3,0))</f>
        <v/>
      </c>
      <c r="AJ24" s="147"/>
      <c r="AK24" s="140" t="str">
        <f>IF(AH24="","",VLOOKUP(A24,#REF!,4,0))</f>
        <v/>
      </c>
      <c r="AL24" s="100" t="str">
        <f t="shared" si="46"/>
        <v/>
      </c>
      <c r="AM24" s="101" t="str">
        <f t="shared" si="47"/>
        <v/>
      </c>
      <c r="AN24" s="102"/>
      <c r="AO24" s="144" t="str">
        <f t="shared" si="48"/>
        <v/>
      </c>
      <c r="AP24" s="145" t="str">
        <f t="shared" si="49"/>
        <v/>
      </c>
      <c r="AQ24" s="149" t="str">
        <f t="shared" si="22"/>
        <v/>
      </c>
      <c r="AR24" s="104">
        <v>22</v>
      </c>
      <c r="AS24" s="99" t="str">
        <f>IF(B24="","",VLOOKUP(A24,#REF!,2,0))</f>
        <v/>
      </c>
      <c r="AT24" s="146" t="str">
        <f>IF(B24="","",VLOOKUP(A24,#REF!,3,0))</f>
        <v/>
      </c>
      <c r="AU24" s="147"/>
      <c r="AV24" s="140" t="str">
        <f>IF(B24="","",VLOOKUP(A24,#REF!,4,0))</f>
        <v/>
      </c>
      <c r="AW24" s="100" t="str">
        <f t="shared" si="23"/>
        <v/>
      </c>
      <c r="AX24" s="101" t="str">
        <f t="shared" si="24"/>
        <v/>
      </c>
      <c r="AY24" s="102"/>
      <c r="AZ24" s="144" t="str">
        <f t="shared" si="25"/>
        <v/>
      </c>
      <c r="BA24" s="145" t="str">
        <f t="shared" si="50"/>
        <v/>
      </c>
      <c r="BB24" s="149" t="str">
        <f t="shared" si="26"/>
        <v/>
      </c>
      <c r="BC24" s="104">
        <v>22</v>
      </c>
      <c r="BD24" s="99" t="str">
        <f>IF(B24="","",VLOOKUP(A24,'Partie 6'!$D$4:$G$63,2,0))</f>
        <v/>
      </c>
      <c r="BE24" s="146" t="str">
        <f>IF(B24="","",VLOOKUP(A24,'Partie 6'!$D$4:$G$63,3,0))</f>
        <v/>
      </c>
      <c r="BF24" s="147"/>
      <c r="BG24" s="140" t="str">
        <f>IF(B24="","",VLOOKUP(A24,'Partie 6'!$D$4:$G$63,4,0))</f>
        <v/>
      </c>
      <c r="BH24" s="100" t="str">
        <f t="shared" si="27"/>
        <v/>
      </c>
      <c r="BI24" s="101" t="str">
        <f t="shared" si="28"/>
        <v/>
      </c>
      <c r="BJ24" s="102" t="str">
        <f t="shared" si="29"/>
        <v/>
      </c>
      <c r="BK24" s="144" t="str">
        <f t="shared" si="30"/>
        <v/>
      </c>
      <c r="BL24" s="145" t="str">
        <f t="shared" si="31"/>
        <v/>
      </c>
      <c r="BM24" s="149" t="str">
        <f t="shared" si="32"/>
        <v/>
      </c>
      <c r="BN24" s="104">
        <v>22</v>
      </c>
      <c r="BO24" s="99" t="str">
        <f>IF(B24="","",VLOOKUP(AH24,'Partie 6'!$D$4:$G$63,2,0))</f>
        <v/>
      </c>
      <c r="BP24" s="146" t="str">
        <f>IF(BO24="","",VLOOKUP(AH24,'[1]Partie 7'!$D$4:$G$63,3,0))</f>
        <v/>
      </c>
      <c r="BQ24" s="147"/>
      <c r="BR24" s="140" t="str">
        <f>IF(BO24="","",VLOOKUP(AH24,'[1]Partie 7'!$D$4:$G$63,4,0))</f>
        <v/>
      </c>
      <c r="BS24" s="100" t="str">
        <f t="shared" si="33"/>
        <v/>
      </c>
      <c r="BT24" s="101" t="str">
        <f t="shared" si="34"/>
        <v/>
      </c>
      <c r="BU24" s="102" t="str">
        <f t="shared" si="35"/>
        <v/>
      </c>
      <c r="BV24" s="144" t="str">
        <f t="shared" si="51"/>
        <v/>
      </c>
      <c r="BW24" s="145" t="str">
        <f t="shared" si="36"/>
        <v/>
      </c>
      <c r="BX24" s="149" t="str">
        <f t="shared" si="37"/>
        <v/>
      </c>
      <c r="BY24" s="150">
        <v>22</v>
      </c>
    </row>
    <row r="25" spans="1:77" x14ac:dyDescent="0.2">
      <c r="A25" s="34">
        <v>23</v>
      </c>
      <c r="B25" s="177" t="str">
        <f>IF(VLOOKUP('Feuille de calcule'!A25,inscription!A1:B84,2,0)="","",(VLOOKUP('Feuille de calcule'!A25,inscription!A1:B84,2,0)))</f>
        <v/>
      </c>
      <c r="C25" s="9" t="str">
        <f>IF(B25="","",VLOOKUP(A25,#REF!,2,0))</f>
        <v/>
      </c>
      <c r="D25" s="3" t="str">
        <f>IF(B25="","",VLOOKUP(A25,#REF!,3,0))</f>
        <v/>
      </c>
      <c r="E25" s="4"/>
      <c r="F25" s="112" t="str">
        <f t="shared" si="16"/>
        <v/>
      </c>
      <c r="G25" s="113" t="str">
        <f t="shared" si="17"/>
        <v/>
      </c>
      <c r="H25" s="114"/>
      <c r="I25" s="115" t="str">
        <f>IF(B25="","",VLOOKUP(A25,#REF!,4,0))</f>
        <v/>
      </c>
      <c r="J25" s="116" t="str">
        <f t="shared" si="38"/>
        <v/>
      </c>
      <c r="K25" s="193" t="str">
        <f t="shared" si="18"/>
        <v/>
      </c>
      <c r="L25" s="195" t="str">
        <f>IF(B25="","",VLOOKUP(A25,#REF!,2,0))</f>
        <v/>
      </c>
      <c r="M25" s="117" t="str">
        <f>IF(L25="","",VLOOKUP(A25,#REF!,3,0))</f>
        <v/>
      </c>
      <c r="N25" s="118"/>
      <c r="O25" s="119" t="str">
        <f>IF(L25="","",VLOOKUP(A25,#REF!,4,0))</f>
        <v/>
      </c>
      <c r="P25" s="120" t="str">
        <f t="shared" si="19"/>
        <v/>
      </c>
      <c r="Q25" s="127" t="str">
        <f t="shared" si="39"/>
        <v/>
      </c>
      <c r="R25" s="128"/>
      <c r="S25" s="123" t="str">
        <f t="shared" si="40"/>
        <v/>
      </c>
      <c r="T25" s="116" t="str">
        <f t="shared" si="41"/>
        <v/>
      </c>
      <c r="U25" s="193" t="str">
        <f t="shared" si="20"/>
        <v/>
      </c>
      <c r="V25" s="126">
        <v>23</v>
      </c>
      <c r="W25" s="129" t="str">
        <f>IF(B25="","",VLOOKUP(A25,#REF!,2,0))</f>
        <v/>
      </c>
      <c r="X25" s="113" t="str">
        <f>IF(W25="","",VLOOKUP(A25,#REF!,3,0))</f>
        <v/>
      </c>
      <c r="Y25" s="114"/>
      <c r="Z25" s="125" t="str">
        <f>IF(W25="","",VLOOKUP(A25,#REF!,4,0))</f>
        <v/>
      </c>
      <c r="AA25" s="120" t="str">
        <f t="shared" si="42"/>
        <v/>
      </c>
      <c r="AB25" s="127" t="str">
        <f t="shared" si="43"/>
        <v/>
      </c>
      <c r="AC25" s="128"/>
      <c r="AD25" s="123" t="str">
        <f t="shared" si="44"/>
        <v/>
      </c>
      <c r="AE25" s="116" t="str">
        <f t="shared" si="45"/>
        <v/>
      </c>
      <c r="AF25" s="193" t="str">
        <f t="shared" si="21"/>
        <v/>
      </c>
      <c r="AG25" s="126">
        <v>23</v>
      </c>
      <c r="AH25" s="129" t="str">
        <f>IF(B25="","",VLOOKUP(A25,#REF!,2,0))</f>
        <v/>
      </c>
      <c r="AI25" s="113" t="str">
        <f>IF(AH25="","",VLOOKUP(A25,#REF!,3,0))</f>
        <v/>
      </c>
      <c r="AJ25" s="114"/>
      <c r="AK25" s="115" t="str">
        <f>IF(AH25="","",VLOOKUP(A25,#REF!,4,0))</f>
        <v/>
      </c>
      <c r="AL25" s="120" t="str">
        <f t="shared" si="46"/>
        <v/>
      </c>
      <c r="AM25" s="127" t="str">
        <f t="shared" si="47"/>
        <v/>
      </c>
      <c r="AN25" s="128"/>
      <c r="AO25" s="123" t="str">
        <f t="shared" si="48"/>
        <v/>
      </c>
      <c r="AP25" s="116" t="str">
        <f t="shared" si="49"/>
        <v/>
      </c>
      <c r="AQ25" s="193" t="str">
        <f t="shared" si="22"/>
        <v/>
      </c>
      <c r="AR25" s="126">
        <v>23</v>
      </c>
      <c r="AS25" s="129" t="str">
        <f>IF(B25="","",VLOOKUP(A25,#REF!,2,0))</f>
        <v/>
      </c>
      <c r="AT25" s="113" t="str">
        <f>IF(B25="","",VLOOKUP(A25,#REF!,3,0))</f>
        <v/>
      </c>
      <c r="AU25" s="114"/>
      <c r="AV25" s="115" t="str">
        <f>IF(B25="","",VLOOKUP(A25,#REF!,4,0))</f>
        <v/>
      </c>
      <c r="AW25" s="120" t="str">
        <f t="shared" si="23"/>
        <v/>
      </c>
      <c r="AX25" s="127" t="str">
        <f t="shared" si="24"/>
        <v/>
      </c>
      <c r="AY25" s="128"/>
      <c r="AZ25" s="123" t="str">
        <f t="shared" si="25"/>
        <v/>
      </c>
      <c r="BA25" s="116" t="str">
        <f t="shared" si="50"/>
        <v/>
      </c>
      <c r="BB25" s="193" t="str">
        <f t="shared" si="26"/>
        <v/>
      </c>
      <c r="BC25" s="126">
        <v>23</v>
      </c>
      <c r="BD25" s="124" t="str">
        <f>IF(B25="","",VLOOKUP(A25,'Partie 6'!$D$4:$G$63,2,0))</f>
        <v/>
      </c>
      <c r="BE25" s="134" t="str">
        <f>IF(B25="","",VLOOKUP(A25,'Partie 6'!$D$4:$G$63,3,0))</f>
        <v/>
      </c>
      <c r="BF25" s="135"/>
      <c r="BG25" s="130" t="str">
        <f>IF(B25="","",VLOOKUP(A25,'Partie 6'!$D$4:$G$63,4,0))</f>
        <v/>
      </c>
      <c r="BH25" s="131" t="str">
        <f t="shared" si="27"/>
        <v/>
      </c>
      <c r="BI25" s="121" t="str">
        <f t="shared" si="28"/>
        <v/>
      </c>
      <c r="BJ25" s="122" t="str">
        <f t="shared" si="29"/>
        <v/>
      </c>
      <c r="BK25" s="132" t="str">
        <f t="shared" si="30"/>
        <v/>
      </c>
      <c r="BL25" s="133" t="str">
        <f t="shared" si="31"/>
        <v/>
      </c>
      <c r="BM25" s="138" t="str">
        <f t="shared" si="32"/>
        <v/>
      </c>
      <c r="BN25" s="126">
        <v>23</v>
      </c>
      <c r="BO25" s="124" t="str">
        <f>IF(B25="","",VLOOKUP(AH25,'[1]Partie 7'!$D$4:$G$63,2,0))</f>
        <v/>
      </c>
      <c r="BP25" s="134" t="str">
        <f>IF(BO25="","",VLOOKUP(AH25,'[1]Partie 7'!$D$4:$G$63,3,0))</f>
        <v/>
      </c>
      <c r="BQ25" s="135"/>
      <c r="BR25" s="130" t="str">
        <f>IF(BO25="","",VLOOKUP(AH25,'[1]Partie 7'!$D$4:$G$63,4,0))</f>
        <v/>
      </c>
      <c r="BS25" s="131" t="str">
        <f t="shared" si="33"/>
        <v/>
      </c>
      <c r="BT25" s="121" t="str">
        <f t="shared" si="34"/>
        <v/>
      </c>
      <c r="BU25" s="122" t="str">
        <f t="shared" si="35"/>
        <v/>
      </c>
      <c r="BV25" s="132" t="str">
        <f t="shared" si="51"/>
        <v/>
      </c>
      <c r="BW25" s="133" t="str">
        <f t="shared" si="36"/>
        <v/>
      </c>
      <c r="BX25" s="136" t="str">
        <f t="shared" si="37"/>
        <v/>
      </c>
      <c r="BY25" s="137">
        <v>23</v>
      </c>
    </row>
    <row r="26" spans="1:77" ht="15.75" thickBot="1" x14ac:dyDescent="0.25">
      <c r="A26" s="33">
        <v>24</v>
      </c>
      <c r="B26" s="176" t="str">
        <f>IF(VLOOKUP('Feuille de calcule'!A26,inscription!A1:B85,2,0)="","",(VLOOKUP('Feuille de calcule'!A26,inscription!A1:B85,2,0)))</f>
        <v/>
      </c>
      <c r="C26" s="10" t="str">
        <f>IF(B26="","",VLOOKUP(A26,#REF!,2,0))</f>
        <v/>
      </c>
      <c r="D26" s="8" t="str">
        <f>IF(B26="","",VLOOKUP(A26,#REF!,3,0))</f>
        <v/>
      </c>
      <c r="E26" s="7"/>
      <c r="F26" s="100" t="str">
        <f t="shared" si="16"/>
        <v/>
      </c>
      <c r="G26" s="101" t="str">
        <f t="shared" si="17"/>
        <v/>
      </c>
      <c r="H26" s="102"/>
      <c r="I26" s="140" t="str">
        <f>IF(B26="","",VLOOKUP(A26,#REF!,4,0))</f>
        <v/>
      </c>
      <c r="J26" s="145" t="str">
        <f t="shared" si="38"/>
        <v/>
      </c>
      <c r="K26" s="194" t="str">
        <f t="shared" si="18"/>
        <v/>
      </c>
      <c r="L26" s="141" t="str">
        <f>IF(B26="","",VLOOKUP(A26,#REF!,2,0))</f>
        <v/>
      </c>
      <c r="M26" s="142" t="str">
        <f>IF(L26="","",VLOOKUP(A26,#REF!,3,0))</f>
        <v/>
      </c>
      <c r="N26" s="143"/>
      <c r="O26" s="103" t="str">
        <f>IF(L26="","",VLOOKUP(A26,#REF!,4,0))</f>
        <v/>
      </c>
      <c r="P26" s="100" t="str">
        <f t="shared" si="19"/>
        <v/>
      </c>
      <c r="Q26" s="101" t="str">
        <f t="shared" si="39"/>
        <v/>
      </c>
      <c r="R26" s="102"/>
      <c r="S26" s="144" t="str">
        <f t="shared" si="40"/>
        <v/>
      </c>
      <c r="T26" s="145" t="str">
        <f t="shared" si="41"/>
        <v/>
      </c>
      <c r="U26" s="194" t="str">
        <f t="shared" si="20"/>
        <v/>
      </c>
      <c r="V26" s="104">
        <v>24</v>
      </c>
      <c r="W26" s="99" t="str">
        <f>IF(B26="","",VLOOKUP(A26,#REF!,2,0))</f>
        <v/>
      </c>
      <c r="X26" s="146" t="str">
        <f>IF(W26="","",VLOOKUP(A26,#REF!,3,0))</f>
        <v/>
      </c>
      <c r="Y26" s="147"/>
      <c r="Z26" s="148" t="str">
        <f>IF(W26="","",VLOOKUP(A26,#REF!,4,0))</f>
        <v/>
      </c>
      <c r="AA26" s="100" t="str">
        <f t="shared" si="42"/>
        <v/>
      </c>
      <c r="AB26" s="101" t="str">
        <f t="shared" si="43"/>
        <v/>
      </c>
      <c r="AC26" s="102"/>
      <c r="AD26" s="144" t="str">
        <f t="shared" si="44"/>
        <v/>
      </c>
      <c r="AE26" s="145" t="str">
        <f t="shared" si="45"/>
        <v/>
      </c>
      <c r="AF26" s="149" t="str">
        <f t="shared" si="21"/>
        <v/>
      </c>
      <c r="AG26" s="104">
        <v>24</v>
      </c>
      <c r="AH26" s="99" t="str">
        <f>IF(B26="","",VLOOKUP(A26,#REF!,2,0))</f>
        <v/>
      </c>
      <c r="AI26" s="146" t="str">
        <f>IF(AH26="","",VLOOKUP(A26,#REF!,3,0))</f>
        <v/>
      </c>
      <c r="AJ26" s="147"/>
      <c r="AK26" s="140" t="str">
        <f>IF(AH26="","",VLOOKUP(A26,#REF!,4,0))</f>
        <v/>
      </c>
      <c r="AL26" s="100" t="str">
        <f t="shared" si="46"/>
        <v/>
      </c>
      <c r="AM26" s="101" t="str">
        <f t="shared" si="47"/>
        <v/>
      </c>
      <c r="AN26" s="102"/>
      <c r="AO26" s="144" t="str">
        <f t="shared" si="48"/>
        <v/>
      </c>
      <c r="AP26" s="145" t="str">
        <f t="shared" si="49"/>
        <v/>
      </c>
      <c r="AQ26" s="149" t="str">
        <f t="shared" si="22"/>
        <v/>
      </c>
      <c r="AR26" s="104">
        <v>24</v>
      </c>
      <c r="AS26" s="99" t="str">
        <f>IF(B26="","",VLOOKUP(A26,#REF!,2,0))</f>
        <v/>
      </c>
      <c r="AT26" s="146" t="str">
        <f>IF(B26="","",VLOOKUP(A26,#REF!,3,0))</f>
        <v/>
      </c>
      <c r="AU26" s="147"/>
      <c r="AV26" s="140" t="str">
        <f>IF(B26="","",VLOOKUP(A26,#REF!,4,0))</f>
        <v/>
      </c>
      <c r="AW26" s="100" t="str">
        <f t="shared" si="23"/>
        <v/>
      </c>
      <c r="AX26" s="101" t="str">
        <f t="shared" si="24"/>
        <v/>
      </c>
      <c r="AY26" s="102"/>
      <c r="AZ26" s="144" t="str">
        <f t="shared" si="25"/>
        <v/>
      </c>
      <c r="BA26" s="145" t="str">
        <f t="shared" si="50"/>
        <v/>
      </c>
      <c r="BB26" s="149" t="str">
        <f t="shared" si="26"/>
        <v/>
      </c>
      <c r="BC26" s="104">
        <v>24</v>
      </c>
      <c r="BD26" s="99" t="str">
        <f>IF(B26="","",VLOOKUP(A26,'Partie 6'!$D$4:$G$63,2,0))</f>
        <v/>
      </c>
      <c r="BE26" s="146" t="str">
        <f>IF(B26="","",VLOOKUP(A26,'Partie 6'!$D$4:$G$63,3,0))</f>
        <v/>
      </c>
      <c r="BF26" s="147"/>
      <c r="BG26" s="140" t="str">
        <f>IF(B26="","",VLOOKUP(A26,'Partie 6'!$D$4:$G$63,4,0))</f>
        <v/>
      </c>
      <c r="BH26" s="100" t="str">
        <f t="shared" si="27"/>
        <v/>
      </c>
      <c r="BI26" s="101" t="str">
        <f t="shared" si="28"/>
        <v/>
      </c>
      <c r="BJ26" s="102" t="str">
        <f t="shared" si="29"/>
        <v/>
      </c>
      <c r="BK26" s="144" t="str">
        <f t="shared" si="30"/>
        <v/>
      </c>
      <c r="BL26" s="145" t="str">
        <f t="shared" si="31"/>
        <v/>
      </c>
      <c r="BM26" s="149" t="str">
        <f t="shared" si="32"/>
        <v/>
      </c>
      <c r="BN26" s="104">
        <v>24</v>
      </c>
      <c r="BO26" s="99" t="str">
        <f>IF(B26="","",VLOOKUP(AH26,'Partie 6'!$D$4:$G$63,2,0))</f>
        <v/>
      </c>
      <c r="BP26" s="146" t="str">
        <f>IF(BO26="","",VLOOKUP(AH26,'[1]Partie 7'!$D$4:$G$63,3,0))</f>
        <v/>
      </c>
      <c r="BQ26" s="147"/>
      <c r="BR26" s="140" t="str">
        <f>IF(BO26="","",VLOOKUP(AH26,'[1]Partie 7'!$D$4:$G$63,4,0))</f>
        <v/>
      </c>
      <c r="BS26" s="100" t="str">
        <f t="shared" si="33"/>
        <v/>
      </c>
      <c r="BT26" s="101" t="str">
        <f t="shared" si="34"/>
        <v/>
      </c>
      <c r="BU26" s="102" t="str">
        <f t="shared" si="35"/>
        <v/>
      </c>
      <c r="BV26" s="144" t="str">
        <f t="shared" si="51"/>
        <v/>
      </c>
      <c r="BW26" s="145" t="str">
        <f t="shared" si="36"/>
        <v/>
      </c>
      <c r="BX26" s="149" t="str">
        <f t="shared" si="37"/>
        <v/>
      </c>
      <c r="BY26" s="150">
        <v>24</v>
      </c>
    </row>
    <row r="27" spans="1:77" x14ac:dyDescent="0.2">
      <c r="A27" s="34">
        <v>25</v>
      </c>
      <c r="B27" s="177" t="str">
        <f>IF(VLOOKUP('Feuille de calcule'!A27,inscription!A1:B86,2,0)="","",(VLOOKUP('Feuille de calcule'!A27,inscription!A1:B86,2,0)))</f>
        <v/>
      </c>
      <c r="C27" s="9" t="str">
        <f>IF(B27="","",VLOOKUP(A27,#REF!,2,0))</f>
        <v/>
      </c>
      <c r="D27" s="3" t="str">
        <f>IF(B27="","",VLOOKUP(A27,#REF!,3,0))</f>
        <v/>
      </c>
      <c r="E27" s="4"/>
      <c r="F27" s="112" t="str">
        <f t="shared" si="16"/>
        <v/>
      </c>
      <c r="G27" s="113" t="str">
        <f t="shared" si="17"/>
        <v/>
      </c>
      <c r="H27" s="114"/>
      <c r="I27" s="115" t="str">
        <f>IF(B27="","",VLOOKUP(A27,#REF!,4,0))</f>
        <v/>
      </c>
      <c r="J27" s="116" t="str">
        <f t="shared" si="38"/>
        <v/>
      </c>
      <c r="K27" s="193" t="str">
        <f t="shared" si="18"/>
        <v/>
      </c>
      <c r="L27" s="195" t="str">
        <f>IF(B27="","",VLOOKUP(A27,#REF!,2,0))</f>
        <v/>
      </c>
      <c r="M27" s="117" t="str">
        <f>IF(L27="","",VLOOKUP(A27,#REF!,3,0))</f>
        <v/>
      </c>
      <c r="N27" s="118"/>
      <c r="O27" s="119" t="str">
        <f>IF(L27="","",VLOOKUP(A27,#REF!,4,0))</f>
        <v/>
      </c>
      <c r="P27" s="120" t="str">
        <f t="shared" si="19"/>
        <v/>
      </c>
      <c r="Q27" s="127" t="str">
        <f t="shared" si="39"/>
        <v/>
      </c>
      <c r="R27" s="128"/>
      <c r="S27" s="123" t="str">
        <f t="shared" si="40"/>
        <v/>
      </c>
      <c r="T27" s="116" t="str">
        <f t="shared" si="41"/>
        <v/>
      </c>
      <c r="U27" s="193" t="str">
        <f t="shared" si="20"/>
        <v/>
      </c>
      <c r="V27" s="126">
        <v>25</v>
      </c>
      <c r="W27" s="129" t="str">
        <f>IF(B27="","",VLOOKUP(A27,#REF!,2,0))</f>
        <v/>
      </c>
      <c r="X27" s="113" t="str">
        <f>IF(W27="","",VLOOKUP(A27,#REF!,3,0))</f>
        <v/>
      </c>
      <c r="Y27" s="114"/>
      <c r="Z27" s="125" t="str">
        <f>IF(W27="","",VLOOKUP(A27,#REF!,4,0))</f>
        <v/>
      </c>
      <c r="AA27" s="120" t="str">
        <f t="shared" si="42"/>
        <v/>
      </c>
      <c r="AB27" s="127" t="str">
        <f t="shared" si="43"/>
        <v/>
      </c>
      <c r="AC27" s="128"/>
      <c r="AD27" s="123" t="str">
        <f t="shared" si="44"/>
        <v/>
      </c>
      <c r="AE27" s="116" t="str">
        <f t="shared" si="45"/>
        <v/>
      </c>
      <c r="AF27" s="193" t="str">
        <f t="shared" si="21"/>
        <v/>
      </c>
      <c r="AG27" s="126">
        <v>25</v>
      </c>
      <c r="AH27" s="129" t="str">
        <f>IF(B27="","",VLOOKUP(A27,#REF!,2,0))</f>
        <v/>
      </c>
      <c r="AI27" s="113" t="str">
        <f>IF(AH27="","",VLOOKUP(A27,#REF!,3,0))</f>
        <v/>
      </c>
      <c r="AJ27" s="114"/>
      <c r="AK27" s="115" t="str">
        <f>IF(AH27="","",VLOOKUP(A27,#REF!,4,0))</f>
        <v/>
      </c>
      <c r="AL27" s="120" t="str">
        <f t="shared" si="46"/>
        <v/>
      </c>
      <c r="AM27" s="127" t="str">
        <f t="shared" si="47"/>
        <v/>
      </c>
      <c r="AN27" s="128"/>
      <c r="AO27" s="123" t="str">
        <f t="shared" si="48"/>
        <v/>
      </c>
      <c r="AP27" s="116" t="str">
        <f t="shared" si="49"/>
        <v/>
      </c>
      <c r="AQ27" s="193" t="str">
        <f t="shared" si="22"/>
        <v/>
      </c>
      <c r="AR27" s="126">
        <v>25</v>
      </c>
      <c r="AS27" s="129" t="str">
        <f>IF(B27="","",VLOOKUP(A27,#REF!,2,0))</f>
        <v/>
      </c>
      <c r="AT27" s="113" t="str">
        <f>IF(B27="","",VLOOKUP(A27,#REF!,3,0))</f>
        <v/>
      </c>
      <c r="AU27" s="114"/>
      <c r="AV27" s="115" t="str">
        <f>IF(B27="","",VLOOKUP(A27,#REF!,4,0))</f>
        <v/>
      </c>
      <c r="AW27" s="120" t="str">
        <f t="shared" si="23"/>
        <v/>
      </c>
      <c r="AX27" s="127" t="str">
        <f t="shared" si="24"/>
        <v/>
      </c>
      <c r="AY27" s="128"/>
      <c r="AZ27" s="123" t="str">
        <f t="shared" si="25"/>
        <v/>
      </c>
      <c r="BA27" s="116" t="str">
        <f t="shared" si="50"/>
        <v/>
      </c>
      <c r="BB27" s="193" t="str">
        <f t="shared" si="26"/>
        <v/>
      </c>
      <c r="BC27" s="126">
        <v>25</v>
      </c>
      <c r="BD27" s="124" t="str">
        <f>IF(B27="","",VLOOKUP(A27,'Partie 6'!$D$4:$G$63,2,0))</f>
        <v/>
      </c>
      <c r="BE27" s="134" t="str">
        <f>IF(B27="","",VLOOKUP(A27,'Partie 6'!$D$4:$G$63,3,0))</f>
        <v/>
      </c>
      <c r="BF27" s="135"/>
      <c r="BG27" s="130" t="str">
        <f>IF(B27="","",VLOOKUP(A27,'Partie 6'!$D$4:$G$63,4,0))</f>
        <v/>
      </c>
      <c r="BH27" s="131" t="str">
        <f t="shared" si="27"/>
        <v/>
      </c>
      <c r="BI27" s="121" t="str">
        <f t="shared" si="28"/>
        <v/>
      </c>
      <c r="BJ27" s="122" t="str">
        <f t="shared" si="29"/>
        <v/>
      </c>
      <c r="BK27" s="132" t="str">
        <f t="shared" si="30"/>
        <v/>
      </c>
      <c r="BL27" s="133" t="str">
        <f t="shared" si="31"/>
        <v/>
      </c>
      <c r="BM27" s="138" t="str">
        <f t="shared" si="32"/>
        <v/>
      </c>
      <c r="BN27" s="126">
        <v>25</v>
      </c>
      <c r="BO27" s="124" t="str">
        <f>IF(B27="","",VLOOKUP(AH27,'[1]Partie 7'!$D$4:$G$63,2,0))</f>
        <v/>
      </c>
      <c r="BP27" s="134" t="str">
        <f>IF(BO27="","",VLOOKUP(AH27,'[1]Partie 7'!$D$4:$G$63,3,0))</f>
        <v/>
      </c>
      <c r="BQ27" s="135"/>
      <c r="BR27" s="130" t="str">
        <f>IF(BO27="","",VLOOKUP(AH27,'[1]Partie 7'!$D$4:$G$63,4,0))</f>
        <v/>
      </c>
      <c r="BS27" s="131" t="str">
        <f t="shared" si="33"/>
        <v/>
      </c>
      <c r="BT27" s="121" t="str">
        <f t="shared" si="34"/>
        <v/>
      </c>
      <c r="BU27" s="122" t="str">
        <f t="shared" si="35"/>
        <v/>
      </c>
      <c r="BV27" s="132" t="str">
        <f t="shared" si="51"/>
        <v/>
      </c>
      <c r="BW27" s="133" t="str">
        <f t="shared" si="36"/>
        <v/>
      </c>
      <c r="BX27" s="136" t="str">
        <f t="shared" si="37"/>
        <v/>
      </c>
      <c r="BY27" s="139">
        <v>25</v>
      </c>
    </row>
    <row r="28" spans="1:77" ht="15.75" thickBot="1" x14ac:dyDescent="0.25">
      <c r="A28" s="33">
        <v>26</v>
      </c>
      <c r="B28" s="176" t="str">
        <f>IF(VLOOKUP('Feuille de calcule'!A28,inscription!A1:B87,2,0)="","",(VLOOKUP('Feuille de calcule'!A28,inscription!A1:B87,2,0)))</f>
        <v/>
      </c>
      <c r="C28" s="10" t="str">
        <f>IF(B28="","",VLOOKUP(A28,#REF!,2,0))</f>
        <v/>
      </c>
      <c r="D28" s="8" t="str">
        <f>IF(B28="","",VLOOKUP(A28,#REF!,3,0))</f>
        <v/>
      </c>
      <c r="E28" s="7"/>
      <c r="F28" s="100" t="str">
        <f t="shared" si="16"/>
        <v/>
      </c>
      <c r="G28" s="101" t="str">
        <f t="shared" si="17"/>
        <v/>
      </c>
      <c r="H28" s="102"/>
      <c r="I28" s="140" t="str">
        <f>IF(B28="","",VLOOKUP(A28,#REF!,4,0))</f>
        <v/>
      </c>
      <c r="J28" s="145" t="str">
        <f t="shared" si="38"/>
        <v/>
      </c>
      <c r="K28" s="194" t="str">
        <f t="shared" si="18"/>
        <v/>
      </c>
      <c r="L28" s="141" t="str">
        <f>IF(B28="","",VLOOKUP(A28,#REF!,2,0))</f>
        <v/>
      </c>
      <c r="M28" s="142" t="str">
        <f>IF(L28="","",VLOOKUP(A28,#REF!,3,0))</f>
        <v/>
      </c>
      <c r="N28" s="143"/>
      <c r="O28" s="103" t="str">
        <f>IF(L28="","",VLOOKUP(A28,#REF!,4,0))</f>
        <v/>
      </c>
      <c r="P28" s="100" t="str">
        <f t="shared" si="19"/>
        <v/>
      </c>
      <c r="Q28" s="101" t="str">
        <f t="shared" si="39"/>
        <v/>
      </c>
      <c r="R28" s="102"/>
      <c r="S28" s="144" t="str">
        <f t="shared" si="40"/>
        <v/>
      </c>
      <c r="T28" s="145" t="str">
        <f t="shared" si="41"/>
        <v/>
      </c>
      <c r="U28" s="194" t="str">
        <f t="shared" si="20"/>
        <v/>
      </c>
      <c r="V28" s="104">
        <v>26</v>
      </c>
      <c r="W28" s="99" t="str">
        <f>IF(B28="","",VLOOKUP(A28,#REF!,2,0))</f>
        <v/>
      </c>
      <c r="X28" s="146" t="str">
        <f>IF(W28="","",VLOOKUP(A28,#REF!,3,0))</f>
        <v/>
      </c>
      <c r="Y28" s="147"/>
      <c r="Z28" s="148" t="str">
        <f>IF(W28="","",VLOOKUP(A28,#REF!,4,0))</f>
        <v/>
      </c>
      <c r="AA28" s="100" t="str">
        <f t="shared" si="42"/>
        <v/>
      </c>
      <c r="AB28" s="101" t="str">
        <f t="shared" si="43"/>
        <v/>
      </c>
      <c r="AC28" s="102"/>
      <c r="AD28" s="144" t="str">
        <f t="shared" si="44"/>
        <v/>
      </c>
      <c r="AE28" s="145" t="str">
        <f t="shared" si="45"/>
        <v/>
      </c>
      <c r="AF28" s="149" t="str">
        <f t="shared" si="21"/>
        <v/>
      </c>
      <c r="AG28" s="104">
        <v>26</v>
      </c>
      <c r="AH28" s="99" t="str">
        <f>IF(B28="","",VLOOKUP(A28,#REF!,2,0))</f>
        <v/>
      </c>
      <c r="AI28" s="146" t="str">
        <f>IF(AH28="","",VLOOKUP(A28,#REF!,3,0))</f>
        <v/>
      </c>
      <c r="AJ28" s="147"/>
      <c r="AK28" s="140" t="str">
        <f>IF(AH28="","",VLOOKUP(A28,#REF!,4,0))</f>
        <v/>
      </c>
      <c r="AL28" s="100" t="str">
        <f t="shared" si="46"/>
        <v/>
      </c>
      <c r="AM28" s="101" t="str">
        <f t="shared" si="47"/>
        <v/>
      </c>
      <c r="AN28" s="102"/>
      <c r="AO28" s="144" t="str">
        <f t="shared" si="48"/>
        <v/>
      </c>
      <c r="AP28" s="145" t="str">
        <f t="shared" si="49"/>
        <v/>
      </c>
      <c r="AQ28" s="149" t="str">
        <f t="shared" si="22"/>
        <v/>
      </c>
      <c r="AR28" s="104">
        <v>26</v>
      </c>
      <c r="AS28" s="99" t="str">
        <f>IF(B28="","",VLOOKUP(A28,#REF!,2,0))</f>
        <v/>
      </c>
      <c r="AT28" s="146" t="str">
        <f>IF(B28="","",VLOOKUP(A28,#REF!,3,0))</f>
        <v/>
      </c>
      <c r="AU28" s="147"/>
      <c r="AV28" s="140" t="str">
        <f>IF(B28="","",VLOOKUP(A28,#REF!,4,0))</f>
        <v/>
      </c>
      <c r="AW28" s="100" t="str">
        <f t="shared" si="23"/>
        <v/>
      </c>
      <c r="AX28" s="101" t="str">
        <f t="shared" si="24"/>
        <v/>
      </c>
      <c r="AY28" s="102"/>
      <c r="AZ28" s="144" t="str">
        <f t="shared" si="25"/>
        <v/>
      </c>
      <c r="BA28" s="145" t="str">
        <f t="shared" si="50"/>
        <v/>
      </c>
      <c r="BB28" s="149" t="str">
        <f t="shared" si="26"/>
        <v/>
      </c>
      <c r="BC28" s="104">
        <v>26</v>
      </c>
      <c r="BD28" s="99" t="str">
        <f>IF(B28="","",VLOOKUP(A28,'Partie 6'!$D$4:$G$63,2,0))</f>
        <v/>
      </c>
      <c r="BE28" s="146" t="str">
        <f>IF(B28="","",VLOOKUP(A28,'Partie 6'!$D$4:$G$63,3,0))</f>
        <v/>
      </c>
      <c r="BF28" s="147"/>
      <c r="BG28" s="140" t="str">
        <f>IF(B28="","",VLOOKUP(A28,'Partie 6'!$D$4:$G$63,4,0))</f>
        <v/>
      </c>
      <c r="BH28" s="100" t="str">
        <f t="shared" si="27"/>
        <v/>
      </c>
      <c r="BI28" s="101" t="str">
        <f t="shared" si="28"/>
        <v/>
      </c>
      <c r="BJ28" s="102" t="str">
        <f t="shared" si="29"/>
        <v/>
      </c>
      <c r="BK28" s="144" t="str">
        <f t="shared" si="30"/>
        <v/>
      </c>
      <c r="BL28" s="145" t="str">
        <f t="shared" si="31"/>
        <v/>
      </c>
      <c r="BM28" s="149" t="str">
        <f t="shared" si="32"/>
        <v/>
      </c>
      <c r="BN28" s="104">
        <v>26</v>
      </c>
      <c r="BO28" s="99" t="str">
        <f>IF(B28="","",VLOOKUP(AH28,'Partie 6'!$D$4:$G$63,2,0))</f>
        <v/>
      </c>
      <c r="BP28" s="146" t="str">
        <f>IF(BO28="","",VLOOKUP(AH28,'[1]Partie 7'!$D$4:$G$63,3,0))</f>
        <v/>
      </c>
      <c r="BQ28" s="147"/>
      <c r="BR28" s="140" t="str">
        <f>IF(BO28="","",VLOOKUP(AH28,'[1]Partie 7'!$D$4:$G$63,4,0))</f>
        <v/>
      </c>
      <c r="BS28" s="100" t="str">
        <f t="shared" si="33"/>
        <v/>
      </c>
      <c r="BT28" s="101" t="str">
        <f t="shared" si="34"/>
        <v/>
      </c>
      <c r="BU28" s="102" t="str">
        <f t="shared" si="35"/>
        <v/>
      </c>
      <c r="BV28" s="144" t="str">
        <f t="shared" si="51"/>
        <v/>
      </c>
      <c r="BW28" s="145" t="str">
        <f t="shared" si="36"/>
        <v/>
      </c>
      <c r="BX28" s="149" t="str">
        <f t="shared" si="37"/>
        <v/>
      </c>
      <c r="BY28" s="104">
        <v>26</v>
      </c>
    </row>
    <row r="29" spans="1:77" x14ac:dyDescent="0.2">
      <c r="A29" s="34">
        <v>27</v>
      </c>
      <c r="B29" s="177" t="str">
        <f>IF(VLOOKUP('Feuille de calcule'!A29,inscription!A1:B88,2,0)="","",(VLOOKUP('Feuille de calcule'!A29,inscription!A1:B88,2,0)))</f>
        <v/>
      </c>
      <c r="C29" s="9" t="str">
        <f>IF(B29="","",VLOOKUP(A29,#REF!,2,0))</f>
        <v/>
      </c>
      <c r="D29" s="3" t="str">
        <f>IF(B29="","",VLOOKUP(A29,#REF!,3,0))</f>
        <v/>
      </c>
      <c r="E29" s="4"/>
      <c r="F29" s="112" t="str">
        <f t="shared" si="16"/>
        <v/>
      </c>
      <c r="G29" s="113" t="str">
        <f t="shared" si="17"/>
        <v/>
      </c>
      <c r="H29" s="114"/>
      <c r="I29" s="115" t="str">
        <f>IF(B29="","",VLOOKUP(A29,#REF!,4,0))</f>
        <v/>
      </c>
      <c r="J29" s="116" t="str">
        <f t="shared" si="38"/>
        <v/>
      </c>
      <c r="K29" s="193" t="str">
        <f t="shared" si="18"/>
        <v/>
      </c>
      <c r="L29" s="195" t="str">
        <f>IF(B29="","",VLOOKUP(A29,#REF!,2,0))</f>
        <v/>
      </c>
      <c r="M29" s="117" t="str">
        <f>IF(L29="","",VLOOKUP(A29,#REF!,3,0))</f>
        <v/>
      </c>
      <c r="N29" s="118"/>
      <c r="O29" s="119" t="str">
        <f>IF(L29="","",VLOOKUP(A29,#REF!,4,0))</f>
        <v/>
      </c>
      <c r="P29" s="120" t="str">
        <f t="shared" si="19"/>
        <v/>
      </c>
      <c r="Q29" s="127" t="str">
        <f t="shared" si="39"/>
        <v/>
      </c>
      <c r="R29" s="128"/>
      <c r="S29" s="123" t="str">
        <f t="shared" si="40"/>
        <v/>
      </c>
      <c r="T29" s="116" t="str">
        <f t="shared" si="41"/>
        <v/>
      </c>
      <c r="U29" s="193" t="str">
        <f t="shared" si="20"/>
        <v/>
      </c>
      <c r="V29" s="126">
        <v>27</v>
      </c>
      <c r="W29" s="129" t="str">
        <f>IF(B29="","",VLOOKUP(A29,#REF!,2,0))</f>
        <v/>
      </c>
      <c r="X29" s="113" t="str">
        <f>IF(W29="","",VLOOKUP(A29,#REF!,3,0))</f>
        <v/>
      </c>
      <c r="Y29" s="114"/>
      <c r="Z29" s="125" t="str">
        <f>IF(W29="","",VLOOKUP(A29,#REF!,4,0))</f>
        <v/>
      </c>
      <c r="AA29" s="120" t="str">
        <f t="shared" si="42"/>
        <v/>
      </c>
      <c r="AB29" s="127" t="str">
        <f t="shared" si="43"/>
        <v/>
      </c>
      <c r="AC29" s="128"/>
      <c r="AD29" s="123" t="str">
        <f t="shared" si="44"/>
        <v/>
      </c>
      <c r="AE29" s="116" t="str">
        <f t="shared" si="45"/>
        <v/>
      </c>
      <c r="AF29" s="193" t="str">
        <f t="shared" si="21"/>
        <v/>
      </c>
      <c r="AG29" s="126">
        <v>27</v>
      </c>
      <c r="AH29" s="129" t="str">
        <f>IF(B29="","",VLOOKUP(A29,#REF!,2,0))</f>
        <v/>
      </c>
      <c r="AI29" s="113" t="str">
        <f>IF(AH29="","",VLOOKUP(A29,#REF!,3,0))</f>
        <v/>
      </c>
      <c r="AJ29" s="114"/>
      <c r="AK29" s="115" t="str">
        <f>IF(AH29="","",VLOOKUP(A29,#REF!,4,0))</f>
        <v/>
      </c>
      <c r="AL29" s="120" t="str">
        <f t="shared" si="46"/>
        <v/>
      </c>
      <c r="AM29" s="127" t="str">
        <f t="shared" si="47"/>
        <v/>
      </c>
      <c r="AN29" s="128"/>
      <c r="AO29" s="123" t="str">
        <f t="shared" si="48"/>
        <v/>
      </c>
      <c r="AP29" s="116" t="str">
        <f t="shared" si="49"/>
        <v/>
      </c>
      <c r="AQ29" s="193" t="str">
        <f t="shared" si="22"/>
        <v/>
      </c>
      <c r="AR29" s="126">
        <v>27</v>
      </c>
      <c r="AS29" s="129" t="str">
        <f>IF(B29="","",VLOOKUP(A29,#REF!,2,0))</f>
        <v/>
      </c>
      <c r="AT29" s="113" t="str">
        <f>IF(B29="","",VLOOKUP(A29,#REF!,3,0))</f>
        <v/>
      </c>
      <c r="AU29" s="114"/>
      <c r="AV29" s="115" t="str">
        <f>IF(B29="","",VLOOKUP(A29,#REF!,4,0))</f>
        <v/>
      </c>
      <c r="AW29" s="120" t="str">
        <f t="shared" si="23"/>
        <v/>
      </c>
      <c r="AX29" s="127" t="str">
        <f t="shared" si="24"/>
        <v/>
      </c>
      <c r="AY29" s="128"/>
      <c r="AZ29" s="123" t="str">
        <f t="shared" si="25"/>
        <v/>
      </c>
      <c r="BA29" s="116" t="str">
        <f t="shared" si="50"/>
        <v/>
      </c>
      <c r="BB29" s="193" t="str">
        <f t="shared" si="26"/>
        <v/>
      </c>
      <c r="BC29" s="126">
        <v>27</v>
      </c>
      <c r="BD29" s="124" t="str">
        <f>IF(B29="","",VLOOKUP(A29,'Partie 6'!$D$4:$G$63,2,0))</f>
        <v/>
      </c>
      <c r="BE29" s="134" t="str">
        <f>IF(B29="","",VLOOKUP(A29,'Partie 6'!$D$4:$G$63,3,0))</f>
        <v/>
      </c>
      <c r="BF29" s="135"/>
      <c r="BG29" s="130" t="str">
        <f>IF(B29="","",VLOOKUP(A29,'Partie 6'!$D$4:$G$63,4,0))</f>
        <v/>
      </c>
      <c r="BH29" s="131" t="str">
        <f t="shared" si="27"/>
        <v/>
      </c>
      <c r="BI29" s="121" t="str">
        <f t="shared" si="28"/>
        <v/>
      </c>
      <c r="BJ29" s="122" t="str">
        <f t="shared" si="29"/>
        <v/>
      </c>
      <c r="BK29" s="132" t="str">
        <f t="shared" si="30"/>
        <v/>
      </c>
      <c r="BL29" s="133" t="str">
        <f t="shared" si="31"/>
        <v/>
      </c>
      <c r="BM29" s="138" t="str">
        <f t="shared" si="32"/>
        <v/>
      </c>
      <c r="BN29" s="126">
        <v>27</v>
      </c>
      <c r="BO29" s="124" t="str">
        <f>IF(B29="","",VLOOKUP(AH29,'[1]Partie 7'!$D$4:$G$63,2,0))</f>
        <v/>
      </c>
      <c r="BP29" s="134" t="str">
        <f>IF(BO29="","",VLOOKUP(AH29,'[1]Partie 7'!$D$4:$G$63,3,0))</f>
        <v/>
      </c>
      <c r="BQ29" s="135"/>
      <c r="BR29" s="130" t="str">
        <f>IF(BO29="","",VLOOKUP(AH29,'[1]Partie 7'!$D$4:$G$63,4,0))</f>
        <v/>
      </c>
      <c r="BS29" s="131" t="str">
        <f t="shared" si="33"/>
        <v/>
      </c>
      <c r="BT29" s="121" t="str">
        <f t="shared" si="34"/>
        <v/>
      </c>
      <c r="BU29" s="122" t="str">
        <f t="shared" si="35"/>
        <v/>
      </c>
      <c r="BV29" s="132" t="str">
        <f t="shared" si="51"/>
        <v/>
      </c>
      <c r="BW29" s="133" t="str">
        <f t="shared" si="36"/>
        <v/>
      </c>
      <c r="BX29" s="136" t="str">
        <f t="shared" si="37"/>
        <v/>
      </c>
      <c r="BY29" s="139">
        <v>27</v>
      </c>
    </row>
    <row r="30" spans="1:77" ht="15.75" thickBot="1" x14ac:dyDescent="0.25">
      <c r="A30" s="33">
        <v>28</v>
      </c>
      <c r="B30" s="176" t="str">
        <f>IF(VLOOKUP('Feuille de calcule'!A30,inscription!A1:B89,2,0)="","",(VLOOKUP('Feuille de calcule'!A30,inscription!A1:B89,2,0)))</f>
        <v/>
      </c>
      <c r="C30" s="10" t="str">
        <f>IF(B30="","",VLOOKUP(A30,#REF!,2,0))</f>
        <v/>
      </c>
      <c r="D30" s="8" t="str">
        <f>IF(B30="","",VLOOKUP(A30,#REF!,3,0))</f>
        <v/>
      </c>
      <c r="E30" s="7"/>
      <c r="F30" s="100" t="str">
        <f t="shared" si="16"/>
        <v/>
      </c>
      <c r="G30" s="101" t="str">
        <f t="shared" si="17"/>
        <v/>
      </c>
      <c r="H30" s="102"/>
      <c r="I30" s="140" t="str">
        <f>IF(B30="","",VLOOKUP(A30,#REF!,4,0))</f>
        <v/>
      </c>
      <c r="J30" s="145" t="str">
        <f t="shared" si="38"/>
        <v/>
      </c>
      <c r="K30" s="194" t="str">
        <f t="shared" si="18"/>
        <v/>
      </c>
      <c r="L30" s="141" t="str">
        <f>IF(B30="","",VLOOKUP(A30,#REF!,2,0))</f>
        <v/>
      </c>
      <c r="M30" s="142" t="str">
        <f>IF(L30="","",VLOOKUP(A30,#REF!,3,0))</f>
        <v/>
      </c>
      <c r="N30" s="143"/>
      <c r="O30" s="103" t="str">
        <f>IF(L30="","",VLOOKUP(A30,#REF!,4,0))</f>
        <v/>
      </c>
      <c r="P30" s="100" t="str">
        <f t="shared" si="19"/>
        <v/>
      </c>
      <c r="Q30" s="101" t="str">
        <f t="shared" si="39"/>
        <v/>
      </c>
      <c r="R30" s="102"/>
      <c r="S30" s="144" t="str">
        <f t="shared" si="40"/>
        <v/>
      </c>
      <c r="T30" s="145" t="str">
        <f t="shared" si="41"/>
        <v/>
      </c>
      <c r="U30" s="194" t="str">
        <f t="shared" si="20"/>
        <v/>
      </c>
      <c r="V30" s="104">
        <v>28</v>
      </c>
      <c r="W30" s="99" t="str">
        <f>IF(B30="","",VLOOKUP(A30,#REF!,2,0))</f>
        <v/>
      </c>
      <c r="X30" s="146" t="str">
        <f>IF(W30="","",VLOOKUP(A30,#REF!,3,0))</f>
        <v/>
      </c>
      <c r="Y30" s="147"/>
      <c r="Z30" s="148" t="str">
        <f>IF(W30="","",VLOOKUP(A30,#REF!,4,0))</f>
        <v/>
      </c>
      <c r="AA30" s="100" t="str">
        <f t="shared" si="42"/>
        <v/>
      </c>
      <c r="AB30" s="101" t="str">
        <f t="shared" si="43"/>
        <v/>
      </c>
      <c r="AC30" s="102"/>
      <c r="AD30" s="144" t="str">
        <f t="shared" si="44"/>
        <v/>
      </c>
      <c r="AE30" s="145" t="str">
        <f t="shared" si="45"/>
        <v/>
      </c>
      <c r="AF30" s="149" t="str">
        <f t="shared" si="21"/>
        <v/>
      </c>
      <c r="AG30" s="104">
        <v>28</v>
      </c>
      <c r="AH30" s="99" t="str">
        <f>IF(B30="","",VLOOKUP(A30,#REF!,2,0))</f>
        <v/>
      </c>
      <c r="AI30" s="146" t="str">
        <f>IF(AH30="","",VLOOKUP(A30,#REF!,3,0))</f>
        <v/>
      </c>
      <c r="AJ30" s="147"/>
      <c r="AK30" s="140" t="str">
        <f>IF(AH30="","",VLOOKUP(A30,#REF!,4,0))</f>
        <v/>
      </c>
      <c r="AL30" s="100" t="str">
        <f t="shared" si="46"/>
        <v/>
      </c>
      <c r="AM30" s="101" t="str">
        <f t="shared" si="47"/>
        <v/>
      </c>
      <c r="AN30" s="102"/>
      <c r="AO30" s="144" t="str">
        <f t="shared" si="48"/>
        <v/>
      </c>
      <c r="AP30" s="145" t="str">
        <f t="shared" si="49"/>
        <v/>
      </c>
      <c r="AQ30" s="149" t="str">
        <f t="shared" si="22"/>
        <v/>
      </c>
      <c r="AR30" s="104">
        <v>28</v>
      </c>
      <c r="AS30" s="99" t="str">
        <f>IF(B30="","",VLOOKUP(A30,#REF!,2,0))</f>
        <v/>
      </c>
      <c r="AT30" s="146" t="str">
        <f>IF(B30="","",VLOOKUP(A30,#REF!,3,0))</f>
        <v/>
      </c>
      <c r="AU30" s="147"/>
      <c r="AV30" s="140" t="str">
        <f>IF(B30="","",VLOOKUP(A30,#REF!,4,0))</f>
        <v/>
      </c>
      <c r="AW30" s="100" t="str">
        <f t="shared" si="23"/>
        <v/>
      </c>
      <c r="AX30" s="101" t="str">
        <f t="shared" si="24"/>
        <v/>
      </c>
      <c r="AY30" s="102"/>
      <c r="AZ30" s="144" t="str">
        <f t="shared" si="25"/>
        <v/>
      </c>
      <c r="BA30" s="145" t="str">
        <f t="shared" si="50"/>
        <v/>
      </c>
      <c r="BB30" s="149" t="str">
        <f t="shared" si="26"/>
        <v/>
      </c>
      <c r="BC30" s="104">
        <v>28</v>
      </c>
      <c r="BD30" s="99" t="str">
        <f>IF(B30="","",VLOOKUP(A30,'Partie 6'!$D$4:$G$63,2,0))</f>
        <v/>
      </c>
      <c r="BE30" s="146" t="str">
        <f>IF(B30="","",VLOOKUP(A30,'Partie 6'!$D$4:$G$63,3,0))</f>
        <v/>
      </c>
      <c r="BF30" s="147"/>
      <c r="BG30" s="140" t="str">
        <f>IF(B30="","",VLOOKUP(A30,'Partie 6'!$D$4:$G$63,4,0))</f>
        <v/>
      </c>
      <c r="BH30" s="100" t="str">
        <f t="shared" si="27"/>
        <v/>
      </c>
      <c r="BI30" s="101" t="str">
        <f t="shared" si="28"/>
        <v/>
      </c>
      <c r="BJ30" s="102" t="str">
        <f t="shared" si="29"/>
        <v/>
      </c>
      <c r="BK30" s="144" t="str">
        <f t="shared" si="30"/>
        <v/>
      </c>
      <c r="BL30" s="145" t="str">
        <f t="shared" si="31"/>
        <v/>
      </c>
      <c r="BM30" s="149" t="str">
        <f t="shared" si="32"/>
        <v/>
      </c>
      <c r="BN30" s="104">
        <v>28</v>
      </c>
      <c r="BO30" s="99" t="str">
        <f>IF(B30="","",VLOOKUP(AH30,'Partie 6'!$D$4:$G$63,2,0))</f>
        <v/>
      </c>
      <c r="BP30" s="146" t="str">
        <f>IF(BO30="","",VLOOKUP(AH30,'[1]Partie 7'!$D$4:$G$63,3,0))</f>
        <v/>
      </c>
      <c r="BQ30" s="147"/>
      <c r="BR30" s="140" t="str">
        <f>IF(BO30="","",VLOOKUP(AH30,'[1]Partie 7'!$D$4:$G$63,4,0))</f>
        <v/>
      </c>
      <c r="BS30" s="100" t="str">
        <f t="shared" si="33"/>
        <v/>
      </c>
      <c r="BT30" s="101" t="str">
        <f t="shared" si="34"/>
        <v/>
      </c>
      <c r="BU30" s="102" t="str">
        <f t="shared" si="35"/>
        <v/>
      </c>
      <c r="BV30" s="144" t="str">
        <f t="shared" si="51"/>
        <v/>
      </c>
      <c r="BW30" s="145" t="str">
        <f t="shared" si="36"/>
        <v/>
      </c>
      <c r="BX30" s="149" t="str">
        <f t="shared" si="37"/>
        <v/>
      </c>
      <c r="BY30" s="150">
        <v>28</v>
      </c>
    </row>
    <row r="31" spans="1:77" x14ac:dyDescent="0.2">
      <c r="A31" s="34">
        <v>29</v>
      </c>
      <c r="B31" s="177" t="str">
        <f>IF(VLOOKUP('Feuille de calcule'!A31,inscription!A1:B90,2,0)="","",(VLOOKUP('Feuille de calcule'!A31,inscription!A1:B90,2,0)))</f>
        <v/>
      </c>
      <c r="C31" s="9" t="str">
        <f>IF(B31="","",VLOOKUP(A31,#REF!,2,0))</f>
        <v/>
      </c>
      <c r="D31" s="3" t="str">
        <f>IF(B31="","",VLOOKUP(A31,#REF!,3,0))</f>
        <v/>
      </c>
      <c r="E31" s="4"/>
      <c r="F31" s="112" t="str">
        <f t="shared" si="16"/>
        <v/>
      </c>
      <c r="G31" s="113" t="str">
        <f t="shared" si="17"/>
        <v/>
      </c>
      <c r="H31" s="114"/>
      <c r="I31" s="115" t="str">
        <f>IF(B31="","",VLOOKUP(A31,#REF!,4,0))</f>
        <v/>
      </c>
      <c r="J31" s="116" t="str">
        <f t="shared" si="38"/>
        <v/>
      </c>
      <c r="K31" s="193" t="str">
        <f t="shared" si="18"/>
        <v/>
      </c>
      <c r="L31" s="195" t="str">
        <f>IF(B31="","",VLOOKUP(A31,#REF!,2,0))</f>
        <v/>
      </c>
      <c r="M31" s="117" t="str">
        <f>IF(L31="","",VLOOKUP(A31,#REF!,3,0))</f>
        <v/>
      </c>
      <c r="N31" s="118"/>
      <c r="O31" s="119" t="str">
        <f>IF(L31="","",VLOOKUP(A31,#REF!,4,0))</f>
        <v/>
      </c>
      <c r="P31" s="120" t="str">
        <f t="shared" si="19"/>
        <v/>
      </c>
      <c r="Q31" s="127" t="str">
        <f t="shared" si="39"/>
        <v/>
      </c>
      <c r="R31" s="128"/>
      <c r="S31" s="123" t="str">
        <f t="shared" si="40"/>
        <v/>
      </c>
      <c r="T31" s="116" t="str">
        <f t="shared" si="41"/>
        <v/>
      </c>
      <c r="U31" s="193" t="str">
        <f t="shared" si="20"/>
        <v/>
      </c>
      <c r="V31" s="126">
        <v>29</v>
      </c>
      <c r="W31" s="129" t="str">
        <f>IF(B31="","",VLOOKUP(A31,#REF!,2,0))</f>
        <v/>
      </c>
      <c r="X31" s="113" t="str">
        <f>IF(W31="","",VLOOKUP(A31,#REF!,3,0))</f>
        <v/>
      </c>
      <c r="Y31" s="114"/>
      <c r="Z31" s="125" t="str">
        <f>IF(W31="","",VLOOKUP(A31,#REF!,4,0))</f>
        <v/>
      </c>
      <c r="AA31" s="120" t="str">
        <f t="shared" si="42"/>
        <v/>
      </c>
      <c r="AB31" s="127" t="str">
        <f t="shared" si="43"/>
        <v/>
      </c>
      <c r="AC31" s="128"/>
      <c r="AD31" s="123" t="str">
        <f t="shared" si="44"/>
        <v/>
      </c>
      <c r="AE31" s="116" t="str">
        <f t="shared" si="45"/>
        <v/>
      </c>
      <c r="AF31" s="193" t="str">
        <f t="shared" si="21"/>
        <v/>
      </c>
      <c r="AG31" s="126">
        <v>29</v>
      </c>
      <c r="AH31" s="129" t="str">
        <f>IF(B31="","",VLOOKUP(A31,#REF!,2,0))</f>
        <v/>
      </c>
      <c r="AI31" s="113" t="str">
        <f>IF(AH31="","",VLOOKUP(A31,#REF!,3,0))</f>
        <v/>
      </c>
      <c r="AJ31" s="114"/>
      <c r="AK31" s="115" t="str">
        <f>IF(AH31="","",VLOOKUP(A31,#REF!,4,0))</f>
        <v/>
      </c>
      <c r="AL31" s="120" t="str">
        <f t="shared" si="46"/>
        <v/>
      </c>
      <c r="AM31" s="127" t="str">
        <f t="shared" si="47"/>
        <v/>
      </c>
      <c r="AN31" s="128"/>
      <c r="AO31" s="123" t="str">
        <f t="shared" si="48"/>
        <v/>
      </c>
      <c r="AP31" s="116" t="str">
        <f t="shared" si="49"/>
        <v/>
      </c>
      <c r="AQ31" s="193" t="str">
        <f t="shared" si="22"/>
        <v/>
      </c>
      <c r="AR31" s="126">
        <v>29</v>
      </c>
      <c r="AS31" s="129" t="str">
        <f>IF(B31="","",VLOOKUP(A31,#REF!,2,0))</f>
        <v/>
      </c>
      <c r="AT31" s="113" t="str">
        <f>IF(B31="","",VLOOKUP(A31,#REF!,3,0))</f>
        <v/>
      </c>
      <c r="AU31" s="114"/>
      <c r="AV31" s="115" t="str">
        <f>IF(B31="","",VLOOKUP(A31,#REF!,4,0))</f>
        <v/>
      </c>
      <c r="AW31" s="120" t="str">
        <f t="shared" si="23"/>
        <v/>
      </c>
      <c r="AX31" s="127" t="str">
        <f t="shared" si="24"/>
        <v/>
      </c>
      <c r="AY31" s="128"/>
      <c r="AZ31" s="123" t="str">
        <f t="shared" si="25"/>
        <v/>
      </c>
      <c r="BA31" s="116" t="str">
        <f t="shared" si="50"/>
        <v/>
      </c>
      <c r="BB31" s="193" t="str">
        <f t="shared" si="26"/>
        <v/>
      </c>
      <c r="BC31" s="126">
        <v>29</v>
      </c>
      <c r="BD31" s="124" t="str">
        <f>IF(B31="","",VLOOKUP(A31,'Partie 6'!$D$4:$G$63,2,0))</f>
        <v/>
      </c>
      <c r="BE31" s="134" t="str">
        <f>IF(B31="","",VLOOKUP(A31,'Partie 6'!$D$4:$G$63,3,0))</f>
        <v/>
      </c>
      <c r="BF31" s="135"/>
      <c r="BG31" s="130" t="str">
        <f>IF(B31="","",VLOOKUP(A31,'Partie 6'!$D$4:$G$63,4,0))</f>
        <v/>
      </c>
      <c r="BH31" s="131" t="str">
        <f t="shared" si="27"/>
        <v/>
      </c>
      <c r="BI31" s="121" t="str">
        <f t="shared" si="28"/>
        <v/>
      </c>
      <c r="BJ31" s="122" t="str">
        <f t="shared" si="29"/>
        <v/>
      </c>
      <c r="BK31" s="132" t="str">
        <f t="shared" si="30"/>
        <v/>
      </c>
      <c r="BL31" s="133" t="str">
        <f t="shared" si="31"/>
        <v/>
      </c>
      <c r="BM31" s="138" t="str">
        <f t="shared" si="32"/>
        <v/>
      </c>
      <c r="BN31" s="126">
        <v>29</v>
      </c>
      <c r="BO31" s="124" t="str">
        <f>IF(B31="","",VLOOKUP(AH31,'[1]Partie 7'!$D$4:$G$63,2,0))</f>
        <v/>
      </c>
      <c r="BP31" s="134" t="str">
        <f>IF(BO31="","",VLOOKUP(AH31,'[1]Partie 7'!$D$4:$G$63,3,0))</f>
        <v/>
      </c>
      <c r="BQ31" s="135"/>
      <c r="BR31" s="130" t="str">
        <f>IF(BO31="","",VLOOKUP(AH31,'[1]Partie 7'!$D$4:$G$63,4,0))</f>
        <v/>
      </c>
      <c r="BS31" s="131" t="str">
        <f t="shared" si="33"/>
        <v/>
      </c>
      <c r="BT31" s="121" t="str">
        <f t="shared" si="34"/>
        <v/>
      </c>
      <c r="BU31" s="122" t="str">
        <f t="shared" si="35"/>
        <v/>
      </c>
      <c r="BV31" s="132" t="str">
        <f t="shared" si="51"/>
        <v/>
      </c>
      <c r="BW31" s="133" t="str">
        <f t="shared" si="36"/>
        <v/>
      </c>
      <c r="BX31" s="136" t="str">
        <f t="shared" si="37"/>
        <v/>
      </c>
      <c r="BY31" s="137">
        <v>29</v>
      </c>
    </row>
    <row r="32" spans="1:77" ht="15.75" thickBot="1" x14ac:dyDescent="0.25">
      <c r="A32" s="33">
        <v>30</v>
      </c>
      <c r="B32" s="176" t="str">
        <f>IF(VLOOKUP('Feuille de calcule'!A32,inscription!A1:B91,2,0)="","",(VLOOKUP('Feuille de calcule'!A32,inscription!A1:B91,2,0)))</f>
        <v/>
      </c>
      <c r="C32" s="10" t="str">
        <f>IF(B32="","",VLOOKUP(A32,#REF!,2,0))</f>
        <v/>
      </c>
      <c r="D32" s="8" t="str">
        <f>IF(B32="","",VLOOKUP(A32,#REF!,3,0))</f>
        <v/>
      </c>
      <c r="E32" s="7"/>
      <c r="F32" s="100" t="str">
        <f t="shared" si="16"/>
        <v/>
      </c>
      <c r="G32" s="101" t="str">
        <f t="shared" si="17"/>
        <v/>
      </c>
      <c r="H32" s="102"/>
      <c r="I32" s="140" t="str">
        <f>IF(B32="","",VLOOKUP(A32,#REF!,4,0))</f>
        <v/>
      </c>
      <c r="J32" s="145" t="str">
        <f t="shared" si="38"/>
        <v/>
      </c>
      <c r="K32" s="194" t="str">
        <f t="shared" si="18"/>
        <v/>
      </c>
      <c r="L32" s="141" t="str">
        <f>IF(B32="","",VLOOKUP(A32,#REF!,2,0))</f>
        <v/>
      </c>
      <c r="M32" s="142" t="str">
        <f>IF(L32="","",VLOOKUP(A32,#REF!,3,0))</f>
        <v/>
      </c>
      <c r="N32" s="143"/>
      <c r="O32" s="103" t="str">
        <f>IF(L32="","",VLOOKUP(A32,#REF!,4,0))</f>
        <v/>
      </c>
      <c r="P32" s="100" t="str">
        <f t="shared" si="19"/>
        <v/>
      </c>
      <c r="Q32" s="101" t="str">
        <f t="shared" si="39"/>
        <v/>
      </c>
      <c r="R32" s="102"/>
      <c r="S32" s="144" t="str">
        <f t="shared" si="40"/>
        <v/>
      </c>
      <c r="T32" s="145" t="str">
        <f t="shared" si="41"/>
        <v/>
      </c>
      <c r="U32" s="194" t="str">
        <f t="shared" si="20"/>
        <v/>
      </c>
      <c r="V32" s="104">
        <v>30</v>
      </c>
      <c r="W32" s="99" t="str">
        <f>IF(B32="","",VLOOKUP(A32,#REF!,2,0))</f>
        <v/>
      </c>
      <c r="X32" s="146" t="str">
        <f>IF(W32="","",VLOOKUP(A32,#REF!,3,0))</f>
        <v/>
      </c>
      <c r="Y32" s="147"/>
      <c r="Z32" s="148" t="str">
        <f>IF(W32="","",VLOOKUP(A32,#REF!,4,0))</f>
        <v/>
      </c>
      <c r="AA32" s="100" t="str">
        <f t="shared" si="42"/>
        <v/>
      </c>
      <c r="AB32" s="101" t="str">
        <f t="shared" si="43"/>
        <v/>
      </c>
      <c r="AC32" s="102"/>
      <c r="AD32" s="144" t="str">
        <f t="shared" si="44"/>
        <v/>
      </c>
      <c r="AE32" s="145" t="str">
        <f t="shared" si="45"/>
        <v/>
      </c>
      <c r="AF32" s="149" t="str">
        <f t="shared" si="21"/>
        <v/>
      </c>
      <c r="AG32" s="104">
        <v>30</v>
      </c>
      <c r="AH32" s="99" t="str">
        <f>IF(B32="","",VLOOKUP(A32,#REF!,2,0))</f>
        <v/>
      </c>
      <c r="AI32" s="146" t="str">
        <f>IF(AH32="","",VLOOKUP(A32,#REF!,3,0))</f>
        <v/>
      </c>
      <c r="AJ32" s="147"/>
      <c r="AK32" s="140" t="str">
        <f>IF(AH32="","",VLOOKUP(A32,#REF!,4,0))</f>
        <v/>
      </c>
      <c r="AL32" s="100" t="str">
        <f t="shared" si="46"/>
        <v/>
      </c>
      <c r="AM32" s="101" t="str">
        <f t="shared" si="47"/>
        <v/>
      </c>
      <c r="AN32" s="102"/>
      <c r="AO32" s="144" t="str">
        <f t="shared" si="48"/>
        <v/>
      </c>
      <c r="AP32" s="145" t="str">
        <f t="shared" si="49"/>
        <v/>
      </c>
      <c r="AQ32" s="149" t="str">
        <f t="shared" si="22"/>
        <v/>
      </c>
      <c r="AR32" s="104">
        <v>30</v>
      </c>
      <c r="AS32" s="99" t="str">
        <f>IF(B32="","",VLOOKUP(A32,#REF!,2,0))</f>
        <v/>
      </c>
      <c r="AT32" s="146" t="str">
        <f>IF(B32="","",VLOOKUP(A32,#REF!,3,0))</f>
        <v/>
      </c>
      <c r="AU32" s="147"/>
      <c r="AV32" s="140" t="str">
        <f>IF(B32="","",VLOOKUP(A32,#REF!,4,0))</f>
        <v/>
      </c>
      <c r="AW32" s="100" t="str">
        <f t="shared" si="23"/>
        <v/>
      </c>
      <c r="AX32" s="101" t="str">
        <f t="shared" si="24"/>
        <v/>
      </c>
      <c r="AY32" s="102"/>
      <c r="AZ32" s="144" t="str">
        <f t="shared" si="25"/>
        <v/>
      </c>
      <c r="BA32" s="145" t="str">
        <f t="shared" si="50"/>
        <v/>
      </c>
      <c r="BB32" s="149" t="str">
        <f t="shared" si="26"/>
        <v/>
      </c>
      <c r="BC32" s="104">
        <v>30</v>
      </c>
      <c r="BD32" s="99" t="str">
        <f>IF(B32="","",VLOOKUP(A32,'Partie 6'!$D$4:$G$63,2,0))</f>
        <v/>
      </c>
      <c r="BE32" s="146" t="str">
        <f>IF(B32="","",VLOOKUP(A32,'Partie 6'!$D$4:$G$63,3,0))</f>
        <v/>
      </c>
      <c r="BF32" s="147"/>
      <c r="BG32" s="140" t="str">
        <f>IF(B32="","",VLOOKUP(A32,'Partie 6'!$D$4:$G$63,4,0))</f>
        <v/>
      </c>
      <c r="BH32" s="100" t="str">
        <f t="shared" si="27"/>
        <v/>
      </c>
      <c r="BI32" s="101" t="str">
        <f t="shared" si="28"/>
        <v/>
      </c>
      <c r="BJ32" s="102" t="str">
        <f t="shared" si="29"/>
        <v/>
      </c>
      <c r="BK32" s="144" t="str">
        <f t="shared" si="30"/>
        <v/>
      </c>
      <c r="BL32" s="145" t="str">
        <f t="shared" si="31"/>
        <v/>
      </c>
      <c r="BM32" s="149" t="str">
        <f t="shared" si="32"/>
        <v/>
      </c>
      <c r="BN32" s="104">
        <v>30</v>
      </c>
      <c r="BO32" s="99" t="str">
        <f>IF(B32="","",VLOOKUP(AH32,'Partie 6'!$D$4:$G$63,2,0))</f>
        <v/>
      </c>
      <c r="BP32" s="146" t="str">
        <f>IF(BO32="","",VLOOKUP(AH32,'[1]Partie 7'!$D$4:$G$63,3,0))</f>
        <v/>
      </c>
      <c r="BQ32" s="147"/>
      <c r="BR32" s="140" t="str">
        <f>IF(BO32="","",VLOOKUP(AH32,'[1]Partie 7'!$D$4:$G$63,4,0))</f>
        <v/>
      </c>
      <c r="BS32" s="100" t="str">
        <f t="shared" si="33"/>
        <v/>
      </c>
      <c r="BT32" s="101" t="str">
        <f t="shared" si="34"/>
        <v/>
      </c>
      <c r="BU32" s="102" t="str">
        <f t="shared" si="35"/>
        <v/>
      </c>
      <c r="BV32" s="144" t="str">
        <f t="shared" si="51"/>
        <v/>
      </c>
      <c r="BW32" s="145" t="str">
        <f t="shared" si="36"/>
        <v/>
      </c>
      <c r="BX32" s="149" t="str">
        <f t="shared" si="37"/>
        <v/>
      </c>
      <c r="BY32" s="150">
        <v>30</v>
      </c>
    </row>
    <row r="33" spans="1:77" x14ac:dyDescent="0.2">
      <c r="A33" s="34">
        <v>31</v>
      </c>
      <c r="B33" s="177" t="str">
        <f>IF(VLOOKUP('Feuille de calcule'!A33,inscription!A1:B92,2,0)="","",(VLOOKUP('Feuille de calcule'!A33,inscription!A1:B92,2,0)))</f>
        <v/>
      </c>
      <c r="C33" s="9" t="str">
        <f>IF(B33="","",VLOOKUP(A33,#REF!,2,0))</f>
        <v/>
      </c>
      <c r="D33" s="3" t="str">
        <f>IF(B33="","",VLOOKUP(A33,#REF!,3,0))</f>
        <v/>
      </c>
      <c r="E33" s="4"/>
      <c r="F33" s="112" t="str">
        <f t="shared" si="16"/>
        <v/>
      </c>
      <c r="G33" s="113" t="str">
        <f t="shared" si="17"/>
        <v/>
      </c>
      <c r="H33" s="114"/>
      <c r="I33" s="115" t="str">
        <f>IF(B33="","",VLOOKUP(A33,#REF!,4,0))</f>
        <v/>
      </c>
      <c r="J33" s="116" t="str">
        <f t="shared" si="38"/>
        <v/>
      </c>
      <c r="K33" s="193" t="str">
        <f t="shared" si="18"/>
        <v/>
      </c>
      <c r="L33" s="195" t="str">
        <f>IF(B33="","",VLOOKUP(A33,#REF!,2,0))</f>
        <v/>
      </c>
      <c r="M33" s="117" t="str">
        <f>IF(L33="","",VLOOKUP(A33,#REF!,3,0))</f>
        <v/>
      </c>
      <c r="N33" s="118"/>
      <c r="O33" s="119" t="str">
        <f>IF(L33="","",VLOOKUP(A33,#REF!,4,0))</f>
        <v/>
      </c>
      <c r="P33" s="120" t="str">
        <f t="shared" si="19"/>
        <v/>
      </c>
      <c r="Q33" s="127" t="str">
        <f t="shared" si="39"/>
        <v/>
      </c>
      <c r="R33" s="128"/>
      <c r="S33" s="123" t="str">
        <f t="shared" si="40"/>
        <v/>
      </c>
      <c r="T33" s="116" t="str">
        <f t="shared" si="41"/>
        <v/>
      </c>
      <c r="U33" s="193" t="str">
        <f t="shared" si="20"/>
        <v/>
      </c>
      <c r="V33" s="126">
        <v>31</v>
      </c>
      <c r="W33" s="129" t="str">
        <f>IF(B33="","",VLOOKUP(A33,#REF!,2,0))</f>
        <v/>
      </c>
      <c r="X33" s="113" t="str">
        <f>IF(W33="","",VLOOKUP(A33,#REF!,3,0))</f>
        <v/>
      </c>
      <c r="Y33" s="114"/>
      <c r="Z33" s="125" t="str">
        <f>IF(W33="","",VLOOKUP(A33,#REF!,4,0))</f>
        <v/>
      </c>
      <c r="AA33" s="120" t="str">
        <f t="shared" si="42"/>
        <v/>
      </c>
      <c r="AB33" s="127" t="str">
        <f t="shared" si="43"/>
        <v/>
      </c>
      <c r="AC33" s="128"/>
      <c r="AD33" s="123" t="str">
        <f t="shared" si="44"/>
        <v/>
      </c>
      <c r="AE33" s="116" t="str">
        <f t="shared" si="45"/>
        <v/>
      </c>
      <c r="AF33" s="193" t="str">
        <f t="shared" si="21"/>
        <v/>
      </c>
      <c r="AG33" s="126">
        <v>31</v>
      </c>
      <c r="AH33" s="129" t="str">
        <f>IF(B33="","",VLOOKUP(A33,#REF!,2,0))</f>
        <v/>
      </c>
      <c r="AI33" s="113" t="str">
        <f>IF(AH33="","",VLOOKUP(A33,#REF!,3,0))</f>
        <v/>
      </c>
      <c r="AJ33" s="114"/>
      <c r="AK33" s="115" t="str">
        <f>IF(AH33="","",VLOOKUP(A33,#REF!,4,0))</f>
        <v/>
      </c>
      <c r="AL33" s="120" t="str">
        <f t="shared" si="46"/>
        <v/>
      </c>
      <c r="AM33" s="127" t="str">
        <f t="shared" si="47"/>
        <v/>
      </c>
      <c r="AN33" s="128"/>
      <c r="AO33" s="123" t="str">
        <f t="shared" si="48"/>
        <v/>
      </c>
      <c r="AP33" s="116" t="str">
        <f t="shared" si="49"/>
        <v/>
      </c>
      <c r="AQ33" s="193" t="str">
        <f t="shared" si="22"/>
        <v/>
      </c>
      <c r="AR33" s="126">
        <v>31</v>
      </c>
      <c r="AS33" s="129" t="str">
        <f>IF(B33="","",VLOOKUP(A33,#REF!,2,0))</f>
        <v/>
      </c>
      <c r="AT33" s="113" t="str">
        <f>IF(B33="","",VLOOKUP(A33,#REF!,3,0))</f>
        <v/>
      </c>
      <c r="AU33" s="114"/>
      <c r="AV33" s="115" t="str">
        <f>IF(B33="","",VLOOKUP(A33,#REF!,4,0))</f>
        <v/>
      </c>
      <c r="AW33" s="120" t="str">
        <f t="shared" si="23"/>
        <v/>
      </c>
      <c r="AX33" s="127" t="str">
        <f t="shared" si="24"/>
        <v/>
      </c>
      <c r="AY33" s="128"/>
      <c r="AZ33" s="123" t="str">
        <f t="shared" si="25"/>
        <v/>
      </c>
      <c r="BA33" s="116" t="str">
        <f t="shared" si="50"/>
        <v/>
      </c>
      <c r="BB33" s="193" t="str">
        <f t="shared" si="26"/>
        <v/>
      </c>
      <c r="BC33" s="126">
        <v>31</v>
      </c>
      <c r="BD33" s="124" t="str">
        <f>IF(B33="","",VLOOKUP(A33,'Partie 6'!$D$4:$G$63,2,0))</f>
        <v/>
      </c>
      <c r="BE33" s="134" t="str">
        <f>IF(B33="","",VLOOKUP(A33,'Partie 6'!$D$4:$G$63,3,0))</f>
        <v/>
      </c>
      <c r="BF33" s="135"/>
      <c r="BG33" s="130" t="str">
        <f>IF(B33="","",VLOOKUP(A33,'Partie 6'!$D$4:$G$63,4,0))</f>
        <v/>
      </c>
      <c r="BH33" s="131" t="str">
        <f t="shared" si="27"/>
        <v/>
      </c>
      <c r="BI33" s="121" t="str">
        <f t="shared" si="28"/>
        <v/>
      </c>
      <c r="BJ33" s="122" t="str">
        <f t="shared" si="29"/>
        <v/>
      </c>
      <c r="BK33" s="132" t="str">
        <f t="shared" si="30"/>
        <v/>
      </c>
      <c r="BL33" s="133" t="str">
        <f t="shared" si="31"/>
        <v/>
      </c>
      <c r="BM33" s="138" t="str">
        <f t="shared" si="32"/>
        <v/>
      </c>
      <c r="BN33" s="126">
        <v>31</v>
      </c>
      <c r="BO33" s="124" t="str">
        <f>IF(B33="","",VLOOKUP(AH33,'[1]Partie 7'!$D$4:$G$63,2,0))</f>
        <v/>
      </c>
      <c r="BP33" s="134" t="str">
        <f>IF(BO33="","",VLOOKUP(AH33,'[1]Partie 7'!$D$4:$G$63,3,0))</f>
        <v/>
      </c>
      <c r="BQ33" s="135"/>
      <c r="BR33" s="130" t="str">
        <f>IF(BO33="","",VLOOKUP(AH33,'[1]Partie 7'!$D$4:$G$63,4,0))</f>
        <v/>
      </c>
      <c r="BS33" s="131" t="str">
        <f t="shared" si="33"/>
        <v/>
      </c>
      <c r="BT33" s="121" t="str">
        <f t="shared" si="34"/>
        <v/>
      </c>
      <c r="BU33" s="122" t="str">
        <f t="shared" si="35"/>
        <v/>
      </c>
      <c r="BV33" s="132" t="str">
        <f t="shared" si="51"/>
        <v/>
      </c>
      <c r="BW33" s="133" t="str">
        <f t="shared" si="36"/>
        <v/>
      </c>
      <c r="BX33" s="136" t="str">
        <f t="shared" si="37"/>
        <v/>
      </c>
      <c r="BY33" s="139">
        <v>31</v>
      </c>
    </row>
    <row r="34" spans="1:77" ht="15.75" thickBot="1" x14ac:dyDescent="0.25">
      <c r="A34" s="33">
        <v>32</v>
      </c>
      <c r="B34" s="176" t="str">
        <f>IF(VLOOKUP('Feuille de calcule'!A34,inscription!A1:B93,2,0)="","",(VLOOKUP('Feuille de calcule'!A34,inscription!A1:B93,2,0)))</f>
        <v/>
      </c>
      <c r="C34" s="10" t="str">
        <f>IF(B34="","",VLOOKUP(A34,#REF!,2,0))</f>
        <v/>
      </c>
      <c r="D34" s="8" t="str">
        <f>IF(B34="","",VLOOKUP(A34,#REF!,3,0))</f>
        <v/>
      </c>
      <c r="E34" s="7"/>
      <c r="F34" s="100" t="str">
        <f t="shared" si="16"/>
        <v/>
      </c>
      <c r="G34" s="101" t="str">
        <f t="shared" si="17"/>
        <v/>
      </c>
      <c r="H34" s="102"/>
      <c r="I34" s="140" t="str">
        <f>IF(B34="","",VLOOKUP(A34,#REF!,4,0))</f>
        <v/>
      </c>
      <c r="J34" s="145" t="str">
        <f t="shared" si="38"/>
        <v/>
      </c>
      <c r="K34" s="194" t="str">
        <f t="shared" si="18"/>
        <v/>
      </c>
      <c r="L34" s="141" t="str">
        <f>IF(B34="","",VLOOKUP(A34,#REF!,2,0))</f>
        <v/>
      </c>
      <c r="M34" s="142" t="str">
        <f>IF(L34="","",VLOOKUP(A34,#REF!,3,0))</f>
        <v/>
      </c>
      <c r="N34" s="143"/>
      <c r="O34" s="103" t="str">
        <f>IF(L34="","",VLOOKUP(A34,#REF!,4,0))</f>
        <v/>
      </c>
      <c r="P34" s="100" t="str">
        <f t="shared" si="19"/>
        <v/>
      </c>
      <c r="Q34" s="101" t="str">
        <f t="shared" si="39"/>
        <v/>
      </c>
      <c r="R34" s="102"/>
      <c r="S34" s="144" t="str">
        <f t="shared" si="40"/>
        <v/>
      </c>
      <c r="T34" s="145" t="str">
        <f t="shared" si="41"/>
        <v/>
      </c>
      <c r="U34" s="194" t="str">
        <f t="shared" si="20"/>
        <v/>
      </c>
      <c r="V34" s="104">
        <v>32</v>
      </c>
      <c r="W34" s="99" t="str">
        <f>IF(B34="","",VLOOKUP(A34,#REF!,2,0))</f>
        <v/>
      </c>
      <c r="X34" s="146" t="str">
        <f>IF(W34="","",VLOOKUP(A34,#REF!,3,0))</f>
        <v/>
      </c>
      <c r="Y34" s="147"/>
      <c r="Z34" s="148" t="str">
        <f>IF(W34="","",VLOOKUP(A34,#REF!,4,0))</f>
        <v/>
      </c>
      <c r="AA34" s="100" t="str">
        <f t="shared" si="42"/>
        <v/>
      </c>
      <c r="AB34" s="101" t="str">
        <f t="shared" si="43"/>
        <v/>
      </c>
      <c r="AC34" s="102"/>
      <c r="AD34" s="144" t="str">
        <f t="shared" si="44"/>
        <v/>
      </c>
      <c r="AE34" s="145" t="str">
        <f t="shared" si="45"/>
        <v/>
      </c>
      <c r="AF34" s="149" t="str">
        <f t="shared" si="21"/>
        <v/>
      </c>
      <c r="AG34" s="104">
        <v>32</v>
      </c>
      <c r="AH34" s="99" t="str">
        <f>IF(B34="","",VLOOKUP(A34,#REF!,2,0))</f>
        <v/>
      </c>
      <c r="AI34" s="146" t="str">
        <f>IF(AH34="","",VLOOKUP(A34,#REF!,3,0))</f>
        <v/>
      </c>
      <c r="AJ34" s="147"/>
      <c r="AK34" s="140" t="str">
        <f>IF(AH34="","",VLOOKUP(A34,#REF!,4,0))</f>
        <v/>
      </c>
      <c r="AL34" s="100" t="str">
        <f t="shared" si="46"/>
        <v/>
      </c>
      <c r="AM34" s="101" t="str">
        <f t="shared" si="47"/>
        <v/>
      </c>
      <c r="AN34" s="102"/>
      <c r="AO34" s="144" t="str">
        <f t="shared" si="48"/>
        <v/>
      </c>
      <c r="AP34" s="145" t="str">
        <f t="shared" si="49"/>
        <v/>
      </c>
      <c r="AQ34" s="149" t="str">
        <f t="shared" si="22"/>
        <v/>
      </c>
      <c r="AR34" s="104">
        <v>32</v>
      </c>
      <c r="AS34" s="99" t="str">
        <f>IF(B34="","",VLOOKUP(A34,#REF!,2,0))</f>
        <v/>
      </c>
      <c r="AT34" s="146" t="str">
        <f>IF(B34="","",VLOOKUP(A34,#REF!,3,0))</f>
        <v/>
      </c>
      <c r="AU34" s="147"/>
      <c r="AV34" s="140" t="str">
        <f>IF(B34="","",VLOOKUP(A34,#REF!,4,0))</f>
        <v/>
      </c>
      <c r="AW34" s="100" t="str">
        <f t="shared" si="23"/>
        <v/>
      </c>
      <c r="AX34" s="101" t="str">
        <f t="shared" si="24"/>
        <v/>
      </c>
      <c r="AY34" s="102"/>
      <c r="AZ34" s="144" t="str">
        <f t="shared" si="25"/>
        <v/>
      </c>
      <c r="BA34" s="145" t="str">
        <f t="shared" si="50"/>
        <v/>
      </c>
      <c r="BB34" s="149" t="str">
        <f t="shared" si="26"/>
        <v/>
      </c>
      <c r="BC34" s="104">
        <v>32</v>
      </c>
      <c r="BD34" s="99" t="str">
        <f>IF(B34="","",VLOOKUP(A34,'Partie 6'!$D$4:$G$63,2,0))</f>
        <v/>
      </c>
      <c r="BE34" s="146" t="str">
        <f>IF(B34="","",VLOOKUP(A34,'Partie 6'!$D$4:$G$63,3,0))</f>
        <v/>
      </c>
      <c r="BF34" s="147"/>
      <c r="BG34" s="140" t="str">
        <f>IF(B34="","",VLOOKUP(A34,'Partie 6'!$D$4:$G$63,4,0))</f>
        <v/>
      </c>
      <c r="BH34" s="100" t="str">
        <f t="shared" si="27"/>
        <v/>
      </c>
      <c r="BI34" s="101" t="str">
        <f t="shared" si="28"/>
        <v/>
      </c>
      <c r="BJ34" s="102" t="str">
        <f t="shared" si="29"/>
        <v/>
      </c>
      <c r="BK34" s="144" t="str">
        <f t="shared" si="30"/>
        <v/>
      </c>
      <c r="BL34" s="145" t="str">
        <f t="shared" si="31"/>
        <v/>
      </c>
      <c r="BM34" s="149" t="str">
        <f t="shared" si="32"/>
        <v/>
      </c>
      <c r="BN34" s="104">
        <v>32</v>
      </c>
      <c r="BO34" s="99" t="str">
        <f>IF(B34="","",VLOOKUP(AH34,'Partie 6'!$D$4:$G$63,2,0))</f>
        <v/>
      </c>
      <c r="BP34" s="146" t="str">
        <f>IF(BO34="","",VLOOKUP(AH34,'[1]Partie 7'!$D$4:$G$63,3,0))</f>
        <v/>
      </c>
      <c r="BQ34" s="147"/>
      <c r="BR34" s="140" t="str">
        <f>IF(BO34="","",VLOOKUP(AH34,'[1]Partie 7'!$D$4:$G$63,4,0))</f>
        <v/>
      </c>
      <c r="BS34" s="100" t="str">
        <f t="shared" si="33"/>
        <v/>
      </c>
      <c r="BT34" s="101" t="str">
        <f t="shared" si="34"/>
        <v/>
      </c>
      <c r="BU34" s="102" t="str">
        <f t="shared" si="35"/>
        <v/>
      </c>
      <c r="BV34" s="144" t="str">
        <f t="shared" si="51"/>
        <v/>
      </c>
      <c r="BW34" s="145" t="str">
        <f t="shared" si="36"/>
        <v/>
      </c>
      <c r="BX34" s="149" t="str">
        <f t="shared" si="37"/>
        <v/>
      </c>
      <c r="BY34" s="104">
        <v>32</v>
      </c>
    </row>
    <row r="35" spans="1:77" x14ac:dyDescent="0.2">
      <c r="A35" s="34">
        <v>33</v>
      </c>
      <c r="B35" s="177" t="str">
        <f>IF(VLOOKUP('Feuille de calcule'!A35,inscription!A1:B94,2,0)="","",(VLOOKUP('Feuille de calcule'!A35,inscription!A1:B94,2,0)))</f>
        <v/>
      </c>
      <c r="C35" s="9" t="str">
        <f>IF(B35="","",VLOOKUP(A35,#REF!,2,0))</f>
        <v/>
      </c>
      <c r="D35" s="3" t="str">
        <f>IF(B35="","",VLOOKUP(A35,#REF!,3,0))</f>
        <v/>
      </c>
      <c r="E35" s="4"/>
      <c r="F35" s="112" t="str">
        <f t="shared" si="16"/>
        <v/>
      </c>
      <c r="G35" s="113" t="str">
        <f t="shared" si="17"/>
        <v/>
      </c>
      <c r="H35" s="114"/>
      <c r="I35" s="115" t="str">
        <f>IF(B35="","",VLOOKUP(A35,#REF!,4,0))</f>
        <v/>
      </c>
      <c r="J35" s="116" t="str">
        <f t="shared" si="38"/>
        <v/>
      </c>
      <c r="K35" s="193" t="str">
        <f t="shared" si="18"/>
        <v/>
      </c>
      <c r="L35" s="195" t="str">
        <f>IF(B35="","",VLOOKUP(A35,#REF!,2,0))</f>
        <v/>
      </c>
      <c r="M35" s="117" t="str">
        <f>IF(L35="","",VLOOKUP(A35,#REF!,3,0))</f>
        <v/>
      </c>
      <c r="N35" s="118"/>
      <c r="O35" s="119" t="str">
        <f>IF(L35="","",VLOOKUP(A35,#REF!,4,0))</f>
        <v/>
      </c>
      <c r="P35" s="120" t="str">
        <f t="shared" si="19"/>
        <v/>
      </c>
      <c r="Q35" s="127" t="str">
        <f t="shared" si="39"/>
        <v/>
      </c>
      <c r="R35" s="128"/>
      <c r="S35" s="123" t="str">
        <f t="shared" si="40"/>
        <v/>
      </c>
      <c r="T35" s="116" t="str">
        <f t="shared" si="41"/>
        <v/>
      </c>
      <c r="U35" s="193" t="str">
        <f t="shared" si="20"/>
        <v/>
      </c>
      <c r="V35" s="126">
        <v>33</v>
      </c>
      <c r="W35" s="129" t="str">
        <f>IF(B35="","",VLOOKUP(A35,#REF!,2,0))</f>
        <v/>
      </c>
      <c r="X35" s="113" t="str">
        <f>IF(W35="","",VLOOKUP(A35,#REF!,3,0))</f>
        <v/>
      </c>
      <c r="Y35" s="114"/>
      <c r="Z35" s="125" t="str">
        <f>IF(W35="","",VLOOKUP(A35,#REF!,4,0))</f>
        <v/>
      </c>
      <c r="AA35" s="120" t="str">
        <f t="shared" si="42"/>
        <v/>
      </c>
      <c r="AB35" s="127" t="str">
        <f t="shared" si="43"/>
        <v/>
      </c>
      <c r="AC35" s="128"/>
      <c r="AD35" s="123" t="str">
        <f t="shared" si="44"/>
        <v/>
      </c>
      <c r="AE35" s="116" t="str">
        <f t="shared" si="45"/>
        <v/>
      </c>
      <c r="AF35" s="193" t="str">
        <f t="shared" si="21"/>
        <v/>
      </c>
      <c r="AG35" s="126">
        <v>33</v>
      </c>
      <c r="AH35" s="129" t="str">
        <f>IF(B35="","",VLOOKUP(A35,#REF!,2,0))</f>
        <v/>
      </c>
      <c r="AI35" s="113" t="str">
        <f>IF(AH35="","",VLOOKUP(A35,#REF!,3,0))</f>
        <v/>
      </c>
      <c r="AJ35" s="114"/>
      <c r="AK35" s="115" t="str">
        <f>IF(AH35="","",VLOOKUP(A35,#REF!,4,0))</f>
        <v/>
      </c>
      <c r="AL35" s="120" t="str">
        <f t="shared" si="46"/>
        <v/>
      </c>
      <c r="AM35" s="127" t="str">
        <f t="shared" si="47"/>
        <v/>
      </c>
      <c r="AN35" s="128"/>
      <c r="AO35" s="123" t="str">
        <f t="shared" si="48"/>
        <v/>
      </c>
      <c r="AP35" s="116" t="str">
        <f t="shared" si="49"/>
        <v/>
      </c>
      <c r="AQ35" s="193" t="str">
        <f t="shared" si="22"/>
        <v/>
      </c>
      <c r="AR35" s="126">
        <v>33</v>
      </c>
      <c r="AS35" s="129" t="str">
        <f>IF(B35="","",VLOOKUP(A35,#REF!,2,0))</f>
        <v/>
      </c>
      <c r="AT35" s="113" t="str">
        <f>IF(B35="","",VLOOKUP(A35,#REF!,3,0))</f>
        <v/>
      </c>
      <c r="AU35" s="114"/>
      <c r="AV35" s="115" t="str">
        <f>IF(B35="","",VLOOKUP(A35,#REF!,4,0))</f>
        <v/>
      </c>
      <c r="AW35" s="120" t="str">
        <f t="shared" si="23"/>
        <v/>
      </c>
      <c r="AX35" s="127" t="str">
        <f t="shared" si="24"/>
        <v/>
      </c>
      <c r="AY35" s="128"/>
      <c r="AZ35" s="123" t="str">
        <f t="shared" si="25"/>
        <v/>
      </c>
      <c r="BA35" s="116" t="str">
        <f t="shared" si="50"/>
        <v/>
      </c>
      <c r="BB35" s="193" t="str">
        <f t="shared" si="26"/>
        <v/>
      </c>
      <c r="BC35" s="126">
        <v>33</v>
      </c>
      <c r="BD35" s="124" t="str">
        <f>IF(B35="","",VLOOKUP(A35,'Partie 6'!$D$4:$G$63,2,0))</f>
        <v/>
      </c>
      <c r="BE35" s="134" t="str">
        <f>IF(B35="","",VLOOKUP(A35,'Partie 6'!$D$4:$G$63,3,0))</f>
        <v/>
      </c>
      <c r="BF35" s="135"/>
      <c r="BG35" s="130" t="str">
        <f>IF(B35="","",VLOOKUP(A35,'Partie 6'!$D$4:$G$63,4,0))</f>
        <v/>
      </c>
      <c r="BH35" s="131" t="str">
        <f t="shared" si="27"/>
        <v/>
      </c>
      <c r="BI35" s="121" t="str">
        <f t="shared" si="28"/>
        <v/>
      </c>
      <c r="BJ35" s="122" t="str">
        <f t="shared" si="29"/>
        <v/>
      </c>
      <c r="BK35" s="132" t="str">
        <f t="shared" si="30"/>
        <v/>
      </c>
      <c r="BL35" s="133" t="str">
        <f t="shared" si="31"/>
        <v/>
      </c>
      <c r="BM35" s="138" t="str">
        <f t="shared" si="32"/>
        <v/>
      </c>
      <c r="BN35" s="126">
        <v>33</v>
      </c>
      <c r="BO35" s="124" t="str">
        <f>IF(B35="","",VLOOKUP(AH35,'[1]Partie 7'!$D$4:$G$63,2,0))</f>
        <v/>
      </c>
      <c r="BP35" s="134" t="str">
        <f>IF(BO35="","",VLOOKUP(AH35,'[1]Partie 7'!$D$4:$G$63,3,0))</f>
        <v/>
      </c>
      <c r="BQ35" s="135"/>
      <c r="BR35" s="130" t="str">
        <f>IF(BO35="","",VLOOKUP(AH35,'[1]Partie 7'!$D$4:$G$63,4,0))</f>
        <v/>
      </c>
      <c r="BS35" s="131" t="str">
        <f t="shared" si="33"/>
        <v/>
      </c>
      <c r="BT35" s="121" t="str">
        <f t="shared" si="34"/>
        <v/>
      </c>
      <c r="BU35" s="122" t="str">
        <f t="shared" si="35"/>
        <v/>
      </c>
      <c r="BV35" s="132" t="str">
        <f t="shared" si="51"/>
        <v/>
      </c>
      <c r="BW35" s="133" t="str">
        <f t="shared" si="36"/>
        <v/>
      </c>
      <c r="BX35" s="136" t="str">
        <f t="shared" si="37"/>
        <v/>
      </c>
      <c r="BY35" s="139">
        <v>33</v>
      </c>
    </row>
    <row r="36" spans="1:77" ht="15.75" thickBot="1" x14ac:dyDescent="0.25">
      <c r="A36" s="33">
        <v>34</v>
      </c>
      <c r="B36" s="176" t="str">
        <f>IF(VLOOKUP('Feuille de calcule'!A36,inscription!A1:B95,2,0)="","",(VLOOKUP('Feuille de calcule'!A36,inscription!A1:B95,2,0)))</f>
        <v/>
      </c>
      <c r="C36" s="10" t="str">
        <f>IF(B36="","",VLOOKUP(A36,#REF!,2,0))</f>
        <v/>
      </c>
      <c r="D36" s="8" t="str">
        <f>IF(B36="","",VLOOKUP(A36,#REF!,3,0))</f>
        <v/>
      </c>
      <c r="E36" s="7"/>
      <c r="F36" s="100" t="str">
        <f t="shared" si="16"/>
        <v/>
      </c>
      <c r="G36" s="101" t="str">
        <f t="shared" si="17"/>
        <v/>
      </c>
      <c r="H36" s="102"/>
      <c r="I36" s="140" t="str">
        <f>IF(B36="","",VLOOKUP(A36,#REF!,4,0))</f>
        <v/>
      </c>
      <c r="J36" s="145" t="str">
        <f t="shared" si="38"/>
        <v/>
      </c>
      <c r="K36" s="194" t="str">
        <f t="shared" si="18"/>
        <v/>
      </c>
      <c r="L36" s="141" t="str">
        <f>IF(B36="","",VLOOKUP(A36,#REF!,2,0))</f>
        <v/>
      </c>
      <c r="M36" s="142" t="str">
        <f>IF(L36="","",VLOOKUP(A36,#REF!,3,0))</f>
        <v/>
      </c>
      <c r="N36" s="143"/>
      <c r="O36" s="103" t="str">
        <f>IF(L36="","",VLOOKUP(A36,#REF!,4,0))</f>
        <v/>
      </c>
      <c r="P36" s="100" t="str">
        <f t="shared" si="19"/>
        <v/>
      </c>
      <c r="Q36" s="101" t="str">
        <f t="shared" si="39"/>
        <v/>
      </c>
      <c r="R36" s="102"/>
      <c r="S36" s="144" t="str">
        <f t="shared" si="40"/>
        <v/>
      </c>
      <c r="T36" s="145" t="str">
        <f t="shared" si="41"/>
        <v/>
      </c>
      <c r="U36" s="194" t="str">
        <f t="shared" si="20"/>
        <v/>
      </c>
      <c r="V36" s="104">
        <v>34</v>
      </c>
      <c r="W36" s="99" t="str">
        <f>IF(B36="","",VLOOKUP(A36,#REF!,2,0))</f>
        <v/>
      </c>
      <c r="X36" s="146" t="str">
        <f>IF(W36="","",VLOOKUP(A36,#REF!,3,0))</f>
        <v/>
      </c>
      <c r="Y36" s="147"/>
      <c r="Z36" s="148" t="str">
        <f>IF(W36="","",VLOOKUP(A36,#REF!,4,0))</f>
        <v/>
      </c>
      <c r="AA36" s="100" t="str">
        <f t="shared" si="42"/>
        <v/>
      </c>
      <c r="AB36" s="101" t="str">
        <f t="shared" si="43"/>
        <v/>
      </c>
      <c r="AC36" s="102"/>
      <c r="AD36" s="144" t="str">
        <f t="shared" si="44"/>
        <v/>
      </c>
      <c r="AE36" s="145" t="str">
        <f t="shared" si="45"/>
        <v/>
      </c>
      <c r="AF36" s="149" t="str">
        <f t="shared" si="21"/>
        <v/>
      </c>
      <c r="AG36" s="104">
        <v>34</v>
      </c>
      <c r="AH36" s="99" t="str">
        <f>IF(B36="","",VLOOKUP(A36,#REF!,2,0))</f>
        <v/>
      </c>
      <c r="AI36" s="146" t="str">
        <f>IF(AH36="","",VLOOKUP(A36,#REF!,3,0))</f>
        <v/>
      </c>
      <c r="AJ36" s="147"/>
      <c r="AK36" s="140" t="str">
        <f>IF(AH36="","",VLOOKUP(A36,#REF!,4,0))</f>
        <v/>
      </c>
      <c r="AL36" s="100" t="str">
        <f t="shared" si="46"/>
        <v/>
      </c>
      <c r="AM36" s="101" t="str">
        <f t="shared" si="47"/>
        <v/>
      </c>
      <c r="AN36" s="102"/>
      <c r="AO36" s="144" t="str">
        <f t="shared" si="48"/>
        <v/>
      </c>
      <c r="AP36" s="145" t="str">
        <f t="shared" si="49"/>
        <v/>
      </c>
      <c r="AQ36" s="149" t="str">
        <f t="shared" si="22"/>
        <v/>
      </c>
      <c r="AR36" s="104">
        <v>34</v>
      </c>
      <c r="AS36" s="99" t="str">
        <f>IF(B36="","",VLOOKUP(A36,#REF!,2,0))</f>
        <v/>
      </c>
      <c r="AT36" s="146" t="str">
        <f>IF(B36="","",VLOOKUP(A36,#REF!,3,0))</f>
        <v/>
      </c>
      <c r="AU36" s="147"/>
      <c r="AV36" s="140" t="str">
        <f>IF(B36="","",VLOOKUP(A36,#REF!,4,0))</f>
        <v/>
      </c>
      <c r="AW36" s="100" t="str">
        <f t="shared" si="23"/>
        <v/>
      </c>
      <c r="AX36" s="101" t="str">
        <f t="shared" si="24"/>
        <v/>
      </c>
      <c r="AY36" s="102"/>
      <c r="AZ36" s="144" t="str">
        <f t="shared" si="25"/>
        <v/>
      </c>
      <c r="BA36" s="145" t="str">
        <f t="shared" si="50"/>
        <v/>
      </c>
      <c r="BB36" s="149" t="str">
        <f t="shared" si="26"/>
        <v/>
      </c>
      <c r="BC36" s="104">
        <v>34</v>
      </c>
      <c r="BD36" s="99" t="str">
        <f>IF(B36="","",VLOOKUP(A36,'Partie 6'!$D$4:$G$63,2,0))</f>
        <v/>
      </c>
      <c r="BE36" s="146" t="str">
        <f>IF(B36="","",VLOOKUP(A36,'Partie 6'!$D$4:$G$63,3,0))</f>
        <v/>
      </c>
      <c r="BF36" s="147"/>
      <c r="BG36" s="140" t="str">
        <f>IF(B36="","",VLOOKUP(A36,'Partie 6'!$D$4:$G$63,4,0))</f>
        <v/>
      </c>
      <c r="BH36" s="100" t="str">
        <f t="shared" si="27"/>
        <v/>
      </c>
      <c r="BI36" s="101" t="str">
        <f t="shared" si="28"/>
        <v/>
      </c>
      <c r="BJ36" s="102" t="str">
        <f t="shared" si="29"/>
        <v/>
      </c>
      <c r="BK36" s="144" t="str">
        <f t="shared" si="30"/>
        <v/>
      </c>
      <c r="BL36" s="145" t="str">
        <f t="shared" si="31"/>
        <v/>
      </c>
      <c r="BM36" s="149" t="str">
        <f t="shared" si="32"/>
        <v/>
      </c>
      <c r="BN36" s="104">
        <v>34</v>
      </c>
      <c r="BO36" s="99" t="str">
        <f>IF(B36="","",VLOOKUP(AH36,'Partie 6'!$D$4:$G$63,2,0))</f>
        <v/>
      </c>
      <c r="BP36" s="146" t="str">
        <f>IF(BO36="","",VLOOKUP(AH36,'[1]Partie 7'!$D$4:$G$63,3,0))</f>
        <v/>
      </c>
      <c r="BQ36" s="147"/>
      <c r="BR36" s="140" t="str">
        <f>IF(BO36="","",VLOOKUP(AH36,'[1]Partie 7'!$D$4:$G$63,4,0))</f>
        <v/>
      </c>
      <c r="BS36" s="100" t="str">
        <f t="shared" si="33"/>
        <v/>
      </c>
      <c r="BT36" s="101" t="str">
        <f t="shared" si="34"/>
        <v/>
      </c>
      <c r="BU36" s="102" t="str">
        <f t="shared" si="35"/>
        <v/>
      </c>
      <c r="BV36" s="144" t="str">
        <f t="shared" si="51"/>
        <v/>
      </c>
      <c r="BW36" s="145" t="str">
        <f t="shared" si="36"/>
        <v/>
      </c>
      <c r="BX36" s="149" t="str">
        <f t="shared" si="37"/>
        <v/>
      </c>
      <c r="BY36" s="150">
        <v>34</v>
      </c>
    </row>
    <row r="37" spans="1:77" x14ac:dyDescent="0.2">
      <c r="A37" s="34">
        <v>35</v>
      </c>
      <c r="B37" s="177" t="str">
        <f>IF(VLOOKUP('Feuille de calcule'!A37,inscription!A1:B96,2,0)="","",(VLOOKUP('Feuille de calcule'!A37,inscription!A1:B96,2,0)))</f>
        <v/>
      </c>
      <c r="C37" s="9" t="str">
        <f>IF(B37="","",VLOOKUP(A37,#REF!,2,0))</f>
        <v/>
      </c>
      <c r="D37" s="3" t="str">
        <f>IF(B37="","",VLOOKUP(A37,#REF!,3,0))</f>
        <v/>
      </c>
      <c r="E37" s="4"/>
      <c r="F37" s="112" t="str">
        <f t="shared" si="16"/>
        <v/>
      </c>
      <c r="G37" s="113" t="str">
        <f t="shared" si="17"/>
        <v/>
      </c>
      <c r="H37" s="114"/>
      <c r="I37" s="115" t="str">
        <f>IF(B37="","",VLOOKUP(A37,#REF!,4,0))</f>
        <v/>
      </c>
      <c r="J37" s="116" t="str">
        <f t="shared" si="38"/>
        <v/>
      </c>
      <c r="K37" s="193" t="str">
        <f t="shared" si="18"/>
        <v/>
      </c>
      <c r="L37" s="195" t="str">
        <f>IF(B37="","",VLOOKUP(A37,#REF!,2,0))</f>
        <v/>
      </c>
      <c r="M37" s="117" t="str">
        <f>IF(L37="","",VLOOKUP(A37,#REF!,3,0))</f>
        <v/>
      </c>
      <c r="N37" s="118"/>
      <c r="O37" s="119" t="str">
        <f>IF(L37="","",VLOOKUP(A37,#REF!,4,0))</f>
        <v/>
      </c>
      <c r="P37" s="120" t="str">
        <f t="shared" si="19"/>
        <v/>
      </c>
      <c r="Q37" s="127" t="str">
        <f t="shared" si="39"/>
        <v/>
      </c>
      <c r="R37" s="128"/>
      <c r="S37" s="123" t="str">
        <f t="shared" si="40"/>
        <v/>
      </c>
      <c r="T37" s="116" t="str">
        <f t="shared" si="41"/>
        <v/>
      </c>
      <c r="U37" s="193" t="str">
        <f t="shared" si="20"/>
        <v/>
      </c>
      <c r="V37" s="126">
        <v>35</v>
      </c>
      <c r="W37" s="129" t="str">
        <f>IF(B37="","",VLOOKUP(A37,#REF!,2,0))</f>
        <v/>
      </c>
      <c r="X37" s="113" t="str">
        <f>IF(W37="","",VLOOKUP(A37,#REF!,3,0))</f>
        <v/>
      </c>
      <c r="Y37" s="114"/>
      <c r="Z37" s="125" t="str">
        <f>IF(W37="","",VLOOKUP(A37,#REF!,4,0))</f>
        <v/>
      </c>
      <c r="AA37" s="120" t="str">
        <f t="shared" si="42"/>
        <v/>
      </c>
      <c r="AB37" s="127" t="str">
        <f t="shared" si="43"/>
        <v/>
      </c>
      <c r="AC37" s="128"/>
      <c r="AD37" s="123" t="str">
        <f t="shared" si="44"/>
        <v/>
      </c>
      <c r="AE37" s="116" t="str">
        <f t="shared" si="45"/>
        <v/>
      </c>
      <c r="AF37" s="193" t="str">
        <f t="shared" si="21"/>
        <v/>
      </c>
      <c r="AG37" s="126">
        <v>35</v>
      </c>
      <c r="AH37" s="129" t="str">
        <f>IF(B37="","",VLOOKUP(A37,#REF!,2,0))</f>
        <v/>
      </c>
      <c r="AI37" s="113" t="str">
        <f>IF(AH37="","",VLOOKUP(A37,#REF!,3,0))</f>
        <v/>
      </c>
      <c r="AJ37" s="114"/>
      <c r="AK37" s="115" t="str">
        <f>IF(AH37="","",VLOOKUP(A37,#REF!,4,0))</f>
        <v/>
      </c>
      <c r="AL37" s="120" t="str">
        <f t="shared" si="46"/>
        <v/>
      </c>
      <c r="AM37" s="127" t="str">
        <f t="shared" si="47"/>
        <v/>
      </c>
      <c r="AN37" s="128"/>
      <c r="AO37" s="123" t="str">
        <f t="shared" si="48"/>
        <v/>
      </c>
      <c r="AP37" s="116" t="str">
        <f t="shared" si="49"/>
        <v/>
      </c>
      <c r="AQ37" s="193" t="str">
        <f t="shared" si="22"/>
        <v/>
      </c>
      <c r="AR37" s="126">
        <v>35</v>
      </c>
      <c r="AS37" s="129" t="str">
        <f>IF(B37="","",VLOOKUP(A37,#REF!,2,0))</f>
        <v/>
      </c>
      <c r="AT37" s="113" t="str">
        <f>IF(B37="","",VLOOKUP(A37,#REF!,3,0))</f>
        <v/>
      </c>
      <c r="AU37" s="114"/>
      <c r="AV37" s="115" t="str">
        <f>IF(B37="","",VLOOKUP(A37,#REF!,4,0))</f>
        <v/>
      </c>
      <c r="AW37" s="120" t="str">
        <f t="shared" si="23"/>
        <v/>
      </c>
      <c r="AX37" s="127" t="str">
        <f t="shared" si="24"/>
        <v/>
      </c>
      <c r="AY37" s="128"/>
      <c r="AZ37" s="123" t="str">
        <f t="shared" si="25"/>
        <v/>
      </c>
      <c r="BA37" s="116" t="str">
        <f t="shared" si="50"/>
        <v/>
      </c>
      <c r="BB37" s="193" t="str">
        <f t="shared" si="26"/>
        <v/>
      </c>
      <c r="BC37" s="126">
        <v>35</v>
      </c>
      <c r="BD37" s="124" t="str">
        <f>IF(B37="","",VLOOKUP(A37,'Partie 6'!$D$4:$G$63,2,0))</f>
        <v/>
      </c>
      <c r="BE37" s="134" t="str">
        <f>IF(B37="","",VLOOKUP(A37,'Partie 6'!$D$4:$G$63,3,0))</f>
        <v/>
      </c>
      <c r="BF37" s="135"/>
      <c r="BG37" s="130" t="str">
        <f>IF(B37="","",VLOOKUP(A37,'Partie 6'!$D$4:$G$63,4,0))</f>
        <v/>
      </c>
      <c r="BH37" s="131" t="str">
        <f t="shared" si="27"/>
        <v/>
      </c>
      <c r="BI37" s="121" t="str">
        <f t="shared" si="28"/>
        <v/>
      </c>
      <c r="BJ37" s="122" t="str">
        <f t="shared" si="29"/>
        <v/>
      </c>
      <c r="BK37" s="132" t="str">
        <f t="shared" si="30"/>
        <v/>
      </c>
      <c r="BL37" s="133" t="str">
        <f t="shared" si="31"/>
        <v/>
      </c>
      <c r="BM37" s="138" t="str">
        <f t="shared" si="32"/>
        <v/>
      </c>
      <c r="BN37" s="126">
        <v>35</v>
      </c>
      <c r="BO37" s="124" t="str">
        <f>IF(B37="","",VLOOKUP(AH37,'[1]Partie 7'!$D$4:$G$63,2,0))</f>
        <v/>
      </c>
      <c r="BP37" s="134" t="str">
        <f>IF(BO37="","",VLOOKUP(AH37,'[1]Partie 7'!$D$4:$G$63,3,0))</f>
        <v/>
      </c>
      <c r="BQ37" s="135"/>
      <c r="BR37" s="130" t="str">
        <f>IF(BO37="","",VLOOKUP(AH37,'[1]Partie 7'!$D$4:$G$63,4,0))</f>
        <v/>
      </c>
      <c r="BS37" s="131" t="str">
        <f t="shared" si="33"/>
        <v/>
      </c>
      <c r="BT37" s="121" t="str">
        <f t="shared" si="34"/>
        <v/>
      </c>
      <c r="BU37" s="122" t="str">
        <f t="shared" si="35"/>
        <v/>
      </c>
      <c r="BV37" s="132" t="str">
        <f t="shared" si="51"/>
        <v/>
      </c>
      <c r="BW37" s="133" t="str">
        <f t="shared" si="36"/>
        <v/>
      </c>
      <c r="BX37" s="136" t="str">
        <f t="shared" si="37"/>
        <v/>
      </c>
      <c r="BY37" s="137">
        <v>35</v>
      </c>
    </row>
    <row r="38" spans="1:77" ht="15.75" thickBot="1" x14ac:dyDescent="0.25">
      <c r="A38" s="33">
        <v>36</v>
      </c>
      <c r="B38" s="176" t="str">
        <f>IF(VLOOKUP('Feuille de calcule'!A38,inscription!A1:B97,2,0)="","",(VLOOKUP('Feuille de calcule'!A38,inscription!A1:B97,2,0)))</f>
        <v/>
      </c>
      <c r="C38" s="10" t="str">
        <f>IF(B38="","",VLOOKUP(A38,#REF!,2,0))</f>
        <v/>
      </c>
      <c r="D38" s="8" t="str">
        <f>IF(B38="","",VLOOKUP(A38,#REF!,3,0))</f>
        <v/>
      </c>
      <c r="E38" s="7"/>
      <c r="F38" s="100" t="str">
        <f t="shared" si="16"/>
        <v/>
      </c>
      <c r="G38" s="101" t="str">
        <f t="shared" si="17"/>
        <v/>
      </c>
      <c r="H38" s="102"/>
      <c r="I38" s="140" t="str">
        <f>IF(B38="","",VLOOKUP(A38,#REF!,4,0))</f>
        <v/>
      </c>
      <c r="J38" s="145" t="str">
        <f t="shared" si="38"/>
        <v/>
      </c>
      <c r="K38" s="194" t="str">
        <f t="shared" si="18"/>
        <v/>
      </c>
      <c r="L38" s="141" t="str">
        <f>IF(B38="","",VLOOKUP(A38,#REF!,2,0))</f>
        <v/>
      </c>
      <c r="M38" s="142" t="str">
        <f>IF(L38="","",VLOOKUP(A38,#REF!,3,0))</f>
        <v/>
      </c>
      <c r="N38" s="143"/>
      <c r="O38" s="103" t="str">
        <f>IF(L38="","",VLOOKUP(A38,#REF!,4,0))</f>
        <v/>
      </c>
      <c r="P38" s="100" t="str">
        <f t="shared" si="19"/>
        <v/>
      </c>
      <c r="Q38" s="101" t="str">
        <f t="shared" si="39"/>
        <v/>
      </c>
      <c r="R38" s="102"/>
      <c r="S38" s="144" t="str">
        <f t="shared" si="40"/>
        <v/>
      </c>
      <c r="T38" s="145" t="str">
        <f t="shared" si="41"/>
        <v/>
      </c>
      <c r="U38" s="194" t="str">
        <f t="shared" si="20"/>
        <v/>
      </c>
      <c r="V38" s="104">
        <v>36</v>
      </c>
      <c r="W38" s="99" t="str">
        <f>IF(B38="","",VLOOKUP(A38,#REF!,2,0))</f>
        <v/>
      </c>
      <c r="X38" s="146" t="str">
        <f>IF(W38="","",VLOOKUP(A38,#REF!,3,0))</f>
        <v/>
      </c>
      <c r="Y38" s="147"/>
      <c r="Z38" s="148" t="str">
        <f>IF(W38="","",VLOOKUP(A38,#REF!,4,0))</f>
        <v/>
      </c>
      <c r="AA38" s="100" t="str">
        <f t="shared" si="42"/>
        <v/>
      </c>
      <c r="AB38" s="101" t="str">
        <f t="shared" si="43"/>
        <v/>
      </c>
      <c r="AC38" s="102"/>
      <c r="AD38" s="144" t="str">
        <f t="shared" si="44"/>
        <v/>
      </c>
      <c r="AE38" s="145" t="str">
        <f t="shared" si="45"/>
        <v/>
      </c>
      <c r="AF38" s="149" t="str">
        <f t="shared" si="21"/>
        <v/>
      </c>
      <c r="AG38" s="104">
        <v>36</v>
      </c>
      <c r="AH38" s="99" t="str">
        <f>IF(B38="","",VLOOKUP(A38,#REF!,2,0))</f>
        <v/>
      </c>
      <c r="AI38" s="146" t="str">
        <f>IF(AH38="","",VLOOKUP(A38,#REF!,3,0))</f>
        <v/>
      </c>
      <c r="AJ38" s="147"/>
      <c r="AK38" s="140" t="str">
        <f>IF(AH38="","",VLOOKUP(A38,#REF!,4,0))</f>
        <v/>
      </c>
      <c r="AL38" s="100" t="str">
        <f t="shared" si="46"/>
        <v/>
      </c>
      <c r="AM38" s="101" t="str">
        <f t="shared" si="47"/>
        <v/>
      </c>
      <c r="AN38" s="102"/>
      <c r="AO38" s="144" t="str">
        <f t="shared" si="48"/>
        <v/>
      </c>
      <c r="AP38" s="145" t="str">
        <f t="shared" si="49"/>
        <v/>
      </c>
      <c r="AQ38" s="149" t="str">
        <f t="shared" si="22"/>
        <v/>
      </c>
      <c r="AR38" s="104">
        <v>36</v>
      </c>
      <c r="AS38" s="99" t="str">
        <f>IF(B38="","",VLOOKUP(A38,#REF!,2,0))</f>
        <v/>
      </c>
      <c r="AT38" s="146" t="str">
        <f>IF(B38="","",VLOOKUP(A38,#REF!,3,0))</f>
        <v/>
      </c>
      <c r="AU38" s="147"/>
      <c r="AV38" s="140" t="str">
        <f>IF(B38="","",VLOOKUP(A38,#REF!,4,0))</f>
        <v/>
      </c>
      <c r="AW38" s="100" t="str">
        <f t="shared" si="23"/>
        <v/>
      </c>
      <c r="AX38" s="101" t="str">
        <f t="shared" si="24"/>
        <v/>
      </c>
      <c r="AY38" s="102"/>
      <c r="AZ38" s="144" t="str">
        <f t="shared" si="25"/>
        <v/>
      </c>
      <c r="BA38" s="145" t="str">
        <f t="shared" si="50"/>
        <v/>
      </c>
      <c r="BB38" s="149" t="str">
        <f t="shared" si="26"/>
        <v/>
      </c>
      <c r="BC38" s="104">
        <v>36</v>
      </c>
      <c r="BD38" s="99" t="str">
        <f>IF(B38="","",VLOOKUP(A38,'Partie 6'!$D$4:$G$63,2,0))</f>
        <v/>
      </c>
      <c r="BE38" s="146" t="str">
        <f>IF(B38="","",VLOOKUP(A38,'Partie 6'!$D$4:$G$63,3,0))</f>
        <v/>
      </c>
      <c r="BF38" s="147"/>
      <c r="BG38" s="140" t="str">
        <f>IF(B38="","",VLOOKUP(A38,'Partie 6'!$D$4:$G$63,4,0))</f>
        <v/>
      </c>
      <c r="BH38" s="100" t="str">
        <f t="shared" si="27"/>
        <v/>
      </c>
      <c r="BI38" s="101" t="str">
        <f t="shared" si="28"/>
        <v/>
      </c>
      <c r="BJ38" s="102" t="str">
        <f t="shared" si="29"/>
        <v/>
      </c>
      <c r="BK38" s="144" t="str">
        <f t="shared" si="30"/>
        <v/>
      </c>
      <c r="BL38" s="145" t="str">
        <f t="shared" si="31"/>
        <v/>
      </c>
      <c r="BM38" s="149" t="str">
        <f t="shared" si="32"/>
        <v/>
      </c>
      <c r="BN38" s="104">
        <v>36</v>
      </c>
      <c r="BO38" s="99" t="str">
        <f>IF(B38="","",VLOOKUP(AH38,'Partie 6'!$D$4:$G$63,2,0))</f>
        <v/>
      </c>
      <c r="BP38" s="146" t="str">
        <f>IF(BO38="","",VLOOKUP(AH38,'[1]Partie 7'!$D$4:$G$63,3,0))</f>
        <v/>
      </c>
      <c r="BQ38" s="147"/>
      <c r="BR38" s="140" t="str">
        <f>IF(BO38="","",VLOOKUP(AH38,'[1]Partie 7'!$D$4:$G$63,4,0))</f>
        <v/>
      </c>
      <c r="BS38" s="100" t="str">
        <f t="shared" si="33"/>
        <v/>
      </c>
      <c r="BT38" s="101" t="str">
        <f t="shared" si="34"/>
        <v/>
      </c>
      <c r="BU38" s="102" t="str">
        <f t="shared" si="35"/>
        <v/>
      </c>
      <c r="BV38" s="144" t="str">
        <f t="shared" si="51"/>
        <v/>
      </c>
      <c r="BW38" s="145" t="str">
        <f t="shared" si="36"/>
        <v/>
      </c>
      <c r="BX38" s="149" t="str">
        <f t="shared" si="37"/>
        <v/>
      </c>
      <c r="BY38" s="150">
        <v>36</v>
      </c>
    </row>
    <row r="39" spans="1:77" x14ac:dyDescent="0.2">
      <c r="A39" s="34">
        <v>37</v>
      </c>
      <c r="B39" s="177" t="str">
        <f>IF(VLOOKUP('Feuille de calcule'!A39,inscription!A1:B98,2,0)="","",(VLOOKUP('Feuille de calcule'!A39,inscription!A1:B98,2,0)))</f>
        <v/>
      </c>
      <c r="C39" s="9" t="str">
        <f>IF(B39="","",VLOOKUP(A39,#REF!,2,0))</f>
        <v/>
      </c>
      <c r="D39" s="3" t="str">
        <f>IF(B39="","",VLOOKUP(A39,#REF!,3,0))</f>
        <v/>
      </c>
      <c r="E39" s="4"/>
      <c r="F39" s="112" t="str">
        <f t="shared" si="16"/>
        <v/>
      </c>
      <c r="G39" s="113" t="str">
        <f t="shared" si="17"/>
        <v/>
      </c>
      <c r="H39" s="114"/>
      <c r="I39" s="115" t="str">
        <f>IF(B39="","",VLOOKUP(A39,#REF!,4,0))</f>
        <v/>
      </c>
      <c r="J39" s="116" t="str">
        <f t="shared" si="38"/>
        <v/>
      </c>
      <c r="K39" s="193" t="str">
        <f t="shared" si="18"/>
        <v/>
      </c>
      <c r="L39" s="195" t="str">
        <f>IF(B39="","",VLOOKUP(A39,#REF!,2,0))</f>
        <v/>
      </c>
      <c r="M39" s="117" t="str">
        <f>IF(L39="","",VLOOKUP(A39,#REF!,3,0))</f>
        <v/>
      </c>
      <c r="N39" s="118"/>
      <c r="O39" s="119" t="str">
        <f>IF(L39="","",VLOOKUP(A39,#REF!,4,0))</f>
        <v/>
      </c>
      <c r="P39" s="120" t="str">
        <f t="shared" si="19"/>
        <v/>
      </c>
      <c r="Q39" s="127" t="str">
        <f t="shared" si="39"/>
        <v/>
      </c>
      <c r="R39" s="128"/>
      <c r="S39" s="123" t="str">
        <f t="shared" si="40"/>
        <v/>
      </c>
      <c r="T39" s="116" t="str">
        <f t="shared" si="41"/>
        <v/>
      </c>
      <c r="U39" s="193" t="str">
        <f t="shared" si="20"/>
        <v/>
      </c>
      <c r="V39" s="126">
        <v>37</v>
      </c>
      <c r="W39" s="129" t="str">
        <f>IF(B39="","",VLOOKUP(A39,#REF!,2,0))</f>
        <v/>
      </c>
      <c r="X39" s="113" t="str">
        <f>IF(W39="","",VLOOKUP(A39,#REF!,3,0))</f>
        <v/>
      </c>
      <c r="Y39" s="114"/>
      <c r="Z39" s="125" t="str">
        <f>IF(W39="","",VLOOKUP(A39,#REF!,4,0))</f>
        <v/>
      </c>
      <c r="AA39" s="120" t="str">
        <f t="shared" si="42"/>
        <v/>
      </c>
      <c r="AB39" s="127" t="str">
        <f t="shared" si="43"/>
        <v/>
      </c>
      <c r="AC39" s="128"/>
      <c r="AD39" s="123" t="str">
        <f t="shared" si="44"/>
        <v/>
      </c>
      <c r="AE39" s="116" t="str">
        <f t="shared" si="45"/>
        <v/>
      </c>
      <c r="AF39" s="193" t="str">
        <f t="shared" si="21"/>
        <v/>
      </c>
      <c r="AG39" s="126">
        <v>37</v>
      </c>
      <c r="AH39" s="129" t="str">
        <f>IF(B39="","",VLOOKUP(A39,#REF!,2,0))</f>
        <v/>
      </c>
      <c r="AI39" s="113" t="str">
        <f>IF(AH39="","",VLOOKUP(A39,#REF!,3,0))</f>
        <v/>
      </c>
      <c r="AJ39" s="114"/>
      <c r="AK39" s="115" t="str">
        <f>IF(AH39="","",VLOOKUP(A39,#REF!,4,0))</f>
        <v/>
      </c>
      <c r="AL39" s="120" t="str">
        <f t="shared" si="46"/>
        <v/>
      </c>
      <c r="AM39" s="127" t="str">
        <f t="shared" si="47"/>
        <v/>
      </c>
      <c r="AN39" s="128"/>
      <c r="AO39" s="123" t="str">
        <f t="shared" si="48"/>
        <v/>
      </c>
      <c r="AP39" s="116" t="str">
        <f t="shared" si="49"/>
        <v/>
      </c>
      <c r="AQ39" s="193" t="str">
        <f t="shared" si="22"/>
        <v/>
      </c>
      <c r="AR39" s="126">
        <v>37</v>
      </c>
      <c r="AS39" s="129" t="str">
        <f>IF(B39="","",VLOOKUP(A39,#REF!,2,0))</f>
        <v/>
      </c>
      <c r="AT39" s="113" t="str">
        <f>IF(B39="","",VLOOKUP(A39,#REF!,3,0))</f>
        <v/>
      </c>
      <c r="AU39" s="114"/>
      <c r="AV39" s="115" t="str">
        <f>IF(B39="","",VLOOKUP(A39,#REF!,4,0))</f>
        <v/>
      </c>
      <c r="AW39" s="120" t="str">
        <f t="shared" si="23"/>
        <v/>
      </c>
      <c r="AX39" s="127" t="str">
        <f t="shared" si="24"/>
        <v/>
      </c>
      <c r="AY39" s="128"/>
      <c r="AZ39" s="123" t="str">
        <f t="shared" si="25"/>
        <v/>
      </c>
      <c r="BA39" s="116" t="str">
        <f t="shared" si="50"/>
        <v/>
      </c>
      <c r="BB39" s="193" t="str">
        <f t="shared" si="26"/>
        <v/>
      </c>
      <c r="BC39" s="126">
        <v>37</v>
      </c>
      <c r="BD39" s="124" t="str">
        <f>IF(B39="","",VLOOKUP(A39,'Partie 6'!$D$4:$G$63,2,0))</f>
        <v/>
      </c>
      <c r="BE39" s="134" t="str">
        <f>IF(B39="","",VLOOKUP(A39,'Partie 6'!$D$4:$G$63,3,0))</f>
        <v/>
      </c>
      <c r="BF39" s="135"/>
      <c r="BG39" s="130" t="str">
        <f>IF(B39="","",VLOOKUP(A39,'Partie 6'!$D$4:$G$63,4,0))</f>
        <v/>
      </c>
      <c r="BH39" s="131" t="str">
        <f t="shared" si="27"/>
        <v/>
      </c>
      <c r="BI39" s="121" t="str">
        <f t="shared" si="28"/>
        <v/>
      </c>
      <c r="BJ39" s="122" t="str">
        <f t="shared" si="29"/>
        <v/>
      </c>
      <c r="BK39" s="132" t="str">
        <f t="shared" si="30"/>
        <v/>
      </c>
      <c r="BL39" s="133" t="str">
        <f t="shared" si="31"/>
        <v/>
      </c>
      <c r="BM39" s="138" t="str">
        <f t="shared" si="32"/>
        <v/>
      </c>
      <c r="BN39" s="126">
        <v>37</v>
      </c>
      <c r="BO39" s="124" t="str">
        <f>IF(B39="","",VLOOKUP(AH39,'[1]Partie 7'!$D$4:$G$63,2,0))</f>
        <v/>
      </c>
      <c r="BP39" s="134" t="str">
        <f>IF(BO39="","",VLOOKUP(AH39,'[1]Partie 7'!$D$4:$G$63,3,0))</f>
        <v/>
      </c>
      <c r="BQ39" s="135"/>
      <c r="BR39" s="130" t="str">
        <f>IF(BO39="","",VLOOKUP(AH39,'[1]Partie 7'!$D$4:$G$63,4,0))</f>
        <v/>
      </c>
      <c r="BS39" s="131" t="str">
        <f t="shared" si="33"/>
        <v/>
      </c>
      <c r="BT39" s="121" t="str">
        <f t="shared" si="34"/>
        <v/>
      </c>
      <c r="BU39" s="122" t="str">
        <f t="shared" si="35"/>
        <v/>
      </c>
      <c r="BV39" s="132" t="str">
        <f t="shared" si="51"/>
        <v/>
      </c>
      <c r="BW39" s="133" t="str">
        <f t="shared" si="36"/>
        <v/>
      </c>
      <c r="BX39" s="136" t="str">
        <f t="shared" si="37"/>
        <v/>
      </c>
      <c r="BY39" s="139">
        <v>37</v>
      </c>
    </row>
    <row r="40" spans="1:77" ht="15.75" thickBot="1" x14ac:dyDescent="0.25">
      <c r="A40" s="33">
        <v>38</v>
      </c>
      <c r="B40" s="176" t="str">
        <f>IF(VLOOKUP('Feuille de calcule'!A40,inscription!A1:B99,2,0)="","",(VLOOKUP('Feuille de calcule'!A40,inscription!A1:B99,2,0)))</f>
        <v/>
      </c>
      <c r="C40" s="10" t="str">
        <f>IF(B40="","",VLOOKUP(A40,#REF!,2,0))</f>
        <v/>
      </c>
      <c r="D40" s="8" t="str">
        <f>IF(B40="","",VLOOKUP(A40,#REF!,3,0))</f>
        <v/>
      </c>
      <c r="E40" s="7"/>
      <c r="F40" s="100" t="str">
        <f t="shared" si="16"/>
        <v/>
      </c>
      <c r="G40" s="101" t="str">
        <f t="shared" si="17"/>
        <v/>
      </c>
      <c r="H40" s="102"/>
      <c r="I40" s="140" t="str">
        <f>IF(B40="","",VLOOKUP(A40,#REF!,4,0))</f>
        <v/>
      </c>
      <c r="J40" s="145" t="str">
        <f t="shared" si="38"/>
        <v/>
      </c>
      <c r="K40" s="194" t="str">
        <f t="shared" si="18"/>
        <v/>
      </c>
      <c r="L40" s="141" t="str">
        <f>IF(B40="","",VLOOKUP(A40,#REF!,2,0))</f>
        <v/>
      </c>
      <c r="M40" s="142" t="str">
        <f>IF(L40="","",VLOOKUP(A40,#REF!,3,0))</f>
        <v/>
      </c>
      <c r="N40" s="143"/>
      <c r="O40" s="103" t="str">
        <f>IF(L40="","",VLOOKUP(A40,#REF!,4,0))</f>
        <v/>
      </c>
      <c r="P40" s="100" t="str">
        <f t="shared" si="19"/>
        <v/>
      </c>
      <c r="Q40" s="101" t="str">
        <f t="shared" si="39"/>
        <v/>
      </c>
      <c r="R40" s="102"/>
      <c r="S40" s="144" t="str">
        <f t="shared" si="40"/>
        <v/>
      </c>
      <c r="T40" s="145" t="str">
        <f t="shared" si="41"/>
        <v/>
      </c>
      <c r="U40" s="194" t="str">
        <f t="shared" si="20"/>
        <v/>
      </c>
      <c r="V40" s="104">
        <v>38</v>
      </c>
      <c r="W40" s="99" t="str">
        <f>IF(B40="","",VLOOKUP(A40,#REF!,2,0))</f>
        <v/>
      </c>
      <c r="X40" s="146" t="str">
        <f>IF(W40="","",VLOOKUP(A40,#REF!,3,0))</f>
        <v/>
      </c>
      <c r="Y40" s="147"/>
      <c r="Z40" s="148" t="str">
        <f>IF(W40="","",VLOOKUP(A40,#REF!,4,0))</f>
        <v/>
      </c>
      <c r="AA40" s="100" t="str">
        <f t="shared" si="42"/>
        <v/>
      </c>
      <c r="AB40" s="101" t="str">
        <f t="shared" si="43"/>
        <v/>
      </c>
      <c r="AC40" s="102"/>
      <c r="AD40" s="144" t="str">
        <f t="shared" si="44"/>
        <v/>
      </c>
      <c r="AE40" s="145" t="str">
        <f t="shared" si="45"/>
        <v/>
      </c>
      <c r="AF40" s="149" t="str">
        <f t="shared" si="21"/>
        <v/>
      </c>
      <c r="AG40" s="104">
        <v>38</v>
      </c>
      <c r="AH40" s="99" t="str">
        <f>IF(B40="","",VLOOKUP(A40,#REF!,2,0))</f>
        <v/>
      </c>
      <c r="AI40" s="146" t="str">
        <f>IF(AH40="","",VLOOKUP(A40,#REF!,3,0))</f>
        <v/>
      </c>
      <c r="AJ40" s="147"/>
      <c r="AK40" s="140" t="str">
        <f>IF(AH40="","",VLOOKUP(A40,#REF!,4,0))</f>
        <v/>
      </c>
      <c r="AL40" s="100" t="str">
        <f t="shared" si="46"/>
        <v/>
      </c>
      <c r="AM40" s="101" t="str">
        <f t="shared" si="47"/>
        <v/>
      </c>
      <c r="AN40" s="102"/>
      <c r="AO40" s="144" t="str">
        <f t="shared" si="48"/>
        <v/>
      </c>
      <c r="AP40" s="145" t="str">
        <f t="shared" si="49"/>
        <v/>
      </c>
      <c r="AQ40" s="149" t="str">
        <f t="shared" si="22"/>
        <v/>
      </c>
      <c r="AR40" s="104">
        <v>38</v>
      </c>
      <c r="AS40" s="99" t="str">
        <f>IF(B40="","",VLOOKUP(A40,#REF!,2,0))</f>
        <v/>
      </c>
      <c r="AT40" s="146" t="str">
        <f>IF(B40="","",VLOOKUP(A40,#REF!,3,0))</f>
        <v/>
      </c>
      <c r="AU40" s="147"/>
      <c r="AV40" s="140" t="str">
        <f>IF(B40="","",VLOOKUP(A40,#REF!,4,0))</f>
        <v/>
      </c>
      <c r="AW40" s="100" t="str">
        <f t="shared" si="23"/>
        <v/>
      </c>
      <c r="AX40" s="101" t="str">
        <f t="shared" si="24"/>
        <v/>
      </c>
      <c r="AY40" s="102"/>
      <c r="AZ40" s="144" t="str">
        <f t="shared" si="25"/>
        <v/>
      </c>
      <c r="BA40" s="145" t="str">
        <f t="shared" si="50"/>
        <v/>
      </c>
      <c r="BB40" s="149" t="str">
        <f t="shared" si="26"/>
        <v/>
      </c>
      <c r="BC40" s="104">
        <v>38</v>
      </c>
      <c r="BD40" s="99" t="str">
        <f>IF(B40="","",VLOOKUP(A40,'Partie 6'!$D$4:$G$63,2,0))</f>
        <v/>
      </c>
      <c r="BE40" s="146" t="str">
        <f>IF(B40="","",VLOOKUP(A40,'Partie 6'!$D$4:$G$63,3,0))</f>
        <v/>
      </c>
      <c r="BF40" s="147"/>
      <c r="BG40" s="140" t="str">
        <f>IF(B40="","",VLOOKUP(A40,'Partie 6'!$D$4:$G$63,4,0))</f>
        <v/>
      </c>
      <c r="BH40" s="100" t="str">
        <f t="shared" si="27"/>
        <v/>
      </c>
      <c r="BI40" s="101" t="str">
        <f t="shared" si="28"/>
        <v/>
      </c>
      <c r="BJ40" s="102" t="str">
        <f t="shared" si="29"/>
        <v/>
      </c>
      <c r="BK40" s="144" t="str">
        <f t="shared" si="30"/>
        <v/>
      </c>
      <c r="BL40" s="145" t="str">
        <f t="shared" si="31"/>
        <v/>
      </c>
      <c r="BM40" s="149" t="str">
        <f t="shared" si="32"/>
        <v/>
      </c>
      <c r="BN40" s="104">
        <v>38</v>
      </c>
      <c r="BO40" s="99" t="str">
        <f>IF(B40="","",VLOOKUP(AH40,'Partie 6'!$D$4:$G$63,2,0))</f>
        <v/>
      </c>
      <c r="BP40" s="146" t="str">
        <f>IF(BO40="","",VLOOKUP(AH40,'[1]Partie 7'!$D$4:$G$63,3,0))</f>
        <v/>
      </c>
      <c r="BQ40" s="147"/>
      <c r="BR40" s="140" t="str">
        <f>IF(BO40="","",VLOOKUP(AH40,'[1]Partie 7'!$D$4:$G$63,4,0))</f>
        <v/>
      </c>
      <c r="BS40" s="100" t="str">
        <f t="shared" si="33"/>
        <v/>
      </c>
      <c r="BT40" s="101" t="str">
        <f t="shared" si="34"/>
        <v/>
      </c>
      <c r="BU40" s="102" t="str">
        <f t="shared" si="35"/>
        <v/>
      </c>
      <c r="BV40" s="144" t="str">
        <f t="shared" si="51"/>
        <v/>
      </c>
      <c r="BW40" s="145" t="str">
        <f t="shared" si="36"/>
        <v/>
      </c>
      <c r="BX40" s="149" t="str">
        <f t="shared" si="37"/>
        <v/>
      </c>
      <c r="BY40" s="104">
        <v>38</v>
      </c>
    </row>
    <row r="41" spans="1:77" x14ac:dyDescent="0.2">
      <c r="A41" s="34">
        <v>39</v>
      </c>
      <c r="B41" s="177" t="str">
        <f>IF(VLOOKUP('Feuille de calcule'!A41,inscription!A1:B100,2,0)="","",(VLOOKUP('Feuille de calcule'!A41,inscription!A1:B100,2,0)))</f>
        <v/>
      </c>
      <c r="C41" s="9" t="str">
        <f>IF(B41="","",VLOOKUP(A41,#REF!,2,0))</f>
        <v/>
      </c>
      <c r="D41" s="3" t="str">
        <f>IF(B41="","",VLOOKUP(A41,#REF!,3,0))</f>
        <v/>
      </c>
      <c r="E41" s="4"/>
      <c r="F41" s="112" t="str">
        <f t="shared" si="16"/>
        <v/>
      </c>
      <c r="G41" s="113" t="str">
        <f t="shared" si="17"/>
        <v/>
      </c>
      <c r="H41" s="114"/>
      <c r="I41" s="115" t="str">
        <f>IF(B41="","",VLOOKUP(A41,#REF!,4,0))</f>
        <v/>
      </c>
      <c r="J41" s="116" t="str">
        <f t="shared" si="38"/>
        <v/>
      </c>
      <c r="K41" s="193" t="str">
        <f t="shared" si="18"/>
        <v/>
      </c>
      <c r="L41" s="195" t="str">
        <f>IF(B41="","",VLOOKUP(A41,#REF!,2,0))</f>
        <v/>
      </c>
      <c r="M41" s="117" t="str">
        <f>IF(L41="","",VLOOKUP(A41,#REF!,3,0))</f>
        <v/>
      </c>
      <c r="N41" s="118"/>
      <c r="O41" s="119" t="str">
        <f>IF(L41="","",VLOOKUP(A41,#REF!,4,0))</f>
        <v/>
      </c>
      <c r="P41" s="120" t="str">
        <f t="shared" si="19"/>
        <v/>
      </c>
      <c r="Q41" s="127" t="str">
        <f t="shared" si="39"/>
        <v/>
      </c>
      <c r="R41" s="128"/>
      <c r="S41" s="123" t="str">
        <f t="shared" si="40"/>
        <v/>
      </c>
      <c r="T41" s="116" t="str">
        <f t="shared" si="41"/>
        <v/>
      </c>
      <c r="U41" s="193" t="str">
        <f t="shared" si="20"/>
        <v/>
      </c>
      <c r="V41" s="126">
        <v>39</v>
      </c>
      <c r="W41" s="129" t="str">
        <f>IF(B41="","",VLOOKUP(A41,#REF!,2,0))</f>
        <v/>
      </c>
      <c r="X41" s="113" t="str">
        <f>IF(W41="","",VLOOKUP(A41,#REF!,3,0))</f>
        <v/>
      </c>
      <c r="Y41" s="114"/>
      <c r="Z41" s="125" t="str">
        <f>IF(W41="","",VLOOKUP(A41,#REF!,4,0))</f>
        <v/>
      </c>
      <c r="AA41" s="120" t="str">
        <f t="shared" si="42"/>
        <v/>
      </c>
      <c r="AB41" s="127" t="str">
        <f t="shared" si="43"/>
        <v/>
      </c>
      <c r="AC41" s="128"/>
      <c r="AD41" s="123" t="str">
        <f t="shared" si="44"/>
        <v/>
      </c>
      <c r="AE41" s="116" t="str">
        <f t="shared" si="45"/>
        <v/>
      </c>
      <c r="AF41" s="193" t="str">
        <f t="shared" si="21"/>
        <v/>
      </c>
      <c r="AG41" s="126">
        <v>39</v>
      </c>
      <c r="AH41" s="129" t="str">
        <f>IF(B41="","",VLOOKUP(A41,#REF!,2,0))</f>
        <v/>
      </c>
      <c r="AI41" s="113" t="str">
        <f>IF(AH41="","",VLOOKUP(A41,#REF!,3,0))</f>
        <v/>
      </c>
      <c r="AJ41" s="114"/>
      <c r="AK41" s="115" t="str">
        <f>IF(AH41="","",VLOOKUP(A41,#REF!,4,0))</f>
        <v/>
      </c>
      <c r="AL41" s="120" t="str">
        <f t="shared" si="46"/>
        <v/>
      </c>
      <c r="AM41" s="127" t="str">
        <f t="shared" si="47"/>
        <v/>
      </c>
      <c r="AN41" s="128"/>
      <c r="AO41" s="123" t="str">
        <f t="shared" si="48"/>
        <v/>
      </c>
      <c r="AP41" s="116" t="str">
        <f t="shared" si="49"/>
        <v/>
      </c>
      <c r="AQ41" s="193" t="str">
        <f t="shared" si="22"/>
        <v/>
      </c>
      <c r="AR41" s="126">
        <v>39</v>
      </c>
      <c r="AS41" s="129" t="str">
        <f>IF(B41="","",VLOOKUP(A41,#REF!,2,0))</f>
        <v/>
      </c>
      <c r="AT41" s="113" t="str">
        <f>IF(B41="","",VLOOKUP(A41,#REF!,3,0))</f>
        <v/>
      </c>
      <c r="AU41" s="114"/>
      <c r="AV41" s="115" t="str">
        <f>IF(B41="","",VLOOKUP(A41,#REF!,4,0))</f>
        <v/>
      </c>
      <c r="AW41" s="120" t="str">
        <f t="shared" si="23"/>
        <v/>
      </c>
      <c r="AX41" s="127" t="str">
        <f t="shared" si="24"/>
        <v/>
      </c>
      <c r="AY41" s="128"/>
      <c r="AZ41" s="123" t="str">
        <f t="shared" si="25"/>
        <v/>
      </c>
      <c r="BA41" s="116" t="str">
        <f t="shared" si="50"/>
        <v/>
      </c>
      <c r="BB41" s="193" t="str">
        <f t="shared" si="26"/>
        <v/>
      </c>
      <c r="BC41" s="126">
        <v>39</v>
      </c>
      <c r="BD41" s="124" t="str">
        <f>IF(B41="","",VLOOKUP(A41,'Partie 6'!$D$4:$G$63,2,0))</f>
        <v/>
      </c>
      <c r="BE41" s="134" t="str">
        <f>IF(B41="","",VLOOKUP(A41,'Partie 6'!$D$4:$G$63,3,0))</f>
        <v/>
      </c>
      <c r="BF41" s="135"/>
      <c r="BG41" s="130" t="str">
        <f>IF(B41="","",VLOOKUP(A41,'Partie 6'!$D$4:$G$63,4,0))</f>
        <v/>
      </c>
      <c r="BH41" s="131" t="str">
        <f t="shared" si="27"/>
        <v/>
      </c>
      <c r="BI41" s="121" t="str">
        <f t="shared" si="28"/>
        <v/>
      </c>
      <c r="BJ41" s="122" t="str">
        <f t="shared" si="29"/>
        <v/>
      </c>
      <c r="BK41" s="132" t="str">
        <f t="shared" si="30"/>
        <v/>
      </c>
      <c r="BL41" s="133" t="str">
        <f t="shared" si="31"/>
        <v/>
      </c>
      <c r="BM41" s="138" t="str">
        <f t="shared" si="32"/>
        <v/>
      </c>
      <c r="BN41" s="126">
        <v>39</v>
      </c>
      <c r="BO41" s="124" t="str">
        <f>IF(B41="","",VLOOKUP(AH41,'[1]Partie 7'!$D$4:$G$63,2,0))</f>
        <v/>
      </c>
      <c r="BP41" s="134" t="str">
        <f>IF(BO41="","",VLOOKUP(AH41,'[1]Partie 7'!$D$4:$G$63,3,0))</f>
        <v/>
      </c>
      <c r="BQ41" s="135"/>
      <c r="BR41" s="130" t="str">
        <f>IF(BO41="","",VLOOKUP(AH41,'[1]Partie 7'!$D$4:$G$63,4,0))</f>
        <v/>
      </c>
      <c r="BS41" s="131" t="str">
        <f t="shared" si="33"/>
        <v/>
      </c>
      <c r="BT41" s="121" t="str">
        <f t="shared" si="34"/>
        <v/>
      </c>
      <c r="BU41" s="122" t="str">
        <f t="shared" si="35"/>
        <v/>
      </c>
      <c r="BV41" s="132" t="str">
        <f t="shared" si="51"/>
        <v/>
      </c>
      <c r="BW41" s="133" t="str">
        <f t="shared" si="36"/>
        <v/>
      </c>
      <c r="BX41" s="136" t="str">
        <f t="shared" si="37"/>
        <v/>
      </c>
      <c r="BY41" s="139">
        <v>39</v>
      </c>
    </row>
    <row r="42" spans="1:77" ht="15.75" thickBot="1" x14ac:dyDescent="0.25">
      <c r="A42" s="33">
        <v>40</v>
      </c>
      <c r="B42" s="176" t="str">
        <f>IF(VLOOKUP('Feuille de calcule'!A42,inscription!A1:B101,2,0)="","",(VLOOKUP('Feuille de calcule'!A42,inscription!A1:B101,2,0)))</f>
        <v/>
      </c>
      <c r="C42" s="10" t="str">
        <f>IF(B42="","",VLOOKUP(A42,#REF!,2,0))</f>
        <v/>
      </c>
      <c r="D42" s="8" t="str">
        <f>IF(B42="","",VLOOKUP(A42,#REF!,3,0))</f>
        <v/>
      </c>
      <c r="E42" s="7"/>
      <c r="F42" s="100" t="str">
        <f t="shared" si="16"/>
        <v/>
      </c>
      <c r="G42" s="101" t="str">
        <f t="shared" si="17"/>
        <v/>
      </c>
      <c r="H42" s="102"/>
      <c r="I42" s="140" t="str">
        <f>IF(B42="","",VLOOKUP(A42,#REF!,4,0))</f>
        <v/>
      </c>
      <c r="J42" s="145" t="str">
        <f t="shared" si="38"/>
        <v/>
      </c>
      <c r="K42" s="194" t="str">
        <f t="shared" si="18"/>
        <v/>
      </c>
      <c r="L42" s="141" t="str">
        <f>IF(B42="","",VLOOKUP(A42,#REF!,2,0))</f>
        <v/>
      </c>
      <c r="M42" s="142" t="str">
        <f>IF(L42="","",VLOOKUP(A42,#REF!,3,0))</f>
        <v/>
      </c>
      <c r="N42" s="143"/>
      <c r="O42" s="103" t="str">
        <f>IF(L42="","",VLOOKUP(A42,#REF!,4,0))</f>
        <v/>
      </c>
      <c r="P42" s="100" t="str">
        <f t="shared" si="19"/>
        <v/>
      </c>
      <c r="Q42" s="101" t="str">
        <f t="shared" si="39"/>
        <v/>
      </c>
      <c r="R42" s="102"/>
      <c r="S42" s="144" t="str">
        <f t="shared" si="40"/>
        <v/>
      </c>
      <c r="T42" s="145" t="str">
        <f t="shared" si="41"/>
        <v/>
      </c>
      <c r="U42" s="194" t="str">
        <f t="shared" si="20"/>
        <v/>
      </c>
      <c r="V42" s="104">
        <v>40</v>
      </c>
      <c r="W42" s="99" t="str">
        <f>IF(B42="","",VLOOKUP(A42,#REF!,2,0))</f>
        <v/>
      </c>
      <c r="X42" s="146" t="str">
        <f>IF(W42="","",VLOOKUP(A42,#REF!,3,0))</f>
        <v/>
      </c>
      <c r="Y42" s="147"/>
      <c r="Z42" s="148" t="str">
        <f>IF(W42="","",VLOOKUP(A42,#REF!,4,0))</f>
        <v/>
      </c>
      <c r="AA42" s="100" t="str">
        <f t="shared" si="42"/>
        <v/>
      </c>
      <c r="AB42" s="101" t="str">
        <f t="shared" si="43"/>
        <v/>
      </c>
      <c r="AC42" s="102"/>
      <c r="AD42" s="144" t="str">
        <f t="shared" si="44"/>
        <v/>
      </c>
      <c r="AE42" s="145" t="str">
        <f t="shared" si="45"/>
        <v/>
      </c>
      <c r="AF42" s="149" t="str">
        <f t="shared" si="21"/>
        <v/>
      </c>
      <c r="AG42" s="104">
        <v>40</v>
      </c>
      <c r="AH42" s="99" t="str">
        <f>IF(B42="","",VLOOKUP(A42,#REF!,2,0))</f>
        <v/>
      </c>
      <c r="AI42" s="146" t="str">
        <f>IF(AH42="","",VLOOKUP(A42,#REF!,3,0))</f>
        <v/>
      </c>
      <c r="AJ42" s="147"/>
      <c r="AK42" s="140" t="str">
        <f>IF(AH42="","",VLOOKUP(A42,#REF!,4,0))</f>
        <v/>
      </c>
      <c r="AL42" s="100" t="str">
        <f t="shared" si="46"/>
        <v/>
      </c>
      <c r="AM42" s="101" t="str">
        <f t="shared" si="47"/>
        <v/>
      </c>
      <c r="AN42" s="102"/>
      <c r="AO42" s="144" t="str">
        <f t="shared" si="48"/>
        <v/>
      </c>
      <c r="AP42" s="145" t="str">
        <f t="shared" si="49"/>
        <v/>
      </c>
      <c r="AQ42" s="149" t="str">
        <f t="shared" si="22"/>
        <v/>
      </c>
      <c r="AR42" s="104">
        <v>40</v>
      </c>
      <c r="AS42" s="99" t="str">
        <f>IF(B42="","",VLOOKUP(A42,#REF!,2,0))</f>
        <v/>
      </c>
      <c r="AT42" s="146" t="str">
        <f>IF(B42="","",VLOOKUP(A42,#REF!,3,0))</f>
        <v/>
      </c>
      <c r="AU42" s="147"/>
      <c r="AV42" s="140" t="str">
        <f>IF(B42="","",VLOOKUP(A42,#REF!,4,0))</f>
        <v/>
      </c>
      <c r="AW42" s="100" t="str">
        <f t="shared" si="23"/>
        <v/>
      </c>
      <c r="AX42" s="101" t="str">
        <f t="shared" si="24"/>
        <v/>
      </c>
      <c r="AY42" s="102"/>
      <c r="AZ42" s="144" t="str">
        <f t="shared" si="25"/>
        <v/>
      </c>
      <c r="BA42" s="145" t="str">
        <f t="shared" si="50"/>
        <v/>
      </c>
      <c r="BB42" s="149" t="str">
        <f t="shared" si="26"/>
        <v/>
      </c>
      <c r="BC42" s="104">
        <v>40</v>
      </c>
      <c r="BD42" s="99" t="str">
        <f>IF(B42="","",VLOOKUP(A42,'Partie 6'!$D$4:$G$63,2,0))</f>
        <v/>
      </c>
      <c r="BE42" s="146" t="str">
        <f>IF(B42="","",VLOOKUP(A42,'Partie 6'!$D$4:$G$63,3,0))</f>
        <v/>
      </c>
      <c r="BF42" s="147"/>
      <c r="BG42" s="140" t="str">
        <f>IF(B42="","",VLOOKUP(A42,'Partie 6'!$D$4:$G$63,4,0))</f>
        <v/>
      </c>
      <c r="BH42" s="100" t="str">
        <f t="shared" si="27"/>
        <v/>
      </c>
      <c r="BI42" s="101" t="str">
        <f t="shared" si="28"/>
        <v/>
      </c>
      <c r="BJ42" s="102" t="str">
        <f t="shared" si="29"/>
        <v/>
      </c>
      <c r="BK42" s="144" t="str">
        <f t="shared" si="30"/>
        <v/>
      </c>
      <c r="BL42" s="145" t="str">
        <f t="shared" si="31"/>
        <v/>
      </c>
      <c r="BM42" s="149" t="str">
        <f t="shared" si="32"/>
        <v/>
      </c>
      <c r="BN42" s="104">
        <v>40</v>
      </c>
      <c r="BO42" s="99" t="str">
        <f>IF(B42="","",VLOOKUP(AH42,'Partie 6'!$D$4:$G$63,2,0))</f>
        <v/>
      </c>
      <c r="BP42" s="146" t="str">
        <f>IF(BO42="","",VLOOKUP(AH42,'[1]Partie 7'!$D$4:$G$63,3,0))</f>
        <v/>
      </c>
      <c r="BQ42" s="147"/>
      <c r="BR42" s="140" t="str">
        <f>IF(BO42="","",VLOOKUP(AH42,'[1]Partie 7'!$D$4:$G$63,4,0))</f>
        <v/>
      </c>
      <c r="BS42" s="100" t="str">
        <f t="shared" si="33"/>
        <v/>
      </c>
      <c r="BT42" s="101" t="str">
        <f t="shared" si="34"/>
        <v/>
      </c>
      <c r="BU42" s="102" t="str">
        <f t="shared" si="35"/>
        <v/>
      </c>
      <c r="BV42" s="144" t="str">
        <f t="shared" si="51"/>
        <v/>
      </c>
      <c r="BW42" s="145" t="str">
        <f t="shared" si="36"/>
        <v/>
      </c>
      <c r="BX42" s="149" t="str">
        <f t="shared" si="37"/>
        <v/>
      </c>
      <c r="BY42" s="150">
        <v>40</v>
      </c>
    </row>
    <row r="43" spans="1:77" x14ac:dyDescent="0.2">
      <c r="A43" s="34">
        <v>41</v>
      </c>
      <c r="B43" s="177" t="str">
        <f>IF(VLOOKUP('Feuille de calcule'!A43,inscription!A1:B102,2,0)="","",(VLOOKUP('Feuille de calcule'!A43,inscription!A1:B102,2,0)))</f>
        <v/>
      </c>
      <c r="C43" s="9" t="str">
        <f>IF(B43="","",VLOOKUP(A43,#REF!,2,0))</f>
        <v/>
      </c>
      <c r="D43" s="3" t="str">
        <f>IF(B43="","",VLOOKUP(A43,#REF!,3,0))</f>
        <v/>
      </c>
      <c r="E43" s="4"/>
      <c r="F43" s="112" t="str">
        <f t="shared" si="16"/>
        <v/>
      </c>
      <c r="G43" s="113" t="str">
        <f t="shared" si="17"/>
        <v/>
      </c>
      <c r="H43" s="114"/>
      <c r="I43" s="115" t="str">
        <f>IF(B43="","",VLOOKUP(A43,#REF!,4,0))</f>
        <v/>
      </c>
      <c r="J43" s="116" t="str">
        <f t="shared" si="38"/>
        <v/>
      </c>
      <c r="K43" s="193" t="str">
        <f t="shared" si="18"/>
        <v/>
      </c>
      <c r="L43" s="195" t="str">
        <f>IF(B43="","",VLOOKUP(A43,#REF!,2,0))</f>
        <v/>
      </c>
      <c r="M43" s="117" t="str">
        <f>IF(L43="","",VLOOKUP(A43,#REF!,3,0))</f>
        <v/>
      </c>
      <c r="N43" s="118"/>
      <c r="O43" s="119" t="str">
        <f>IF(L43="","",VLOOKUP(A43,#REF!,4,0))</f>
        <v/>
      </c>
      <c r="P43" s="120" t="str">
        <f t="shared" si="19"/>
        <v/>
      </c>
      <c r="Q43" s="127" t="str">
        <f t="shared" si="39"/>
        <v/>
      </c>
      <c r="R43" s="128"/>
      <c r="S43" s="123" t="str">
        <f t="shared" si="40"/>
        <v/>
      </c>
      <c r="T43" s="116" t="str">
        <f t="shared" si="41"/>
        <v/>
      </c>
      <c r="U43" s="193" t="str">
        <f t="shared" si="20"/>
        <v/>
      </c>
      <c r="V43" s="126">
        <v>41</v>
      </c>
      <c r="W43" s="129" t="str">
        <f>IF(B43="","",VLOOKUP(A43,#REF!,2,0))</f>
        <v/>
      </c>
      <c r="X43" s="113" t="str">
        <f>IF(W43="","",VLOOKUP(A43,#REF!,3,0))</f>
        <v/>
      </c>
      <c r="Y43" s="114"/>
      <c r="Z43" s="125" t="str">
        <f>IF(W43="","",VLOOKUP(A43,#REF!,4,0))</f>
        <v/>
      </c>
      <c r="AA43" s="120" t="str">
        <f t="shared" si="42"/>
        <v/>
      </c>
      <c r="AB43" s="127" t="str">
        <f t="shared" si="43"/>
        <v/>
      </c>
      <c r="AC43" s="128"/>
      <c r="AD43" s="123" t="str">
        <f t="shared" si="44"/>
        <v/>
      </c>
      <c r="AE43" s="116" t="str">
        <f t="shared" si="45"/>
        <v/>
      </c>
      <c r="AF43" s="193" t="str">
        <f t="shared" si="21"/>
        <v/>
      </c>
      <c r="AG43" s="126">
        <v>41</v>
      </c>
      <c r="AH43" s="129" t="str">
        <f>IF(B43="","",VLOOKUP(A43,#REF!,2,0))</f>
        <v/>
      </c>
      <c r="AI43" s="113" t="str">
        <f>IF(AH43="","",VLOOKUP(A43,#REF!,3,0))</f>
        <v/>
      </c>
      <c r="AJ43" s="114"/>
      <c r="AK43" s="115" t="str">
        <f>IF(AH43="","",VLOOKUP(A43,#REF!,4,0))</f>
        <v/>
      </c>
      <c r="AL43" s="120" t="str">
        <f t="shared" si="46"/>
        <v/>
      </c>
      <c r="AM43" s="127" t="str">
        <f t="shared" si="47"/>
        <v/>
      </c>
      <c r="AN43" s="128"/>
      <c r="AO43" s="123" t="str">
        <f t="shared" si="48"/>
        <v/>
      </c>
      <c r="AP43" s="116" t="str">
        <f t="shared" si="49"/>
        <v/>
      </c>
      <c r="AQ43" s="193" t="str">
        <f t="shared" si="22"/>
        <v/>
      </c>
      <c r="AR43" s="126">
        <v>41</v>
      </c>
      <c r="AS43" s="129" t="str">
        <f>IF(B43="","",VLOOKUP(A43,#REF!,2,0))</f>
        <v/>
      </c>
      <c r="AT43" s="113" t="str">
        <f>IF(B43="","",VLOOKUP(A43,#REF!,3,0))</f>
        <v/>
      </c>
      <c r="AU43" s="114"/>
      <c r="AV43" s="115" t="str">
        <f>IF(B43="","",VLOOKUP(A43,#REF!,4,0))</f>
        <v/>
      </c>
      <c r="AW43" s="120" t="str">
        <f t="shared" si="23"/>
        <v/>
      </c>
      <c r="AX43" s="127" t="str">
        <f t="shared" si="24"/>
        <v/>
      </c>
      <c r="AY43" s="128"/>
      <c r="AZ43" s="123" t="str">
        <f t="shared" si="25"/>
        <v/>
      </c>
      <c r="BA43" s="116" t="str">
        <f t="shared" si="50"/>
        <v/>
      </c>
      <c r="BB43" s="193" t="str">
        <f t="shared" si="26"/>
        <v/>
      </c>
      <c r="BC43" s="126">
        <v>41</v>
      </c>
      <c r="BD43" s="124" t="str">
        <f>IF(B43="","",VLOOKUP(A43,'Partie 6'!$D$4:$G$63,2,0))</f>
        <v/>
      </c>
      <c r="BE43" s="134" t="str">
        <f>IF(B43="","",VLOOKUP(A43,'Partie 6'!$D$4:$G$63,3,0))</f>
        <v/>
      </c>
      <c r="BF43" s="135"/>
      <c r="BG43" s="130" t="str">
        <f>IF(B43="","",VLOOKUP(A43,'Partie 6'!$D$4:$G$63,4,0))</f>
        <v/>
      </c>
      <c r="BH43" s="131" t="str">
        <f t="shared" si="27"/>
        <v/>
      </c>
      <c r="BI43" s="121" t="str">
        <f t="shared" si="28"/>
        <v/>
      </c>
      <c r="BJ43" s="122" t="str">
        <f t="shared" si="29"/>
        <v/>
      </c>
      <c r="BK43" s="132" t="str">
        <f t="shared" si="30"/>
        <v/>
      </c>
      <c r="BL43" s="133" t="str">
        <f t="shared" si="31"/>
        <v/>
      </c>
      <c r="BM43" s="138" t="str">
        <f t="shared" si="32"/>
        <v/>
      </c>
      <c r="BN43" s="126">
        <v>41</v>
      </c>
      <c r="BO43" s="124" t="str">
        <f>IF(B43="","",VLOOKUP(AH43,'[1]Partie 7'!$D$4:$G$63,2,0))</f>
        <v/>
      </c>
      <c r="BP43" s="134" t="str">
        <f>IF(BO43="","",VLOOKUP(AH43,'[1]Partie 7'!$D$4:$G$63,3,0))</f>
        <v/>
      </c>
      <c r="BQ43" s="135"/>
      <c r="BR43" s="130" t="str">
        <f>IF(BO43="","",VLOOKUP(AH43,'[1]Partie 7'!$D$4:$G$63,4,0))</f>
        <v/>
      </c>
      <c r="BS43" s="131" t="str">
        <f t="shared" si="33"/>
        <v/>
      </c>
      <c r="BT43" s="121" t="str">
        <f t="shared" si="34"/>
        <v/>
      </c>
      <c r="BU43" s="122" t="str">
        <f t="shared" si="35"/>
        <v/>
      </c>
      <c r="BV43" s="132" t="str">
        <f t="shared" si="51"/>
        <v/>
      </c>
      <c r="BW43" s="133" t="str">
        <f t="shared" si="36"/>
        <v/>
      </c>
      <c r="BX43" s="136" t="str">
        <f t="shared" si="37"/>
        <v/>
      </c>
      <c r="BY43" s="137">
        <v>41</v>
      </c>
    </row>
    <row r="44" spans="1:77" ht="15.75" thickBot="1" x14ac:dyDescent="0.25">
      <c r="A44" s="33">
        <v>42</v>
      </c>
      <c r="B44" s="176" t="str">
        <f>IF(VLOOKUP('Feuille de calcule'!A44,inscription!A1:B103,2,0)="","",(VLOOKUP('Feuille de calcule'!A44,inscription!A1:B103,2,0)))</f>
        <v/>
      </c>
      <c r="C44" s="10" t="str">
        <f>IF(B44="","",VLOOKUP(A44,#REF!,2,0))</f>
        <v/>
      </c>
      <c r="D44" s="8" t="str">
        <f>IF(B44="","",VLOOKUP(A44,#REF!,3,0))</f>
        <v/>
      </c>
      <c r="E44" s="7"/>
      <c r="F44" s="100" t="str">
        <f t="shared" si="16"/>
        <v/>
      </c>
      <c r="G44" s="101" t="str">
        <f t="shared" si="17"/>
        <v/>
      </c>
      <c r="H44" s="102"/>
      <c r="I44" s="140" t="str">
        <f>IF(B44="","",VLOOKUP(A44,#REF!,4,0))</f>
        <v/>
      </c>
      <c r="J44" s="145" t="str">
        <f t="shared" si="38"/>
        <v/>
      </c>
      <c r="K44" s="194" t="str">
        <f t="shared" si="18"/>
        <v/>
      </c>
      <c r="L44" s="141" t="str">
        <f>IF(B44="","",VLOOKUP(A44,#REF!,2,0))</f>
        <v/>
      </c>
      <c r="M44" s="142" t="str">
        <f>IF(L44="","",VLOOKUP(A44,#REF!,3,0))</f>
        <v/>
      </c>
      <c r="N44" s="143"/>
      <c r="O44" s="103" t="str">
        <f>IF(L44="","",VLOOKUP(A44,#REF!,4,0))</f>
        <v/>
      </c>
      <c r="P44" s="100" t="str">
        <f t="shared" si="19"/>
        <v/>
      </c>
      <c r="Q44" s="101" t="str">
        <f t="shared" si="39"/>
        <v/>
      </c>
      <c r="R44" s="102"/>
      <c r="S44" s="144" t="str">
        <f t="shared" si="40"/>
        <v/>
      </c>
      <c r="T44" s="145" t="str">
        <f t="shared" si="41"/>
        <v/>
      </c>
      <c r="U44" s="194" t="str">
        <f t="shared" si="20"/>
        <v/>
      </c>
      <c r="V44" s="104">
        <v>42</v>
      </c>
      <c r="W44" s="99" t="str">
        <f>IF(B44="","",VLOOKUP(A44,#REF!,2,0))</f>
        <v/>
      </c>
      <c r="X44" s="146" t="str">
        <f>IF(W44="","",VLOOKUP(A44,#REF!,3,0))</f>
        <v/>
      </c>
      <c r="Y44" s="147"/>
      <c r="Z44" s="148" t="str">
        <f>IF(W44="","",VLOOKUP(A44,#REF!,4,0))</f>
        <v/>
      </c>
      <c r="AA44" s="100" t="str">
        <f t="shared" si="42"/>
        <v/>
      </c>
      <c r="AB44" s="101" t="str">
        <f t="shared" si="43"/>
        <v/>
      </c>
      <c r="AC44" s="102"/>
      <c r="AD44" s="144" t="str">
        <f t="shared" si="44"/>
        <v/>
      </c>
      <c r="AE44" s="145" t="str">
        <f t="shared" si="45"/>
        <v/>
      </c>
      <c r="AF44" s="149" t="str">
        <f t="shared" si="21"/>
        <v/>
      </c>
      <c r="AG44" s="104">
        <v>42</v>
      </c>
      <c r="AH44" s="99" t="str">
        <f>IF(B44="","",VLOOKUP(A44,#REF!,2,0))</f>
        <v/>
      </c>
      <c r="AI44" s="146" t="str">
        <f>IF(AH44="","",VLOOKUP(A44,#REF!,3,0))</f>
        <v/>
      </c>
      <c r="AJ44" s="147"/>
      <c r="AK44" s="140" t="str">
        <f>IF(AH44="","",VLOOKUP(A44,#REF!,4,0))</f>
        <v/>
      </c>
      <c r="AL44" s="100" t="str">
        <f t="shared" si="46"/>
        <v/>
      </c>
      <c r="AM44" s="101" t="str">
        <f t="shared" si="47"/>
        <v/>
      </c>
      <c r="AN44" s="102"/>
      <c r="AO44" s="144" t="str">
        <f t="shared" si="48"/>
        <v/>
      </c>
      <c r="AP44" s="145" t="str">
        <f t="shared" si="49"/>
        <v/>
      </c>
      <c r="AQ44" s="149" t="str">
        <f t="shared" si="22"/>
        <v/>
      </c>
      <c r="AR44" s="104">
        <v>42</v>
      </c>
      <c r="AS44" s="99" t="str">
        <f>IF(B44="","",VLOOKUP(A44,#REF!,2,0))</f>
        <v/>
      </c>
      <c r="AT44" s="146" t="str">
        <f>IF(B44="","",VLOOKUP(A44,#REF!,3,0))</f>
        <v/>
      </c>
      <c r="AU44" s="147"/>
      <c r="AV44" s="140" t="str">
        <f>IF(B44="","",VLOOKUP(A44,#REF!,4,0))</f>
        <v/>
      </c>
      <c r="AW44" s="100" t="str">
        <f t="shared" si="23"/>
        <v/>
      </c>
      <c r="AX44" s="101" t="str">
        <f t="shared" si="24"/>
        <v/>
      </c>
      <c r="AY44" s="102"/>
      <c r="AZ44" s="144" t="str">
        <f t="shared" si="25"/>
        <v/>
      </c>
      <c r="BA44" s="145" t="str">
        <f t="shared" si="50"/>
        <v/>
      </c>
      <c r="BB44" s="149" t="str">
        <f t="shared" si="26"/>
        <v/>
      </c>
      <c r="BC44" s="104">
        <v>42</v>
      </c>
      <c r="BD44" s="99" t="str">
        <f>IF(B44="","",VLOOKUP(A44,'Partie 6'!$D$4:$G$63,2,0))</f>
        <v/>
      </c>
      <c r="BE44" s="146" t="str">
        <f>IF(B44="","",VLOOKUP(A44,'Partie 6'!$D$4:$G$63,3,0))</f>
        <v/>
      </c>
      <c r="BF44" s="147"/>
      <c r="BG44" s="140" t="str">
        <f>IF(B44="","",VLOOKUP(A44,'Partie 6'!$D$4:$G$63,4,0))</f>
        <v/>
      </c>
      <c r="BH44" s="100" t="str">
        <f t="shared" si="27"/>
        <v/>
      </c>
      <c r="BI44" s="101" t="str">
        <f t="shared" si="28"/>
        <v/>
      </c>
      <c r="BJ44" s="102" t="str">
        <f t="shared" si="29"/>
        <v/>
      </c>
      <c r="BK44" s="144" t="str">
        <f t="shared" si="30"/>
        <v/>
      </c>
      <c r="BL44" s="145" t="str">
        <f t="shared" si="31"/>
        <v/>
      </c>
      <c r="BM44" s="149" t="str">
        <f t="shared" si="32"/>
        <v/>
      </c>
      <c r="BN44" s="104">
        <v>42</v>
      </c>
      <c r="BO44" s="99" t="str">
        <f>IF(B44="","",VLOOKUP(AH44,'Partie 6'!$D$4:$G$63,2,0))</f>
        <v/>
      </c>
      <c r="BP44" s="146" t="str">
        <f>IF(BO44="","",VLOOKUP(AH44,'[1]Partie 7'!$D$4:$G$63,3,0))</f>
        <v/>
      </c>
      <c r="BQ44" s="147"/>
      <c r="BR44" s="140" t="str">
        <f>IF(BO44="","",VLOOKUP(AH44,'[1]Partie 7'!$D$4:$G$63,4,0))</f>
        <v/>
      </c>
      <c r="BS44" s="100" t="str">
        <f t="shared" si="33"/>
        <v/>
      </c>
      <c r="BT44" s="101" t="str">
        <f t="shared" si="34"/>
        <v/>
      </c>
      <c r="BU44" s="102" t="str">
        <f t="shared" si="35"/>
        <v/>
      </c>
      <c r="BV44" s="144" t="str">
        <f t="shared" si="51"/>
        <v/>
      </c>
      <c r="BW44" s="145" t="str">
        <f t="shared" si="36"/>
        <v/>
      </c>
      <c r="BX44" s="149" t="str">
        <f t="shared" si="37"/>
        <v/>
      </c>
      <c r="BY44" s="150">
        <v>42</v>
      </c>
    </row>
    <row r="45" spans="1:77" x14ac:dyDescent="0.2">
      <c r="A45" s="34">
        <v>43</v>
      </c>
      <c r="B45" s="177" t="str">
        <f>IF(VLOOKUP('Feuille de calcule'!A45,inscription!A1:B104,2,0)="","",(VLOOKUP('Feuille de calcule'!A45,inscription!A1:B104,2,0)))</f>
        <v/>
      </c>
      <c r="C45" s="9" t="str">
        <f>IF(B45="","",VLOOKUP(A45,#REF!,2,0))</f>
        <v/>
      </c>
      <c r="D45" s="3" t="str">
        <f>IF(B45="","",VLOOKUP(A45,#REF!,3,0))</f>
        <v/>
      </c>
      <c r="E45" s="4"/>
      <c r="F45" s="112" t="str">
        <f t="shared" si="16"/>
        <v/>
      </c>
      <c r="G45" s="113" t="str">
        <f t="shared" si="17"/>
        <v/>
      </c>
      <c r="H45" s="114"/>
      <c r="I45" s="115" t="str">
        <f>IF(B45="","",VLOOKUP(A45,#REF!,4,0))</f>
        <v/>
      </c>
      <c r="J45" s="116" t="str">
        <f t="shared" si="38"/>
        <v/>
      </c>
      <c r="K45" s="193" t="str">
        <f t="shared" si="18"/>
        <v/>
      </c>
      <c r="L45" s="195" t="str">
        <f>IF(B45="","",VLOOKUP(A45,#REF!,2,0))</f>
        <v/>
      </c>
      <c r="M45" s="117" t="str">
        <f>IF(L45="","",VLOOKUP(A45,#REF!,3,0))</f>
        <v/>
      </c>
      <c r="N45" s="118"/>
      <c r="O45" s="119" t="str">
        <f>IF(L45="","",VLOOKUP(A45,#REF!,4,0))</f>
        <v/>
      </c>
      <c r="P45" s="120" t="str">
        <f t="shared" si="19"/>
        <v/>
      </c>
      <c r="Q45" s="127" t="str">
        <f t="shared" si="39"/>
        <v/>
      </c>
      <c r="R45" s="128"/>
      <c r="S45" s="123" t="str">
        <f t="shared" si="40"/>
        <v/>
      </c>
      <c r="T45" s="116" t="str">
        <f t="shared" si="41"/>
        <v/>
      </c>
      <c r="U45" s="193" t="str">
        <f t="shared" si="20"/>
        <v/>
      </c>
      <c r="V45" s="126">
        <v>43</v>
      </c>
      <c r="W45" s="129" t="str">
        <f>IF(B45="","",VLOOKUP(A45,#REF!,2,0))</f>
        <v/>
      </c>
      <c r="X45" s="113" t="str">
        <f>IF(W45="","",VLOOKUP(A45,#REF!,3,0))</f>
        <v/>
      </c>
      <c r="Y45" s="114"/>
      <c r="Z45" s="125" t="str">
        <f>IF(W45="","",VLOOKUP(A45,#REF!,4,0))</f>
        <v/>
      </c>
      <c r="AA45" s="120" t="str">
        <f t="shared" si="42"/>
        <v/>
      </c>
      <c r="AB45" s="127" t="str">
        <f t="shared" si="43"/>
        <v/>
      </c>
      <c r="AC45" s="128"/>
      <c r="AD45" s="123" t="str">
        <f t="shared" si="44"/>
        <v/>
      </c>
      <c r="AE45" s="116" t="str">
        <f t="shared" si="45"/>
        <v/>
      </c>
      <c r="AF45" s="193" t="str">
        <f t="shared" si="21"/>
        <v/>
      </c>
      <c r="AG45" s="126">
        <v>43</v>
      </c>
      <c r="AH45" s="129" t="str">
        <f>IF(B45="","",VLOOKUP(A45,#REF!,2,0))</f>
        <v/>
      </c>
      <c r="AI45" s="113" t="str">
        <f>IF(AH45="","",VLOOKUP(A45,#REF!,3,0))</f>
        <v/>
      </c>
      <c r="AJ45" s="114"/>
      <c r="AK45" s="115" t="str">
        <f>IF(AH45="","",VLOOKUP(A45,#REF!,4,0))</f>
        <v/>
      </c>
      <c r="AL45" s="120" t="str">
        <f t="shared" si="46"/>
        <v/>
      </c>
      <c r="AM45" s="127" t="str">
        <f t="shared" si="47"/>
        <v/>
      </c>
      <c r="AN45" s="128"/>
      <c r="AO45" s="123" t="str">
        <f t="shared" si="48"/>
        <v/>
      </c>
      <c r="AP45" s="116" t="str">
        <f t="shared" si="49"/>
        <v/>
      </c>
      <c r="AQ45" s="193" t="str">
        <f t="shared" si="22"/>
        <v/>
      </c>
      <c r="AR45" s="126">
        <v>43</v>
      </c>
      <c r="AS45" s="129" t="str">
        <f>IF(B45="","",VLOOKUP(A45,#REF!,2,0))</f>
        <v/>
      </c>
      <c r="AT45" s="113" t="str">
        <f>IF(B45="","",VLOOKUP(A45,#REF!,3,0))</f>
        <v/>
      </c>
      <c r="AU45" s="114"/>
      <c r="AV45" s="115" t="str">
        <f>IF(B45="","",VLOOKUP(A45,#REF!,4,0))</f>
        <v/>
      </c>
      <c r="AW45" s="120" t="str">
        <f t="shared" si="23"/>
        <v/>
      </c>
      <c r="AX45" s="127" t="str">
        <f t="shared" si="24"/>
        <v/>
      </c>
      <c r="AY45" s="128"/>
      <c r="AZ45" s="123" t="str">
        <f t="shared" si="25"/>
        <v/>
      </c>
      <c r="BA45" s="116" t="str">
        <f t="shared" si="50"/>
        <v/>
      </c>
      <c r="BB45" s="193" t="str">
        <f t="shared" si="26"/>
        <v/>
      </c>
      <c r="BC45" s="126">
        <v>43</v>
      </c>
      <c r="BD45" s="124" t="str">
        <f>IF(B45="","",VLOOKUP(A45,'Partie 6'!$D$4:$G$63,2,0))</f>
        <v/>
      </c>
      <c r="BE45" s="134" t="str">
        <f>IF(B45="","",VLOOKUP(A45,'Partie 6'!$D$4:$G$63,3,0))</f>
        <v/>
      </c>
      <c r="BF45" s="135"/>
      <c r="BG45" s="130" t="str">
        <f>IF(B45="","",VLOOKUP(A45,'Partie 6'!$D$4:$G$63,4,0))</f>
        <v/>
      </c>
      <c r="BH45" s="131" t="str">
        <f t="shared" si="27"/>
        <v/>
      </c>
      <c r="BI45" s="121" t="str">
        <f t="shared" si="28"/>
        <v/>
      </c>
      <c r="BJ45" s="122" t="str">
        <f t="shared" si="29"/>
        <v/>
      </c>
      <c r="BK45" s="132" t="str">
        <f t="shared" si="30"/>
        <v/>
      </c>
      <c r="BL45" s="133" t="str">
        <f t="shared" si="31"/>
        <v/>
      </c>
      <c r="BM45" s="138" t="str">
        <f t="shared" si="32"/>
        <v/>
      </c>
      <c r="BN45" s="126">
        <v>43</v>
      </c>
      <c r="BO45" s="124" t="str">
        <f>IF(B45="","",VLOOKUP(AH45,'[1]Partie 7'!$D$4:$G$63,2,0))</f>
        <v/>
      </c>
      <c r="BP45" s="134" t="str">
        <f>IF(BO45="","",VLOOKUP(AH45,'[1]Partie 7'!$D$4:$G$63,3,0))</f>
        <v/>
      </c>
      <c r="BQ45" s="135"/>
      <c r="BR45" s="130" t="str">
        <f>IF(BO45="","",VLOOKUP(AH45,'[1]Partie 7'!$D$4:$G$63,4,0))</f>
        <v/>
      </c>
      <c r="BS45" s="131" t="str">
        <f t="shared" si="33"/>
        <v/>
      </c>
      <c r="BT45" s="121" t="str">
        <f t="shared" si="34"/>
        <v/>
      </c>
      <c r="BU45" s="122" t="str">
        <f t="shared" si="35"/>
        <v/>
      </c>
      <c r="BV45" s="132" t="str">
        <f t="shared" si="51"/>
        <v/>
      </c>
      <c r="BW45" s="133" t="str">
        <f t="shared" si="36"/>
        <v/>
      </c>
      <c r="BX45" s="136" t="str">
        <f t="shared" si="37"/>
        <v/>
      </c>
      <c r="BY45" s="139">
        <v>43</v>
      </c>
    </row>
    <row r="46" spans="1:77" ht="15.75" thickBot="1" x14ac:dyDescent="0.25">
      <c r="A46" s="33">
        <v>44</v>
      </c>
      <c r="B46" s="176" t="str">
        <f>IF(VLOOKUP('Feuille de calcule'!A46,inscription!A1:B105,2,0)="","",(VLOOKUP('Feuille de calcule'!A46,inscription!A1:B105,2,0)))</f>
        <v/>
      </c>
      <c r="C46" s="10" t="str">
        <f>IF(B46="","",VLOOKUP(A46,#REF!,2,0))</f>
        <v/>
      </c>
      <c r="D46" s="8" t="str">
        <f>IF(B46="","",VLOOKUP(A46,#REF!,3,0))</f>
        <v/>
      </c>
      <c r="E46" s="7"/>
      <c r="F46" s="100" t="str">
        <f t="shared" si="16"/>
        <v/>
      </c>
      <c r="G46" s="101" t="str">
        <f t="shared" si="17"/>
        <v/>
      </c>
      <c r="H46" s="102"/>
      <c r="I46" s="140" t="str">
        <f>IF(B46="","",VLOOKUP(A46,#REF!,4,0))</f>
        <v/>
      </c>
      <c r="J46" s="145" t="str">
        <f t="shared" si="38"/>
        <v/>
      </c>
      <c r="K46" s="194" t="str">
        <f t="shared" si="18"/>
        <v/>
      </c>
      <c r="L46" s="141" t="str">
        <f>IF(B46="","",VLOOKUP(A46,#REF!,2,0))</f>
        <v/>
      </c>
      <c r="M46" s="142" t="str">
        <f>IF(L46="","",VLOOKUP(A46,#REF!,3,0))</f>
        <v/>
      </c>
      <c r="N46" s="143"/>
      <c r="O46" s="103" t="str">
        <f>IF(L46="","",VLOOKUP(A46,#REF!,4,0))</f>
        <v/>
      </c>
      <c r="P46" s="100" t="str">
        <f t="shared" si="19"/>
        <v/>
      </c>
      <c r="Q46" s="101" t="str">
        <f t="shared" si="39"/>
        <v/>
      </c>
      <c r="R46" s="102"/>
      <c r="S46" s="144" t="str">
        <f t="shared" si="40"/>
        <v/>
      </c>
      <c r="T46" s="145" t="str">
        <f t="shared" si="41"/>
        <v/>
      </c>
      <c r="U46" s="194" t="str">
        <f t="shared" si="20"/>
        <v/>
      </c>
      <c r="V46" s="104">
        <v>44</v>
      </c>
      <c r="W46" s="99" t="str">
        <f>IF(B46="","",VLOOKUP(A46,#REF!,2,0))</f>
        <v/>
      </c>
      <c r="X46" s="146" t="str">
        <f>IF(W46="","",VLOOKUP(A46,#REF!,3,0))</f>
        <v/>
      </c>
      <c r="Y46" s="147"/>
      <c r="Z46" s="148" t="str">
        <f>IF(W46="","",VLOOKUP(A46,#REF!,4,0))</f>
        <v/>
      </c>
      <c r="AA46" s="100" t="str">
        <f t="shared" si="42"/>
        <v/>
      </c>
      <c r="AB46" s="101" t="str">
        <f t="shared" si="43"/>
        <v/>
      </c>
      <c r="AC46" s="102"/>
      <c r="AD46" s="144" t="str">
        <f t="shared" si="44"/>
        <v/>
      </c>
      <c r="AE46" s="145" t="str">
        <f t="shared" si="45"/>
        <v/>
      </c>
      <c r="AF46" s="149" t="str">
        <f t="shared" si="21"/>
        <v/>
      </c>
      <c r="AG46" s="104">
        <v>44</v>
      </c>
      <c r="AH46" s="99" t="str">
        <f>IF(B46="","",VLOOKUP(A46,#REF!,2,0))</f>
        <v/>
      </c>
      <c r="AI46" s="146" t="str">
        <f>IF(AH46="","",VLOOKUP(A46,#REF!,3,0))</f>
        <v/>
      </c>
      <c r="AJ46" s="147"/>
      <c r="AK46" s="140" t="str">
        <f>IF(AH46="","",VLOOKUP(A46,#REF!,4,0))</f>
        <v/>
      </c>
      <c r="AL46" s="100" t="str">
        <f t="shared" si="46"/>
        <v/>
      </c>
      <c r="AM46" s="101" t="str">
        <f t="shared" si="47"/>
        <v/>
      </c>
      <c r="AN46" s="102"/>
      <c r="AO46" s="144" t="str">
        <f t="shared" si="48"/>
        <v/>
      </c>
      <c r="AP46" s="145" t="str">
        <f t="shared" si="49"/>
        <v/>
      </c>
      <c r="AQ46" s="149" t="str">
        <f t="shared" si="22"/>
        <v/>
      </c>
      <c r="AR46" s="104">
        <v>44</v>
      </c>
      <c r="AS46" s="99" t="str">
        <f>IF(B46="","",VLOOKUP(A46,#REF!,2,0))</f>
        <v/>
      </c>
      <c r="AT46" s="146" t="str">
        <f>IF(B46="","",VLOOKUP(A46,#REF!,3,0))</f>
        <v/>
      </c>
      <c r="AU46" s="147"/>
      <c r="AV46" s="140" t="str">
        <f>IF(B46="","",VLOOKUP(A46,#REF!,4,0))</f>
        <v/>
      </c>
      <c r="AW46" s="100" t="str">
        <f t="shared" si="23"/>
        <v/>
      </c>
      <c r="AX46" s="101" t="str">
        <f t="shared" si="24"/>
        <v/>
      </c>
      <c r="AY46" s="102"/>
      <c r="AZ46" s="144" t="str">
        <f t="shared" si="25"/>
        <v/>
      </c>
      <c r="BA46" s="145" t="str">
        <f t="shared" si="50"/>
        <v/>
      </c>
      <c r="BB46" s="149" t="str">
        <f t="shared" si="26"/>
        <v/>
      </c>
      <c r="BC46" s="104">
        <v>44</v>
      </c>
      <c r="BD46" s="99" t="str">
        <f>IF(B46="","",VLOOKUP(A46,'Partie 6'!$D$4:$G$63,2,0))</f>
        <v/>
      </c>
      <c r="BE46" s="146" t="str">
        <f>IF(B46="","",VLOOKUP(A46,'Partie 6'!$D$4:$G$63,3,0))</f>
        <v/>
      </c>
      <c r="BF46" s="147"/>
      <c r="BG46" s="140" t="str">
        <f>IF(B46="","",VLOOKUP(A46,'Partie 6'!$D$4:$G$63,4,0))</f>
        <v/>
      </c>
      <c r="BH46" s="100" t="str">
        <f t="shared" si="27"/>
        <v/>
      </c>
      <c r="BI46" s="101" t="str">
        <f t="shared" si="28"/>
        <v/>
      </c>
      <c r="BJ46" s="102" t="str">
        <f t="shared" si="29"/>
        <v/>
      </c>
      <c r="BK46" s="144" t="str">
        <f t="shared" si="30"/>
        <v/>
      </c>
      <c r="BL46" s="145" t="str">
        <f t="shared" si="31"/>
        <v/>
      </c>
      <c r="BM46" s="149" t="str">
        <f t="shared" si="32"/>
        <v/>
      </c>
      <c r="BN46" s="104">
        <v>44</v>
      </c>
      <c r="BO46" s="99" t="str">
        <f>IF(B46="","",VLOOKUP(AH46,'Partie 6'!$D$4:$G$63,2,0))</f>
        <v/>
      </c>
      <c r="BP46" s="146" t="str">
        <f>IF(BO46="","",VLOOKUP(AH46,'[1]Partie 7'!$D$4:$G$63,3,0))</f>
        <v/>
      </c>
      <c r="BQ46" s="147"/>
      <c r="BR46" s="140" t="str">
        <f>IF(BO46="","",VLOOKUP(AH46,'[1]Partie 7'!$D$4:$G$63,4,0))</f>
        <v/>
      </c>
      <c r="BS46" s="100" t="str">
        <f t="shared" si="33"/>
        <v/>
      </c>
      <c r="BT46" s="101" t="str">
        <f t="shared" si="34"/>
        <v/>
      </c>
      <c r="BU46" s="102" t="str">
        <f t="shared" si="35"/>
        <v/>
      </c>
      <c r="BV46" s="144" t="str">
        <f t="shared" si="51"/>
        <v/>
      </c>
      <c r="BW46" s="145" t="str">
        <f t="shared" si="36"/>
        <v/>
      </c>
      <c r="BX46" s="149" t="str">
        <f t="shared" si="37"/>
        <v/>
      </c>
      <c r="BY46" s="104">
        <v>44</v>
      </c>
    </row>
    <row r="47" spans="1:77" x14ac:dyDescent="0.2">
      <c r="A47" s="34">
        <v>45</v>
      </c>
      <c r="B47" s="177" t="str">
        <f>IF(VLOOKUP('Feuille de calcule'!A47,inscription!A1:B106,2,0)="","",(VLOOKUP('Feuille de calcule'!A47,inscription!A1:B106,2,0)))</f>
        <v/>
      </c>
      <c r="C47" s="9" t="str">
        <f>IF(B47="","",VLOOKUP(A47,#REF!,2,0))</f>
        <v/>
      </c>
      <c r="D47" s="3" t="str">
        <f>IF(B47="","",VLOOKUP(A47,#REF!,3,0))</f>
        <v/>
      </c>
      <c r="E47" s="4"/>
      <c r="F47" s="112" t="str">
        <f t="shared" si="16"/>
        <v/>
      </c>
      <c r="G47" s="113" t="str">
        <f t="shared" si="17"/>
        <v/>
      </c>
      <c r="H47" s="114"/>
      <c r="I47" s="115" t="str">
        <f>IF(B47="","",VLOOKUP(A47,#REF!,4,0))</f>
        <v/>
      </c>
      <c r="J47" s="116" t="str">
        <f t="shared" si="38"/>
        <v/>
      </c>
      <c r="K47" s="193" t="str">
        <f t="shared" si="18"/>
        <v/>
      </c>
      <c r="L47" s="195" t="str">
        <f>IF(B47="","",VLOOKUP(A47,#REF!,2,0))</f>
        <v/>
      </c>
      <c r="M47" s="117" t="str">
        <f>IF(L47="","",VLOOKUP(A47,#REF!,3,0))</f>
        <v/>
      </c>
      <c r="N47" s="118"/>
      <c r="O47" s="119" t="str">
        <f>IF(L47="","",VLOOKUP(A47,#REF!,4,0))</f>
        <v/>
      </c>
      <c r="P47" s="120" t="str">
        <f t="shared" si="19"/>
        <v/>
      </c>
      <c r="Q47" s="127" t="str">
        <f t="shared" si="39"/>
        <v/>
      </c>
      <c r="R47" s="128"/>
      <c r="S47" s="123" t="str">
        <f t="shared" si="40"/>
        <v/>
      </c>
      <c r="T47" s="116" t="str">
        <f t="shared" si="41"/>
        <v/>
      </c>
      <c r="U47" s="193" t="str">
        <f t="shared" si="20"/>
        <v/>
      </c>
      <c r="V47" s="126">
        <v>45</v>
      </c>
      <c r="W47" s="129" t="str">
        <f>IF(B47="","",VLOOKUP(A47,#REF!,2,0))</f>
        <v/>
      </c>
      <c r="X47" s="113" t="str">
        <f>IF(W47="","",VLOOKUP(A47,#REF!,3,0))</f>
        <v/>
      </c>
      <c r="Y47" s="114"/>
      <c r="Z47" s="125" t="str">
        <f>IF(W47="","",VLOOKUP(A47,#REF!,4,0))</f>
        <v/>
      </c>
      <c r="AA47" s="120" t="str">
        <f t="shared" si="42"/>
        <v/>
      </c>
      <c r="AB47" s="127" t="str">
        <f t="shared" si="43"/>
        <v/>
      </c>
      <c r="AC47" s="128"/>
      <c r="AD47" s="123" t="str">
        <f t="shared" si="44"/>
        <v/>
      </c>
      <c r="AE47" s="116" t="str">
        <f t="shared" si="45"/>
        <v/>
      </c>
      <c r="AF47" s="193" t="str">
        <f t="shared" si="21"/>
        <v/>
      </c>
      <c r="AG47" s="126">
        <v>45</v>
      </c>
      <c r="AH47" s="129" t="str">
        <f>IF(B47="","",VLOOKUP(A47,#REF!,2,0))</f>
        <v/>
      </c>
      <c r="AI47" s="113" t="str">
        <f>IF(AH47="","",VLOOKUP(A47,#REF!,3,0))</f>
        <v/>
      </c>
      <c r="AJ47" s="114"/>
      <c r="AK47" s="115" t="str">
        <f>IF(AH47="","",VLOOKUP(A47,#REF!,4,0))</f>
        <v/>
      </c>
      <c r="AL47" s="120" t="str">
        <f t="shared" si="46"/>
        <v/>
      </c>
      <c r="AM47" s="127" t="str">
        <f t="shared" si="47"/>
        <v/>
      </c>
      <c r="AN47" s="128"/>
      <c r="AO47" s="123" t="str">
        <f t="shared" si="48"/>
        <v/>
      </c>
      <c r="AP47" s="116" t="str">
        <f t="shared" si="49"/>
        <v/>
      </c>
      <c r="AQ47" s="193" t="str">
        <f t="shared" si="22"/>
        <v/>
      </c>
      <c r="AR47" s="126">
        <v>45</v>
      </c>
      <c r="AS47" s="129" t="str">
        <f>IF(B47="","",VLOOKUP(A47,#REF!,2,0))</f>
        <v/>
      </c>
      <c r="AT47" s="113" t="str">
        <f>IF(B47="","",VLOOKUP(A47,#REF!,3,0))</f>
        <v/>
      </c>
      <c r="AU47" s="114"/>
      <c r="AV47" s="115" t="str">
        <f>IF(B47="","",VLOOKUP(A47,#REF!,4,0))</f>
        <v/>
      </c>
      <c r="AW47" s="120" t="str">
        <f t="shared" si="23"/>
        <v/>
      </c>
      <c r="AX47" s="127" t="str">
        <f t="shared" si="24"/>
        <v/>
      </c>
      <c r="AY47" s="128"/>
      <c r="AZ47" s="123" t="str">
        <f t="shared" si="25"/>
        <v/>
      </c>
      <c r="BA47" s="116" t="str">
        <f t="shared" si="50"/>
        <v/>
      </c>
      <c r="BB47" s="193" t="str">
        <f t="shared" si="26"/>
        <v/>
      </c>
      <c r="BC47" s="126">
        <v>45</v>
      </c>
      <c r="BD47" s="124" t="str">
        <f>IF(B47="","",VLOOKUP(A47,'Partie 6'!$D$4:$G$63,2,0))</f>
        <v/>
      </c>
      <c r="BE47" s="134" t="str">
        <f>IF(B47="","",VLOOKUP(A47,'Partie 6'!$D$4:$G$63,3,0))</f>
        <v/>
      </c>
      <c r="BF47" s="135"/>
      <c r="BG47" s="130" t="str">
        <f>IF(B47="","",VLOOKUP(A47,'Partie 6'!$D$4:$G$63,4,0))</f>
        <v/>
      </c>
      <c r="BH47" s="131" t="str">
        <f t="shared" si="27"/>
        <v/>
      </c>
      <c r="BI47" s="121" t="str">
        <f t="shared" si="28"/>
        <v/>
      </c>
      <c r="BJ47" s="122" t="str">
        <f t="shared" si="29"/>
        <v/>
      </c>
      <c r="BK47" s="132" t="str">
        <f t="shared" si="30"/>
        <v/>
      </c>
      <c r="BL47" s="133" t="str">
        <f t="shared" si="31"/>
        <v/>
      </c>
      <c r="BM47" s="138" t="str">
        <f t="shared" si="32"/>
        <v/>
      </c>
      <c r="BN47" s="126">
        <v>45</v>
      </c>
      <c r="BO47" s="124" t="str">
        <f>IF(B47="","",VLOOKUP(AH47,'[1]Partie 7'!$D$4:$G$63,2,0))</f>
        <v/>
      </c>
      <c r="BP47" s="134" t="str">
        <f>IF(BO47="","",VLOOKUP(AH47,'[1]Partie 7'!$D$4:$G$63,3,0))</f>
        <v/>
      </c>
      <c r="BQ47" s="135"/>
      <c r="BR47" s="130" t="str">
        <f>IF(BO47="","",VLOOKUP(AH47,'[1]Partie 7'!$D$4:$G$63,4,0))</f>
        <v/>
      </c>
      <c r="BS47" s="131" t="str">
        <f t="shared" si="33"/>
        <v/>
      </c>
      <c r="BT47" s="121" t="str">
        <f t="shared" si="34"/>
        <v/>
      </c>
      <c r="BU47" s="122" t="str">
        <f t="shared" si="35"/>
        <v/>
      </c>
      <c r="BV47" s="132" t="str">
        <f t="shared" si="51"/>
        <v/>
      </c>
      <c r="BW47" s="133" t="str">
        <f t="shared" si="36"/>
        <v/>
      </c>
      <c r="BX47" s="136" t="str">
        <f t="shared" si="37"/>
        <v/>
      </c>
      <c r="BY47" s="139">
        <v>45</v>
      </c>
    </row>
    <row r="48" spans="1:77" ht="15.75" thickBot="1" x14ac:dyDescent="0.25">
      <c r="A48" s="33">
        <v>46</v>
      </c>
      <c r="B48" s="176" t="str">
        <f>IF(VLOOKUP('Feuille de calcule'!A48,inscription!A1:B107,2,0)="","",(VLOOKUP('Feuille de calcule'!A48,inscription!A1:B107,2,0)))</f>
        <v/>
      </c>
      <c r="C48" s="10" t="str">
        <f>IF(B48="","",VLOOKUP(A48,#REF!,2,0))</f>
        <v/>
      </c>
      <c r="D48" s="8" t="str">
        <f>IF(B48="","",VLOOKUP(A48,#REF!,3,0))</f>
        <v/>
      </c>
      <c r="E48" s="7"/>
      <c r="F48" s="100" t="str">
        <f t="shared" si="16"/>
        <v/>
      </c>
      <c r="G48" s="101" t="str">
        <f t="shared" si="17"/>
        <v/>
      </c>
      <c r="H48" s="102"/>
      <c r="I48" s="140" t="str">
        <f>IF(B48="","",VLOOKUP(A48,#REF!,4,0))</f>
        <v/>
      </c>
      <c r="J48" s="145" t="str">
        <f t="shared" si="38"/>
        <v/>
      </c>
      <c r="K48" s="194" t="str">
        <f t="shared" si="18"/>
        <v/>
      </c>
      <c r="L48" s="141" t="str">
        <f>IF(B48="","",VLOOKUP(A48,#REF!,2,0))</f>
        <v/>
      </c>
      <c r="M48" s="142" t="str">
        <f>IF(L48="","",VLOOKUP(A48,#REF!,3,0))</f>
        <v/>
      </c>
      <c r="N48" s="143"/>
      <c r="O48" s="103" t="str">
        <f>IF(L48="","",VLOOKUP(A48,#REF!,4,0))</f>
        <v/>
      </c>
      <c r="P48" s="100" t="str">
        <f t="shared" si="19"/>
        <v/>
      </c>
      <c r="Q48" s="101" t="str">
        <f t="shared" si="39"/>
        <v/>
      </c>
      <c r="R48" s="102"/>
      <c r="S48" s="144" t="str">
        <f t="shared" si="40"/>
        <v/>
      </c>
      <c r="T48" s="145" t="str">
        <f t="shared" si="41"/>
        <v/>
      </c>
      <c r="U48" s="194" t="str">
        <f t="shared" si="20"/>
        <v/>
      </c>
      <c r="V48" s="104">
        <v>46</v>
      </c>
      <c r="W48" s="99" t="str">
        <f>IF(B48="","",VLOOKUP(A48,#REF!,2,0))</f>
        <v/>
      </c>
      <c r="X48" s="146" t="str">
        <f>IF(W48="","",VLOOKUP(A48,#REF!,3,0))</f>
        <v/>
      </c>
      <c r="Y48" s="147"/>
      <c r="Z48" s="148" t="str">
        <f>IF(W48="","",VLOOKUP(A48,#REF!,4,0))</f>
        <v/>
      </c>
      <c r="AA48" s="100" t="str">
        <f t="shared" si="42"/>
        <v/>
      </c>
      <c r="AB48" s="101" t="str">
        <f t="shared" si="43"/>
        <v/>
      </c>
      <c r="AC48" s="102"/>
      <c r="AD48" s="144" t="str">
        <f t="shared" si="44"/>
        <v/>
      </c>
      <c r="AE48" s="145" t="str">
        <f t="shared" si="45"/>
        <v/>
      </c>
      <c r="AF48" s="149" t="str">
        <f t="shared" si="21"/>
        <v/>
      </c>
      <c r="AG48" s="104">
        <v>46</v>
      </c>
      <c r="AH48" s="99" t="str">
        <f>IF(B48="","",VLOOKUP(A48,#REF!,2,0))</f>
        <v/>
      </c>
      <c r="AI48" s="146" t="str">
        <f>IF(AH48="","",VLOOKUP(A48,#REF!,3,0))</f>
        <v/>
      </c>
      <c r="AJ48" s="147"/>
      <c r="AK48" s="140" t="str">
        <f>IF(AH48="","",VLOOKUP(A48,#REF!,4,0))</f>
        <v/>
      </c>
      <c r="AL48" s="100" t="str">
        <f t="shared" si="46"/>
        <v/>
      </c>
      <c r="AM48" s="101" t="str">
        <f t="shared" si="47"/>
        <v/>
      </c>
      <c r="AN48" s="102"/>
      <c r="AO48" s="144" t="str">
        <f t="shared" si="48"/>
        <v/>
      </c>
      <c r="AP48" s="145" t="str">
        <f t="shared" si="49"/>
        <v/>
      </c>
      <c r="AQ48" s="149" t="str">
        <f t="shared" si="22"/>
        <v/>
      </c>
      <c r="AR48" s="104">
        <v>46</v>
      </c>
      <c r="AS48" s="99" t="str">
        <f>IF(B48="","",VLOOKUP(A48,#REF!,2,0))</f>
        <v/>
      </c>
      <c r="AT48" s="146" t="str">
        <f>IF(B48="","",VLOOKUP(A48,#REF!,3,0))</f>
        <v/>
      </c>
      <c r="AU48" s="147"/>
      <c r="AV48" s="140" t="str">
        <f>IF(B48="","",VLOOKUP(A48,#REF!,4,0))</f>
        <v/>
      </c>
      <c r="AW48" s="100" t="str">
        <f t="shared" si="23"/>
        <v/>
      </c>
      <c r="AX48" s="101" t="str">
        <f t="shared" si="24"/>
        <v/>
      </c>
      <c r="AY48" s="102"/>
      <c r="AZ48" s="144" t="str">
        <f t="shared" si="25"/>
        <v/>
      </c>
      <c r="BA48" s="145" t="str">
        <f t="shared" si="50"/>
        <v/>
      </c>
      <c r="BB48" s="149" t="str">
        <f t="shared" si="26"/>
        <v/>
      </c>
      <c r="BC48" s="104">
        <v>46</v>
      </c>
      <c r="BD48" s="99" t="str">
        <f>IF(B48="","",VLOOKUP(A48,'Partie 6'!$D$4:$G$63,2,0))</f>
        <v/>
      </c>
      <c r="BE48" s="146" t="str">
        <f>IF(B48="","",VLOOKUP(A48,'Partie 6'!$D$4:$G$63,3,0))</f>
        <v/>
      </c>
      <c r="BF48" s="147"/>
      <c r="BG48" s="140" t="str">
        <f>IF(B48="","",VLOOKUP(A48,'Partie 6'!$D$4:$G$63,4,0))</f>
        <v/>
      </c>
      <c r="BH48" s="100" t="str">
        <f t="shared" si="27"/>
        <v/>
      </c>
      <c r="BI48" s="101" t="str">
        <f t="shared" si="28"/>
        <v/>
      </c>
      <c r="BJ48" s="102" t="str">
        <f t="shared" si="29"/>
        <v/>
      </c>
      <c r="BK48" s="144" t="str">
        <f t="shared" si="30"/>
        <v/>
      </c>
      <c r="BL48" s="145" t="str">
        <f t="shared" si="31"/>
        <v/>
      </c>
      <c r="BM48" s="149" t="str">
        <f t="shared" si="32"/>
        <v/>
      </c>
      <c r="BN48" s="104">
        <v>46</v>
      </c>
      <c r="BO48" s="99" t="str">
        <f>IF(B48="","",VLOOKUP(AH48,'Partie 6'!$D$4:$G$63,2,0))</f>
        <v/>
      </c>
      <c r="BP48" s="146" t="str">
        <f>IF(BO48="","",VLOOKUP(AH48,'[1]Partie 7'!$D$4:$G$63,3,0))</f>
        <v/>
      </c>
      <c r="BQ48" s="147"/>
      <c r="BR48" s="140" t="str">
        <f>IF(BO48="","",VLOOKUP(AH48,'[1]Partie 7'!$D$4:$G$63,4,0))</f>
        <v/>
      </c>
      <c r="BS48" s="100" t="str">
        <f t="shared" si="33"/>
        <v/>
      </c>
      <c r="BT48" s="101" t="str">
        <f t="shared" si="34"/>
        <v/>
      </c>
      <c r="BU48" s="102" t="str">
        <f t="shared" si="35"/>
        <v/>
      </c>
      <c r="BV48" s="144" t="str">
        <f t="shared" si="51"/>
        <v/>
      </c>
      <c r="BW48" s="145" t="str">
        <f t="shared" si="36"/>
        <v/>
      </c>
      <c r="BX48" s="149" t="str">
        <f t="shared" si="37"/>
        <v/>
      </c>
      <c r="BY48" s="150">
        <v>46</v>
      </c>
    </row>
    <row r="49" spans="1:77" x14ac:dyDescent="0.2">
      <c r="A49" s="34">
        <v>47</v>
      </c>
      <c r="B49" s="177" t="str">
        <f>IF(VLOOKUP('Feuille de calcule'!A49,inscription!A1:B108,2,0)="","",(VLOOKUP('Feuille de calcule'!A49,inscription!A1:B108,2,0)))</f>
        <v/>
      </c>
      <c r="C49" s="9" t="str">
        <f>IF(B49="","",VLOOKUP(A49,#REF!,2,0))</f>
        <v/>
      </c>
      <c r="D49" s="3" t="str">
        <f>IF(B49="","",VLOOKUP(A49,#REF!,3,0))</f>
        <v/>
      </c>
      <c r="E49" s="4"/>
      <c r="F49" s="112" t="str">
        <f t="shared" si="16"/>
        <v/>
      </c>
      <c r="G49" s="113" t="str">
        <f t="shared" si="17"/>
        <v/>
      </c>
      <c r="H49" s="114"/>
      <c r="I49" s="115" t="str">
        <f>IF(B49="","",VLOOKUP(A49,#REF!,4,0))</f>
        <v/>
      </c>
      <c r="J49" s="116" t="str">
        <f t="shared" si="38"/>
        <v/>
      </c>
      <c r="K49" s="193" t="str">
        <f t="shared" si="18"/>
        <v/>
      </c>
      <c r="L49" s="195" t="str">
        <f>IF(B49="","",VLOOKUP(A49,#REF!,2,0))</f>
        <v/>
      </c>
      <c r="M49" s="117" t="str">
        <f>IF(L49="","",VLOOKUP(A49,#REF!,3,0))</f>
        <v/>
      </c>
      <c r="N49" s="118"/>
      <c r="O49" s="119" t="str">
        <f>IF(L49="","",VLOOKUP(A49,#REF!,4,0))</f>
        <v/>
      </c>
      <c r="P49" s="120" t="str">
        <f t="shared" si="19"/>
        <v/>
      </c>
      <c r="Q49" s="127" t="str">
        <f t="shared" si="39"/>
        <v/>
      </c>
      <c r="R49" s="128"/>
      <c r="S49" s="123" t="str">
        <f t="shared" si="40"/>
        <v/>
      </c>
      <c r="T49" s="116" t="str">
        <f t="shared" si="41"/>
        <v/>
      </c>
      <c r="U49" s="193" t="str">
        <f t="shared" si="20"/>
        <v/>
      </c>
      <c r="V49" s="126">
        <v>47</v>
      </c>
      <c r="W49" s="129" t="str">
        <f>IF(B49="","",VLOOKUP(A49,#REF!,2,0))</f>
        <v/>
      </c>
      <c r="X49" s="113" t="str">
        <f>IF(W49="","",VLOOKUP(A49,#REF!,3,0))</f>
        <v/>
      </c>
      <c r="Y49" s="114"/>
      <c r="Z49" s="125" t="str">
        <f>IF(W49="","",VLOOKUP(A49,#REF!,4,0))</f>
        <v/>
      </c>
      <c r="AA49" s="120" t="str">
        <f t="shared" si="42"/>
        <v/>
      </c>
      <c r="AB49" s="127" t="str">
        <f t="shared" si="43"/>
        <v/>
      </c>
      <c r="AC49" s="128"/>
      <c r="AD49" s="123" t="str">
        <f t="shared" si="44"/>
        <v/>
      </c>
      <c r="AE49" s="116" t="str">
        <f t="shared" si="45"/>
        <v/>
      </c>
      <c r="AF49" s="193" t="str">
        <f t="shared" si="21"/>
        <v/>
      </c>
      <c r="AG49" s="126">
        <v>47</v>
      </c>
      <c r="AH49" s="129" t="str">
        <f>IF(B49="","",VLOOKUP(A49,#REF!,2,0))</f>
        <v/>
      </c>
      <c r="AI49" s="113" t="str">
        <f>IF(AH49="","",VLOOKUP(A49,#REF!,3,0))</f>
        <v/>
      </c>
      <c r="AJ49" s="114"/>
      <c r="AK49" s="115" t="str">
        <f>IF(AH49="","",VLOOKUP(A49,#REF!,4,0))</f>
        <v/>
      </c>
      <c r="AL49" s="120" t="str">
        <f t="shared" si="46"/>
        <v/>
      </c>
      <c r="AM49" s="127" t="str">
        <f t="shared" si="47"/>
        <v/>
      </c>
      <c r="AN49" s="128"/>
      <c r="AO49" s="123" t="str">
        <f t="shared" si="48"/>
        <v/>
      </c>
      <c r="AP49" s="116" t="str">
        <f t="shared" si="49"/>
        <v/>
      </c>
      <c r="AQ49" s="193" t="str">
        <f t="shared" si="22"/>
        <v/>
      </c>
      <c r="AR49" s="126">
        <v>47</v>
      </c>
      <c r="AS49" s="129" t="str">
        <f>IF(B49="","",VLOOKUP(A49,#REF!,2,0))</f>
        <v/>
      </c>
      <c r="AT49" s="113" t="str">
        <f>IF(B49="","",VLOOKUP(A49,#REF!,3,0))</f>
        <v/>
      </c>
      <c r="AU49" s="114"/>
      <c r="AV49" s="115" t="str">
        <f>IF(B49="","",VLOOKUP(A49,#REF!,4,0))</f>
        <v/>
      </c>
      <c r="AW49" s="120" t="str">
        <f t="shared" si="23"/>
        <v/>
      </c>
      <c r="AX49" s="127" t="str">
        <f t="shared" si="24"/>
        <v/>
      </c>
      <c r="AY49" s="128"/>
      <c r="AZ49" s="123" t="str">
        <f t="shared" si="25"/>
        <v/>
      </c>
      <c r="BA49" s="116" t="str">
        <f t="shared" si="50"/>
        <v/>
      </c>
      <c r="BB49" s="193" t="str">
        <f t="shared" si="26"/>
        <v/>
      </c>
      <c r="BC49" s="126">
        <v>47</v>
      </c>
      <c r="BD49" s="124" t="str">
        <f>IF(B49="","",VLOOKUP(A49,'Partie 6'!$D$4:$G$63,2,0))</f>
        <v/>
      </c>
      <c r="BE49" s="134" t="str">
        <f>IF(B49="","",VLOOKUP(A49,'Partie 6'!$D$4:$G$63,3,0))</f>
        <v/>
      </c>
      <c r="BF49" s="135"/>
      <c r="BG49" s="130" t="str">
        <f>IF(B49="","",VLOOKUP(A49,'Partie 6'!$D$4:$G$63,4,0))</f>
        <v/>
      </c>
      <c r="BH49" s="131" t="str">
        <f t="shared" si="27"/>
        <v/>
      </c>
      <c r="BI49" s="121" t="str">
        <f t="shared" si="28"/>
        <v/>
      </c>
      <c r="BJ49" s="122" t="str">
        <f t="shared" si="29"/>
        <v/>
      </c>
      <c r="BK49" s="132" t="str">
        <f t="shared" si="30"/>
        <v/>
      </c>
      <c r="BL49" s="133" t="str">
        <f t="shared" si="31"/>
        <v/>
      </c>
      <c r="BM49" s="138" t="str">
        <f t="shared" si="32"/>
        <v/>
      </c>
      <c r="BN49" s="126">
        <v>47</v>
      </c>
      <c r="BO49" s="124" t="str">
        <f>IF(B49="","",VLOOKUP(AH49,'[1]Partie 7'!$D$4:$G$63,2,0))</f>
        <v/>
      </c>
      <c r="BP49" s="134" t="str">
        <f>IF(BO49="","",VLOOKUP(AH49,'[1]Partie 7'!$D$4:$G$63,3,0))</f>
        <v/>
      </c>
      <c r="BQ49" s="135"/>
      <c r="BR49" s="130" t="str">
        <f>IF(BO49="","",VLOOKUP(AH49,'[1]Partie 7'!$D$4:$G$63,4,0))</f>
        <v/>
      </c>
      <c r="BS49" s="131" t="str">
        <f t="shared" si="33"/>
        <v/>
      </c>
      <c r="BT49" s="121" t="str">
        <f t="shared" si="34"/>
        <v/>
      </c>
      <c r="BU49" s="122" t="str">
        <f t="shared" si="35"/>
        <v/>
      </c>
      <c r="BV49" s="132" t="str">
        <f t="shared" si="51"/>
        <v/>
      </c>
      <c r="BW49" s="133" t="str">
        <f t="shared" si="36"/>
        <v/>
      </c>
      <c r="BX49" s="136" t="str">
        <f t="shared" si="37"/>
        <v/>
      </c>
      <c r="BY49" s="137">
        <v>47</v>
      </c>
    </row>
    <row r="50" spans="1:77" ht="15.75" thickBot="1" x14ac:dyDescent="0.25">
      <c r="A50" s="33">
        <v>48</v>
      </c>
      <c r="B50" s="176" t="str">
        <f>IF(VLOOKUP('Feuille de calcule'!A50,inscription!A1:B109,2,0)="","",(VLOOKUP('Feuille de calcule'!A50,inscription!A1:B109,2,0)))</f>
        <v/>
      </c>
      <c r="C50" s="10" t="str">
        <f>IF(B50="","",VLOOKUP(A50,#REF!,2,0))</f>
        <v/>
      </c>
      <c r="D50" s="8" t="str">
        <f>IF(B50="","",VLOOKUP(A50,#REF!,3,0))</f>
        <v/>
      </c>
      <c r="E50" s="7"/>
      <c r="F50" s="100" t="str">
        <f t="shared" si="16"/>
        <v/>
      </c>
      <c r="G50" s="101" t="str">
        <f t="shared" si="17"/>
        <v/>
      </c>
      <c r="H50" s="102"/>
      <c r="I50" s="140" t="str">
        <f>IF(B50="","",VLOOKUP(A50,#REF!,4,0))</f>
        <v/>
      </c>
      <c r="J50" s="145" t="str">
        <f t="shared" si="38"/>
        <v/>
      </c>
      <c r="K50" s="194" t="str">
        <f t="shared" si="18"/>
        <v/>
      </c>
      <c r="L50" s="141" t="str">
        <f>IF(B50="","",VLOOKUP(A50,#REF!,2,0))</f>
        <v/>
      </c>
      <c r="M50" s="142" t="str">
        <f>IF(L50="","",VLOOKUP(A50,#REF!,3,0))</f>
        <v/>
      </c>
      <c r="N50" s="143"/>
      <c r="O50" s="103" t="str">
        <f>IF(L50="","",VLOOKUP(A50,#REF!,4,0))</f>
        <v/>
      </c>
      <c r="P50" s="100" t="str">
        <f t="shared" si="19"/>
        <v/>
      </c>
      <c r="Q50" s="101" t="str">
        <f t="shared" si="39"/>
        <v/>
      </c>
      <c r="R50" s="102"/>
      <c r="S50" s="144" t="str">
        <f t="shared" si="40"/>
        <v/>
      </c>
      <c r="T50" s="145" t="str">
        <f t="shared" si="41"/>
        <v/>
      </c>
      <c r="U50" s="194" t="str">
        <f t="shared" si="20"/>
        <v/>
      </c>
      <c r="V50" s="104">
        <v>48</v>
      </c>
      <c r="W50" s="99" t="str">
        <f>IF(B50="","",VLOOKUP(A50,#REF!,2,0))</f>
        <v/>
      </c>
      <c r="X50" s="146" t="str">
        <f>IF(W50="","",VLOOKUP(A50,#REF!,3,0))</f>
        <v/>
      </c>
      <c r="Y50" s="147"/>
      <c r="Z50" s="148" t="str">
        <f>IF(W50="","",VLOOKUP(A50,#REF!,4,0))</f>
        <v/>
      </c>
      <c r="AA50" s="100" t="str">
        <f t="shared" si="42"/>
        <v/>
      </c>
      <c r="AB50" s="101" t="str">
        <f t="shared" si="43"/>
        <v/>
      </c>
      <c r="AC50" s="102"/>
      <c r="AD50" s="144" t="str">
        <f t="shared" si="44"/>
        <v/>
      </c>
      <c r="AE50" s="145" t="str">
        <f t="shared" si="45"/>
        <v/>
      </c>
      <c r="AF50" s="149" t="str">
        <f t="shared" si="21"/>
        <v/>
      </c>
      <c r="AG50" s="104">
        <v>48</v>
      </c>
      <c r="AH50" s="99" t="str">
        <f>IF(B50="","",VLOOKUP(A50,#REF!,2,0))</f>
        <v/>
      </c>
      <c r="AI50" s="146" t="str">
        <f>IF(AH50="","",VLOOKUP(A50,#REF!,3,0))</f>
        <v/>
      </c>
      <c r="AJ50" s="147"/>
      <c r="AK50" s="140" t="str">
        <f>IF(AH50="","",VLOOKUP(A50,#REF!,4,0))</f>
        <v/>
      </c>
      <c r="AL50" s="100" t="str">
        <f t="shared" si="46"/>
        <v/>
      </c>
      <c r="AM50" s="101" t="str">
        <f t="shared" si="47"/>
        <v/>
      </c>
      <c r="AN50" s="102"/>
      <c r="AO50" s="144" t="str">
        <f t="shared" si="48"/>
        <v/>
      </c>
      <c r="AP50" s="145" t="str">
        <f t="shared" si="49"/>
        <v/>
      </c>
      <c r="AQ50" s="149" t="str">
        <f t="shared" si="22"/>
        <v/>
      </c>
      <c r="AR50" s="104">
        <v>48</v>
      </c>
      <c r="AS50" s="99" t="str">
        <f>IF(B50="","",VLOOKUP(A50,#REF!,2,0))</f>
        <v/>
      </c>
      <c r="AT50" s="146" t="str">
        <f>IF(B50="","",VLOOKUP(A50,#REF!,3,0))</f>
        <v/>
      </c>
      <c r="AU50" s="147"/>
      <c r="AV50" s="140" t="str">
        <f>IF(B50="","",VLOOKUP(A50,#REF!,4,0))</f>
        <v/>
      </c>
      <c r="AW50" s="100" t="str">
        <f t="shared" si="23"/>
        <v/>
      </c>
      <c r="AX50" s="101" t="str">
        <f t="shared" si="24"/>
        <v/>
      </c>
      <c r="AY50" s="102"/>
      <c r="AZ50" s="144" t="str">
        <f t="shared" si="25"/>
        <v/>
      </c>
      <c r="BA50" s="145" t="str">
        <f t="shared" si="50"/>
        <v/>
      </c>
      <c r="BB50" s="149" t="str">
        <f t="shared" si="26"/>
        <v/>
      </c>
      <c r="BC50" s="104">
        <v>48</v>
      </c>
      <c r="BD50" s="99" t="str">
        <f>IF(B50="","",VLOOKUP(A50,'Partie 6'!$D$4:$G$63,2,0))</f>
        <v/>
      </c>
      <c r="BE50" s="146" t="str">
        <f>IF(B50="","",VLOOKUP(A50,'Partie 6'!$D$4:$G$63,3,0))</f>
        <v/>
      </c>
      <c r="BF50" s="147"/>
      <c r="BG50" s="140" t="str">
        <f>IF(B50="","",VLOOKUP(A50,'Partie 6'!$D$4:$G$63,4,0))</f>
        <v/>
      </c>
      <c r="BH50" s="100" t="str">
        <f t="shared" si="27"/>
        <v/>
      </c>
      <c r="BI50" s="101" t="str">
        <f t="shared" si="28"/>
        <v/>
      </c>
      <c r="BJ50" s="102" t="str">
        <f t="shared" si="29"/>
        <v/>
      </c>
      <c r="BK50" s="144" t="str">
        <f t="shared" si="30"/>
        <v/>
      </c>
      <c r="BL50" s="145" t="str">
        <f t="shared" si="31"/>
        <v/>
      </c>
      <c r="BM50" s="149" t="str">
        <f t="shared" si="32"/>
        <v/>
      </c>
      <c r="BN50" s="104">
        <v>48</v>
      </c>
      <c r="BO50" s="99" t="str">
        <f>IF(B50="","",VLOOKUP(AH50,'Partie 6'!$D$4:$G$63,2,0))</f>
        <v/>
      </c>
      <c r="BP50" s="146" t="str">
        <f>IF(BO50="","",VLOOKUP(AH50,'[1]Partie 7'!$D$4:$G$63,3,0))</f>
        <v/>
      </c>
      <c r="BQ50" s="147"/>
      <c r="BR50" s="140" t="str">
        <f>IF(BO50="","",VLOOKUP(AH50,'[1]Partie 7'!$D$4:$G$63,4,0))</f>
        <v/>
      </c>
      <c r="BS50" s="100" t="str">
        <f t="shared" si="33"/>
        <v/>
      </c>
      <c r="BT50" s="101" t="str">
        <f t="shared" si="34"/>
        <v/>
      </c>
      <c r="BU50" s="102" t="str">
        <f t="shared" si="35"/>
        <v/>
      </c>
      <c r="BV50" s="144" t="str">
        <f t="shared" si="51"/>
        <v/>
      </c>
      <c r="BW50" s="145" t="str">
        <f t="shared" si="36"/>
        <v/>
      </c>
      <c r="BX50" s="149" t="str">
        <f t="shared" si="37"/>
        <v/>
      </c>
      <c r="BY50" s="150">
        <v>48</v>
      </c>
    </row>
    <row r="51" spans="1:77" x14ac:dyDescent="0.2">
      <c r="A51" s="34">
        <v>49</v>
      </c>
      <c r="B51" s="177" t="str">
        <f>IF(VLOOKUP('Feuille de calcule'!A51,inscription!A1:B110,2,0)="","",(VLOOKUP('Feuille de calcule'!A51,inscription!A1:B110,2,0)))</f>
        <v/>
      </c>
      <c r="C51" s="9" t="str">
        <f>IF(B51="","",VLOOKUP(A51,#REF!,2,0))</f>
        <v/>
      </c>
      <c r="D51" s="3" t="str">
        <f>IF(B51="","",VLOOKUP(A51,#REF!,3,0))</f>
        <v/>
      </c>
      <c r="E51" s="4"/>
      <c r="F51" s="112" t="str">
        <f t="shared" si="16"/>
        <v/>
      </c>
      <c r="G51" s="113" t="str">
        <f t="shared" si="17"/>
        <v/>
      </c>
      <c r="H51" s="114"/>
      <c r="I51" s="115" t="str">
        <f>IF(B51="","",VLOOKUP(A51,#REF!,4,0))</f>
        <v/>
      </c>
      <c r="J51" s="116" t="str">
        <f t="shared" si="38"/>
        <v/>
      </c>
      <c r="K51" s="193" t="str">
        <f t="shared" si="18"/>
        <v/>
      </c>
      <c r="L51" s="195" t="str">
        <f>IF(B51="","",VLOOKUP(A51,#REF!,2,0))</f>
        <v/>
      </c>
      <c r="M51" s="117" t="str">
        <f>IF(L51="","",VLOOKUP(A51,#REF!,3,0))</f>
        <v/>
      </c>
      <c r="N51" s="118"/>
      <c r="O51" s="119" t="str">
        <f>IF(L51="","",VLOOKUP(A51,#REF!,4,0))</f>
        <v/>
      </c>
      <c r="P51" s="120" t="str">
        <f t="shared" si="19"/>
        <v/>
      </c>
      <c r="Q51" s="127" t="str">
        <f t="shared" si="39"/>
        <v/>
      </c>
      <c r="R51" s="128"/>
      <c r="S51" s="123" t="str">
        <f t="shared" si="40"/>
        <v/>
      </c>
      <c r="T51" s="116" t="str">
        <f t="shared" si="41"/>
        <v/>
      </c>
      <c r="U51" s="193" t="str">
        <f t="shared" si="20"/>
        <v/>
      </c>
      <c r="V51" s="126">
        <v>49</v>
      </c>
      <c r="W51" s="129" t="str">
        <f>IF(B51="","",VLOOKUP(A51,#REF!,2,0))</f>
        <v/>
      </c>
      <c r="X51" s="113" t="str">
        <f>IF(W51="","",VLOOKUP(A51,#REF!,3,0))</f>
        <v/>
      </c>
      <c r="Y51" s="114"/>
      <c r="Z51" s="125" t="str">
        <f>IF(W51="","",VLOOKUP(A51,#REF!,4,0))</f>
        <v/>
      </c>
      <c r="AA51" s="120" t="str">
        <f t="shared" si="42"/>
        <v/>
      </c>
      <c r="AB51" s="127" t="str">
        <f t="shared" si="43"/>
        <v/>
      </c>
      <c r="AC51" s="128"/>
      <c r="AD51" s="123" t="str">
        <f t="shared" si="44"/>
        <v/>
      </c>
      <c r="AE51" s="116" t="str">
        <f t="shared" si="45"/>
        <v/>
      </c>
      <c r="AF51" s="193" t="str">
        <f t="shared" si="21"/>
        <v/>
      </c>
      <c r="AG51" s="126">
        <v>49</v>
      </c>
      <c r="AH51" s="129" t="str">
        <f>IF(B51="","",VLOOKUP(A51,#REF!,2,0))</f>
        <v/>
      </c>
      <c r="AI51" s="113" t="str">
        <f>IF(AH51="","",VLOOKUP(A51,#REF!,3,0))</f>
        <v/>
      </c>
      <c r="AJ51" s="114"/>
      <c r="AK51" s="115" t="str">
        <f>IF(AH51="","",VLOOKUP(A51,#REF!,4,0))</f>
        <v/>
      </c>
      <c r="AL51" s="120" t="str">
        <f t="shared" si="46"/>
        <v/>
      </c>
      <c r="AM51" s="127" t="str">
        <f t="shared" si="47"/>
        <v/>
      </c>
      <c r="AN51" s="128"/>
      <c r="AO51" s="123" t="str">
        <f t="shared" si="48"/>
        <v/>
      </c>
      <c r="AP51" s="116" t="str">
        <f t="shared" si="49"/>
        <v/>
      </c>
      <c r="AQ51" s="193" t="str">
        <f t="shared" si="22"/>
        <v/>
      </c>
      <c r="AR51" s="126">
        <v>49</v>
      </c>
      <c r="AS51" s="129" t="str">
        <f>IF(B51="","",VLOOKUP(A51,#REF!,2,0))</f>
        <v/>
      </c>
      <c r="AT51" s="113" t="str">
        <f>IF(B51="","",VLOOKUP(A51,#REF!,3,0))</f>
        <v/>
      </c>
      <c r="AU51" s="114"/>
      <c r="AV51" s="115" t="str">
        <f>IF(B51="","",VLOOKUP(A51,#REF!,4,0))</f>
        <v/>
      </c>
      <c r="AW51" s="120" t="str">
        <f t="shared" si="23"/>
        <v/>
      </c>
      <c r="AX51" s="127" t="str">
        <f t="shared" si="24"/>
        <v/>
      </c>
      <c r="AY51" s="128"/>
      <c r="AZ51" s="123" t="str">
        <f t="shared" si="25"/>
        <v/>
      </c>
      <c r="BA51" s="116" t="str">
        <f t="shared" si="50"/>
        <v/>
      </c>
      <c r="BB51" s="193" t="str">
        <f t="shared" si="26"/>
        <v/>
      </c>
      <c r="BC51" s="126">
        <v>49</v>
      </c>
      <c r="BD51" s="124" t="str">
        <f>IF(B51="","",VLOOKUP(A51,'Partie 6'!$D$4:$G$63,2,0))</f>
        <v/>
      </c>
      <c r="BE51" s="134" t="str">
        <f>IF(B51="","",VLOOKUP(A51,'Partie 6'!$D$4:$G$63,3,0))</f>
        <v/>
      </c>
      <c r="BF51" s="135"/>
      <c r="BG51" s="130" t="str">
        <f>IF(B51="","",VLOOKUP(A51,'Partie 6'!$D$4:$G$63,4,0))</f>
        <v/>
      </c>
      <c r="BH51" s="131" t="str">
        <f t="shared" si="27"/>
        <v/>
      </c>
      <c r="BI51" s="121" t="str">
        <f t="shared" si="28"/>
        <v/>
      </c>
      <c r="BJ51" s="122" t="str">
        <f t="shared" si="29"/>
        <v/>
      </c>
      <c r="BK51" s="132" t="str">
        <f t="shared" si="30"/>
        <v/>
      </c>
      <c r="BL51" s="133" t="str">
        <f t="shared" si="31"/>
        <v/>
      </c>
      <c r="BM51" s="138" t="str">
        <f t="shared" si="32"/>
        <v/>
      </c>
      <c r="BN51" s="126">
        <v>49</v>
      </c>
      <c r="BO51" s="124" t="str">
        <f>IF(B51="","",VLOOKUP(AH51,'[1]Partie 7'!$D$4:$G$63,2,0))</f>
        <v/>
      </c>
      <c r="BP51" s="134" t="str">
        <f>IF(BO51="","",VLOOKUP(AH51,'[1]Partie 7'!$D$4:$G$63,3,0))</f>
        <v/>
      </c>
      <c r="BQ51" s="135"/>
      <c r="BR51" s="130" t="str">
        <f>IF(BO51="","",VLOOKUP(AH51,'[1]Partie 7'!$D$4:$G$63,4,0))</f>
        <v/>
      </c>
      <c r="BS51" s="131" t="str">
        <f t="shared" si="33"/>
        <v/>
      </c>
      <c r="BT51" s="121" t="str">
        <f t="shared" si="34"/>
        <v/>
      </c>
      <c r="BU51" s="122" t="str">
        <f t="shared" si="35"/>
        <v/>
      </c>
      <c r="BV51" s="132" t="str">
        <f t="shared" si="51"/>
        <v/>
      </c>
      <c r="BW51" s="133" t="str">
        <f t="shared" si="36"/>
        <v/>
      </c>
      <c r="BX51" s="136" t="str">
        <f t="shared" si="37"/>
        <v/>
      </c>
      <c r="BY51" s="139">
        <v>49</v>
      </c>
    </row>
    <row r="52" spans="1:77" ht="15.75" thickBot="1" x14ac:dyDescent="0.25">
      <c r="A52" s="33">
        <v>50</v>
      </c>
      <c r="B52" s="176" t="str">
        <f>IF(VLOOKUP('Feuille de calcule'!A52,inscription!A1:B111,2,0)="","",(VLOOKUP('Feuille de calcule'!A52,inscription!A1:B111,2,0)))</f>
        <v/>
      </c>
      <c r="C52" s="10" t="str">
        <f>IF(B52="","",VLOOKUP(A52,#REF!,2,0))</f>
        <v/>
      </c>
      <c r="D52" s="8" t="str">
        <f>IF(B52="","",VLOOKUP(A52,#REF!,3,0))</f>
        <v/>
      </c>
      <c r="E52" s="7"/>
      <c r="F52" s="100" t="str">
        <f t="shared" si="16"/>
        <v/>
      </c>
      <c r="G52" s="101" t="str">
        <f t="shared" si="17"/>
        <v/>
      </c>
      <c r="H52" s="102"/>
      <c r="I52" s="140" t="str">
        <f>IF(B52="","",VLOOKUP(A52,#REF!,4,0))</f>
        <v/>
      </c>
      <c r="J52" s="145" t="str">
        <f t="shared" si="38"/>
        <v/>
      </c>
      <c r="K52" s="194" t="str">
        <f t="shared" si="18"/>
        <v/>
      </c>
      <c r="L52" s="141" t="str">
        <f>IF(B52="","",VLOOKUP(A52,#REF!,2,0))</f>
        <v/>
      </c>
      <c r="M52" s="142" t="str">
        <f>IF(L52="","",VLOOKUP(A52,#REF!,3,0))</f>
        <v/>
      </c>
      <c r="N52" s="143"/>
      <c r="O52" s="103" t="str">
        <f>IF(L52="","",VLOOKUP(A52,#REF!,4,0))</f>
        <v/>
      </c>
      <c r="P52" s="100" t="str">
        <f t="shared" si="19"/>
        <v/>
      </c>
      <c r="Q52" s="101" t="str">
        <f t="shared" si="39"/>
        <v/>
      </c>
      <c r="R52" s="102"/>
      <c r="S52" s="144" t="str">
        <f t="shared" si="40"/>
        <v/>
      </c>
      <c r="T52" s="145" t="str">
        <f t="shared" si="41"/>
        <v/>
      </c>
      <c r="U52" s="194" t="str">
        <f t="shared" si="20"/>
        <v/>
      </c>
      <c r="V52" s="104">
        <v>50</v>
      </c>
      <c r="W52" s="99" t="str">
        <f>IF(B52="","",VLOOKUP(A52,#REF!,2,0))</f>
        <v/>
      </c>
      <c r="X52" s="146" t="str">
        <f>IF(W52="","",VLOOKUP(A52,#REF!,3,0))</f>
        <v/>
      </c>
      <c r="Y52" s="147"/>
      <c r="Z52" s="148" t="str">
        <f>IF(W52="","",VLOOKUP(A52,#REF!,4,0))</f>
        <v/>
      </c>
      <c r="AA52" s="100" t="str">
        <f t="shared" si="42"/>
        <v/>
      </c>
      <c r="AB52" s="101" t="str">
        <f t="shared" si="43"/>
        <v/>
      </c>
      <c r="AC52" s="102"/>
      <c r="AD52" s="144" t="str">
        <f t="shared" si="44"/>
        <v/>
      </c>
      <c r="AE52" s="145" t="str">
        <f t="shared" si="45"/>
        <v/>
      </c>
      <c r="AF52" s="149" t="str">
        <f t="shared" si="21"/>
        <v/>
      </c>
      <c r="AG52" s="104">
        <v>50</v>
      </c>
      <c r="AH52" s="99" t="str">
        <f>IF(B52="","",VLOOKUP(A52,#REF!,2,0))</f>
        <v/>
      </c>
      <c r="AI52" s="146" t="str">
        <f>IF(AH52="","",VLOOKUP(A52,#REF!,3,0))</f>
        <v/>
      </c>
      <c r="AJ52" s="147"/>
      <c r="AK52" s="140" t="str">
        <f>IF(AH52="","",VLOOKUP(A52,#REF!,4,0))</f>
        <v/>
      </c>
      <c r="AL52" s="100" t="str">
        <f t="shared" si="46"/>
        <v/>
      </c>
      <c r="AM52" s="101" t="str">
        <f t="shared" si="47"/>
        <v/>
      </c>
      <c r="AN52" s="102"/>
      <c r="AO52" s="144" t="str">
        <f t="shared" si="48"/>
        <v/>
      </c>
      <c r="AP52" s="145" t="str">
        <f t="shared" si="49"/>
        <v/>
      </c>
      <c r="AQ52" s="149" t="str">
        <f t="shared" si="22"/>
        <v/>
      </c>
      <c r="AR52" s="104">
        <v>50</v>
      </c>
      <c r="AS52" s="99" t="str">
        <f>IF(B52="","",VLOOKUP(A52,#REF!,2,0))</f>
        <v/>
      </c>
      <c r="AT52" s="146" t="str">
        <f>IF(B52="","",VLOOKUP(A52,#REF!,3,0))</f>
        <v/>
      </c>
      <c r="AU52" s="147"/>
      <c r="AV52" s="140" t="str">
        <f>IF(B52="","",VLOOKUP(A52,#REF!,4,0))</f>
        <v/>
      </c>
      <c r="AW52" s="100" t="str">
        <f t="shared" si="23"/>
        <v/>
      </c>
      <c r="AX52" s="101" t="str">
        <f t="shared" si="24"/>
        <v/>
      </c>
      <c r="AY52" s="102"/>
      <c r="AZ52" s="144" t="str">
        <f t="shared" si="25"/>
        <v/>
      </c>
      <c r="BA52" s="145" t="str">
        <f t="shared" si="50"/>
        <v/>
      </c>
      <c r="BB52" s="149" t="str">
        <f t="shared" si="26"/>
        <v/>
      </c>
      <c r="BC52" s="104">
        <v>50</v>
      </c>
      <c r="BD52" s="99" t="str">
        <f>IF(B52="","",VLOOKUP(A52,'Partie 6'!$D$4:$G$63,2,0))</f>
        <v/>
      </c>
      <c r="BE52" s="146" t="str">
        <f>IF(B52="","",VLOOKUP(A52,'Partie 6'!$D$4:$G$63,3,0))</f>
        <v/>
      </c>
      <c r="BF52" s="147"/>
      <c r="BG52" s="140" t="str">
        <f>IF(B52="","",VLOOKUP(A52,'Partie 6'!$D$4:$G$63,4,0))</f>
        <v/>
      </c>
      <c r="BH52" s="100" t="str">
        <f t="shared" si="27"/>
        <v/>
      </c>
      <c r="BI52" s="101" t="str">
        <f t="shared" si="28"/>
        <v/>
      </c>
      <c r="BJ52" s="102" t="str">
        <f t="shared" si="29"/>
        <v/>
      </c>
      <c r="BK52" s="144" t="str">
        <f t="shared" si="30"/>
        <v/>
      </c>
      <c r="BL52" s="145" t="str">
        <f t="shared" si="31"/>
        <v/>
      </c>
      <c r="BM52" s="149" t="str">
        <f t="shared" si="32"/>
        <v/>
      </c>
      <c r="BN52" s="104">
        <v>50</v>
      </c>
      <c r="BO52" s="99" t="str">
        <f>IF(B52="","",VLOOKUP(AH52,'Partie 6'!$D$4:$G$63,2,0))</f>
        <v/>
      </c>
      <c r="BP52" s="146" t="str">
        <f>IF(BO52="","",VLOOKUP(AH52,'[1]Partie 7'!$D$4:$G$63,3,0))</f>
        <v/>
      </c>
      <c r="BQ52" s="147"/>
      <c r="BR52" s="140" t="str">
        <f>IF(BO52="","",VLOOKUP(AH52,'[1]Partie 7'!$D$4:$G$63,4,0))</f>
        <v/>
      </c>
      <c r="BS52" s="100" t="str">
        <f t="shared" si="33"/>
        <v/>
      </c>
      <c r="BT52" s="101" t="str">
        <f t="shared" si="34"/>
        <v/>
      </c>
      <c r="BU52" s="102" t="str">
        <f t="shared" si="35"/>
        <v/>
      </c>
      <c r="BV52" s="144" t="str">
        <f t="shared" si="51"/>
        <v/>
      </c>
      <c r="BW52" s="145" t="str">
        <f t="shared" si="36"/>
        <v/>
      </c>
      <c r="BX52" s="149" t="str">
        <f t="shared" si="37"/>
        <v/>
      </c>
      <c r="BY52" s="104">
        <v>50</v>
      </c>
    </row>
    <row r="53" spans="1:77" x14ac:dyDescent="0.2">
      <c r="A53" s="34">
        <v>51</v>
      </c>
      <c r="B53" s="177" t="str">
        <f>IF(VLOOKUP('Feuille de calcule'!A53,inscription!A1:B112,2,0)="","",(VLOOKUP('Feuille de calcule'!A53,inscription!A1:B112,2,0)))</f>
        <v/>
      </c>
      <c r="C53" s="9" t="str">
        <f>IF(B53="","",VLOOKUP(A53,#REF!,2,0))</f>
        <v/>
      </c>
      <c r="D53" s="3" t="str">
        <f>IF(B53="","",VLOOKUP(A53,#REF!,3,0))</f>
        <v/>
      </c>
      <c r="E53" s="4"/>
      <c r="F53" s="112" t="str">
        <f t="shared" si="16"/>
        <v/>
      </c>
      <c r="G53" s="113" t="str">
        <f t="shared" si="17"/>
        <v/>
      </c>
      <c r="H53" s="114"/>
      <c r="I53" s="115" t="str">
        <f>IF(B53="","",VLOOKUP(A53,#REF!,4,0))</f>
        <v/>
      </c>
      <c r="J53" s="116" t="str">
        <f t="shared" si="38"/>
        <v/>
      </c>
      <c r="K53" s="193" t="str">
        <f t="shared" si="18"/>
        <v/>
      </c>
      <c r="L53" s="195" t="str">
        <f>IF(B53="","",VLOOKUP(A53,#REF!,2,0))</f>
        <v/>
      </c>
      <c r="M53" s="117" t="str">
        <f>IF(L53="","",VLOOKUP(A53,#REF!,3,0))</f>
        <v/>
      </c>
      <c r="N53" s="118"/>
      <c r="O53" s="119" t="str">
        <f>IF(L53="","",VLOOKUP(A53,#REF!,4,0))</f>
        <v/>
      </c>
      <c r="P53" s="120" t="str">
        <f t="shared" si="19"/>
        <v/>
      </c>
      <c r="Q53" s="127" t="str">
        <f t="shared" si="39"/>
        <v/>
      </c>
      <c r="R53" s="128"/>
      <c r="S53" s="123" t="str">
        <f t="shared" si="40"/>
        <v/>
      </c>
      <c r="T53" s="116" t="str">
        <f t="shared" si="41"/>
        <v/>
      </c>
      <c r="U53" s="193" t="str">
        <f t="shared" si="20"/>
        <v/>
      </c>
      <c r="V53" s="126">
        <v>51</v>
      </c>
      <c r="W53" s="129" t="str">
        <f>IF(B53="","",VLOOKUP(A53,#REF!,2,0))</f>
        <v/>
      </c>
      <c r="X53" s="113" t="str">
        <f>IF(W53="","",VLOOKUP(A53,#REF!,3,0))</f>
        <v/>
      </c>
      <c r="Y53" s="114"/>
      <c r="Z53" s="125" t="str">
        <f>IF(W53="","",VLOOKUP(A53,#REF!,4,0))</f>
        <v/>
      </c>
      <c r="AA53" s="120" t="str">
        <f t="shared" si="42"/>
        <v/>
      </c>
      <c r="AB53" s="127" t="str">
        <f t="shared" si="43"/>
        <v/>
      </c>
      <c r="AC53" s="128"/>
      <c r="AD53" s="123" t="str">
        <f t="shared" si="44"/>
        <v/>
      </c>
      <c r="AE53" s="116" t="str">
        <f t="shared" si="45"/>
        <v/>
      </c>
      <c r="AF53" s="193" t="str">
        <f t="shared" si="21"/>
        <v/>
      </c>
      <c r="AG53" s="126">
        <v>51</v>
      </c>
      <c r="AH53" s="129" t="str">
        <f>IF(B53="","",VLOOKUP(A53,#REF!,2,0))</f>
        <v/>
      </c>
      <c r="AI53" s="113" t="str">
        <f>IF(AH53="","",VLOOKUP(A53,#REF!,3,0))</f>
        <v/>
      </c>
      <c r="AJ53" s="114"/>
      <c r="AK53" s="115" t="str">
        <f>IF(AH53="","",VLOOKUP(A53,#REF!,4,0))</f>
        <v/>
      </c>
      <c r="AL53" s="120" t="str">
        <f t="shared" si="46"/>
        <v/>
      </c>
      <c r="AM53" s="127" t="str">
        <f t="shared" si="47"/>
        <v/>
      </c>
      <c r="AN53" s="128"/>
      <c r="AO53" s="123" t="str">
        <f t="shared" si="48"/>
        <v/>
      </c>
      <c r="AP53" s="116" t="str">
        <f t="shared" si="49"/>
        <v/>
      </c>
      <c r="AQ53" s="193" t="str">
        <f t="shared" si="22"/>
        <v/>
      </c>
      <c r="AR53" s="126">
        <v>51</v>
      </c>
      <c r="AS53" s="129" t="str">
        <f>IF(B53="","",VLOOKUP(A53,#REF!,2,0))</f>
        <v/>
      </c>
      <c r="AT53" s="113" t="str">
        <f>IF(B53="","",VLOOKUP(A53,#REF!,3,0))</f>
        <v/>
      </c>
      <c r="AU53" s="114"/>
      <c r="AV53" s="115" t="str">
        <f>IF(B53="","",VLOOKUP(A53,#REF!,4,0))</f>
        <v/>
      </c>
      <c r="AW53" s="120" t="str">
        <f t="shared" si="23"/>
        <v/>
      </c>
      <c r="AX53" s="127" t="str">
        <f t="shared" si="24"/>
        <v/>
      </c>
      <c r="AY53" s="128"/>
      <c r="AZ53" s="123" t="str">
        <f t="shared" si="25"/>
        <v/>
      </c>
      <c r="BA53" s="116" t="str">
        <f t="shared" si="50"/>
        <v/>
      </c>
      <c r="BB53" s="193" t="str">
        <f t="shared" si="26"/>
        <v/>
      </c>
      <c r="BC53" s="126">
        <v>51</v>
      </c>
      <c r="BD53" s="124" t="str">
        <f>IF(B53="","",VLOOKUP(A53,'Partie 6'!$D$4:$G$63,2,0))</f>
        <v/>
      </c>
      <c r="BE53" s="134" t="str">
        <f>IF(B53="","",VLOOKUP(A53,'Partie 6'!$D$4:$G$63,3,0))</f>
        <v/>
      </c>
      <c r="BF53" s="135"/>
      <c r="BG53" s="130" t="str">
        <f>IF(B53="","",VLOOKUP(A53,'Partie 6'!$D$4:$G$63,4,0))</f>
        <v/>
      </c>
      <c r="BH53" s="131" t="str">
        <f t="shared" si="27"/>
        <v/>
      </c>
      <c r="BI53" s="121" t="str">
        <f t="shared" si="28"/>
        <v/>
      </c>
      <c r="BJ53" s="122" t="str">
        <f t="shared" si="29"/>
        <v/>
      </c>
      <c r="BK53" s="132" t="str">
        <f t="shared" si="30"/>
        <v/>
      </c>
      <c r="BL53" s="133" t="str">
        <f t="shared" si="31"/>
        <v/>
      </c>
      <c r="BM53" s="138" t="str">
        <f t="shared" si="32"/>
        <v/>
      </c>
      <c r="BN53" s="126">
        <v>51</v>
      </c>
      <c r="BO53" s="124" t="str">
        <f>IF(B53="","",VLOOKUP(AH53,'[1]Partie 7'!$D$4:$G$63,2,0))</f>
        <v/>
      </c>
      <c r="BP53" s="134" t="str">
        <f>IF(BO53="","",VLOOKUP(AH53,'[1]Partie 7'!$D$4:$G$63,3,0))</f>
        <v/>
      </c>
      <c r="BQ53" s="135"/>
      <c r="BR53" s="130" t="str">
        <f>IF(BO53="","",VLOOKUP(AH53,'[1]Partie 7'!$D$4:$G$63,4,0))</f>
        <v/>
      </c>
      <c r="BS53" s="131" t="str">
        <f t="shared" si="33"/>
        <v/>
      </c>
      <c r="BT53" s="121" t="str">
        <f t="shared" si="34"/>
        <v/>
      </c>
      <c r="BU53" s="122" t="str">
        <f t="shared" si="35"/>
        <v/>
      </c>
      <c r="BV53" s="132" t="str">
        <f t="shared" si="51"/>
        <v/>
      </c>
      <c r="BW53" s="133" t="str">
        <f t="shared" si="36"/>
        <v/>
      </c>
      <c r="BX53" s="136" t="str">
        <f t="shared" si="37"/>
        <v/>
      </c>
      <c r="BY53" s="139">
        <v>51</v>
      </c>
    </row>
    <row r="54" spans="1:77" ht="15.75" thickBot="1" x14ac:dyDescent="0.25">
      <c r="A54" s="33">
        <v>52</v>
      </c>
      <c r="B54" s="176" t="str">
        <f>IF(VLOOKUP('Feuille de calcule'!A54,inscription!A1:B113,2,0)="","",(VLOOKUP('Feuille de calcule'!A54,inscription!A1:B113,2,0)))</f>
        <v/>
      </c>
      <c r="C54" s="10" t="str">
        <f>IF(B54="","",VLOOKUP(A54,#REF!,2,0))</f>
        <v/>
      </c>
      <c r="D54" s="8" t="str">
        <f>IF(B54="","",VLOOKUP(A54,#REF!,3,0))</f>
        <v/>
      </c>
      <c r="E54" s="7"/>
      <c r="F54" s="100" t="str">
        <f t="shared" si="16"/>
        <v/>
      </c>
      <c r="G54" s="101" t="str">
        <f t="shared" si="17"/>
        <v/>
      </c>
      <c r="H54" s="102"/>
      <c r="I54" s="140" t="str">
        <f>IF(B54="","",VLOOKUP(A54,#REF!,4,0))</f>
        <v/>
      </c>
      <c r="J54" s="145" t="str">
        <f t="shared" si="38"/>
        <v/>
      </c>
      <c r="K54" s="194" t="str">
        <f t="shared" si="18"/>
        <v/>
      </c>
      <c r="L54" s="141" t="str">
        <f>IF(B54="","",VLOOKUP(A54,#REF!,2,0))</f>
        <v/>
      </c>
      <c r="M54" s="142" t="str">
        <f>IF(L54="","",VLOOKUP(A54,#REF!,3,0))</f>
        <v/>
      </c>
      <c r="N54" s="143"/>
      <c r="O54" s="103" t="str">
        <f>IF(L54="","",VLOOKUP(A54,#REF!,4,0))</f>
        <v/>
      </c>
      <c r="P54" s="100" t="str">
        <f t="shared" si="19"/>
        <v/>
      </c>
      <c r="Q54" s="101" t="str">
        <f t="shared" si="39"/>
        <v/>
      </c>
      <c r="R54" s="102"/>
      <c r="S54" s="144" t="str">
        <f t="shared" si="40"/>
        <v/>
      </c>
      <c r="T54" s="145" t="str">
        <f t="shared" si="41"/>
        <v/>
      </c>
      <c r="U54" s="194" t="str">
        <f t="shared" si="20"/>
        <v/>
      </c>
      <c r="V54" s="104">
        <v>52</v>
      </c>
      <c r="W54" s="99" t="str">
        <f>IF(B54="","",VLOOKUP(A54,#REF!,2,0))</f>
        <v/>
      </c>
      <c r="X54" s="146" t="str">
        <f>IF(W54="","",VLOOKUP(A54,#REF!,3,0))</f>
        <v/>
      </c>
      <c r="Y54" s="147"/>
      <c r="Z54" s="148" t="str">
        <f>IF(W54="","",VLOOKUP(A54,#REF!,4,0))</f>
        <v/>
      </c>
      <c r="AA54" s="100" t="str">
        <f t="shared" si="42"/>
        <v/>
      </c>
      <c r="AB54" s="101" t="str">
        <f t="shared" si="43"/>
        <v/>
      </c>
      <c r="AC54" s="102"/>
      <c r="AD54" s="144" t="str">
        <f t="shared" si="44"/>
        <v/>
      </c>
      <c r="AE54" s="145" t="str">
        <f t="shared" si="45"/>
        <v/>
      </c>
      <c r="AF54" s="149" t="str">
        <f t="shared" si="21"/>
        <v/>
      </c>
      <c r="AG54" s="104">
        <v>52</v>
      </c>
      <c r="AH54" s="99" t="str">
        <f>IF(B54="","",VLOOKUP(A54,#REF!,2,0))</f>
        <v/>
      </c>
      <c r="AI54" s="146" t="str">
        <f>IF(AH54="","",VLOOKUP(A54,#REF!,3,0))</f>
        <v/>
      </c>
      <c r="AJ54" s="147"/>
      <c r="AK54" s="140" t="str">
        <f>IF(AH54="","",VLOOKUP(A54,#REF!,4,0))</f>
        <v/>
      </c>
      <c r="AL54" s="100" t="str">
        <f t="shared" si="46"/>
        <v/>
      </c>
      <c r="AM54" s="101" t="str">
        <f t="shared" si="47"/>
        <v/>
      </c>
      <c r="AN54" s="102"/>
      <c r="AO54" s="144" t="str">
        <f t="shared" si="48"/>
        <v/>
      </c>
      <c r="AP54" s="145" t="str">
        <f t="shared" si="49"/>
        <v/>
      </c>
      <c r="AQ54" s="149" t="str">
        <f t="shared" si="22"/>
        <v/>
      </c>
      <c r="AR54" s="104">
        <v>52</v>
      </c>
      <c r="AS54" s="99" t="str">
        <f>IF(B54="","",VLOOKUP(A54,#REF!,2,0))</f>
        <v/>
      </c>
      <c r="AT54" s="146" t="str">
        <f>IF(B54="","",VLOOKUP(A54,#REF!,3,0))</f>
        <v/>
      </c>
      <c r="AU54" s="147"/>
      <c r="AV54" s="140" t="str">
        <f>IF(B54="","",VLOOKUP(A54,#REF!,4,0))</f>
        <v/>
      </c>
      <c r="AW54" s="100" t="str">
        <f t="shared" si="23"/>
        <v/>
      </c>
      <c r="AX54" s="101" t="str">
        <f t="shared" si="24"/>
        <v/>
      </c>
      <c r="AY54" s="102"/>
      <c r="AZ54" s="144" t="str">
        <f t="shared" si="25"/>
        <v/>
      </c>
      <c r="BA54" s="145" t="str">
        <f t="shared" si="50"/>
        <v/>
      </c>
      <c r="BB54" s="149" t="str">
        <f t="shared" si="26"/>
        <v/>
      </c>
      <c r="BC54" s="104">
        <v>52</v>
      </c>
      <c r="BD54" s="99" t="str">
        <f>IF(B54="","",VLOOKUP(A54,'Partie 6'!$D$4:$G$63,2,0))</f>
        <v/>
      </c>
      <c r="BE54" s="146" t="str">
        <f>IF(B54="","",VLOOKUP(A54,'Partie 6'!$D$4:$G$63,3,0))</f>
        <v/>
      </c>
      <c r="BF54" s="147"/>
      <c r="BG54" s="140" t="str">
        <f>IF(B54="","",VLOOKUP(A54,'Partie 6'!$D$4:$G$63,4,0))</f>
        <v/>
      </c>
      <c r="BH54" s="100" t="str">
        <f t="shared" si="27"/>
        <v/>
      </c>
      <c r="BI54" s="101" t="str">
        <f t="shared" si="28"/>
        <v/>
      </c>
      <c r="BJ54" s="102" t="str">
        <f t="shared" si="29"/>
        <v/>
      </c>
      <c r="BK54" s="144" t="str">
        <f t="shared" si="30"/>
        <v/>
      </c>
      <c r="BL54" s="145" t="str">
        <f t="shared" si="31"/>
        <v/>
      </c>
      <c r="BM54" s="149" t="str">
        <f t="shared" si="32"/>
        <v/>
      </c>
      <c r="BN54" s="104">
        <v>52</v>
      </c>
      <c r="BO54" s="99" t="str">
        <f>IF(B54="","",VLOOKUP(AH54,'Partie 6'!$D$4:$G$63,2,0))</f>
        <v/>
      </c>
      <c r="BP54" s="146" t="str">
        <f>IF(BO54="","",VLOOKUP(AH54,'[1]Partie 7'!$D$4:$G$63,3,0))</f>
        <v/>
      </c>
      <c r="BQ54" s="147"/>
      <c r="BR54" s="140" t="str">
        <f>IF(BO54="","",VLOOKUP(AH54,'[1]Partie 7'!$D$4:$G$63,4,0))</f>
        <v/>
      </c>
      <c r="BS54" s="100" t="str">
        <f t="shared" si="33"/>
        <v/>
      </c>
      <c r="BT54" s="101" t="str">
        <f t="shared" si="34"/>
        <v/>
      </c>
      <c r="BU54" s="102" t="str">
        <f t="shared" si="35"/>
        <v/>
      </c>
      <c r="BV54" s="144" t="str">
        <f t="shared" si="51"/>
        <v/>
      </c>
      <c r="BW54" s="145" t="str">
        <f t="shared" si="36"/>
        <v/>
      </c>
      <c r="BX54" s="149" t="str">
        <f t="shared" si="37"/>
        <v/>
      </c>
      <c r="BY54" s="150">
        <v>52</v>
      </c>
    </row>
    <row r="55" spans="1:77" x14ac:dyDescent="0.2">
      <c r="A55" s="34">
        <v>53</v>
      </c>
      <c r="B55" s="177" t="str">
        <f>IF(VLOOKUP('Feuille de calcule'!A55,inscription!A1:B114,2,0)="","",(VLOOKUP('Feuille de calcule'!A55,inscription!A1:B114,2,0)))</f>
        <v/>
      </c>
      <c r="C55" s="9" t="str">
        <f>IF(B55="","",VLOOKUP(A55,#REF!,2,0))</f>
        <v/>
      </c>
      <c r="D55" s="3" t="str">
        <f>IF(B55="","",VLOOKUP(A55,#REF!,3,0))</f>
        <v/>
      </c>
      <c r="E55" s="4"/>
      <c r="F55" s="112" t="str">
        <f t="shared" si="16"/>
        <v/>
      </c>
      <c r="G55" s="113" t="str">
        <f t="shared" si="17"/>
        <v/>
      </c>
      <c r="H55" s="114"/>
      <c r="I55" s="115" t="str">
        <f>IF(B55="","",VLOOKUP(A55,#REF!,4,0))</f>
        <v/>
      </c>
      <c r="J55" s="116" t="str">
        <f t="shared" si="38"/>
        <v/>
      </c>
      <c r="K55" s="193" t="str">
        <f t="shared" si="18"/>
        <v/>
      </c>
      <c r="L55" s="195" t="str">
        <f>IF(B55="","",VLOOKUP(A55,#REF!,2,0))</f>
        <v/>
      </c>
      <c r="M55" s="117" t="str">
        <f>IF(L55="","",VLOOKUP(A55,#REF!,3,0))</f>
        <v/>
      </c>
      <c r="N55" s="118"/>
      <c r="O55" s="119" t="str">
        <f>IF(L55="","",VLOOKUP(A55,#REF!,4,0))</f>
        <v/>
      </c>
      <c r="P55" s="120" t="str">
        <f t="shared" si="19"/>
        <v/>
      </c>
      <c r="Q55" s="127" t="str">
        <f t="shared" si="39"/>
        <v/>
      </c>
      <c r="R55" s="128"/>
      <c r="S55" s="123" t="str">
        <f t="shared" si="40"/>
        <v/>
      </c>
      <c r="T55" s="116" t="str">
        <f t="shared" si="41"/>
        <v/>
      </c>
      <c r="U55" s="193" t="str">
        <f t="shared" si="20"/>
        <v/>
      </c>
      <c r="V55" s="126">
        <v>53</v>
      </c>
      <c r="W55" s="129" t="str">
        <f>IF(B55="","",VLOOKUP(A55,#REF!,2,0))</f>
        <v/>
      </c>
      <c r="X55" s="113" t="str">
        <f>IF(W55="","",VLOOKUP(A55,#REF!,3,0))</f>
        <v/>
      </c>
      <c r="Y55" s="114"/>
      <c r="Z55" s="125" t="str">
        <f>IF(W55="","",VLOOKUP(A55,#REF!,4,0))</f>
        <v/>
      </c>
      <c r="AA55" s="120" t="str">
        <f t="shared" si="42"/>
        <v/>
      </c>
      <c r="AB55" s="127" t="str">
        <f t="shared" si="43"/>
        <v/>
      </c>
      <c r="AC55" s="128"/>
      <c r="AD55" s="123" t="str">
        <f t="shared" si="44"/>
        <v/>
      </c>
      <c r="AE55" s="116" t="str">
        <f t="shared" si="45"/>
        <v/>
      </c>
      <c r="AF55" s="193" t="str">
        <f t="shared" si="21"/>
        <v/>
      </c>
      <c r="AG55" s="126">
        <v>53</v>
      </c>
      <c r="AH55" s="129" t="str">
        <f>IF(B55="","",VLOOKUP(A55,#REF!,2,0))</f>
        <v/>
      </c>
      <c r="AI55" s="113" t="str">
        <f>IF(AH55="","",VLOOKUP(A55,#REF!,3,0))</f>
        <v/>
      </c>
      <c r="AJ55" s="114"/>
      <c r="AK55" s="115" t="str">
        <f>IF(AH55="","",VLOOKUP(A55,#REF!,4,0))</f>
        <v/>
      </c>
      <c r="AL55" s="120" t="str">
        <f t="shared" si="46"/>
        <v/>
      </c>
      <c r="AM55" s="127" t="str">
        <f t="shared" si="47"/>
        <v/>
      </c>
      <c r="AN55" s="128"/>
      <c r="AO55" s="123" t="str">
        <f t="shared" si="48"/>
        <v/>
      </c>
      <c r="AP55" s="116" t="str">
        <f t="shared" si="49"/>
        <v/>
      </c>
      <c r="AQ55" s="193" t="str">
        <f t="shared" si="22"/>
        <v/>
      </c>
      <c r="AR55" s="126">
        <v>53</v>
      </c>
      <c r="AS55" s="129" t="str">
        <f>IF(B55="","",VLOOKUP(A55,#REF!,2,0))</f>
        <v/>
      </c>
      <c r="AT55" s="113" t="str">
        <f>IF(B55="","",VLOOKUP(A55,#REF!,3,0))</f>
        <v/>
      </c>
      <c r="AU55" s="114"/>
      <c r="AV55" s="115" t="str">
        <f>IF(B55="","",VLOOKUP(A55,#REF!,4,0))</f>
        <v/>
      </c>
      <c r="AW55" s="120" t="str">
        <f t="shared" si="23"/>
        <v/>
      </c>
      <c r="AX55" s="127" t="str">
        <f t="shared" si="24"/>
        <v/>
      </c>
      <c r="AY55" s="128"/>
      <c r="AZ55" s="123" t="str">
        <f t="shared" si="25"/>
        <v/>
      </c>
      <c r="BA55" s="116" t="str">
        <f t="shared" si="50"/>
        <v/>
      </c>
      <c r="BB55" s="193" t="str">
        <f t="shared" si="26"/>
        <v/>
      </c>
      <c r="BC55" s="126">
        <v>53</v>
      </c>
      <c r="BD55" s="124" t="str">
        <f>IF(B55="","",VLOOKUP(A55,'Partie 6'!$D$4:$G$63,2,0))</f>
        <v/>
      </c>
      <c r="BE55" s="134" t="str">
        <f>IF(B55="","",VLOOKUP(A55,'Partie 6'!$D$4:$G$63,3,0))</f>
        <v/>
      </c>
      <c r="BF55" s="135"/>
      <c r="BG55" s="130" t="str">
        <f>IF(B55="","",VLOOKUP(A55,'Partie 6'!$D$4:$G$63,4,0))</f>
        <v/>
      </c>
      <c r="BH55" s="131" t="str">
        <f t="shared" si="27"/>
        <v/>
      </c>
      <c r="BI55" s="121" t="str">
        <f t="shared" si="28"/>
        <v/>
      </c>
      <c r="BJ55" s="122" t="str">
        <f t="shared" si="29"/>
        <v/>
      </c>
      <c r="BK55" s="132" t="str">
        <f t="shared" si="30"/>
        <v/>
      </c>
      <c r="BL55" s="133" t="str">
        <f t="shared" si="31"/>
        <v/>
      </c>
      <c r="BM55" s="138" t="str">
        <f t="shared" si="32"/>
        <v/>
      </c>
      <c r="BN55" s="126">
        <v>53</v>
      </c>
      <c r="BO55" s="124" t="str">
        <f>IF(B55="","",VLOOKUP(AH55,'[1]Partie 7'!$D$4:$G$63,2,0))</f>
        <v/>
      </c>
      <c r="BP55" s="134" t="str">
        <f>IF(BO55="","",VLOOKUP(AH55,'[1]Partie 7'!$D$4:$G$63,3,0))</f>
        <v/>
      </c>
      <c r="BQ55" s="135"/>
      <c r="BR55" s="130" t="str">
        <f>IF(BO55="","",VLOOKUP(AH55,'[1]Partie 7'!$D$4:$G$63,4,0))</f>
        <v/>
      </c>
      <c r="BS55" s="131" t="str">
        <f t="shared" si="33"/>
        <v/>
      </c>
      <c r="BT55" s="121" t="str">
        <f t="shared" si="34"/>
        <v/>
      </c>
      <c r="BU55" s="122" t="str">
        <f t="shared" si="35"/>
        <v/>
      </c>
      <c r="BV55" s="132" t="str">
        <f t="shared" si="51"/>
        <v/>
      </c>
      <c r="BW55" s="133" t="str">
        <f t="shared" si="36"/>
        <v/>
      </c>
      <c r="BX55" s="136" t="str">
        <f t="shared" si="37"/>
        <v/>
      </c>
      <c r="BY55" s="137">
        <v>53</v>
      </c>
    </row>
    <row r="56" spans="1:77" ht="15.75" thickBot="1" x14ac:dyDescent="0.25">
      <c r="A56" s="33">
        <v>54</v>
      </c>
      <c r="B56" s="176" t="str">
        <f>IF(VLOOKUP('Feuille de calcule'!A56,inscription!A1:B115,2,0)="","",(VLOOKUP('Feuille de calcule'!A56,inscription!A1:B115,2,0)))</f>
        <v/>
      </c>
      <c r="C56" s="10" t="str">
        <f>IF(B56="","",VLOOKUP(A56,#REF!,2,0))</f>
        <v/>
      </c>
      <c r="D56" s="8" t="str">
        <f>IF(B56="","",VLOOKUP(A56,#REF!,3,0))</f>
        <v/>
      </c>
      <c r="E56" s="7"/>
      <c r="F56" s="100" t="str">
        <f t="shared" si="16"/>
        <v/>
      </c>
      <c r="G56" s="101" t="str">
        <f t="shared" si="17"/>
        <v/>
      </c>
      <c r="H56" s="102"/>
      <c r="I56" s="140" t="str">
        <f>IF(B56="","",VLOOKUP(A56,#REF!,4,0))</f>
        <v/>
      </c>
      <c r="J56" s="145" t="str">
        <f t="shared" si="38"/>
        <v/>
      </c>
      <c r="K56" s="194" t="str">
        <f t="shared" si="18"/>
        <v/>
      </c>
      <c r="L56" s="141" t="str">
        <f>IF(B56="","",VLOOKUP(A56,#REF!,2,0))</f>
        <v/>
      </c>
      <c r="M56" s="142" t="str">
        <f>IF(L56="","",VLOOKUP(A56,#REF!,3,0))</f>
        <v/>
      </c>
      <c r="N56" s="143"/>
      <c r="O56" s="103" t="str">
        <f>IF(L56="","",VLOOKUP(A56,#REF!,4,0))</f>
        <v/>
      </c>
      <c r="P56" s="100" t="str">
        <f t="shared" si="19"/>
        <v/>
      </c>
      <c r="Q56" s="101" t="str">
        <f t="shared" si="39"/>
        <v/>
      </c>
      <c r="R56" s="102"/>
      <c r="S56" s="144" t="str">
        <f t="shared" si="40"/>
        <v/>
      </c>
      <c r="T56" s="145" t="str">
        <f t="shared" si="41"/>
        <v/>
      </c>
      <c r="U56" s="194" t="str">
        <f t="shared" si="20"/>
        <v/>
      </c>
      <c r="V56" s="104">
        <v>54</v>
      </c>
      <c r="W56" s="99" t="str">
        <f>IF(B56="","",VLOOKUP(A56,#REF!,2,0))</f>
        <v/>
      </c>
      <c r="X56" s="146" t="str">
        <f>IF(W56="","",VLOOKUP(A56,#REF!,3,0))</f>
        <v/>
      </c>
      <c r="Y56" s="147"/>
      <c r="Z56" s="148" t="str">
        <f>IF(W56="","",VLOOKUP(A56,#REF!,4,0))</f>
        <v/>
      </c>
      <c r="AA56" s="100" t="str">
        <f t="shared" si="42"/>
        <v/>
      </c>
      <c r="AB56" s="101" t="str">
        <f t="shared" si="43"/>
        <v/>
      </c>
      <c r="AC56" s="102"/>
      <c r="AD56" s="144" t="str">
        <f t="shared" si="44"/>
        <v/>
      </c>
      <c r="AE56" s="145" t="str">
        <f t="shared" si="45"/>
        <v/>
      </c>
      <c r="AF56" s="149" t="str">
        <f t="shared" si="21"/>
        <v/>
      </c>
      <c r="AG56" s="104">
        <v>54</v>
      </c>
      <c r="AH56" s="99" t="str">
        <f>IF(B56="","",VLOOKUP(A56,#REF!,2,0))</f>
        <v/>
      </c>
      <c r="AI56" s="146" t="str">
        <f>IF(AH56="","",VLOOKUP(A56,#REF!,3,0))</f>
        <v/>
      </c>
      <c r="AJ56" s="147"/>
      <c r="AK56" s="140" t="str">
        <f>IF(AH56="","",VLOOKUP(A56,#REF!,4,0))</f>
        <v/>
      </c>
      <c r="AL56" s="100" t="str">
        <f t="shared" si="46"/>
        <v/>
      </c>
      <c r="AM56" s="101" t="str">
        <f t="shared" si="47"/>
        <v/>
      </c>
      <c r="AN56" s="102"/>
      <c r="AO56" s="144" t="str">
        <f t="shared" si="48"/>
        <v/>
      </c>
      <c r="AP56" s="145" t="str">
        <f t="shared" si="49"/>
        <v/>
      </c>
      <c r="AQ56" s="149" t="str">
        <f t="shared" si="22"/>
        <v/>
      </c>
      <c r="AR56" s="104">
        <v>54</v>
      </c>
      <c r="AS56" s="99" t="str">
        <f>IF(B56="","",VLOOKUP(A56,#REF!,2,0))</f>
        <v/>
      </c>
      <c r="AT56" s="146" t="str">
        <f>IF(B56="","",VLOOKUP(A56,#REF!,3,0))</f>
        <v/>
      </c>
      <c r="AU56" s="147"/>
      <c r="AV56" s="140" t="str">
        <f>IF(B56="","",VLOOKUP(A56,#REF!,4,0))</f>
        <v/>
      </c>
      <c r="AW56" s="100" t="str">
        <f t="shared" si="23"/>
        <v/>
      </c>
      <c r="AX56" s="101" t="str">
        <f t="shared" si="24"/>
        <v/>
      </c>
      <c r="AY56" s="102"/>
      <c r="AZ56" s="144" t="str">
        <f t="shared" si="25"/>
        <v/>
      </c>
      <c r="BA56" s="145" t="str">
        <f t="shared" si="50"/>
        <v/>
      </c>
      <c r="BB56" s="149" t="str">
        <f t="shared" si="26"/>
        <v/>
      </c>
      <c r="BC56" s="104">
        <v>54</v>
      </c>
      <c r="BD56" s="99" t="str">
        <f>IF(B56="","",VLOOKUP(A56,'Partie 6'!$D$4:$G$63,2,0))</f>
        <v/>
      </c>
      <c r="BE56" s="146" t="str">
        <f>IF(B56="","",VLOOKUP(A56,'Partie 6'!$D$4:$G$63,3,0))</f>
        <v/>
      </c>
      <c r="BF56" s="147"/>
      <c r="BG56" s="140" t="str">
        <f>IF(B56="","",VLOOKUP(A56,'Partie 6'!$D$4:$G$63,4,0))</f>
        <v/>
      </c>
      <c r="BH56" s="100" t="str">
        <f t="shared" si="27"/>
        <v/>
      </c>
      <c r="BI56" s="101" t="str">
        <f t="shared" si="28"/>
        <v/>
      </c>
      <c r="BJ56" s="102" t="str">
        <f t="shared" si="29"/>
        <v/>
      </c>
      <c r="BK56" s="144" t="str">
        <f t="shared" si="30"/>
        <v/>
      </c>
      <c r="BL56" s="145" t="str">
        <f t="shared" si="31"/>
        <v/>
      </c>
      <c r="BM56" s="149" t="str">
        <f t="shared" si="32"/>
        <v/>
      </c>
      <c r="BN56" s="104">
        <v>54</v>
      </c>
      <c r="BO56" s="99" t="str">
        <f>IF(B56="","",VLOOKUP(AH56,'Partie 6'!$D$4:$G$63,2,0))</f>
        <v/>
      </c>
      <c r="BP56" s="146" t="str">
        <f>IF(BO56="","",VLOOKUP(AH56,'[1]Partie 7'!$D$4:$G$63,3,0))</f>
        <v/>
      </c>
      <c r="BQ56" s="147"/>
      <c r="BR56" s="140" t="str">
        <f>IF(BO56="","",VLOOKUP(AH56,'[1]Partie 7'!$D$4:$G$63,4,0))</f>
        <v/>
      </c>
      <c r="BS56" s="100" t="str">
        <f t="shared" si="33"/>
        <v/>
      </c>
      <c r="BT56" s="101" t="str">
        <f t="shared" si="34"/>
        <v/>
      </c>
      <c r="BU56" s="102" t="str">
        <f t="shared" si="35"/>
        <v/>
      </c>
      <c r="BV56" s="144" t="str">
        <f t="shared" si="51"/>
        <v/>
      </c>
      <c r="BW56" s="145" t="str">
        <f t="shared" si="36"/>
        <v/>
      </c>
      <c r="BX56" s="149" t="str">
        <f t="shared" si="37"/>
        <v/>
      </c>
      <c r="BY56" s="150">
        <v>54</v>
      </c>
    </row>
    <row r="57" spans="1:77" x14ac:dyDescent="0.2">
      <c r="A57" s="34">
        <v>55</v>
      </c>
      <c r="B57" s="177" t="str">
        <f>IF(VLOOKUP('Feuille de calcule'!A57,inscription!A1:B116,2,0)="","",(VLOOKUP('Feuille de calcule'!A57,inscription!A1:B116,2,0)))</f>
        <v/>
      </c>
      <c r="C57" s="9" t="str">
        <f>IF(B57="","",VLOOKUP(A57,#REF!,2,0))</f>
        <v/>
      </c>
      <c r="D57" s="3" t="str">
        <f>IF(B57="","",VLOOKUP(A57,#REF!,3,0))</f>
        <v/>
      </c>
      <c r="E57" s="4"/>
      <c r="F57" s="112" t="str">
        <f t="shared" si="16"/>
        <v/>
      </c>
      <c r="G57" s="113" t="str">
        <f t="shared" si="17"/>
        <v/>
      </c>
      <c r="H57" s="114"/>
      <c r="I57" s="115" t="str">
        <f>IF(B57="","",VLOOKUP(A57,#REF!,4,0))</f>
        <v/>
      </c>
      <c r="J57" s="116" t="str">
        <f t="shared" si="38"/>
        <v/>
      </c>
      <c r="K57" s="193" t="str">
        <f t="shared" si="18"/>
        <v/>
      </c>
      <c r="L57" s="195" t="str">
        <f>IF(B57="","",VLOOKUP(A57,#REF!,2,0))</f>
        <v/>
      </c>
      <c r="M57" s="117" t="str">
        <f>IF(L57="","",VLOOKUP(A57,#REF!,3,0))</f>
        <v/>
      </c>
      <c r="N57" s="118"/>
      <c r="O57" s="119" t="str">
        <f>IF(L57="","",VLOOKUP(A57,#REF!,4,0))</f>
        <v/>
      </c>
      <c r="P57" s="120" t="str">
        <f t="shared" si="19"/>
        <v/>
      </c>
      <c r="Q57" s="127" t="str">
        <f t="shared" si="39"/>
        <v/>
      </c>
      <c r="R57" s="128"/>
      <c r="S57" s="123" t="str">
        <f t="shared" si="40"/>
        <v/>
      </c>
      <c r="T57" s="116" t="str">
        <f t="shared" si="41"/>
        <v/>
      </c>
      <c r="U57" s="193" t="str">
        <f t="shared" si="20"/>
        <v/>
      </c>
      <c r="V57" s="126">
        <v>55</v>
      </c>
      <c r="W57" s="129" t="str">
        <f>IF(B57="","",VLOOKUP(A57,#REF!,2,0))</f>
        <v/>
      </c>
      <c r="X57" s="113" t="str">
        <f>IF(W57="","",VLOOKUP(A57,#REF!,3,0))</f>
        <v/>
      </c>
      <c r="Y57" s="114"/>
      <c r="Z57" s="125" t="str">
        <f>IF(W57="","",VLOOKUP(A57,#REF!,4,0))</f>
        <v/>
      </c>
      <c r="AA57" s="120" t="str">
        <f t="shared" si="42"/>
        <v/>
      </c>
      <c r="AB57" s="127" t="str">
        <f t="shared" si="43"/>
        <v/>
      </c>
      <c r="AC57" s="128"/>
      <c r="AD57" s="123" t="str">
        <f t="shared" si="44"/>
        <v/>
      </c>
      <c r="AE57" s="116" t="str">
        <f t="shared" si="45"/>
        <v/>
      </c>
      <c r="AF57" s="193" t="str">
        <f t="shared" si="21"/>
        <v/>
      </c>
      <c r="AG57" s="126">
        <v>55</v>
      </c>
      <c r="AH57" s="129" t="str">
        <f>IF(B57="","",VLOOKUP(A57,#REF!,2,0))</f>
        <v/>
      </c>
      <c r="AI57" s="113" t="str">
        <f>IF(AH57="","",VLOOKUP(A57,#REF!,3,0))</f>
        <v/>
      </c>
      <c r="AJ57" s="114"/>
      <c r="AK57" s="115" t="str">
        <f>IF(AH57="","",VLOOKUP(A57,#REF!,4,0))</f>
        <v/>
      </c>
      <c r="AL57" s="120" t="str">
        <f t="shared" si="46"/>
        <v/>
      </c>
      <c r="AM57" s="127" t="str">
        <f t="shared" si="47"/>
        <v/>
      </c>
      <c r="AN57" s="128"/>
      <c r="AO57" s="123" t="str">
        <f t="shared" si="48"/>
        <v/>
      </c>
      <c r="AP57" s="116" t="str">
        <f t="shared" si="49"/>
        <v/>
      </c>
      <c r="AQ57" s="193" t="str">
        <f t="shared" si="22"/>
        <v/>
      </c>
      <c r="AR57" s="126">
        <v>55</v>
      </c>
      <c r="AS57" s="129" t="str">
        <f>IF(B57="","",VLOOKUP(A57,#REF!,2,0))</f>
        <v/>
      </c>
      <c r="AT57" s="113" t="str">
        <f>IF(B57="","",VLOOKUP(A57,#REF!,3,0))</f>
        <v/>
      </c>
      <c r="AU57" s="114"/>
      <c r="AV57" s="115" t="str">
        <f>IF(B57="","",VLOOKUP(A57,#REF!,4,0))</f>
        <v/>
      </c>
      <c r="AW57" s="120" t="str">
        <f t="shared" si="23"/>
        <v/>
      </c>
      <c r="AX57" s="127" t="str">
        <f t="shared" si="24"/>
        <v/>
      </c>
      <c r="AY57" s="128"/>
      <c r="AZ57" s="123" t="str">
        <f t="shared" si="25"/>
        <v/>
      </c>
      <c r="BA57" s="116" t="str">
        <f t="shared" si="50"/>
        <v/>
      </c>
      <c r="BB57" s="193" t="str">
        <f t="shared" si="26"/>
        <v/>
      </c>
      <c r="BC57" s="126">
        <v>55</v>
      </c>
      <c r="BD57" s="124" t="str">
        <f>IF(B57="","",VLOOKUP(A57,'Partie 6'!$D$4:$G$63,2,0))</f>
        <v/>
      </c>
      <c r="BE57" s="134" t="str">
        <f>IF(B57="","",VLOOKUP(A57,'Partie 6'!$D$4:$G$63,3,0))</f>
        <v/>
      </c>
      <c r="BF57" s="135"/>
      <c r="BG57" s="130" t="str">
        <f>IF(B57="","",VLOOKUP(A57,'Partie 6'!$D$4:$G$63,4,0))</f>
        <v/>
      </c>
      <c r="BH57" s="131" t="str">
        <f t="shared" si="27"/>
        <v/>
      </c>
      <c r="BI57" s="121" t="str">
        <f t="shared" si="28"/>
        <v/>
      </c>
      <c r="BJ57" s="122" t="str">
        <f t="shared" si="29"/>
        <v/>
      </c>
      <c r="BK57" s="132" t="str">
        <f t="shared" si="30"/>
        <v/>
      </c>
      <c r="BL57" s="133" t="str">
        <f t="shared" si="31"/>
        <v/>
      </c>
      <c r="BM57" s="138" t="str">
        <f t="shared" si="32"/>
        <v/>
      </c>
      <c r="BN57" s="126">
        <v>55</v>
      </c>
      <c r="BO57" s="124" t="str">
        <f>IF(B57="","",VLOOKUP(AH57,'[1]Partie 7'!$D$4:$G$63,2,0))</f>
        <v/>
      </c>
      <c r="BP57" s="134" t="str">
        <f>IF(BO57="","",VLOOKUP(AH57,'[1]Partie 7'!$D$4:$G$63,3,0))</f>
        <v/>
      </c>
      <c r="BQ57" s="135"/>
      <c r="BR57" s="130" t="str">
        <f>IF(BO57="","",VLOOKUP(AH57,'[1]Partie 7'!$D$4:$G$63,4,0))</f>
        <v/>
      </c>
      <c r="BS57" s="131" t="str">
        <f t="shared" si="33"/>
        <v/>
      </c>
      <c r="BT57" s="121" t="str">
        <f t="shared" si="34"/>
        <v/>
      </c>
      <c r="BU57" s="122" t="str">
        <f t="shared" si="35"/>
        <v/>
      </c>
      <c r="BV57" s="132" t="str">
        <f t="shared" si="51"/>
        <v/>
      </c>
      <c r="BW57" s="133" t="str">
        <f t="shared" si="36"/>
        <v/>
      </c>
      <c r="BX57" s="136" t="str">
        <f t="shared" si="37"/>
        <v/>
      </c>
      <c r="BY57" s="139">
        <v>55</v>
      </c>
    </row>
    <row r="58" spans="1:77" ht="15.75" thickBot="1" x14ac:dyDescent="0.25">
      <c r="A58" s="33">
        <v>56</v>
      </c>
      <c r="B58" s="176" t="str">
        <f>IF(VLOOKUP('Feuille de calcule'!A58,inscription!A1:B117,2,0)="","",(VLOOKUP('Feuille de calcule'!A58,inscription!A1:B117,2,0)))</f>
        <v/>
      </c>
      <c r="C58" s="10" t="str">
        <f>IF(B58="","",VLOOKUP(A58,#REF!,2,0))</f>
        <v/>
      </c>
      <c r="D58" s="8" t="str">
        <f>IF(B58="","",VLOOKUP(A58,#REF!,3,0))</f>
        <v/>
      </c>
      <c r="E58" s="7"/>
      <c r="F58" s="100" t="str">
        <f t="shared" si="16"/>
        <v/>
      </c>
      <c r="G58" s="101" t="str">
        <f t="shared" si="17"/>
        <v/>
      </c>
      <c r="H58" s="102"/>
      <c r="I58" s="140" t="str">
        <f>IF(B58="","",VLOOKUP(A58,#REF!,4,0))</f>
        <v/>
      </c>
      <c r="J58" s="145" t="str">
        <f t="shared" si="38"/>
        <v/>
      </c>
      <c r="K58" s="194" t="str">
        <f t="shared" si="18"/>
        <v/>
      </c>
      <c r="L58" s="141" t="str">
        <f>IF(B58="","",VLOOKUP(A58,#REF!,2,0))</f>
        <v/>
      </c>
      <c r="M58" s="142" t="str">
        <f>IF(L58="","",VLOOKUP(A58,#REF!,3,0))</f>
        <v/>
      </c>
      <c r="N58" s="143"/>
      <c r="O58" s="103" t="str">
        <f>IF(L58="","",VLOOKUP(A58,#REF!,4,0))</f>
        <v/>
      </c>
      <c r="P58" s="100" t="str">
        <f t="shared" si="19"/>
        <v/>
      </c>
      <c r="Q58" s="101" t="str">
        <f t="shared" si="39"/>
        <v/>
      </c>
      <c r="R58" s="102"/>
      <c r="S58" s="144" t="str">
        <f t="shared" si="40"/>
        <v/>
      </c>
      <c r="T58" s="145" t="str">
        <f t="shared" si="41"/>
        <v/>
      </c>
      <c r="U58" s="194" t="str">
        <f t="shared" si="20"/>
        <v/>
      </c>
      <c r="V58" s="104">
        <v>56</v>
      </c>
      <c r="W58" s="99" t="str">
        <f>IF(B58="","",VLOOKUP(A58,#REF!,2,0))</f>
        <v/>
      </c>
      <c r="X58" s="146" t="str">
        <f>IF(W58="","",VLOOKUP(A58,#REF!,3,0))</f>
        <v/>
      </c>
      <c r="Y58" s="147"/>
      <c r="Z58" s="148" t="str">
        <f>IF(W58="","",VLOOKUP(A58,#REF!,4,0))</f>
        <v/>
      </c>
      <c r="AA58" s="100" t="str">
        <f t="shared" si="42"/>
        <v/>
      </c>
      <c r="AB58" s="101" t="str">
        <f t="shared" si="43"/>
        <v/>
      </c>
      <c r="AC58" s="102"/>
      <c r="AD58" s="144" t="str">
        <f t="shared" si="44"/>
        <v/>
      </c>
      <c r="AE58" s="145" t="str">
        <f t="shared" si="45"/>
        <v/>
      </c>
      <c r="AF58" s="149" t="str">
        <f t="shared" si="21"/>
        <v/>
      </c>
      <c r="AG58" s="104">
        <v>56</v>
      </c>
      <c r="AH58" s="99" t="str">
        <f>IF(B58="","",VLOOKUP(A58,#REF!,2,0))</f>
        <v/>
      </c>
      <c r="AI58" s="146" t="str">
        <f>IF(AH58="","",VLOOKUP(A58,#REF!,3,0))</f>
        <v/>
      </c>
      <c r="AJ58" s="147"/>
      <c r="AK58" s="140" t="str">
        <f>IF(AH58="","",VLOOKUP(A58,#REF!,4,0))</f>
        <v/>
      </c>
      <c r="AL58" s="100" t="str">
        <f t="shared" si="46"/>
        <v/>
      </c>
      <c r="AM58" s="101" t="str">
        <f t="shared" si="47"/>
        <v/>
      </c>
      <c r="AN58" s="102"/>
      <c r="AO58" s="144" t="str">
        <f t="shared" si="48"/>
        <v/>
      </c>
      <c r="AP58" s="145" t="str">
        <f t="shared" si="49"/>
        <v/>
      </c>
      <c r="AQ58" s="149" t="str">
        <f t="shared" si="22"/>
        <v/>
      </c>
      <c r="AR58" s="104">
        <v>56</v>
      </c>
      <c r="AS58" s="99" t="str">
        <f>IF(B58="","",VLOOKUP(A58,#REF!,2,0))</f>
        <v/>
      </c>
      <c r="AT58" s="146" t="str">
        <f>IF(B58="","",VLOOKUP(A58,#REF!,3,0))</f>
        <v/>
      </c>
      <c r="AU58" s="147"/>
      <c r="AV58" s="140" t="str">
        <f>IF(B58="","",VLOOKUP(A58,#REF!,4,0))</f>
        <v/>
      </c>
      <c r="AW58" s="100" t="str">
        <f t="shared" si="23"/>
        <v/>
      </c>
      <c r="AX58" s="101" t="str">
        <f t="shared" si="24"/>
        <v/>
      </c>
      <c r="AY58" s="102"/>
      <c r="AZ58" s="144" t="str">
        <f t="shared" si="25"/>
        <v/>
      </c>
      <c r="BA58" s="145" t="str">
        <f t="shared" si="50"/>
        <v/>
      </c>
      <c r="BB58" s="149" t="str">
        <f t="shared" si="26"/>
        <v/>
      </c>
      <c r="BC58" s="104">
        <v>56</v>
      </c>
      <c r="BD58" s="99" t="str">
        <f>IF(B58="","",VLOOKUP(A58,'Partie 6'!$D$4:$G$63,2,0))</f>
        <v/>
      </c>
      <c r="BE58" s="146" t="str">
        <f>IF(B58="","",VLOOKUP(A58,'Partie 6'!$D$4:$G$63,3,0))</f>
        <v/>
      </c>
      <c r="BF58" s="147"/>
      <c r="BG58" s="140" t="str">
        <f>IF(B58="","",VLOOKUP(A58,'Partie 6'!$D$4:$G$63,4,0))</f>
        <v/>
      </c>
      <c r="BH58" s="100" t="str">
        <f t="shared" si="27"/>
        <v/>
      </c>
      <c r="BI58" s="101" t="str">
        <f t="shared" si="28"/>
        <v/>
      </c>
      <c r="BJ58" s="102" t="str">
        <f t="shared" si="29"/>
        <v/>
      </c>
      <c r="BK58" s="144" t="str">
        <f t="shared" si="30"/>
        <v/>
      </c>
      <c r="BL58" s="145" t="str">
        <f t="shared" si="31"/>
        <v/>
      </c>
      <c r="BM58" s="149" t="str">
        <f t="shared" si="32"/>
        <v/>
      </c>
      <c r="BN58" s="104">
        <v>56</v>
      </c>
      <c r="BO58" s="99" t="str">
        <f>IF(B58="","",VLOOKUP(AH58,'Partie 6'!$D$4:$G$63,2,0))</f>
        <v/>
      </c>
      <c r="BP58" s="146" t="str">
        <f>IF(BO58="","",VLOOKUP(AH58,'[1]Partie 7'!$D$4:$G$63,3,0))</f>
        <v/>
      </c>
      <c r="BQ58" s="147"/>
      <c r="BR58" s="140" t="str">
        <f>IF(BO58="","",VLOOKUP(AH58,'[1]Partie 7'!$D$4:$G$63,4,0))</f>
        <v/>
      </c>
      <c r="BS58" s="100" t="str">
        <f t="shared" si="33"/>
        <v/>
      </c>
      <c r="BT58" s="101" t="str">
        <f t="shared" si="34"/>
        <v/>
      </c>
      <c r="BU58" s="102" t="str">
        <f t="shared" si="35"/>
        <v/>
      </c>
      <c r="BV58" s="144" t="str">
        <f t="shared" si="51"/>
        <v/>
      </c>
      <c r="BW58" s="145" t="str">
        <f t="shared" si="36"/>
        <v/>
      </c>
      <c r="BX58" s="149" t="str">
        <f t="shared" si="37"/>
        <v/>
      </c>
      <c r="BY58" s="104">
        <v>56</v>
      </c>
    </row>
    <row r="59" spans="1:77" x14ac:dyDescent="0.2">
      <c r="A59" s="34">
        <v>57</v>
      </c>
      <c r="B59" s="177" t="str">
        <f>IF(VLOOKUP('Feuille de calcule'!A59,inscription!A1:B118,2,0)="","",(VLOOKUP('Feuille de calcule'!A59,inscription!A1:B118,2,0)))</f>
        <v/>
      </c>
      <c r="C59" s="9" t="str">
        <f>IF(B59="","",VLOOKUP(A59,#REF!,2,0))</f>
        <v/>
      </c>
      <c r="D59" s="3" t="str">
        <f>IF(B59="","",VLOOKUP(A59,#REF!,3,0))</f>
        <v/>
      </c>
      <c r="E59" s="4"/>
      <c r="F59" s="112" t="str">
        <f t="shared" si="16"/>
        <v/>
      </c>
      <c r="G59" s="113" t="str">
        <f t="shared" si="17"/>
        <v/>
      </c>
      <c r="H59" s="114"/>
      <c r="I59" s="115" t="str">
        <f>IF(B59="","",VLOOKUP(A59,#REF!,4,0))</f>
        <v/>
      </c>
      <c r="J59" s="116" t="str">
        <f t="shared" si="38"/>
        <v/>
      </c>
      <c r="K59" s="193" t="str">
        <f t="shared" si="18"/>
        <v/>
      </c>
      <c r="L59" s="195" t="str">
        <f>IF(B59="","",VLOOKUP(A59,#REF!,2,0))</f>
        <v/>
      </c>
      <c r="M59" s="117" t="str">
        <f>IF(L59="","",VLOOKUP(A59,#REF!,3,0))</f>
        <v/>
      </c>
      <c r="N59" s="118"/>
      <c r="O59" s="119" t="str">
        <f>IF(L59="","",VLOOKUP(A59,#REF!,4,0))</f>
        <v/>
      </c>
      <c r="P59" s="120" t="str">
        <f t="shared" si="19"/>
        <v/>
      </c>
      <c r="Q59" s="127" t="str">
        <f t="shared" si="39"/>
        <v/>
      </c>
      <c r="R59" s="128"/>
      <c r="S59" s="123" t="str">
        <f t="shared" si="40"/>
        <v/>
      </c>
      <c r="T59" s="116" t="str">
        <f t="shared" si="41"/>
        <v/>
      </c>
      <c r="U59" s="193" t="str">
        <f t="shared" si="20"/>
        <v/>
      </c>
      <c r="V59" s="126">
        <v>57</v>
      </c>
      <c r="W59" s="129" t="str">
        <f>IF(B59="","",VLOOKUP(A59,#REF!,2,0))</f>
        <v/>
      </c>
      <c r="X59" s="113" t="str">
        <f>IF(W59="","",VLOOKUP(A59,#REF!,3,0))</f>
        <v/>
      </c>
      <c r="Y59" s="114"/>
      <c r="Z59" s="125" t="str">
        <f>IF(W59="","",VLOOKUP(A59,#REF!,4,0))</f>
        <v/>
      </c>
      <c r="AA59" s="120" t="str">
        <f t="shared" si="42"/>
        <v/>
      </c>
      <c r="AB59" s="127" t="str">
        <f t="shared" si="43"/>
        <v/>
      </c>
      <c r="AC59" s="128"/>
      <c r="AD59" s="123" t="str">
        <f t="shared" si="44"/>
        <v/>
      </c>
      <c r="AE59" s="116" t="str">
        <f t="shared" si="45"/>
        <v/>
      </c>
      <c r="AF59" s="193" t="str">
        <f t="shared" si="21"/>
        <v/>
      </c>
      <c r="AG59" s="126">
        <v>57</v>
      </c>
      <c r="AH59" s="129" t="str">
        <f>IF(B59="","",VLOOKUP(A59,#REF!,2,0))</f>
        <v/>
      </c>
      <c r="AI59" s="113" t="str">
        <f>IF(AH59="","",VLOOKUP(A59,#REF!,3,0))</f>
        <v/>
      </c>
      <c r="AJ59" s="114"/>
      <c r="AK59" s="115" t="str">
        <f>IF(AH59="","",VLOOKUP(A59,#REF!,4,0))</f>
        <v/>
      </c>
      <c r="AL59" s="120" t="str">
        <f t="shared" si="46"/>
        <v/>
      </c>
      <c r="AM59" s="127" t="str">
        <f t="shared" si="47"/>
        <v/>
      </c>
      <c r="AN59" s="128"/>
      <c r="AO59" s="123" t="str">
        <f t="shared" si="48"/>
        <v/>
      </c>
      <c r="AP59" s="116" t="str">
        <f t="shared" si="49"/>
        <v/>
      </c>
      <c r="AQ59" s="193" t="str">
        <f t="shared" si="22"/>
        <v/>
      </c>
      <c r="AR59" s="126">
        <v>57</v>
      </c>
      <c r="AS59" s="129" t="str">
        <f>IF(B59="","",VLOOKUP(A59,#REF!,2,0))</f>
        <v/>
      </c>
      <c r="AT59" s="113" t="str">
        <f>IF(B59="","",VLOOKUP(A59,#REF!,3,0))</f>
        <v/>
      </c>
      <c r="AU59" s="114"/>
      <c r="AV59" s="115" t="str">
        <f>IF(B59="","",VLOOKUP(A59,#REF!,4,0))</f>
        <v/>
      </c>
      <c r="AW59" s="120" t="str">
        <f t="shared" si="23"/>
        <v/>
      </c>
      <c r="AX59" s="127" t="str">
        <f t="shared" si="24"/>
        <v/>
      </c>
      <c r="AY59" s="128"/>
      <c r="AZ59" s="123" t="str">
        <f t="shared" si="25"/>
        <v/>
      </c>
      <c r="BA59" s="116" t="str">
        <f t="shared" si="50"/>
        <v/>
      </c>
      <c r="BB59" s="193" t="str">
        <f t="shared" si="26"/>
        <v/>
      </c>
      <c r="BC59" s="126">
        <v>57</v>
      </c>
      <c r="BD59" s="124" t="str">
        <f>IF(B59="","",VLOOKUP(A59,'Partie 6'!$D$4:$G$63,2,0))</f>
        <v/>
      </c>
      <c r="BE59" s="134" t="str">
        <f>IF(B59="","",VLOOKUP(A59,'Partie 6'!$D$4:$G$63,3,0))</f>
        <v/>
      </c>
      <c r="BF59" s="135"/>
      <c r="BG59" s="130" t="str">
        <f>IF(B59="","",VLOOKUP(A59,'Partie 6'!$D$4:$G$63,4,0))</f>
        <v/>
      </c>
      <c r="BH59" s="131" t="str">
        <f t="shared" si="27"/>
        <v/>
      </c>
      <c r="BI59" s="121" t="str">
        <f t="shared" si="28"/>
        <v/>
      </c>
      <c r="BJ59" s="122" t="str">
        <f t="shared" si="29"/>
        <v/>
      </c>
      <c r="BK59" s="132" t="str">
        <f t="shared" si="30"/>
        <v/>
      </c>
      <c r="BL59" s="133" t="str">
        <f t="shared" si="31"/>
        <v/>
      </c>
      <c r="BM59" s="138" t="str">
        <f t="shared" si="32"/>
        <v/>
      </c>
      <c r="BN59" s="126">
        <v>57</v>
      </c>
      <c r="BO59" s="124" t="str">
        <f>IF(B59="","",VLOOKUP(AH59,'[1]Partie 7'!$D$4:$G$63,2,0))</f>
        <v/>
      </c>
      <c r="BP59" s="134" t="str">
        <f>IF(BO59="","",VLOOKUP(AH59,'[1]Partie 7'!$D$4:$G$63,3,0))</f>
        <v/>
      </c>
      <c r="BQ59" s="135"/>
      <c r="BR59" s="130" t="str">
        <f>IF(BO59="","",VLOOKUP(AH59,'[1]Partie 7'!$D$4:$G$63,4,0))</f>
        <v/>
      </c>
      <c r="BS59" s="131" t="str">
        <f t="shared" si="33"/>
        <v/>
      </c>
      <c r="BT59" s="121" t="str">
        <f t="shared" si="34"/>
        <v/>
      </c>
      <c r="BU59" s="122" t="str">
        <f t="shared" si="35"/>
        <v/>
      </c>
      <c r="BV59" s="132" t="str">
        <f t="shared" si="51"/>
        <v/>
      </c>
      <c r="BW59" s="133" t="str">
        <f t="shared" si="36"/>
        <v/>
      </c>
      <c r="BX59" s="136" t="str">
        <f t="shared" si="37"/>
        <v/>
      </c>
      <c r="BY59" s="139">
        <v>57</v>
      </c>
    </row>
    <row r="60" spans="1:77" ht="15.75" thickBot="1" x14ac:dyDescent="0.25">
      <c r="A60" s="33">
        <v>58</v>
      </c>
      <c r="B60" s="176" t="str">
        <f>IF(VLOOKUP('Feuille de calcule'!A60,inscription!A1:B119,2,0)="","",(VLOOKUP('Feuille de calcule'!A60,inscription!A1:B119,2,0)))</f>
        <v/>
      </c>
      <c r="C60" s="10" t="str">
        <f>IF(B60="","",VLOOKUP(A60,#REF!,2,0))</f>
        <v/>
      </c>
      <c r="D60" s="8" t="str">
        <f>IF(B60="","",VLOOKUP(A60,#REF!,3,0))</f>
        <v/>
      </c>
      <c r="E60" s="7"/>
      <c r="F60" s="100" t="str">
        <f t="shared" si="16"/>
        <v/>
      </c>
      <c r="G60" s="101" t="str">
        <f t="shared" si="17"/>
        <v/>
      </c>
      <c r="H60" s="102"/>
      <c r="I60" s="140" t="str">
        <f>IF(B60="","",VLOOKUP(A60,#REF!,4,0))</f>
        <v/>
      </c>
      <c r="J60" s="145" t="str">
        <f t="shared" si="38"/>
        <v/>
      </c>
      <c r="K60" s="194" t="str">
        <f t="shared" si="18"/>
        <v/>
      </c>
      <c r="L60" s="141" t="str">
        <f>IF(B60="","",VLOOKUP(A60,#REF!,2,0))</f>
        <v/>
      </c>
      <c r="M60" s="142" t="str">
        <f>IF(L60="","",VLOOKUP(A60,#REF!,3,0))</f>
        <v/>
      </c>
      <c r="N60" s="143"/>
      <c r="O60" s="103" t="str">
        <f>IF(L60="","",VLOOKUP(A60,#REF!,4,0))</f>
        <v/>
      </c>
      <c r="P60" s="100" t="str">
        <f t="shared" si="19"/>
        <v/>
      </c>
      <c r="Q60" s="101" t="str">
        <f t="shared" si="39"/>
        <v/>
      </c>
      <c r="R60" s="102"/>
      <c r="S60" s="144" t="str">
        <f t="shared" si="40"/>
        <v/>
      </c>
      <c r="T60" s="145" t="str">
        <f t="shared" si="41"/>
        <v/>
      </c>
      <c r="U60" s="194" t="str">
        <f t="shared" si="20"/>
        <v/>
      </c>
      <c r="V60" s="104">
        <v>58</v>
      </c>
      <c r="W60" s="99" t="str">
        <f>IF(B60="","",VLOOKUP(A60,#REF!,2,0))</f>
        <v/>
      </c>
      <c r="X60" s="146" t="str">
        <f>IF(W60="","",VLOOKUP(A60,#REF!,3,0))</f>
        <v/>
      </c>
      <c r="Y60" s="147"/>
      <c r="Z60" s="148" t="str">
        <f>IF(W60="","",VLOOKUP(A60,#REF!,4,0))</f>
        <v/>
      </c>
      <c r="AA60" s="100" t="str">
        <f t="shared" si="42"/>
        <v/>
      </c>
      <c r="AB60" s="101" t="str">
        <f t="shared" si="43"/>
        <v/>
      </c>
      <c r="AC60" s="102"/>
      <c r="AD60" s="144" t="str">
        <f t="shared" si="44"/>
        <v/>
      </c>
      <c r="AE60" s="145" t="str">
        <f t="shared" si="45"/>
        <v/>
      </c>
      <c r="AF60" s="149" t="str">
        <f t="shared" si="21"/>
        <v/>
      </c>
      <c r="AG60" s="104">
        <v>58</v>
      </c>
      <c r="AH60" s="99" t="str">
        <f>IF(B60="","",VLOOKUP(A60,#REF!,2,0))</f>
        <v/>
      </c>
      <c r="AI60" s="146" t="str">
        <f>IF(AH60="","",VLOOKUP(A60,#REF!,3,0))</f>
        <v/>
      </c>
      <c r="AJ60" s="147"/>
      <c r="AK60" s="140" t="str">
        <f>IF(AH60="","",VLOOKUP(A60,#REF!,4,0))</f>
        <v/>
      </c>
      <c r="AL60" s="100" t="str">
        <f t="shared" si="46"/>
        <v/>
      </c>
      <c r="AM60" s="101" t="str">
        <f t="shared" si="47"/>
        <v/>
      </c>
      <c r="AN60" s="102"/>
      <c r="AO60" s="144" t="str">
        <f t="shared" si="48"/>
        <v/>
      </c>
      <c r="AP60" s="145" t="str">
        <f t="shared" si="49"/>
        <v/>
      </c>
      <c r="AQ60" s="149" t="str">
        <f t="shared" si="22"/>
        <v/>
      </c>
      <c r="AR60" s="104">
        <v>58</v>
      </c>
      <c r="AS60" s="99" t="str">
        <f>IF(B60="","",VLOOKUP(A60,#REF!,2,0))</f>
        <v/>
      </c>
      <c r="AT60" s="146" t="str">
        <f>IF(B60="","",VLOOKUP(A60,#REF!,3,0))</f>
        <v/>
      </c>
      <c r="AU60" s="147"/>
      <c r="AV60" s="140" t="str">
        <f>IF(B60="","",VLOOKUP(A60,#REF!,4,0))</f>
        <v/>
      </c>
      <c r="AW60" s="100" t="str">
        <f t="shared" si="23"/>
        <v/>
      </c>
      <c r="AX60" s="101" t="str">
        <f t="shared" si="24"/>
        <v/>
      </c>
      <c r="AY60" s="102"/>
      <c r="AZ60" s="144" t="str">
        <f t="shared" si="25"/>
        <v/>
      </c>
      <c r="BA60" s="145" t="str">
        <f t="shared" si="50"/>
        <v/>
      </c>
      <c r="BB60" s="149" t="str">
        <f t="shared" si="26"/>
        <v/>
      </c>
      <c r="BC60" s="104">
        <v>58</v>
      </c>
      <c r="BD60" s="99" t="str">
        <f>IF(B60="","",VLOOKUP(A60,'Partie 6'!$D$4:$G$63,2,0))</f>
        <v/>
      </c>
      <c r="BE60" s="146" t="str">
        <f>IF(B60="","",VLOOKUP(A60,'Partie 6'!$D$4:$G$63,3,0))</f>
        <v/>
      </c>
      <c r="BF60" s="147"/>
      <c r="BG60" s="140" t="str">
        <f>IF(B60="","",VLOOKUP(A60,'Partie 6'!$D$4:$G$63,4,0))</f>
        <v/>
      </c>
      <c r="BH60" s="100" t="str">
        <f t="shared" si="27"/>
        <v/>
      </c>
      <c r="BI60" s="101" t="str">
        <f t="shared" si="28"/>
        <v/>
      </c>
      <c r="BJ60" s="102" t="str">
        <f t="shared" si="29"/>
        <v/>
      </c>
      <c r="BK60" s="144" t="str">
        <f t="shared" si="30"/>
        <v/>
      </c>
      <c r="BL60" s="145" t="str">
        <f t="shared" si="31"/>
        <v/>
      </c>
      <c r="BM60" s="149" t="str">
        <f t="shared" si="32"/>
        <v/>
      </c>
      <c r="BN60" s="104">
        <v>58</v>
      </c>
      <c r="BO60" s="99" t="str">
        <f>IF(B60="","",VLOOKUP(AH60,'Partie 6'!$D$4:$G$63,2,0))</f>
        <v/>
      </c>
      <c r="BP60" s="146" t="str">
        <f>IF(BO60="","",VLOOKUP(AH60,'[1]Partie 7'!$D$4:$G$63,3,0))</f>
        <v/>
      </c>
      <c r="BQ60" s="147"/>
      <c r="BR60" s="140" t="str">
        <f>IF(BO60="","",VLOOKUP(AH60,'[1]Partie 7'!$D$4:$G$63,4,0))</f>
        <v/>
      </c>
      <c r="BS60" s="100" t="str">
        <f t="shared" si="33"/>
        <v/>
      </c>
      <c r="BT60" s="101" t="str">
        <f t="shared" si="34"/>
        <v/>
      </c>
      <c r="BU60" s="102" t="str">
        <f t="shared" si="35"/>
        <v/>
      </c>
      <c r="BV60" s="144" t="str">
        <f t="shared" si="51"/>
        <v/>
      </c>
      <c r="BW60" s="145" t="str">
        <f t="shared" si="36"/>
        <v/>
      </c>
      <c r="BX60" s="149" t="str">
        <f t="shared" si="37"/>
        <v/>
      </c>
      <c r="BY60" s="150">
        <v>58</v>
      </c>
    </row>
    <row r="61" spans="1:77" x14ac:dyDescent="0.2">
      <c r="A61" s="34">
        <v>59</v>
      </c>
      <c r="B61" s="177" t="str">
        <f>IF(VLOOKUP('Feuille de calcule'!A61,inscription!A1:B120,2,0)="","",(VLOOKUP('Feuille de calcule'!A61,inscription!A1:B120,2,0)))</f>
        <v/>
      </c>
      <c r="C61" s="9" t="str">
        <f>IF(B61="","",VLOOKUP(A61,#REF!,2,0))</f>
        <v/>
      </c>
      <c r="D61" s="3" t="str">
        <f>IF(B61="","",VLOOKUP(A61,#REF!,3,0))</f>
        <v/>
      </c>
      <c r="E61" s="4"/>
      <c r="F61" s="112" t="str">
        <f t="shared" si="16"/>
        <v/>
      </c>
      <c r="G61" s="113" t="str">
        <f t="shared" si="17"/>
        <v/>
      </c>
      <c r="H61" s="114"/>
      <c r="I61" s="115" t="str">
        <f>IF(B61="","",VLOOKUP(A61,#REF!,4,0))</f>
        <v/>
      </c>
      <c r="J61" s="116" t="str">
        <f t="shared" si="38"/>
        <v/>
      </c>
      <c r="K61" s="193" t="str">
        <f t="shared" si="18"/>
        <v/>
      </c>
      <c r="L61" s="195" t="str">
        <f>IF(B61="","",VLOOKUP(A61,#REF!,2,0))</f>
        <v/>
      </c>
      <c r="M61" s="117" t="str">
        <f>IF(L61="","",VLOOKUP(A61,#REF!,3,0))</f>
        <v/>
      </c>
      <c r="N61" s="118"/>
      <c r="O61" s="119" t="str">
        <f>IF(L61="","",VLOOKUP(A61,#REF!,4,0))</f>
        <v/>
      </c>
      <c r="P61" s="120" t="str">
        <f t="shared" si="19"/>
        <v/>
      </c>
      <c r="Q61" s="127" t="str">
        <f t="shared" si="39"/>
        <v/>
      </c>
      <c r="R61" s="128"/>
      <c r="S61" s="123" t="str">
        <f t="shared" si="40"/>
        <v/>
      </c>
      <c r="T61" s="116" t="str">
        <f t="shared" si="41"/>
        <v/>
      </c>
      <c r="U61" s="193" t="str">
        <f t="shared" si="20"/>
        <v/>
      </c>
      <c r="V61" s="126">
        <v>59</v>
      </c>
      <c r="W61" s="129" t="str">
        <f>IF(B61="","",VLOOKUP(A61,#REF!,2,0))</f>
        <v/>
      </c>
      <c r="X61" s="113" t="str">
        <f>IF(W61="","",VLOOKUP(A61,#REF!,3,0))</f>
        <v/>
      </c>
      <c r="Y61" s="114"/>
      <c r="Z61" s="125" t="str">
        <f>IF(W61="","",VLOOKUP(A61,#REF!,4,0))</f>
        <v/>
      </c>
      <c r="AA61" s="120" t="str">
        <f t="shared" si="42"/>
        <v/>
      </c>
      <c r="AB61" s="127" t="str">
        <f t="shared" si="43"/>
        <v/>
      </c>
      <c r="AC61" s="128"/>
      <c r="AD61" s="123" t="str">
        <f t="shared" si="44"/>
        <v/>
      </c>
      <c r="AE61" s="116" t="str">
        <f t="shared" si="45"/>
        <v/>
      </c>
      <c r="AF61" s="193" t="str">
        <f t="shared" si="21"/>
        <v/>
      </c>
      <c r="AG61" s="126">
        <v>59</v>
      </c>
      <c r="AH61" s="129" t="str">
        <f>IF(B61="","",VLOOKUP(A61,#REF!,2,0))</f>
        <v/>
      </c>
      <c r="AI61" s="113" t="str">
        <f>IF(AH61="","",VLOOKUP(A61,#REF!,3,0))</f>
        <v/>
      </c>
      <c r="AJ61" s="114"/>
      <c r="AK61" s="115" t="str">
        <f>IF(AH61="","",VLOOKUP(A61,#REF!,4,0))</f>
        <v/>
      </c>
      <c r="AL61" s="120" t="str">
        <f t="shared" si="46"/>
        <v/>
      </c>
      <c r="AM61" s="127" t="str">
        <f t="shared" si="47"/>
        <v/>
      </c>
      <c r="AN61" s="128"/>
      <c r="AO61" s="123" t="str">
        <f t="shared" si="48"/>
        <v/>
      </c>
      <c r="AP61" s="116" t="str">
        <f t="shared" si="49"/>
        <v/>
      </c>
      <c r="AQ61" s="193" t="str">
        <f t="shared" si="22"/>
        <v/>
      </c>
      <c r="AR61" s="126">
        <v>59</v>
      </c>
      <c r="AS61" s="129" t="str">
        <f>IF(B61="","",VLOOKUP(A61,#REF!,2,0))</f>
        <v/>
      </c>
      <c r="AT61" s="113" t="str">
        <f>IF(B61="","",VLOOKUP(A61,#REF!,3,0))</f>
        <v/>
      </c>
      <c r="AU61" s="114"/>
      <c r="AV61" s="115" t="str">
        <f>IF(B61="","",VLOOKUP(A61,#REF!,4,0))</f>
        <v/>
      </c>
      <c r="AW61" s="120" t="str">
        <f t="shared" si="23"/>
        <v/>
      </c>
      <c r="AX61" s="127" t="str">
        <f t="shared" si="24"/>
        <v/>
      </c>
      <c r="AY61" s="128"/>
      <c r="AZ61" s="123" t="str">
        <f t="shared" si="25"/>
        <v/>
      </c>
      <c r="BA61" s="116" t="str">
        <f t="shared" si="50"/>
        <v/>
      </c>
      <c r="BB61" s="193" t="str">
        <f t="shared" si="26"/>
        <v/>
      </c>
      <c r="BC61" s="126">
        <v>59</v>
      </c>
      <c r="BD61" s="124" t="str">
        <f>IF(B61="","",VLOOKUP(A61,'Partie 6'!$D$4:$G$63,2,0))</f>
        <v/>
      </c>
      <c r="BE61" s="134" t="str">
        <f>IF(B61="","",VLOOKUP(A61,'Partie 6'!$D$4:$G$63,3,0))</f>
        <v/>
      </c>
      <c r="BF61" s="135"/>
      <c r="BG61" s="130" t="str">
        <f>IF(B61="","",VLOOKUP(A61,'Partie 6'!$D$4:$G$63,4,0))</f>
        <v/>
      </c>
      <c r="BH61" s="131" t="str">
        <f t="shared" si="27"/>
        <v/>
      </c>
      <c r="BI61" s="121" t="str">
        <f t="shared" si="28"/>
        <v/>
      </c>
      <c r="BJ61" s="122" t="str">
        <f t="shared" si="29"/>
        <v/>
      </c>
      <c r="BK61" s="132" t="str">
        <f t="shared" si="30"/>
        <v/>
      </c>
      <c r="BL61" s="133" t="str">
        <f t="shared" si="31"/>
        <v/>
      </c>
      <c r="BM61" s="138" t="str">
        <f t="shared" si="32"/>
        <v/>
      </c>
      <c r="BN61" s="126">
        <v>59</v>
      </c>
      <c r="BO61" s="124" t="str">
        <f>IF(B61="","",VLOOKUP(AH61,'[1]Partie 7'!$D$4:$G$63,2,0))</f>
        <v/>
      </c>
      <c r="BP61" s="134" t="str">
        <f>IF(BO61="","",VLOOKUP(AH61,'[1]Partie 7'!$D$4:$G$63,3,0))</f>
        <v/>
      </c>
      <c r="BQ61" s="135"/>
      <c r="BR61" s="130" t="str">
        <f>IF(BO61="","",VLOOKUP(AH61,'[1]Partie 7'!$D$4:$G$63,4,0))</f>
        <v/>
      </c>
      <c r="BS61" s="131" t="str">
        <f t="shared" si="33"/>
        <v/>
      </c>
      <c r="BT61" s="121" t="str">
        <f t="shared" si="34"/>
        <v/>
      </c>
      <c r="BU61" s="122" t="str">
        <f t="shared" si="35"/>
        <v/>
      </c>
      <c r="BV61" s="132" t="str">
        <f t="shared" si="51"/>
        <v/>
      </c>
      <c r="BW61" s="133" t="str">
        <f t="shared" si="36"/>
        <v/>
      </c>
      <c r="BX61" s="136" t="str">
        <f t="shared" si="37"/>
        <v/>
      </c>
      <c r="BY61" s="137">
        <v>59</v>
      </c>
    </row>
    <row r="62" spans="1:77" x14ac:dyDescent="0.2">
      <c r="A62" s="33">
        <v>60</v>
      </c>
      <c r="B62" s="176" t="str">
        <f>IF(VLOOKUP('Feuille de calcule'!A62,inscription!A1:B121,2,0)="","",(VLOOKUP('Feuille de calcule'!A62,inscription!A1:B121,2,0)))</f>
        <v/>
      </c>
      <c r="C62" s="10" t="str">
        <f>IF(B62="","",VLOOKUP(A62,#REF!,2,0))</f>
        <v/>
      </c>
      <c r="D62" s="8" t="str">
        <f>IF(B62="","",VLOOKUP(A62,#REF!,3,0))</f>
        <v/>
      </c>
      <c r="E62" s="7"/>
      <c r="F62" s="100" t="str">
        <f t="shared" si="16"/>
        <v/>
      </c>
      <c r="G62" s="101" t="str">
        <f t="shared" si="17"/>
        <v/>
      </c>
      <c r="H62" s="102"/>
      <c r="I62" s="140" t="str">
        <f>IF(B62="","",VLOOKUP(A62,#REF!,4,0))</f>
        <v/>
      </c>
      <c r="J62" s="145" t="str">
        <f t="shared" si="38"/>
        <v/>
      </c>
      <c r="K62" s="194" t="str">
        <f t="shared" si="18"/>
        <v/>
      </c>
      <c r="L62" s="141" t="str">
        <f>IF(B62="","",VLOOKUP(A62,#REF!,2,0))</f>
        <v/>
      </c>
      <c r="M62" s="142" t="str">
        <f>IF(L62="","",VLOOKUP(A62,#REF!,3,0))</f>
        <v/>
      </c>
      <c r="N62" s="143"/>
      <c r="O62" s="103" t="str">
        <f>IF(L62="","",VLOOKUP(A62,#REF!,4,0))</f>
        <v/>
      </c>
      <c r="P62" s="100" t="str">
        <f t="shared" si="19"/>
        <v/>
      </c>
      <c r="Q62" s="101" t="str">
        <f t="shared" si="39"/>
        <v/>
      </c>
      <c r="R62" s="102"/>
      <c r="S62" s="144" t="str">
        <f t="shared" si="40"/>
        <v/>
      </c>
      <c r="T62" s="145" t="str">
        <f t="shared" si="41"/>
        <v/>
      </c>
      <c r="U62" s="194" t="str">
        <f t="shared" si="20"/>
        <v/>
      </c>
      <c r="V62" s="104">
        <v>60</v>
      </c>
      <c r="W62" s="99" t="str">
        <f>IF(B62="","",VLOOKUP(A62,#REF!,2,0))</f>
        <v/>
      </c>
      <c r="X62" s="146" t="str">
        <f>IF(W62="","",VLOOKUP(A62,#REF!,3,0))</f>
        <v/>
      </c>
      <c r="Y62" s="147"/>
      <c r="Z62" s="148" t="str">
        <f>IF(W62="","",VLOOKUP(A62,#REF!,4,0))</f>
        <v/>
      </c>
      <c r="AA62" s="100" t="str">
        <f t="shared" si="42"/>
        <v/>
      </c>
      <c r="AB62" s="101" t="str">
        <f t="shared" si="43"/>
        <v/>
      </c>
      <c r="AC62" s="102"/>
      <c r="AD62" s="144" t="str">
        <f t="shared" si="44"/>
        <v/>
      </c>
      <c r="AE62" s="145" t="str">
        <f t="shared" si="45"/>
        <v/>
      </c>
      <c r="AF62" s="149" t="str">
        <f t="shared" si="21"/>
        <v/>
      </c>
      <c r="AG62" s="104">
        <v>60</v>
      </c>
      <c r="AH62" s="99" t="str">
        <f>IF(B62="","",VLOOKUP(A62,#REF!,2,0))</f>
        <v/>
      </c>
      <c r="AI62" s="146" t="str">
        <f>IF(AH62="","",VLOOKUP(A62,#REF!,3,0))</f>
        <v/>
      </c>
      <c r="AJ62" s="147"/>
      <c r="AK62" s="140" t="str">
        <f>IF(AH62="","",VLOOKUP(A62,#REF!,4,0))</f>
        <v/>
      </c>
      <c r="AL62" s="100" t="str">
        <f t="shared" si="46"/>
        <v/>
      </c>
      <c r="AM62" s="101" t="str">
        <f t="shared" si="47"/>
        <v/>
      </c>
      <c r="AN62" s="102"/>
      <c r="AO62" s="144" t="str">
        <f t="shared" si="48"/>
        <v/>
      </c>
      <c r="AP62" s="145" t="str">
        <f t="shared" si="49"/>
        <v/>
      </c>
      <c r="AQ62" s="149" t="str">
        <f t="shared" si="22"/>
        <v/>
      </c>
      <c r="AR62" s="104">
        <v>60</v>
      </c>
      <c r="AS62" s="99" t="str">
        <f>IF(B62="","",VLOOKUP(A62,#REF!,2,0))</f>
        <v/>
      </c>
      <c r="AT62" s="146" t="str">
        <f>IF(B62="","",VLOOKUP(A62,#REF!,3,0))</f>
        <v/>
      </c>
      <c r="AU62" s="147"/>
      <c r="AV62" s="140" t="str">
        <f>IF(B62="","",VLOOKUP(A62,#REF!,4,0))</f>
        <v/>
      </c>
      <c r="AW62" s="100" t="str">
        <f t="shared" si="23"/>
        <v/>
      </c>
      <c r="AX62" s="101" t="str">
        <f t="shared" si="24"/>
        <v/>
      </c>
      <c r="AY62" s="102"/>
      <c r="AZ62" s="144" t="str">
        <f t="shared" si="25"/>
        <v/>
      </c>
      <c r="BA62" s="145" t="str">
        <f t="shared" si="50"/>
        <v/>
      </c>
      <c r="BB62" s="149" t="str">
        <f t="shared" si="26"/>
        <v/>
      </c>
      <c r="BC62" s="104">
        <v>60</v>
      </c>
      <c r="BD62" s="99" t="str">
        <f>IF(B62="","",VLOOKUP(A62,'Partie 6'!$D$4:$G$63,2,0))</f>
        <v/>
      </c>
      <c r="BE62" s="146" t="str">
        <f>IF(B62="","",VLOOKUP(A62,'Partie 6'!$D$4:$G$63,3,0))</f>
        <v/>
      </c>
      <c r="BF62" s="147"/>
      <c r="BG62" s="140" t="str">
        <f>IF(B62="","",VLOOKUP(A62,'Partie 6'!$D$4:$G$63,4,0))</f>
        <v/>
      </c>
      <c r="BH62" s="100" t="str">
        <f t="shared" si="27"/>
        <v/>
      </c>
      <c r="BI62" s="101" t="str">
        <f t="shared" si="28"/>
        <v/>
      </c>
      <c r="BJ62" s="102" t="str">
        <f t="shared" si="29"/>
        <v/>
      </c>
      <c r="BK62" s="144" t="str">
        <f t="shared" si="30"/>
        <v/>
      </c>
      <c r="BL62" s="145" t="str">
        <f t="shared" si="31"/>
        <v/>
      </c>
      <c r="BM62" s="149" t="str">
        <f t="shared" si="32"/>
        <v/>
      </c>
      <c r="BN62" s="104">
        <v>60</v>
      </c>
      <c r="BO62" s="99" t="str">
        <f>IF(B62="","",VLOOKUP(AH62,'Partie 6'!$D$4:$G$63,2,0))</f>
        <v/>
      </c>
      <c r="BP62" s="146" t="str">
        <f>IF(BO62="","",VLOOKUP(AH62,'[1]Partie 7'!$D$4:$G$63,3,0))</f>
        <v/>
      </c>
      <c r="BQ62" s="147"/>
      <c r="BR62" s="140" t="str">
        <f>IF(BO62="","",VLOOKUP(AH62,'[1]Partie 7'!$D$4:$G$63,4,0))</f>
        <v/>
      </c>
      <c r="BS62" s="100" t="str">
        <f t="shared" si="33"/>
        <v/>
      </c>
      <c r="BT62" s="101" t="str">
        <f t="shared" si="34"/>
        <v/>
      </c>
      <c r="BU62" s="102" t="str">
        <f t="shared" si="35"/>
        <v/>
      </c>
      <c r="BV62" s="144" t="str">
        <f t="shared" si="51"/>
        <v/>
      </c>
      <c r="BW62" s="145" t="str">
        <f t="shared" si="36"/>
        <v/>
      </c>
      <c r="BX62" s="149" t="str">
        <f t="shared" si="37"/>
        <v/>
      </c>
      <c r="BY62" s="150">
        <v>60</v>
      </c>
    </row>
    <row r="63" spans="1:77" x14ac:dyDescent="0.2">
      <c r="A63" s="29"/>
      <c r="AH63" s="106"/>
      <c r="AI63" s="107"/>
      <c r="AJ63" s="108"/>
      <c r="AK63" s="109"/>
      <c r="AL63" s="106"/>
      <c r="AM63" s="107"/>
      <c r="AN63" s="108"/>
      <c r="AO63" s="109"/>
      <c r="AP63" s="110"/>
      <c r="AR63" s="106"/>
      <c r="AS63" s="106"/>
      <c r="AT63" s="107"/>
      <c r="AU63" s="108"/>
      <c r="AV63" s="109"/>
      <c r="AW63" s="106"/>
      <c r="AX63" s="107"/>
      <c r="AY63" s="108"/>
      <c r="AZ63" s="109"/>
      <c r="BA63" s="106"/>
      <c r="BC63" s="106"/>
      <c r="BD63" s="106"/>
      <c r="BE63" s="107"/>
      <c r="BF63" s="108"/>
      <c r="BG63" s="109"/>
      <c r="BH63" s="106"/>
      <c r="BI63" s="107"/>
      <c r="BJ63" s="108"/>
      <c r="BK63" s="109"/>
      <c r="BL63" s="110"/>
      <c r="BN63" s="106"/>
      <c r="BO63" s="107"/>
      <c r="BP63" s="108"/>
      <c r="BQ63" s="109"/>
      <c r="BR63" s="106"/>
      <c r="BS63" s="107"/>
      <c r="BT63" s="108"/>
      <c r="BU63" s="109"/>
      <c r="BV63" s="110"/>
      <c r="BY63" s="106"/>
    </row>
    <row r="64" spans="1:77" x14ac:dyDescent="0.2">
      <c r="AH64" s="106"/>
      <c r="AI64" s="107"/>
      <c r="AJ64" s="108"/>
      <c r="AK64" s="109"/>
      <c r="AL64" s="106"/>
      <c r="AM64" s="107"/>
      <c r="AN64" s="108"/>
      <c r="AO64" s="109"/>
      <c r="AP64" s="110"/>
      <c r="AR64" s="106"/>
      <c r="AS64" s="106"/>
      <c r="AT64" s="107"/>
      <c r="AU64" s="108"/>
      <c r="AV64" s="109"/>
      <c r="AW64" s="106"/>
      <c r="AX64" s="107"/>
      <c r="AY64" s="108"/>
      <c r="AZ64" s="109"/>
      <c r="BA64" s="106"/>
      <c r="BC64" s="106"/>
      <c r="BD64" s="106"/>
      <c r="BE64" s="107"/>
      <c r="BF64" s="108"/>
      <c r="BG64" s="109"/>
      <c r="BH64" s="106"/>
      <c r="BI64" s="107"/>
      <c r="BJ64" s="108"/>
      <c r="BK64" s="109"/>
      <c r="BL64" s="110"/>
      <c r="BN64" s="106"/>
      <c r="BO64" s="107"/>
      <c r="BP64" s="108"/>
      <c r="BQ64" s="109"/>
      <c r="BR64" s="106"/>
      <c r="BS64" s="107"/>
      <c r="BT64" s="108"/>
      <c r="BU64" s="109"/>
      <c r="BV64" s="110"/>
      <c r="BY64" s="106"/>
    </row>
    <row r="65" spans="1:77" s="106" customFormat="1" x14ac:dyDescent="0.2">
      <c r="A65" s="106">
        <v>0</v>
      </c>
      <c r="B65" s="106">
        <v>0</v>
      </c>
      <c r="C65" s="106">
        <v>0</v>
      </c>
      <c r="D65" s="106">
        <v>0</v>
      </c>
      <c r="E65" s="106">
        <v>0</v>
      </c>
      <c r="F65" s="106">
        <v>0</v>
      </c>
      <c r="G65" s="106">
        <v>0</v>
      </c>
      <c r="H65" s="106">
        <v>0</v>
      </c>
      <c r="I65" s="106">
        <v>0</v>
      </c>
      <c r="J65" s="110">
        <v>0</v>
      </c>
      <c r="K65" s="111"/>
      <c r="L65" s="106">
        <v>0</v>
      </c>
      <c r="M65" s="107">
        <v>0</v>
      </c>
      <c r="N65" s="108">
        <v>0</v>
      </c>
      <c r="O65" s="109"/>
      <c r="P65" s="106">
        <v>0</v>
      </c>
      <c r="Q65" s="107">
        <v>0</v>
      </c>
      <c r="R65" s="108">
        <v>0</v>
      </c>
      <c r="S65" s="109">
        <v>0</v>
      </c>
      <c r="T65" s="110">
        <v>0</v>
      </c>
      <c r="U65" s="106">
        <v>0</v>
      </c>
      <c r="V65" s="106">
        <v>0</v>
      </c>
      <c r="W65" s="106">
        <v>0</v>
      </c>
      <c r="X65" s="107">
        <v>0</v>
      </c>
      <c r="Y65" s="108">
        <v>0</v>
      </c>
      <c r="Z65" s="109"/>
      <c r="AA65" s="106">
        <v>0</v>
      </c>
      <c r="AB65" s="107">
        <v>0</v>
      </c>
      <c r="AC65" s="108">
        <v>0</v>
      </c>
      <c r="AD65" s="109">
        <v>0</v>
      </c>
      <c r="AE65" s="110">
        <v>0</v>
      </c>
      <c r="AF65" s="106">
        <v>0</v>
      </c>
      <c r="AG65" s="106">
        <v>0</v>
      </c>
      <c r="AH65" s="106">
        <v>0</v>
      </c>
      <c r="AI65" s="107">
        <v>0</v>
      </c>
      <c r="AJ65" s="108">
        <v>0</v>
      </c>
      <c r="AK65" s="109"/>
      <c r="AL65" s="106">
        <v>0</v>
      </c>
      <c r="AM65" s="107">
        <v>0</v>
      </c>
      <c r="AN65" s="108">
        <v>0</v>
      </c>
      <c r="AO65" s="109">
        <v>0</v>
      </c>
      <c r="AP65" s="110">
        <v>0</v>
      </c>
      <c r="AQ65" s="106">
        <v>0</v>
      </c>
      <c r="AR65" s="106">
        <v>0</v>
      </c>
      <c r="AS65" s="106">
        <v>0</v>
      </c>
      <c r="AT65" s="107">
        <v>0</v>
      </c>
      <c r="AU65" s="108">
        <v>0</v>
      </c>
      <c r="AV65" s="109"/>
      <c r="AW65" s="106">
        <v>0</v>
      </c>
      <c r="AX65" s="107">
        <v>0</v>
      </c>
      <c r="AY65" s="108">
        <v>0</v>
      </c>
      <c r="AZ65" s="109">
        <v>0</v>
      </c>
      <c r="BA65" s="106">
        <v>0</v>
      </c>
      <c r="BB65" s="106">
        <v>0</v>
      </c>
      <c r="BC65" s="106">
        <v>0</v>
      </c>
      <c r="BD65" s="106">
        <v>0</v>
      </c>
      <c r="BE65" s="107">
        <v>0</v>
      </c>
      <c r="BF65" s="108">
        <v>0</v>
      </c>
      <c r="BG65" s="109"/>
      <c r="BH65" s="106">
        <v>0</v>
      </c>
      <c r="BI65" s="107">
        <v>0</v>
      </c>
      <c r="BJ65" s="108">
        <v>0</v>
      </c>
      <c r="BK65" s="109">
        <v>0</v>
      </c>
      <c r="BL65" s="110">
        <v>0</v>
      </c>
      <c r="BM65" s="106">
        <v>0</v>
      </c>
      <c r="BN65" s="106">
        <v>0</v>
      </c>
      <c r="BO65" s="107">
        <v>0</v>
      </c>
      <c r="BP65" s="108">
        <v>0</v>
      </c>
      <c r="BQ65" s="109"/>
      <c r="BR65" s="106">
        <v>0</v>
      </c>
      <c r="BS65" s="107">
        <v>0</v>
      </c>
      <c r="BT65" s="108">
        <v>0</v>
      </c>
      <c r="BU65" s="109">
        <v>0</v>
      </c>
      <c r="BV65" s="110">
        <v>0</v>
      </c>
      <c r="BW65" s="106">
        <v>0</v>
      </c>
      <c r="BX65" s="106">
        <v>0</v>
      </c>
      <c r="BY65" s="106">
        <v>0</v>
      </c>
    </row>
    <row r="67" spans="1:77" ht="12.75" x14ac:dyDescent="0.2">
      <c r="A67">
        <v>1</v>
      </c>
      <c r="B67">
        <v>2</v>
      </c>
      <c r="C67">
        <v>3</v>
      </c>
      <c r="D67">
        <v>4</v>
      </c>
      <c r="E67">
        <v>5</v>
      </c>
      <c r="F67">
        <v>6</v>
      </c>
      <c r="G67">
        <v>7</v>
      </c>
      <c r="H67">
        <v>8</v>
      </c>
      <c r="I67">
        <v>9</v>
      </c>
      <c r="J67">
        <v>10</v>
      </c>
      <c r="K67">
        <v>11</v>
      </c>
      <c r="L67">
        <v>12</v>
      </c>
      <c r="M67">
        <v>13</v>
      </c>
      <c r="N67">
        <v>14</v>
      </c>
      <c r="O67">
        <v>15</v>
      </c>
      <c r="P67">
        <v>16</v>
      </c>
      <c r="Q67">
        <v>17</v>
      </c>
      <c r="R67">
        <v>18</v>
      </c>
      <c r="S67">
        <v>19</v>
      </c>
      <c r="T67">
        <v>20</v>
      </c>
      <c r="U67">
        <v>21</v>
      </c>
      <c r="V67">
        <v>22</v>
      </c>
      <c r="W67">
        <v>23</v>
      </c>
      <c r="X67">
        <v>24</v>
      </c>
      <c r="Y67">
        <v>25</v>
      </c>
      <c r="Z67">
        <v>26</v>
      </c>
      <c r="AA67">
        <v>27</v>
      </c>
      <c r="AB67">
        <v>28</v>
      </c>
      <c r="AC67">
        <v>29</v>
      </c>
      <c r="AD67">
        <v>30</v>
      </c>
      <c r="AE67">
        <v>31</v>
      </c>
      <c r="AF67">
        <v>32</v>
      </c>
      <c r="AG67">
        <v>33</v>
      </c>
      <c r="AH67">
        <v>34</v>
      </c>
      <c r="AI67">
        <v>35</v>
      </c>
      <c r="AJ67">
        <v>36</v>
      </c>
      <c r="AK67">
        <v>37</v>
      </c>
      <c r="AL67">
        <v>38</v>
      </c>
      <c r="AM67">
        <v>39</v>
      </c>
      <c r="AN67">
        <v>40</v>
      </c>
      <c r="AO67">
        <v>41</v>
      </c>
      <c r="AP67">
        <v>42</v>
      </c>
      <c r="AQ67">
        <v>43</v>
      </c>
      <c r="AR67">
        <v>44</v>
      </c>
      <c r="AS67">
        <v>45</v>
      </c>
      <c r="AT67">
        <v>46</v>
      </c>
      <c r="AU67">
        <v>47</v>
      </c>
      <c r="AV67">
        <v>48</v>
      </c>
      <c r="AW67">
        <v>49</v>
      </c>
      <c r="AX67">
        <v>50</v>
      </c>
      <c r="AY67">
        <v>51</v>
      </c>
      <c r="AZ67">
        <v>52</v>
      </c>
      <c r="BA67">
        <v>53</v>
      </c>
      <c r="BB67">
        <v>54</v>
      </c>
      <c r="BC67">
        <v>55</v>
      </c>
      <c r="BD67">
        <v>56</v>
      </c>
      <c r="BE67">
        <v>57</v>
      </c>
      <c r="BF67">
        <v>58</v>
      </c>
      <c r="BG67">
        <v>59</v>
      </c>
      <c r="BH67">
        <v>60</v>
      </c>
      <c r="BI67">
        <v>61</v>
      </c>
      <c r="BJ67">
        <v>62</v>
      </c>
      <c r="BK67">
        <v>63</v>
      </c>
      <c r="BL67">
        <v>64</v>
      </c>
      <c r="BM67">
        <v>65</v>
      </c>
      <c r="BN67">
        <v>66</v>
      </c>
      <c r="BO67">
        <v>67</v>
      </c>
      <c r="BP67">
        <v>68</v>
      </c>
      <c r="BQ67">
        <v>69</v>
      </c>
      <c r="BR67">
        <v>70</v>
      </c>
      <c r="BS67">
        <v>71</v>
      </c>
      <c r="BT67">
        <v>72</v>
      </c>
      <c r="BU67">
        <v>73</v>
      </c>
      <c r="BV67">
        <v>74</v>
      </c>
      <c r="BW67">
        <v>75</v>
      </c>
      <c r="BX67">
        <v>76</v>
      </c>
      <c r="BY67">
        <v>77</v>
      </c>
    </row>
  </sheetData>
  <sheetProtection selectLockedCells="1"/>
  <mergeCells count="28">
    <mergeCell ref="BD1:BG1"/>
    <mergeCell ref="BH1:BL1"/>
    <mergeCell ref="AF1:AF2"/>
    <mergeCell ref="BY1:BY2"/>
    <mergeCell ref="BN1:BN2"/>
    <mergeCell ref="BO1:BR1"/>
    <mergeCell ref="BS1:BW1"/>
    <mergeCell ref="BX1:BX2"/>
    <mergeCell ref="BM1:BM2"/>
    <mergeCell ref="AW1:BA1"/>
    <mergeCell ref="BB1:BB2"/>
    <mergeCell ref="W1:Z1"/>
    <mergeCell ref="BC1:BC2"/>
    <mergeCell ref="V1:V2"/>
    <mergeCell ref="AR1:AR2"/>
    <mergeCell ref="AL1:AP1"/>
    <mergeCell ref="AQ1:AQ2"/>
    <mergeCell ref="AG1:AG2"/>
    <mergeCell ref="AH1:AK1"/>
    <mergeCell ref="AS1:AV1"/>
    <mergeCell ref="AA1:AE1"/>
    <mergeCell ref="A1:B1"/>
    <mergeCell ref="F1:J1"/>
    <mergeCell ref="L1:O1"/>
    <mergeCell ref="U1:U2"/>
    <mergeCell ref="P1:T1"/>
    <mergeCell ref="K1:K2"/>
    <mergeCell ref="C1:E1"/>
  </mergeCells>
  <phoneticPr fontId="13" type="noConversion"/>
  <pageMargins left="0.17" right="0.57999999999999996" top="0.33" bottom="0.43" header="0.26" footer="0.23"/>
  <pageSetup paperSize="9" orientation="landscape" r:id="rId1"/>
  <headerFooter alignWithMargins="0"/>
  <cellWatches>
    <cellWatch r="C14"/>
  </cellWatche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"/>
  <dimension ref="B2:D6"/>
  <sheetViews>
    <sheetView workbookViewId="0">
      <selection activeCell="L6" sqref="L6"/>
    </sheetView>
  </sheetViews>
  <sheetFormatPr baseColWidth="10" defaultRowHeight="12.75" x14ac:dyDescent="0.2"/>
  <sheetData>
    <row r="2" spans="2:4" ht="26.25" customHeight="1" x14ac:dyDescent="0.2">
      <c r="B2" s="203" t="s">
        <v>43</v>
      </c>
      <c r="C2" s="382"/>
      <c r="D2" s="382"/>
    </row>
    <row r="3" spans="2:4" x14ac:dyDescent="0.2">
      <c r="B3" s="154"/>
      <c r="C3" s="202"/>
      <c r="D3" s="202"/>
    </row>
    <row r="4" spans="2:4" ht="24.75" customHeight="1" x14ac:dyDescent="0.2">
      <c r="B4" s="204" t="s">
        <v>44</v>
      </c>
      <c r="C4" s="204" t="s">
        <v>45</v>
      </c>
      <c r="D4" s="204" t="s">
        <v>22</v>
      </c>
    </row>
    <row r="5" spans="2:4" ht="27" customHeight="1" x14ac:dyDescent="0.2">
      <c r="B5" s="381"/>
      <c r="C5" s="205"/>
      <c r="D5" s="205"/>
    </row>
    <row r="6" spans="2:4" ht="27" customHeight="1" x14ac:dyDescent="0.2">
      <c r="B6" s="381"/>
      <c r="C6" s="205"/>
      <c r="D6" s="205"/>
    </row>
  </sheetData>
  <mergeCells count="2">
    <mergeCell ref="B5:B6"/>
    <mergeCell ref="C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inscription</vt:lpstr>
      <vt:lpstr>1 tirage</vt:lpstr>
      <vt:lpstr>2 tirage</vt:lpstr>
      <vt:lpstr>Partie 6 Imp</vt:lpstr>
      <vt:lpstr>Partie 6</vt:lpstr>
      <vt:lpstr>3 tirage</vt:lpstr>
      <vt:lpstr>4 tirage</vt:lpstr>
      <vt:lpstr>5 tirage</vt:lpstr>
      <vt:lpstr>6 tirage</vt:lpstr>
      <vt:lpstr>Calcul Points</vt:lpstr>
      <vt:lpstr>Mise en Forme Classement</vt:lpstr>
      <vt:lpstr>Feuille de calcule</vt:lpstr>
      <vt:lpstr>Feuil1</vt:lpstr>
      <vt:lpstr>'1 tirage'!Impression_des_titres</vt:lpstr>
      <vt:lpstr>'2 tirage'!Impression_des_titres</vt:lpstr>
      <vt:lpstr>'Feuille de calcule'!Impression_des_titres</vt:lpstr>
      <vt:lpstr>inscription!Impression_des_titres</vt:lpstr>
      <vt:lpstr>'Partie 6'!Impression_des_titres</vt:lpstr>
      <vt:lpstr>'Partie 6 Imp'!Impression_des_titres</vt:lpstr>
      <vt:lpstr>'1 tirage'!Zone_d_impression</vt:lpstr>
      <vt:lpstr>'2 tirage'!Zone_d_impression</vt:lpstr>
      <vt:lpstr>inscription!Zone_d_impression</vt:lpstr>
      <vt:lpstr>'Partie 6'!Zone_d_impression</vt:lpstr>
      <vt:lpstr>'Partie 6 Imp'!Zone_d_impression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GIILIER Céddric</dc:creator>
  <cp:lastModifiedBy>migau migau</cp:lastModifiedBy>
  <cp:lastPrinted>2023-08-25T05:34:52Z</cp:lastPrinted>
  <dcterms:created xsi:type="dcterms:W3CDTF">2006-01-03T16:17:51Z</dcterms:created>
  <dcterms:modified xsi:type="dcterms:W3CDTF">2024-03-25T08:54:52Z</dcterms:modified>
</cp:coreProperties>
</file>