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rancois.isserel-sav\Desktop\"/>
    </mc:Choice>
  </mc:AlternateContent>
  <bookViews>
    <workbookView xWindow="0" yWindow="0" windowWidth="28800" windowHeight="12588"/>
  </bookViews>
  <sheets>
    <sheet name="Trajets covoiturés 2024" sheetId="1" r:id="rId1"/>
    <sheet name="Données" sheetId="2" r:id="rId2"/>
  </sheets>
  <definedNames>
    <definedName name="_xlcn.WorksheetConnection_RelevécovoiturageCCSP.xlsxTableau1" hidden="1">Tableau1[]</definedName>
    <definedName name="_xlcn.WorksheetConnection_RelevécovoiturageCCSP.xlsxTableau3" hidden="1">Tableau3[]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3" name="Tableau3" connection="WorksheetConnection_Relevé covoiturage CCSP.xlsx!Tableau3"/>
          <x15:modelTable id="Tableau1" name="Tableau1" connection="WorksheetConnection_Relevé covoiturage CCSP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" columnId="Date"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D7" i="1"/>
  <c r="D6" i="1"/>
  <c r="D5" i="1"/>
  <c r="D4" i="1"/>
  <c r="D3" i="1"/>
  <c r="C7" i="1"/>
  <c r="C6" i="1"/>
  <c r="C5" i="1"/>
  <c r="C4" i="1"/>
  <c r="C3" i="1"/>
  <c r="E2" i="1"/>
  <c r="D2" i="1"/>
  <c r="C2" i="1"/>
  <c r="B3" i="1" l="1"/>
  <c r="B2" i="1"/>
  <c r="B4" i="1"/>
  <c r="B5" i="1"/>
  <c r="B6" i="1"/>
  <c r="B7" i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Relevé covoiturage CCSP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RelevécovoiturageCCSP.xlsxTableau1"/>
        </x15:connection>
      </ext>
    </extLst>
  </connection>
  <connection id="3" name="WorksheetConnection_Relevé covoiturage CCSP.xlsx!Tableau3" type="102" refreshedVersion="6" minRefreshableVersion="5">
    <extLst>
      <ext xmlns:x15="http://schemas.microsoft.com/office/spreadsheetml/2010/11/main" uri="{DE250136-89BD-433C-8126-D09CA5730AF9}">
        <x15:connection id="Tableau3">
          <x15:rangePr sourceName="_xlcn.WorksheetConnection_RelevécovoiturageCCSP.xlsxTableau3"/>
        </x15:connection>
      </ext>
    </extLst>
  </connection>
</connections>
</file>

<file path=xl/sharedStrings.xml><?xml version="1.0" encoding="utf-8"?>
<sst xmlns="http://schemas.openxmlformats.org/spreadsheetml/2006/main" count="147" uniqueCount="30">
  <si>
    <t>Covoitureurs</t>
  </si>
  <si>
    <t>Nb trajets covoiturés</t>
  </si>
  <si>
    <t>Comme conducteur.trice</t>
  </si>
  <si>
    <t>Comme passager.e</t>
  </si>
  <si>
    <t>Nb jours covoiturés</t>
  </si>
  <si>
    <t>Date</t>
  </si>
  <si>
    <t>Trajet</t>
  </si>
  <si>
    <t>Conducteur.trice</t>
  </si>
  <si>
    <t>Passager.e 1</t>
  </si>
  <si>
    <t>Passager.e 2</t>
  </si>
  <si>
    <t>Passager.e 3</t>
  </si>
  <si>
    <t>Passager.e 4</t>
  </si>
  <si>
    <t>Travail &gt; Domicile</t>
  </si>
  <si>
    <t>Domicile &gt; Travail</t>
  </si>
  <si>
    <t>Jour</t>
  </si>
  <si>
    <t>lundi</t>
  </si>
  <si>
    <t>mardi</t>
  </si>
  <si>
    <r>
      <t xml:space="preserve">Domicile &gt; </t>
    </r>
    <r>
      <rPr>
        <b/>
        <sz val="11"/>
        <color theme="1"/>
        <rFont val="Calibri"/>
        <family val="2"/>
        <scheme val="minor"/>
      </rPr>
      <t>Travail</t>
    </r>
  </si>
  <si>
    <r>
      <t xml:space="preserve">Travail &gt; </t>
    </r>
    <r>
      <rPr>
        <b/>
        <sz val="11"/>
        <color theme="1"/>
        <rFont val="Calibri"/>
        <family val="2"/>
        <scheme val="minor"/>
      </rPr>
      <t>Domicile</t>
    </r>
  </si>
  <si>
    <t>mercredi</t>
  </si>
  <si>
    <t>jeudi</t>
  </si>
  <si>
    <t>vendredi</t>
  </si>
  <si>
    <t>samedi</t>
  </si>
  <si>
    <t>dimanche</t>
  </si>
  <si>
    <t>MLG</t>
  </si>
  <si>
    <t>EC</t>
  </si>
  <si>
    <t>RF</t>
  </si>
  <si>
    <t>AG</t>
  </si>
  <si>
    <t>FI</t>
  </si>
  <si>
    <t>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</si>
</sst>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4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numFmt numFmtId="164" formatCode="[$-40C]d\ mmmm\ yyyy;@"/>
      <alignment horizontal="center" vertical="center"/>
    </dxf>
    <dxf>
      <alignment horizontal="center" vertical="center"/>
    </dxf>
    <dxf>
      <alignment horizontal="center" vertical="center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au1" displayName="Tableau1" ref="B9:H46" totalsRowShown="0" headerRowDxfId="13" dataDxfId="12">
  <autoFilter ref="B9:H46"/>
  <sortState ref="B10:H46">
    <sortCondition descending="1" ref="B9:B46"/>
  </sortState>
  <tableColumns count="7">
    <tableColumn id="1" name="Date" dataDxfId="11"/>
    <tableColumn id="2" name="Trajet" dataDxfId="10"/>
    <tableColumn id="3" name="Conducteur.trice" dataDxfId="9"/>
    <tableColumn id="4" name="Passager.e 1" dataDxfId="8"/>
    <tableColumn id="5" name="Passager.e 2" dataDxfId="7"/>
    <tableColumn id="6" name="Passager.e 3" dataDxfId="6"/>
    <tableColumn id="7" name="Passager.e 4" dataDxfId="5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1:F7" totalsRowShown="0">
  <autoFilter ref="B1:F7"/>
  <tableColumns count="5">
    <tableColumn id="1" name="Covoitureurs" dataDxfId="4">
      <calculatedColumnFormula>Données!B2</calculatedColumnFormula>
    </tableColumn>
    <tableColumn id="2" name="Nb trajets covoiturés" dataDxfId="3">
      <calculatedColumnFormula>COUNTIF(Tableau1[[Trajet]:[Passager.e 4]],"=Tableau3[@;Covoitureurs]")</calculatedColumnFormula>
    </tableColumn>
    <tableColumn id="4" name="Comme conducteur.trice" dataDxfId="2">
      <calculatedColumnFormula>COUNTIF(Tableau1[Conducteur.trice],"=Etienne CHARLES")</calculatedColumnFormula>
    </tableColumn>
    <tableColumn id="5" name="Comme passager.e" dataDxfId="1"/>
    <tableColumn id="3" name="Nb jours covoiturés" dataDxfId="0">
      <calculatedColumnFormula>COUNTIFS(Tableau1[[Conducteur.trice]:[Passager.e 4]],"=Aurélie GRAS")</calculatedColumnFormula>
    </tableColumn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9"/>
  <sheetViews>
    <sheetView tabSelected="1" workbookViewId="0">
      <selection activeCell="C2" sqref="C2"/>
    </sheetView>
  </sheetViews>
  <sheetFormatPr baseColWidth="10" defaultColWidth="9.109375" defaultRowHeight="14.4" x14ac:dyDescent="0.3"/>
  <cols>
    <col min="1" max="1" width="10.109375" style="1" customWidth="1"/>
    <col min="2" max="8" width="25.109375" style="1" customWidth="1"/>
    <col min="9" max="9" width="3.33203125" style="1" customWidth="1"/>
    <col min="10" max="11" width="19.44140625" style="1" bestFit="1" customWidth="1"/>
    <col min="12" max="12" width="25.88671875" style="1" bestFit="1" customWidth="1"/>
    <col min="13" max="13" width="20.5546875" style="1" bestFit="1" customWidth="1"/>
    <col min="14" max="14" width="21" style="1" bestFit="1" customWidth="1"/>
    <col min="15" max="15" width="8.5546875" style="1" bestFit="1" customWidth="1"/>
    <col min="16" max="16384" width="9.109375" style="1"/>
  </cols>
  <sheetData>
    <row r="1" spans="2:8" ht="30" customHeight="1" x14ac:dyDescent="0.3">
      <c r="B1" s="3" t="s">
        <v>0</v>
      </c>
      <c r="C1" s="4" t="s">
        <v>1</v>
      </c>
      <c r="D1" s="4" t="s">
        <v>2</v>
      </c>
      <c r="E1" s="4" t="s">
        <v>3</v>
      </c>
      <c r="F1" s="4" t="s">
        <v>4</v>
      </c>
    </row>
    <row r="2" spans="2:8" x14ac:dyDescent="0.3">
      <c r="B2" s="3" t="str">
        <f>Données!B2</f>
        <v>EC</v>
      </c>
      <c r="C2" s="1">
        <f>COUNTIF(Tableau1[[Conducteur.trice]:[Passager.e 4]],"=EC")</f>
        <v>1</v>
      </c>
      <c r="D2" s="1">
        <f>COUNTIF(Tableau1[Conducteur.trice],"=EC")</f>
        <v>1</v>
      </c>
      <c r="E2" s="1">
        <f>COUNTIF(Tableau1[[Passager.e 1]:[Passager.e 4]],"=EC")</f>
        <v>0</v>
      </c>
    </row>
    <row r="3" spans="2:8" x14ac:dyDescent="0.3">
      <c r="B3" s="3" t="str">
        <f>Données!B3</f>
        <v>RF</v>
      </c>
      <c r="C3" s="1">
        <f>COUNTIF(Tableau1[[Trajet]:[Passager.e 4]],"=RF")</f>
        <v>12</v>
      </c>
      <c r="D3" s="1">
        <f>COUNTIF(Tableau1[Conducteur.trice],"=RF")</f>
        <v>7</v>
      </c>
      <c r="E3" s="1">
        <f>COUNTIF(Tableau1[[Passager.e 1]:[Passager.e 4]],"=RF")</f>
        <v>5</v>
      </c>
    </row>
    <row r="4" spans="2:8" x14ac:dyDescent="0.3">
      <c r="B4" s="3" t="str">
        <f>Données!B4</f>
        <v>MLG</v>
      </c>
      <c r="C4" s="1">
        <f>COUNTIF(Tableau1[[Trajet]:[Passager.e 4]],"=MLG")</f>
        <v>22</v>
      </c>
      <c r="D4" s="1">
        <f>COUNTIF(Tableau1[Conducteur.trice],"=MLG")</f>
        <v>9</v>
      </c>
      <c r="E4" s="1">
        <f>COUNTIF(Tableau1[[Passager.e 1]:[Passager.e 4]],"=MLG")</f>
        <v>13</v>
      </c>
    </row>
    <row r="5" spans="2:8" x14ac:dyDescent="0.3">
      <c r="B5" s="3" t="str">
        <f>Données!B5</f>
        <v>AG</v>
      </c>
      <c r="C5" s="1">
        <f>COUNTIF(Tableau1[[Trajet]:[Passager.e 4]],"=AG")</f>
        <v>16</v>
      </c>
      <c r="D5" s="1">
        <f>COUNTIF(Tableau1[Conducteur.trice],"=AG")</f>
        <v>9</v>
      </c>
      <c r="E5" s="1">
        <f>COUNTIF(Tableau1[[Passager.e 1]:[Passager.e 4]],"=AG")</f>
        <v>7</v>
      </c>
    </row>
    <row r="6" spans="2:8" x14ac:dyDescent="0.3">
      <c r="B6" s="3" t="str">
        <f>Données!B6</f>
        <v>FI</v>
      </c>
      <c r="C6" s="1">
        <f>COUNTIF(Tableau1[[Trajet]:[Passager.e 4]],"=FI")</f>
        <v>24</v>
      </c>
      <c r="D6" s="1">
        <f>COUNTIF(Tableau1[Conducteur.trice],"=FI")</f>
        <v>8</v>
      </c>
      <c r="E6" s="1">
        <f>COUNTIF(Tableau1[[Passager.e 1]:[Passager.e 4]],"=FI")</f>
        <v>16</v>
      </c>
    </row>
    <row r="7" spans="2:8" x14ac:dyDescent="0.3">
      <c r="B7" s="3" t="str">
        <f>Données!B7</f>
        <v>PJ</v>
      </c>
      <c r="C7" s="1">
        <f>COUNTIF(Tableau1[[Trajet]:[Passager.e 4]],"=PJ")</f>
        <v>7</v>
      </c>
      <c r="D7" s="1">
        <f>COUNTIF(Tableau1[Conducteur.trice],"=PJ")</f>
        <v>1</v>
      </c>
      <c r="E7" s="1">
        <f>COUNTIF(Tableau1[[Passager.e 1]:[Passager.e 4]],"=PJ")</f>
        <v>6</v>
      </c>
    </row>
    <row r="9" spans="2:8" x14ac:dyDescent="0.3">
      <c r="B9" s="1" t="s">
        <v>5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  <c r="H9" s="1" t="s">
        <v>11</v>
      </c>
    </row>
    <row r="10" spans="2:8" x14ac:dyDescent="0.3">
      <c r="B10" s="2"/>
    </row>
    <row r="11" spans="2:8" x14ac:dyDescent="0.3">
      <c r="B11" s="2"/>
    </row>
    <row r="12" spans="2:8" x14ac:dyDescent="0.3">
      <c r="B12" s="2">
        <v>45370</v>
      </c>
      <c r="C12" s="1" t="s">
        <v>12</v>
      </c>
      <c r="D12" s="1" t="s">
        <v>27</v>
      </c>
      <c r="E12" s="1" t="s">
        <v>28</v>
      </c>
    </row>
    <row r="13" spans="2:8" x14ac:dyDescent="0.3">
      <c r="B13" s="2">
        <v>45370</v>
      </c>
      <c r="C13" s="1" t="s">
        <v>13</v>
      </c>
      <c r="D13" s="1" t="s">
        <v>27</v>
      </c>
      <c r="E13" s="1" t="s">
        <v>28</v>
      </c>
    </row>
    <row r="14" spans="2:8" x14ac:dyDescent="0.3">
      <c r="B14" s="2">
        <v>45365</v>
      </c>
      <c r="C14" s="1" t="s">
        <v>12</v>
      </c>
      <c r="D14" s="1" t="s">
        <v>28</v>
      </c>
      <c r="E14" s="1" t="s">
        <v>24</v>
      </c>
    </row>
    <row r="15" spans="2:8" x14ac:dyDescent="0.3">
      <c r="B15" s="2">
        <v>45365</v>
      </c>
      <c r="C15" s="1" t="s">
        <v>13</v>
      </c>
      <c r="D15" s="1" t="s">
        <v>28</v>
      </c>
      <c r="E15" s="1" t="s">
        <v>27</v>
      </c>
      <c r="F15" s="1" t="s">
        <v>24</v>
      </c>
    </row>
    <row r="16" spans="2:8" x14ac:dyDescent="0.3">
      <c r="B16" s="2">
        <v>45363</v>
      </c>
      <c r="C16" s="1" t="s">
        <v>12</v>
      </c>
      <c r="D16" s="1" t="s">
        <v>24</v>
      </c>
      <c r="E16" s="1" t="s">
        <v>27</v>
      </c>
      <c r="F16" s="1" t="s">
        <v>28</v>
      </c>
    </row>
    <row r="17" spans="2:15" x14ac:dyDescent="0.3">
      <c r="B17" s="2">
        <v>45363</v>
      </c>
      <c r="C17" s="1" t="s">
        <v>13</v>
      </c>
      <c r="D17" s="1" t="s">
        <v>24</v>
      </c>
      <c r="E17" s="1" t="s">
        <v>27</v>
      </c>
      <c r="F17" s="1" t="s">
        <v>28</v>
      </c>
      <c r="J17"/>
      <c r="K17"/>
      <c r="L17"/>
      <c r="M17"/>
      <c r="N17"/>
      <c r="O17"/>
    </row>
    <row r="18" spans="2:15" x14ac:dyDescent="0.3">
      <c r="B18" s="2">
        <v>45348</v>
      </c>
      <c r="C18" s="1" t="s">
        <v>13</v>
      </c>
      <c r="D18" s="1" t="s">
        <v>28</v>
      </c>
      <c r="E18" s="1" t="s">
        <v>24</v>
      </c>
      <c r="J18"/>
      <c r="K18"/>
      <c r="L18"/>
      <c r="M18"/>
      <c r="N18"/>
      <c r="O18"/>
    </row>
    <row r="19" spans="2:15" x14ac:dyDescent="0.3">
      <c r="B19" s="2">
        <v>45344</v>
      </c>
      <c r="C19" s="1" t="s">
        <v>12</v>
      </c>
      <c r="D19" s="1" t="s">
        <v>26</v>
      </c>
      <c r="E19" s="1" t="s">
        <v>28</v>
      </c>
      <c r="J19"/>
      <c r="K19"/>
      <c r="L19"/>
      <c r="M19"/>
      <c r="N19"/>
      <c r="O19"/>
    </row>
    <row r="20" spans="2:15" x14ac:dyDescent="0.3">
      <c r="B20" s="2">
        <v>45344</v>
      </c>
      <c r="C20" s="1" t="s">
        <v>13</v>
      </c>
      <c r="D20" s="1" t="s">
        <v>24</v>
      </c>
      <c r="E20" s="1" t="s">
        <v>27</v>
      </c>
      <c r="F20" s="1" t="s">
        <v>28</v>
      </c>
      <c r="J20"/>
      <c r="K20"/>
      <c r="L20"/>
      <c r="M20"/>
      <c r="N20"/>
      <c r="O20"/>
    </row>
    <row r="21" spans="2:15" x14ac:dyDescent="0.3">
      <c r="B21" s="2">
        <v>45342</v>
      </c>
      <c r="C21" s="1" t="s">
        <v>12</v>
      </c>
      <c r="D21" s="1" t="s">
        <v>26</v>
      </c>
      <c r="E21" s="1" t="s">
        <v>24</v>
      </c>
      <c r="J21"/>
      <c r="K21"/>
      <c r="L21"/>
      <c r="M21"/>
      <c r="N21"/>
      <c r="O21"/>
    </row>
    <row r="22" spans="2:15" x14ac:dyDescent="0.3">
      <c r="B22" s="2">
        <v>45342</v>
      </c>
      <c r="C22" s="1" t="s">
        <v>13</v>
      </c>
      <c r="D22" s="1" t="s">
        <v>26</v>
      </c>
      <c r="E22" s="1" t="s">
        <v>24</v>
      </c>
      <c r="J22"/>
      <c r="K22"/>
      <c r="L22"/>
      <c r="M22"/>
      <c r="N22"/>
      <c r="O22"/>
    </row>
    <row r="23" spans="2:15" x14ac:dyDescent="0.3">
      <c r="B23" s="2">
        <v>45341</v>
      </c>
      <c r="C23" s="1" t="s">
        <v>12</v>
      </c>
      <c r="D23" s="1" t="s">
        <v>24</v>
      </c>
      <c r="E23" s="1" t="s">
        <v>29</v>
      </c>
      <c r="J23"/>
      <c r="K23"/>
      <c r="L23"/>
      <c r="M23"/>
      <c r="N23"/>
      <c r="O23"/>
    </row>
    <row r="24" spans="2:15" x14ac:dyDescent="0.3">
      <c r="B24" s="2">
        <v>45338</v>
      </c>
      <c r="C24" s="1" t="s">
        <v>12</v>
      </c>
      <c r="D24" s="1" t="s">
        <v>26</v>
      </c>
      <c r="E24" s="1" t="s">
        <v>27</v>
      </c>
      <c r="J24"/>
      <c r="K24"/>
      <c r="L24"/>
      <c r="M24"/>
      <c r="N24"/>
      <c r="O24"/>
    </row>
    <row r="25" spans="2:15" x14ac:dyDescent="0.3">
      <c r="B25" s="2">
        <v>45338</v>
      </c>
      <c r="C25" s="1" t="s">
        <v>13</v>
      </c>
      <c r="D25" s="1" t="s">
        <v>28</v>
      </c>
      <c r="E25" s="1" t="s">
        <v>27</v>
      </c>
      <c r="J25"/>
      <c r="K25"/>
      <c r="L25"/>
      <c r="M25"/>
      <c r="N25"/>
      <c r="O25"/>
    </row>
    <row r="26" spans="2:15" x14ac:dyDescent="0.3">
      <c r="B26" s="2">
        <v>45337</v>
      </c>
      <c r="C26" s="1" t="s">
        <v>13</v>
      </c>
      <c r="D26" s="1" t="s">
        <v>25</v>
      </c>
      <c r="E26" s="1" t="s">
        <v>26</v>
      </c>
      <c r="J26"/>
      <c r="K26"/>
      <c r="L26"/>
      <c r="M26"/>
      <c r="N26"/>
      <c r="O26"/>
    </row>
    <row r="27" spans="2:15" x14ac:dyDescent="0.3">
      <c r="B27" s="2">
        <v>45337</v>
      </c>
      <c r="C27" s="1" t="s">
        <v>13</v>
      </c>
      <c r="D27" s="1" t="s">
        <v>27</v>
      </c>
      <c r="E27" s="1" t="s">
        <v>28</v>
      </c>
      <c r="F27" s="1" t="s">
        <v>24</v>
      </c>
      <c r="J27"/>
      <c r="K27"/>
      <c r="L27"/>
      <c r="M27"/>
      <c r="N27"/>
      <c r="O27"/>
    </row>
    <row r="28" spans="2:15" x14ac:dyDescent="0.3">
      <c r="B28" s="2">
        <v>45337</v>
      </c>
      <c r="C28" s="1" t="s">
        <v>12</v>
      </c>
      <c r="D28" s="1" t="s">
        <v>26</v>
      </c>
      <c r="E28" s="1" t="s">
        <v>28</v>
      </c>
      <c r="J28"/>
      <c r="K28"/>
      <c r="L28"/>
      <c r="M28"/>
      <c r="N28"/>
      <c r="O28"/>
    </row>
    <row r="29" spans="2:15" x14ac:dyDescent="0.3">
      <c r="B29" s="2">
        <v>45335</v>
      </c>
      <c r="C29" s="1" t="s">
        <v>12</v>
      </c>
      <c r="D29" s="1" t="s">
        <v>27</v>
      </c>
      <c r="E29" s="1" t="s">
        <v>24</v>
      </c>
      <c r="J29"/>
      <c r="K29"/>
      <c r="L29"/>
      <c r="M29"/>
      <c r="N29"/>
      <c r="O29"/>
    </row>
    <row r="30" spans="2:15" x14ac:dyDescent="0.3">
      <c r="B30" s="2">
        <v>45335</v>
      </c>
      <c r="C30" s="1" t="s">
        <v>12</v>
      </c>
      <c r="D30" s="1" t="s">
        <v>29</v>
      </c>
      <c r="E30" s="1" t="s">
        <v>28</v>
      </c>
      <c r="F30" s="1" t="s">
        <v>26</v>
      </c>
      <c r="J30"/>
      <c r="K30"/>
      <c r="L30"/>
      <c r="M30"/>
      <c r="N30"/>
      <c r="O30"/>
    </row>
    <row r="31" spans="2:15" x14ac:dyDescent="0.3">
      <c r="B31" s="2">
        <v>45335</v>
      </c>
      <c r="C31" s="1" t="s">
        <v>13</v>
      </c>
      <c r="D31" s="1" t="s">
        <v>27</v>
      </c>
      <c r="E31" s="1" t="s">
        <v>28</v>
      </c>
      <c r="J31"/>
      <c r="K31"/>
      <c r="L31"/>
      <c r="M31"/>
      <c r="N31"/>
      <c r="O31"/>
    </row>
    <row r="32" spans="2:15" x14ac:dyDescent="0.3">
      <c r="B32" s="2">
        <v>45334</v>
      </c>
      <c r="C32" s="1" t="s">
        <v>12</v>
      </c>
      <c r="D32" s="1" t="s">
        <v>24</v>
      </c>
      <c r="E32" s="1" t="s">
        <v>29</v>
      </c>
      <c r="J32"/>
      <c r="K32"/>
      <c r="L32"/>
      <c r="M32"/>
      <c r="N32"/>
      <c r="O32"/>
    </row>
    <row r="33" spans="2:15" x14ac:dyDescent="0.3">
      <c r="B33" s="2">
        <v>45331</v>
      </c>
      <c r="C33" s="1" t="s">
        <v>13</v>
      </c>
      <c r="D33" s="1" t="s">
        <v>27</v>
      </c>
      <c r="E33" s="1" t="s">
        <v>28</v>
      </c>
      <c r="J33"/>
      <c r="K33"/>
      <c r="L33"/>
      <c r="M33"/>
      <c r="N33"/>
      <c r="O33"/>
    </row>
    <row r="34" spans="2:15" x14ac:dyDescent="0.3">
      <c r="B34" s="2">
        <v>45330</v>
      </c>
      <c r="C34" s="1" t="s">
        <v>13</v>
      </c>
      <c r="D34" s="1" t="s">
        <v>24</v>
      </c>
      <c r="E34" s="1" t="s">
        <v>28</v>
      </c>
      <c r="F34" s="1" t="s">
        <v>27</v>
      </c>
      <c r="J34"/>
      <c r="K34"/>
      <c r="L34"/>
      <c r="M34"/>
      <c r="N34"/>
      <c r="O34"/>
    </row>
    <row r="35" spans="2:15" x14ac:dyDescent="0.3">
      <c r="B35" s="2">
        <v>45327</v>
      </c>
      <c r="C35" s="1" t="s">
        <v>12</v>
      </c>
      <c r="D35" s="1" t="s">
        <v>24</v>
      </c>
      <c r="E35" s="1" t="s">
        <v>29</v>
      </c>
      <c r="J35"/>
      <c r="K35"/>
      <c r="L35"/>
      <c r="M35"/>
      <c r="N35"/>
      <c r="O35"/>
    </row>
    <row r="36" spans="2:15" x14ac:dyDescent="0.3">
      <c r="B36" s="2">
        <v>45323</v>
      </c>
      <c r="C36" s="1" t="s">
        <v>13</v>
      </c>
      <c r="D36" s="1" t="s">
        <v>28</v>
      </c>
      <c r="E36" s="1" t="s">
        <v>24</v>
      </c>
      <c r="J36"/>
      <c r="K36"/>
      <c r="L36"/>
      <c r="M36"/>
      <c r="N36"/>
      <c r="O36"/>
    </row>
    <row r="37" spans="2:15" x14ac:dyDescent="0.3">
      <c r="B37" s="2">
        <v>45323</v>
      </c>
      <c r="C37" s="1" t="s">
        <v>12</v>
      </c>
      <c r="D37" s="1" t="s">
        <v>28</v>
      </c>
      <c r="E37" s="1" t="s">
        <v>24</v>
      </c>
      <c r="J37"/>
      <c r="K37"/>
      <c r="L37"/>
      <c r="M37"/>
      <c r="N37"/>
      <c r="O37"/>
    </row>
    <row r="38" spans="2:15" x14ac:dyDescent="0.3">
      <c r="B38" s="2">
        <v>45321</v>
      </c>
      <c r="C38" s="1" t="s">
        <v>13</v>
      </c>
      <c r="D38" s="1" t="s">
        <v>27</v>
      </c>
      <c r="E38" s="1" t="s">
        <v>26</v>
      </c>
      <c r="J38"/>
      <c r="K38"/>
      <c r="L38"/>
      <c r="M38"/>
      <c r="N38"/>
      <c r="O38"/>
    </row>
    <row r="39" spans="2:15" x14ac:dyDescent="0.3">
      <c r="B39" s="2">
        <v>45321</v>
      </c>
      <c r="C39" s="1" t="s">
        <v>12</v>
      </c>
      <c r="D39" s="1" t="s">
        <v>28</v>
      </c>
      <c r="E39" s="1" t="s">
        <v>24</v>
      </c>
      <c r="F39" s="1" t="s">
        <v>29</v>
      </c>
      <c r="J39"/>
      <c r="K39"/>
      <c r="L39"/>
      <c r="M39"/>
      <c r="N39"/>
      <c r="O39"/>
    </row>
    <row r="40" spans="2:15" x14ac:dyDescent="0.3">
      <c r="B40" s="2">
        <v>45314</v>
      </c>
      <c r="C40" s="1" t="s">
        <v>13</v>
      </c>
      <c r="D40" s="1" t="s">
        <v>26</v>
      </c>
      <c r="E40" s="1" t="s">
        <v>28</v>
      </c>
      <c r="J40"/>
      <c r="K40"/>
      <c r="L40"/>
      <c r="M40"/>
      <c r="N40"/>
      <c r="O40"/>
    </row>
    <row r="41" spans="2:15" x14ac:dyDescent="0.3">
      <c r="B41" s="2">
        <v>45314</v>
      </c>
      <c r="C41" s="1" t="s">
        <v>12</v>
      </c>
      <c r="D41" s="1" t="s">
        <v>26</v>
      </c>
      <c r="E41" s="1" t="s">
        <v>28</v>
      </c>
      <c r="J41"/>
      <c r="K41"/>
      <c r="L41"/>
      <c r="M41"/>
      <c r="N41"/>
      <c r="O41"/>
    </row>
    <row r="42" spans="2:15" x14ac:dyDescent="0.3">
      <c r="B42" s="2">
        <v>45313</v>
      </c>
      <c r="C42" s="1" t="s">
        <v>13</v>
      </c>
      <c r="D42" s="1" t="s">
        <v>28</v>
      </c>
      <c r="E42" s="1" t="s">
        <v>24</v>
      </c>
      <c r="J42"/>
      <c r="K42"/>
      <c r="L42"/>
      <c r="M42"/>
      <c r="N42"/>
      <c r="O42"/>
    </row>
    <row r="43" spans="2:15" x14ac:dyDescent="0.3">
      <c r="B43" s="2">
        <v>45307</v>
      </c>
      <c r="C43" s="1" t="s">
        <v>13</v>
      </c>
      <c r="D43" s="1" t="s">
        <v>27</v>
      </c>
      <c r="E43" s="1" t="s">
        <v>26</v>
      </c>
      <c r="F43" s="1" t="s">
        <v>24</v>
      </c>
      <c r="G43" s="1" t="s">
        <v>28</v>
      </c>
      <c r="J43"/>
      <c r="K43"/>
      <c r="L43"/>
      <c r="M43"/>
      <c r="N43"/>
      <c r="O43"/>
    </row>
    <row r="44" spans="2:15" x14ac:dyDescent="0.3">
      <c r="B44" s="2">
        <v>45307</v>
      </c>
      <c r="C44" s="1" t="s">
        <v>12</v>
      </c>
      <c r="D44" s="1" t="s">
        <v>27</v>
      </c>
      <c r="E44" s="1" t="s">
        <v>26</v>
      </c>
      <c r="F44" s="1" t="s">
        <v>24</v>
      </c>
      <c r="G44" s="1" t="s">
        <v>28</v>
      </c>
      <c r="J44"/>
      <c r="K44"/>
      <c r="L44"/>
      <c r="M44"/>
      <c r="N44"/>
      <c r="O44"/>
    </row>
    <row r="45" spans="2:15" x14ac:dyDescent="0.3">
      <c r="B45" s="2">
        <v>45306</v>
      </c>
      <c r="C45" s="1" t="s">
        <v>13</v>
      </c>
      <c r="D45" s="1" t="s">
        <v>24</v>
      </c>
      <c r="E45" s="1" t="s">
        <v>29</v>
      </c>
      <c r="J45"/>
      <c r="K45"/>
      <c r="L45"/>
      <c r="M45"/>
      <c r="N45"/>
      <c r="O45"/>
    </row>
    <row r="46" spans="2:15" x14ac:dyDescent="0.3">
      <c r="B46" s="2">
        <v>45299</v>
      </c>
      <c r="C46" s="1" t="s">
        <v>12</v>
      </c>
      <c r="D46" s="1" t="s">
        <v>24</v>
      </c>
      <c r="E46" s="1" t="s">
        <v>29</v>
      </c>
      <c r="J46"/>
      <c r="K46"/>
      <c r="L46"/>
      <c r="M46"/>
      <c r="N46"/>
      <c r="O46"/>
    </row>
    <row r="47" spans="2:15" x14ac:dyDescent="0.3">
      <c r="J47"/>
      <c r="K47"/>
      <c r="L47"/>
      <c r="M47"/>
      <c r="N47"/>
      <c r="O47"/>
    </row>
    <row r="48" spans="2:15" x14ac:dyDescent="0.3">
      <c r="J48"/>
      <c r="K48"/>
      <c r="L48"/>
      <c r="M48"/>
      <c r="N48"/>
      <c r="O48"/>
    </row>
    <row r="49" spans="2:15" x14ac:dyDescent="0.3">
      <c r="J49"/>
      <c r="K49"/>
      <c r="L49"/>
      <c r="M49"/>
      <c r="N49"/>
      <c r="O49"/>
    </row>
    <row r="50" spans="2:15" x14ac:dyDescent="0.3">
      <c r="B50" s="2"/>
      <c r="J50"/>
      <c r="K50"/>
      <c r="L50"/>
      <c r="M50"/>
      <c r="N50"/>
      <c r="O50"/>
    </row>
    <row r="51" spans="2:15" x14ac:dyDescent="0.3">
      <c r="J51"/>
      <c r="K51"/>
      <c r="L51"/>
      <c r="M51"/>
      <c r="N51"/>
      <c r="O51"/>
    </row>
    <row r="52" spans="2:15" x14ac:dyDescent="0.3">
      <c r="J52"/>
      <c r="K52"/>
      <c r="L52"/>
      <c r="M52"/>
      <c r="N52"/>
      <c r="O52"/>
    </row>
    <row r="53" spans="2:15" x14ac:dyDescent="0.3">
      <c r="J53"/>
      <c r="K53"/>
      <c r="L53"/>
      <c r="M53"/>
      <c r="N53"/>
      <c r="O53"/>
    </row>
    <row r="54" spans="2:15" x14ac:dyDescent="0.3">
      <c r="J54"/>
      <c r="K54"/>
      <c r="L54"/>
      <c r="M54"/>
      <c r="N54"/>
      <c r="O54"/>
    </row>
    <row r="55" spans="2:15" x14ac:dyDescent="0.3">
      <c r="J55"/>
      <c r="K55"/>
      <c r="L55"/>
      <c r="M55"/>
      <c r="N55"/>
      <c r="O55"/>
    </row>
    <row r="56" spans="2:15" x14ac:dyDescent="0.3">
      <c r="J56"/>
      <c r="K56"/>
      <c r="L56"/>
      <c r="M56"/>
      <c r="N56"/>
      <c r="O56"/>
    </row>
    <row r="57" spans="2:15" x14ac:dyDescent="0.3">
      <c r="J57"/>
      <c r="K57"/>
      <c r="L57"/>
      <c r="M57"/>
      <c r="N57"/>
      <c r="O57"/>
    </row>
    <row r="58" spans="2:15" x14ac:dyDescent="0.3">
      <c r="J58"/>
      <c r="K58"/>
      <c r="L58"/>
      <c r="M58"/>
      <c r="N58"/>
      <c r="O58"/>
    </row>
    <row r="59" spans="2:15" x14ac:dyDescent="0.3">
      <c r="J59"/>
      <c r="K59"/>
      <c r="L59"/>
      <c r="M59"/>
      <c r="N59"/>
      <c r="O59"/>
    </row>
  </sheetData>
  <dataValidations count="1">
    <dataValidation allowBlank="1" showInputMessage="1" showErrorMessage="1" sqref="B24:B36"/>
  </dataValidation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Données!$B$2:$B$7</xm:f>
          </x14:formula1>
          <xm:sqref>D37:H46</xm:sqref>
        </x14:dataValidation>
        <x14:dataValidation type="list" allowBlank="1" showInputMessage="1" showErrorMessage="1">
          <x14:formula1>
            <xm:f>Données!$B$2:$B$8</xm:f>
          </x14:formula1>
          <xm:sqref>D16:E23 F16:F20 D24:F36 G11:H36 D11:F15 D10:H10</xm:sqref>
        </x14:dataValidation>
        <x14:dataValidation type="list" allowBlank="1" showInputMessage="1" showErrorMessage="1">
          <x14:formula1>
            <xm:f>Données!$A$2:$A$3</xm:f>
          </x14:formula1>
          <xm:sqref>C10:C46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E11" sqref="E11"/>
    </sheetView>
  </sheetViews>
  <sheetFormatPr baseColWidth="10" defaultColWidth="8.88671875" defaultRowHeight="14.4" x14ac:dyDescent="0.3"/>
  <cols>
    <col min="1" max="1" width="18" customWidth="1"/>
    <col min="2" max="2" width="23.88671875" customWidth="1"/>
    <col min="5" max="5" width="22.33203125" customWidth="1"/>
  </cols>
  <sheetData>
    <row r="1" spans="1:3" x14ac:dyDescent="0.3">
      <c r="A1" t="s">
        <v>6</v>
      </c>
      <c r="B1" t="s">
        <v>0</v>
      </c>
      <c r="C1" t="s">
        <v>14</v>
      </c>
    </row>
    <row r="2" spans="1:3" x14ac:dyDescent="0.3">
      <c r="A2" t="s">
        <v>17</v>
      </c>
      <c r="B2" t="s">
        <v>25</v>
      </c>
      <c r="C2" t="s">
        <v>15</v>
      </c>
    </row>
    <row r="3" spans="1:3" x14ac:dyDescent="0.3">
      <c r="A3" t="s">
        <v>18</v>
      </c>
      <c r="B3" t="s">
        <v>26</v>
      </c>
      <c r="C3" t="s">
        <v>16</v>
      </c>
    </row>
    <row r="4" spans="1:3" x14ac:dyDescent="0.3">
      <c r="B4" t="s">
        <v>24</v>
      </c>
      <c r="C4" t="s">
        <v>19</v>
      </c>
    </row>
    <row r="5" spans="1:3" x14ac:dyDescent="0.3">
      <c r="B5" t="s">
        <v>27</v>
      </c>
      <c r="C5" t="s">
        <v>20</v>
      </c>
    </row>
    <row r="6" spans="1:3" x14ac:dyDescent="0.3">
      <c r="B6" t="s">
        <v>28</v>
      </c>
      <c r="C6" t="s">
        <v>21</v>
      </c>
    </row>
    <row r="7" spans="1:3" x14ac:dyDescent="0.3">
      <c r="B7" t="s">
        <v>29</v>
      </c>
      <c r="C7" t="s">
        <v>22</v>
      </c>
    </row>
    <row r="8" spans="1:3" x14ac:dyDescent="0.3">
      <c r="C8" t="s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121288-A450-4CB8-96EF-CD44AFE90C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Trajets covoiturés 2024</vt:lpstr>
      <vt:lpstr>Données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François ISSEREL-SAVARY</cp:lastModifiedBy>
  <cp:revision/>
  <dcterms:created xsi:type="dcterms:W3CDTF">2024-01-16T13:13:54Z</dcterms:created>
  <dcterms:modified xsi:type="dcterms:W3CDTF">2024-03-21T15:41:19Z</dcterms:modified>
  <cp:category/>
  <cp:contentStatus/>
</cp:coreProperties>
</file>