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DESKTOP-QQ6N99D\Downloads\"/>
    </mc:Choice>
  </mc:AlternateContent>
  <xr:revisionPtr revIDLastSave="0" documentId="13_ncr:1_{FE69E906-1D27-4EE8-863A-0AA200F97E40}" xr6:coauthVersionLast="47" xr6:coauthVersionMax="47" xr10:uidLastSave="{00000000-0000-0000-0000-000000000000}"/>
  <bookViews>
    <workbookView xWindow="-120" yWindow="-120" windowWidth="20640" windowHeight="11160" tabRatio="767" firstSheet="11" activeTab="13" xr2:uid="{00000000-000D-0000-FFFF-FFFF00000000}"/>
  </bookViews>
  <sheets>
    <sheet name="SOMMAIRE" sheetId="31" r:id="rId1"/>
    <sheet name="JANVIER" sheetId="1" r:id="rId2"/>
    <sheet name="FEVRIER" sheetId="19" r:id="rId3"/>
    <sheet name="MARS" sheetId="20" r:id="rId4"/>
    <sheet name="AVRIL" sheetId="21" r:id="rId5"/>
    <sheet name="MAI" sheetId="22" r:id="rId6"/>
    <sheet name="JUIN" sheetId="23" r:id="rId7"/>
    <sheet name="JUILLET" sheetId="24" r:id="rId8"/>
    <sheet name="AOUT" sheetId="25" r:id="rId9"/>
    <sheet name="SEPTEMBRE" sheetId="26" r:id="rId10"/>
    <sheet name="OCTOBRE" sheetId="27" r:id="rId11"/>
    <sheet name="NOVEMBRE" sheetId="28" r:id="rId12"/>
    <sheet name="DECEMBRE" sheetId="29" r:id="rId13"/>
    <sheet name="JOURNAL GENERAL" sheetId="30" r:id="rId14"/>
    <sheet name="COMPTE DE RESULTAT" sheetId="16" r:id="rId15"/>
    <sheet name="CONTROLE DE L AVOIR" sheetId="17" r:id="rId16"/>
    <sheet name="RAPPORT FINANCIER" sheetId="18" r:id="rId17"/>
  </sheets>
  <definedNames>
    <definedName name="Cible">'COMPTE DE RESULTAT'!$B$10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5" i="30" l="1"/>
  <c r="G5" i="30"/>
  <c r="H27" i="27" l="1"/>
  <c r="G27" i="27"/>
  <c r="H27" i="26"/>
  <c r="G27" i="26"/>
  <c r="H27" i="25"/>
  <c r="G27" i="25"/>
  <c r="H27" i="24"/>
  <c r="G27" i="24"/>
  <c r="H27" i="23"/>
  <c r="G27" i="23"/>
  <c r="G27" i="22"/>
  <c r="H27" i="22"/>
  <c r="H27" i="21"/>
  <c r="G27" i="21"/>
  <c r="H27" i="20"/>
  <c r="G27" i="20"/>
  <c r="H27" i="19"/>
  <c r="G27" i="19"/>
  <c r="AI26" i="28"/>
  <c r="AH26" i="28"/>
  <c r="AG26" i="28"/>
  <c r="AF26" i="28"/>
  <c r="AE26" i="28"/>
  <c r="AD26" i="28"/>
  <c r="AC26" i="28"/>
  <c r="AB26" i="28"/>
  <c r="AA26" i="28"/>
  <c r="Z26" i="28"/>
  <c r="Y26" i="28"/>
  <c r="W26" i="28"/>
  <c r="V26" i="28"/>
  <c r="U26" i="28"/>
  <c r="O26" i="28"/>
  <c r="N26" i="28"/>
  <c r="M26" i="28"/>
  <c r="L26" i="28"/>
  <c r="K26" i="28"/>
  <c r="J26" i="28"/>
  <c r="I26" i="28"/>
  <c r="H26" i="28"/>
  <c r="G26" i="28"/>
  <c r="AI26" i="27" l="1"/>
  <c r="AH26" i="27"/>
  <c r="AG26" i="27"/>
  <c r="AF26" i="27"/>
  <c r="AE26" i="27"/>
  <c r="AD26" i="27"/>
  <c r="AC26" i="27"/>
  <c r="AB26" i="27"/>
  <c r="AA26" i="27"/>
  <c r="Z26" i="27"/>
  <c r="Y26" i="27"/>
  <c r="X26" i="27"/>
  <c r="W26" i="27"/>
  <c r="V26" i="27"/>
  <c r="U26" i="27"/>
  <c r="O26" i="27"/>
  <c r="N26" i="27"/>
  <c r="M26" i="27"/>
  <c r="L26" i="27"/>
  <c r="K26" i="27"/>
  <c r="J26" i="27"/>
  <c r="I26" i="27"/>
  <c r="H26" i="27"/>
  <c r="G26" i="27"/>
  <c r="J16" i="30"/>
  <c r="O15" i="30"/>
  <c r="O14" i="30"/>
  <c r="O13" i="30"/>
  <c r="O12" i="30"/>
  <c r="O11" i="30"/>
  <c r="O10" i="30"/>
  <c r="O9" i="30"/>
  <c r="O8" i="30"/>
  <c r="O7" i="30"/>
  <c r="O6" i="30"/>
  <c r="H5" i="30"/>
  <c r="V16" i="30"/>
  <c r="AI13" i="30"/>
  <c r="AI12" i="30"/>
  <c r="AI11" i="30"/>
  <c r="AI10" i="30"/>
  <c r="AI9" i="30"/>
  <c r="AI8" i="30"/>
  <c r="AI7" i="30"/>
  <c r="AI6" i="30"/>
  <c r="V5" i="30"/>
  <c r="W5" i="30"/>
  <c r="X5" i="30"/>
  <c r="Y5" i="30"/>
  <c r="Z5" i="30"/>
  <c r="AA5" i="30"/>
  <c r="AB5" i="30"/>
  <c r="AC5" i="30"/>
  <c r="AD5" i="30"/>
  <c r="AE5" i="30"/>
  <c r="AF5" i="30"/>
  <c r="AG5" i="30"/>
  <c r="AH5" i="30"/>
  <c r="AI5" i="30"/>
  <c r="U16" i="30"/>
  <c r="Y16" i="30"/>
  <c r="Z16" i="30"/>
  <c r="AA16" i="30"/>
  <c r="AB16" i="30"/>
  <c r="AC16" i="30"/>
  <c r="AD16" i="30"/>
  <c r="AE16" i="30"/>
  <c r="AF16" i="30"/>
  <c r="AG16" i="30"/>
  <c r="AH16" i="30"/>
  <c r="AI16" i="30"/>
  <c r="AI15" i="30"/>
  <c r="AI14" i="30"/>
  <c r="X16" i="30"/>
  <c r="AA26" i="1" l="1"/>
  <c r="V26" i="29" l="1"/>
  <c r="AH15" i="30"/>
  <c r="AG15" i="30"/>
  <c r="AF15" i="30"/>
  <c r="AE15" i="30"/>
  <c r="AD15" i="30"/>
  <c r="AC15" i="30"/>
  <c r="AB15" i="30"/>
  <c r="AA15" i="30"/>
  <c r="Z15" i="30"/>
  <c r="Y15" i="30"/>
  <c r="X15" i="30"/>
  <c r="V15" i="30"/>
  <c r="U15" i="30"/>
  <c r="N15" i="30"/>
  <c r="M15" i="30"/>
  <c r="L15" i="30"/>
  <c r="K15" i="30"/>
  <c r="J15" i="30"/>
  <c r="I15" i="30"/>
  <c r="H15" i="30"/>
  <c r="G15" i="30"/>
  <c r="AH14" i="30"/>
  <c r="AG14" i="30"/>
  <c r="AF14" i="30"/>
  <c r="AE14" i="30"/>
  <c r="AD14" i="30"/>
  <c r="AC14" i="30"/>
  <c r="AB14" i="30"/>
  <c r="AA14" i="30"/>
  <c r="Z14" i="30"/>
  <c r="Y14" i="30"/>
  <c r="X14" i="30"/>
  <c r="V14" i="30"/>
  <c r="U14" i="30"/>
  <c r="N14" i="30"/>
  <c r="M14" i="30"/>
  <c r="L14" i="30"/>
  <c r="K14" i="30"/>
  <c r="J14" i="30"/>
  <c r="I14" i="30"/>
  <c r="H14" i="30"/>
  <c r="G14" i="30"/>
  <c r="AI26" i="26"/>
  <c r="AH13" i="30" s="1"/>
  <c r="AH26" i="26"/>
  <c r="AG13" i="30" s="1"/>
  <c r="AG26" i="26"/>
  <c r="AF13" i="30" s="1"/>
  <c r="AF26" i="26"/>
  <c r="AE13" i="30" s="1"/>
  <c r="AE26" i="26"/>
  <c r="AD13" i="30" s="1"/>
  <c r="AD26" i="26"/>
  <c r="AC13" i="30" s="1"/>
  <c r="AC26" i="26"/>
  <c r="AB13" i="30" s="1"/>
  <c r="AB26" i="26"/>
  <c r="AA13" i="30" s="1"/>
  <c r="AA26" i="26"/>
  <c r="Z13" i="30" s="1"/>
  <c r="Z26" i="26"/>
  <c r="Y13" i="30" s="1"/>
  <c r="Y26" i="26"/>
  <c r="X13" i="30" s="1"/>
  <c r="X26" i="26"/>
  <c r="W13" i="30" s="1"/>
  <c r="W26" i="26"/>
  <c r="V13" i="30" s="1"/>
  <c r="V26" i="26"/>
  <c r="U13" i="30" s="1"/>
  <c r="U26" i="26"/>
  <c r="O26" i="26"/>
  <c r="N13" i="30" s="1"/>
  <c r="N26" i="26"/>
  <c r="M13" i="30" s="1"/>
  <c r="M26" i="26"/>
  <c r="L13" i="30" s="1"/>
  <c r="L26" i="26"/>
  <c r="K13" i="30" s="1"/>
  <c r="K26" i="26"/>
  <c r="J13" i="30" s="1"/>
  <c r="J26" i="26"/>
  <c r="I13" i="30" s="1"/>
  <c r="I26" i="26"/>
  <c r="H13" i="30" s="1"/>
  <c r="H26" i="26"/>
  <c r="G13" i="30" s="1"/>
  <c r="G26" i="26"/>
  <c r="AI26" i="25"/>
  <c r="AH12" i="30" s="1"/>
  <c r="AH26" i="25"/>
  <c r="AG12" i="30" s="1"/>
  <c r="AG26" i="25"/>
  <c r="AF12" i="30" s="1"/>
  <c r="AF26" i="25"/>
  <c r="AE12" i="30" s="1"/>
  <c r="AE26" i="25"/>
  <c r="AD12" i="30" s="1"/>
  <c r="AD26" i="25"/>
  <c r="AC12" i="30" s="1"/>
  <c r="AC26" i="25"/>
  <c r="AB12" i="30" s="1"/>
  <c r="AB26" i="25"/>
  <c r="AA12" i="30" s="1"/>
  <c r="AA26" i="25"/>
  <c r="Z12" i="30" s="1"/>
  <c r="Z26" i="25"/>
  <c r="Y12" i="30" s="1"/>
  <c r="Y26" i="25"/>
  <c r="X12" i="30" s="1"/>
  <c r="X26" i="25"/>
  <c r="W12" i="30" s="1"/>
  <c r="W26" i="25"/>
  <c r="V12" i="30" s="1"/>
  <c r="V26" i="25"/>
  <c r="U12" i="30" s="1"/>
  <c r="U26" i="25"/>
  <c r="O26" i="25"/>
  <c r="N12" i="30" s="1"/>
  <c r="N26" i="25"/>
  <c r="M12" i="30" s="1"/>
  <c r="M26" i="25"/>
  <c r="L12" i="30" s="1"/>
  <c r="L26" i="25"/>
  <c r="K12" i="30" s="1"/>
  <c r="K26" i="25"/>
  <c r="J12" i="30" s="1"/>
  <c r="J26" i="25"/>
  <c r="I12" i="30" s="1"/>
  <c r="I26" i="25"/>
  <c r="H12" i="30" s="1"/>
  <c r="H26" i="25"/>
  <c r="G12" i="30" s="1"/>
  <c r="G26" i="25"/>
  <c r="G28" i="25" s="1"/>
  <c r="AI26" i="24"/>
  <c r="AH11" i="30" s="1"/>
  <c r="AH26" i="24"/>
  <c r="AG11" i="30" s="1"/>
  <c r="AG26" i="24"/>
  <c r="AF11" i="30" s="1"/>
  <c r="AF26" i="24"/>
  <c r="AE11" i="30" s="1"/>
  <c r="AE26" i="24"/>
  <c r="AD11" i="30" s="1"/>
  <c r="AD26" i="24"/>
  <c r="AC11" i="30" s="1"/>
  <c r="AC26" i="24"/>
  <c r="AB11" i="30" s="1"/>
  <c r="AB26" i="24"/>
  <c r="AA11" i="30" s="1"/>
  <c r="AA26" i="24"/>
  <c r="Z11" i="30" s="1"/>
  <c r="Z26" i="24"/>
  <c r="Y11" i="30" s="1"/>
  <c r="Y26" i="24"/>
  <c r="X11" i="30" s="1"/>
  <c r="X26" i="24"/>
  <c r="W11" i="30" s="1"/>
  <c r="W26" i="24"/>
  <c r="V11" i="30" s="1"/>
  <c r="V26" i="24"/>
  <c r="U11" i="30" s="1"/>
  <c r="U26" i="24"/>
  <c r="O26" i="24"/>
  <c r="N11" i="30" s="1"/>
  <c r="N26" i="24"/>
  <c r="M11" i="30" s="1"/>
  <c r="M26" i="24"/>
  <c r="L11" i="30" s="1"/>
  <c r="L26" i="24"/>
  <c r="K11" i="30" s="1"/>
  <c r="K26" i="24"/>
  <c r="J11" i="30" s="1"/>
  <c r="J26" i="24"/>
  <c r="I11" i="30" s="1"/>
  <c r="I26" i="24"/>
  <c r="H11" i="30" s="1"/>
  <c r="H26" i="24"/>
  <c r="G11" i="30" s="1"/>
  <c r="G26" i="24"/>
  <c r="G28" i="24" s="1"/>
  <c r="AI26" i="23"/>
  <c r="AH10" i="30" s="1"/>
  <c r="AH26" i="23"/>
  <c r="AG10" i="30" s="1"/>
  <c r="AG26" i="23"/>
  <c r="AF10" i="30" s="1"/>
  <c r="AF26" i="23"/>
  <c r="AE10" i="30" s="1"/>
  <c r="AE26" i="23"/>
  <c r="AD10" i="30" s="1"/>
  <c r="AD26" i="23"/>
  <c r="AC10" i="30" s="1"/>
  <c r="AC26" i="23"/>
  <c r="AB10" i="30" s="1"/>
  <c r="AB26" i="23"/>
  <c r="AA10" i="30" s="1"/>
  <c r="AA26" i="23"/>
  <c r="Z10" i="30" s="1"/>
  <c r="Z26" i="23"/>
  <c r="Y10" i="30" s="1"/>
  <c r="Y26" i="23"/>
  <c r="X10" i="30" s="1"/>
  <c r="X26" i="23"/>
  <c r="W10" i="30" s="1"/>
  <c r="W26" i="23"/>
  <c r="V10" i="30" s="1"/>
  <c r="V26" i="23"/>
  <c r="U10" i="30" s="1"/>
  <c r="U26" i="23"/>
  <c r="O26" i="23"/>
  <c r="N10" i="30" s="1"/>
  <c r="N26" i="23"/>
  <c r="M10" i="30" s="1"/>
  <c r="M26" i="23"/>
  <c r="L10" i="30" s="1"/>
  <c r="L26" i="23"/>
  <c r="K10" i="30" s="1"/>
  <c r="K26" i="23"/>
  <c r="J10" i="30" s="1"/>
  <c r="J26" i="23"/>
  <c r="I10" i="30" s="1"/>
  <c r="I26" i="23"/>
  <c r="H10" i="30" s="1"/>
  <c r="H26" i="23"/>
  <c r="G10" i="30" s="1"/>
  <c r="G26" i="23"/>
  <c r="G28" i="23" s="1"/>
  <c r="AI26" i="22"/>
  <c r="AH9" i="30" s="1"/>
  <c r="AH26" i="22"/>
  <c r="AG9" i="30" s="1"/>
  <c r="AG26" i="22"/>
  <c r="AF9" i="30" s="1"/>
  <c r="AF26" i="22"/>
  <c r="AE9" i="30" s="1"/>
  <c r="AE26" i="22"/>
  <c r="AD9" i="30" s="1"/>
  <c r="AD26" i="22"/>
  <c r="AC9" i="30" s="1"/>
  <c r="AC26" i="22"/>
  <c r="AB9" i="30" s="1"/>
  <c r="AB26" i="22"/>
  <c r="AA9" i="30" s="1"/>
  <c r="AA26" i="22"/>
  <c r="Z9" i="30" s="1"/>
  <c r="Z26" i="22"/>
  <c r="Y9" i="30" s="1"/>
  <c r="Y26" i="22"/>
  <c r="X9" i="30" s="1"/>
  <c r="X26" i="22"/>
  <c r="W9" i="30" s="1"/>
  <c r="W26" i="22"/>
  <c r="V9" i="30" s="1"/>
  <c r="V26" i="22"/>
  <c r="U9" i="30" s="1"/>
  <c r="U26" i="22"/>
  <c r="O26" i="22"/>
  <c r="N9" i="30" s="1"/>
  <c r="N26" i="22"/>
  <c r="M9" i="30" s="1"/>
  <c r="M26" i="22"/>
  <c r="L9" i="30" s="1"/>
  <c r="L26" i="22"/>
  <c r="K9" i="30" s="1"/>
  <c r="K26" i="22"/>
  <c r="J9" i="30" s="1"/>
  <c r="J26" i="22"/>
  <c r="I9" i="30" s="1"/>
  <c r="I26" i="22"/>
  <c r="H9" i="30" s="1"/>
  <c r="H26" i="22"/>
  <c r="G9" i="30" s="1"/>
  <c r="G26" i="22"/>
  <c r="G28" i="22" s="1"/>
  <c r="AI26" i="21"/>
  <c r="AH8" i="30" s="1"/>
  <c r="AH26" i="21"/>
  <c r="AG8" i="30" s="1"/>
  <c r="AG26" i="21"/>
  <c r="AF8" i="30" s="1"/>
  <c r="AF26" i="21"/>
  <c r="AE8" i="30" s="1"/>
  <c r="AE26" i="21"/>
  <c r="AD8" i="30" s="1"/>
  <c r="AD26" i="21"/>
  <c r="AC8" i="30" s="1"/>
  <c r="AC26" i="21"/>
  <c r="AB8" i="30" s="1"/>
  <c r="AB26" i="21"/>
  <c r="AA8" i="30" s="1"/>
  <c r="AA26" i="21"/>
  <c r="Z8" i="30" s="1"/>
  <c r="Z26" i="21"/>
  <c r="Y8" i="30" s="1"/>
  <c r="Y26" i="21"/>
  <c r="X8" i="30" s="1"/>
  <c r="X26" i="21"/>
  <c r="W8" i="30" s="1"/>
  <c r="W26" i="21"/>
  <c r="V8" i="30" s="1"/>
  <c r="V26" i="21"/>
  <c r="U8" i="30" s="1"/>
  <c r="U26" i="21"/>
  <c r="O26" i="21"/>
  <c r="N8" i="30" s="1"/>
  <c r="N26" i="21"/>
  <c r="M8" i="30" s="1"/>
  <c r="M26" i="21"/>
  <c r="L8" i="30" s="1"/>
  <c r="L26" i="21"/>
  <c r="K8" i="30" s="1"/>
  <c r="K26" i="21"/>
  <c r="J8" i="30" s="1"/>
  <c r="J26" i="21"/>
  <c r="I8" i="30" s="1"/>
  <c r="I26" i="21"/>
  <c r="H8" i="30" s="1"/>
  <c r="H26" i="21"/>
  <c r="G8" i="30" s="1"/>
  <c r="G26" i="21"/>
  <c r="AI26" i="20"/>
  <c r="AH7" i="30" s="1"/>
  <c r="AH26" i="20"/>
  <c r="AG7" i="30" s="1"/>
  <c r="AG26" i="20"/>
  <c r="AF7" i="30" s="1"/>
  <c r="AF26" i="20"/>
  <c r="AE7" i="30" s="1"/>
  <c r="AE26" i="20"/>
  <c r="AD7" i="30" s="1"/>
  <c r="AD26" i="20"/>
  <c r="AC7" i="30" s="1"/>
  <c r="AC26" i="20"/>
  <c r="AB7" i="30" s="1"/>
  <c r="AB26" i="20"/>
  <c r="AA7" i="30" s="1"/>
  <c r="AA26" i="20"/>
  <c r="Z7" i="30" s="1"/>
  <c r="Z26" i="20"/>
  <c r="Y7" i="30" s="1"/>
  <c r="Y26" i="20"/>
  <c r="X7" i="30" s="1"/>
  <c r="X26" i="20"/>
  <c r="W7" i="30" s="1"/>
  <c r="W26" i="20"/>
  <c r="V7" i="30" s="1"/>
  <c r="V26" i="20"/>
  <c r="U7" i="30" s="1"/>
  <c r="U26" i="20"/>
  <c r="O26" i="20"/>
  <c r="N7" i="30" s="1"/>
  <c r="N26" i="20"/>
  <c r="M7" i="30" s="1"/>
  <c r="M26" i="20"/>
  <c r="L7" i="30" s="1"/>
  <c r="L26" i="20"/>
  <c r="K7" i="30" s="1"/>
  <c r="K26" i="20"/>
  <c r="J7" i="30" s="1"/>
  <c r="J26" i="20"/>
  <c r="I7" i="30" s="1"/>
  <c r="I26" i="20"/>
  <c r="H7" i="30" s="1"/>
  <c r="H26" i="20"/>
  <c r="G7" i="30" s="1"/>
  <c r="G26" i="20"/>
  <c r="G28" i="20" s="1"/>
  <c r="U27" i="20" s="1"/>
  <c r="AI26" i="19"/>
  <c r="AH6" i="30" s="1"/>
  <c r="AH26" i="19"/>
  <c r="AG6" i="30" s="1"/>
  <c r="AG26" i="19"/>
  <c r="AF6" i="30" s="1"/>
  <c r="AF26" i="19"/>
  <c r="AE6" i="30" s="1"/>
  <c r="AE26" i="19"/>
  <c r="AD6" i="30" s="1"/>
  <c r="AD26" i="19"/>
  <c r="AC6" i="30" s="1"/>
  <c r="AC26" i="19"/>
  <c r="AB6" i="30" s="1"/>
  <c r="AB26" i="19"/>
  <c r="AA6" i="30" s="1"/>
  <c r="AA26" i="19"/>
  <c r="Z6" i="30" s="1"/>
  <c r="Z26" i="19"/>
  <c r="Y6" i="30" s="1"/>
  <c r="Y26" i="19"/>
  <c r="X6" i="30" s="1"/>
  <c r="X26" i="19"/>
  <c r="W6" i="30" s="1"/>
  <c r="W26" i="19"/>
  <c r="V6" i="30" s="1"/>
  <c r="V26" i="19"/>
  <c r="U6" i="30" s="1"/>
  <c r="U26" i="19"/>
  <c r="O26" i="19"/>
  <c r="N6" i="30" s="1"/>
  <c r="N26" i="19"/>
  <c r="M6" i="30" s="1"/>
  <c r="M26" i="19"/>
  <c r="L6" i="30" s="1"/>
  <c r="L26" i="19"/>
  <c r="K6" i="30" s="1"/>
  <c r="K26" i="19"/>
  <c r="J6" i="30" s="1"/>
  <c r="J26" i="19"/>
  <c r="I6" i="30" s="1"/>
  <c r="I26" i="19"/>
  <c r="H6" i="30" s="1"/>
  <c r="H26" i="19"/>
  <c r="G6" i="30" s="1"/>
  <c r="G26" i="19"/>
  <c r="G28" i="19" s="1"/>
  <c r="AI26" i="1"/>
  <c r="AH26" i="1"/>
  <c r="AG26" i="1"/>
  <c r="AF26" i="1"/>
  <c r="AE26" i="1"/>
  <c r="AD26" i="1"/>
  <c r="AC26" i="1"/>
  <c r="AB26" i="1"/>
  <c r="Z26" i="1"/>
  <c r="Y26" i="1"/>
  <c r="X26" i="1"/>
  <c r="W26" i="1"/>
  <c r="V26" i="1"/>
  <c r="U26" i="1"/>
  <c r="O26" i="1"/>
  <c r="N26" i="1"/>
  <c r="O5" i="30" s="1"/>
  <c r="M26" i="1"/>
  <c r="N5" i="30" s="1"/>
  <c r="L26" i="1"/>
  <c r="M5" i="30" s="1"/>
  <c r="K26" i="1"/>
  <c r="L5" i="30" s="1"/>
  <c r="J26" i="1"/>
  <c r="K5" i="30" s="1"/>
  <c r="I26" i="1"/>
  <c r="J5" i="30" s="1"/>
  <c r="H26" i="1"/>
  <c r="G26" i="1"/>
  <c r="I26" i="29"/>
  <c r="D7" i="17" l="1"/>
  <c r="B4" i="18"/>
  <c r="G28" i="1"/>
  <c r="U27" i="1" s="1"/>
  <c r="U28" i="1" s="1"/>
  <c r="G28" i="26"/>
  <c r="U27" i="26" s="1"/>
  <c r="U28" i="26" s="1"/>
  <c r="U28" i="20"/>
  <c r="M29" i="1"/>
  <c r="M29" i="20"/>
  <c r="U27" i="22"/>
  <c r="U28" i="22" s="1"/>
  <c r="M29" i="22"/>
  <c r="U27" i="24"/>
  <c r="U28" i="24" s="1"/>
  <c r="M29" i="24"/>
  <c r="M29" i="26"/>
  <c r="U27" i="19"/>
  <c r="U28" i="19" s="1"/>
  <c r="M29" i="19"/>
  <c r="M29" i="21"/>
  <c r="U27" i="23"/>
  <c r="U28" i="23" s="1"/>
  <c r="M29" i="23"/>
  <c r="U27" i="25"/>
  <c r="U28" i="25" s="1"/>
  <c r="M29" i="25"/>
  <c r="L31" i="1"/>
  <c r="L31" i="19" s="1"/>
  <c r="L31" i="20" s="1"/>
  <c r="L31" i="21" s="1"/>
  <c r="L31" i="22" s="1"/>
  <c r="L31" i="23" s="1"/>
  <c r="L31" i="24" s="1"/>
  <c r="L31" i="25" s="1"/>
  <c r="L31" i="26" s="1"/>
  <c r="L31" i="27" s="1"/>
  <c r="G28" i="21"/>
  <c r="U27" i="21" l="1"/>
  <c r="U28" i="21" s="1"/>
  <c r="B10" i="18"/>
  <c r="AA17" i="30" l="1"/>
  <c r="AE17" i="30"/>
  <c r="AI17" i="30"/>
  <c r="B30" i="18" s="1"/>
  <c r="X17" i="30"/>
  <c r="D9" i="16" s="1"/>
  <c r="AB17" i="30"/>
  <c r="AF17" i="30"/>
  <c r="Y17" i="30"/>
  <c r="AC17" i="30"/>
  <c r="AG17" i="30"/>
  <c r="Z17" i="30"/>
  <c r="AD17" i="30"/>
  <c r="AH17" i="30"/>
  <c r="D29" i="16" l="1"/>
  <c r="B29" i="18"/>
  <c r="D17" i="16"/>
  <c r="B23" i="18"/>
  <c r="D22" i="16"/>
  <c r="B25" i="18"/>
  <c r="D12" i="16"/>
  <c r="B22" i="18"/>
  <c r="D11" i="16"/>
  <c r="B21" i="18"/>
  <c r="D18" i="16"/>
  <c r="B24" i="18"/>
  <c r="D23" i="16"/>
  <c r="B26" i="18"/>
  <c r="D10" i="16"/>
  <c r="B20" i="18"/>
  <c r="D28" i="16"/>
  <c r="B28" i="18"/>
  <c r="D27" i="16"/>
  <c r="B27" i="18"/>
  <c r="B19" i="18"/>
  <c r="X19" i="30"/>
  <c r="AI26" i="29"/>
  <c r="AH26" i="29"/>
  <c r="AG26" i="29"/>
  <c r="AF26" i="29"/>
  <c r="AE26" i="29"/>
  <c r="AD26" i="29"/>
  <c r="AC26" i="29"/>
  <c r="AB26" i="29"/>
  <c r="AA26" i="29"/>
  <c r="Z26" i="29"/>
  <c r="Y26" i="29"/>
  <c r="X26" i="29"/>
  <c r="W26" i="29"/>
  <c r="U26" i="29"/>
  <c r="O26" i="29"/>
  <c r="O16" i="30" s="1"/>
  <c r="N26" i="29"/>
  <c r="N16" i="30" s="1"/>
  <c r="N17" i="30" s="1"/>
  <c r="M26" i="29"/>
  <c r="M16" i="30" s="1"/>
  <c r="L26" i="29"/>
  <c r="L16" i="30" s="1"/>
  <c r="K26" i="29"/>
  <c r="K16" i="30" s="1"/>
  <c r="J26" i="29"/>
  <c r="H26" i="29"/>
  <c r="G26" i="29"/>
  <c r="O17" i="30"/>
  <c r="J17" i="30"/>
  <c r="B9" i="18" s="1"/>
  <c r="B23" i="16" l="1"/>
  <c r="B13" i="18"/>
  <c r="B24" i="16"/>
  <c r="B14" i="18"/>
  <c r="B31" i="18"/>
  <c r="L17" i="30"/>
  <c r="K17" i="30"/>
  <c r="B9" i="16"/>
  <c r="B5" i="18"/>
  <c r="B6" i="18" s="1"/>
  <c r="M17" i="30" l="1"/>
  <c r="B12" i="18" s="1"/>
  <c r="B10" i="16"/>
  <c r="B11" i="16"/>
  <c r="D30" i="16"/>
  <c r="B17" i="16" l="1"/>
  <c r="B29" i="16" s="1"/>
  <c r="J19" i="30"/>
  <c r="B11" i="18" s="1"/>
  <c r="B15" i="18" s="1"/>
  <c r="D35" i="16"/>
  <c r="B32" i="18" l="1"/>
  <c r="B41" i="16"/>
  <c r="D15" i="17"/>
  <c r="D37" i="16"/>
  <c r="D41" i="16" s="1"/>
  <c r="D20" i="17"/>
  <c r="U17" i="30" l="1"/>
  <c r="V17" i="30" l="1"/>
  <c r="V19" i="30" s="1"/>
  <c r="I17" i="30"/>
  <c r="H28" i="1"/>
  <c r="V27" i="1" s="1"/>
  <c r="V28" i="1" s="1"/>
  <c r="D9" i="17"/>
  <c r="D13" i="17"/>
  <c r="D18" i="17" s="1"/>
  <c r="D22" i="17" s="1"/>
  <c r="H28" i="19"/>
  <c r="V27" i="19"/>
  <c r="V28" i="19" s="1"/>
  <c r="V27" i="20"/>
  <c r="V28" i="20" s="1"/>
  <c r="H28" i="20"/>
  <c r="H28" i="21"/>
  <c r="V27" i="21" s="1"/>
  <c r="V28" i="21" s="1"/>
  <c r="H28" i="22"/>
  <c r="V27" i="22" s="1"/>
  <c r="V28" i="22" s="1"/>
  <c r="H28" i="23"/>
  <c r="V27" i="23" s="1"/>
  <c r="V28" i="23" s="1"/>
  <c r="V27" i="24"/>
  <c r="V28" i="24" s="1"/>
  <c r="H28" i="24"/>
  <c r="H28" i="25"/>
  <c r="V27" i="25" s="1"/>
  <c r="V28" i="25" s="1"/>
  <c r="H28" i="26"/>
  <c r="V27" i="26" s="1"/>
  <c r="V28" i="26" s="1"/>
  <c r="M29" i="27"/>
  <c r="G28" i="27"/>
  <c r="U27" i="27" s="1"/>
  <c r="U28" i="27" s="1"/>
  <c r="G27" i="28" s="1"/>
  <c r="M29" i="28" l="1"/>
  <c r="G28" i="28"/>
  <c r="U27" i="28" s="1"/>
  <c r="U28" i="28" s="1"/>
  <c r="G27" i="29" s="1"/>
  <c r="L31" i="28"/>
  <c r="L31" i="29" s="1"/>
  <c r="J25" i="17" s="1"/>
  <c r="B34" i="18" l="1"/>
  <c r="G28" i="29"/>
  <c r="M29" i="29"/>
  <c r="G16" i="30" l="1"/>
  <c r="G17" i="30" s="1"/>
  <c r="U27" i="29"/>
  <c r="U28" i="29" s="1"/>
  <c r="D25" i="17" s="1"/>
  <c r="H28" i="27"/>
  <c r="V27" i="27"/>
  <c r="V28" i="27" s="1"/>
  <c r="H27" i="28" s="1"/>
  <c r="H28" i="28" s="1"/>
  <c r="V27" i="28" s="1"/>
  <c r="V28" i="28" s="1"/>
  <c r="H27" i="29" s="1"/>
  <c r="H28" i="29" s="1"/>
  <c r="H16" i="30" l="1"/>
  <c r="H17" i="30" s="1"/>
  <c r="H19" i="30" s="1"/>
  <c r="V27" i="29"/>
  <c r="V28" i="29" s="1"/>
  <c r="D27" i="17" l="1"/>
  <c r="D31" i="17" s="1"/>
  <c r="D33" i="17" s="1"/>
  <c r="J27" i="17"/>
  <c r="J31" i="17" l="1"/>
  <c r="B33" i="18"/>
  <c r="B35" i="18" s="1"/>
</calcChain>
</file>

<file path=xl/sharedStrings.xml><?xml version="1.0" encoding="utf-8"?>
<sst xmlns="http://schemas.openxmlformats.org/spreadsheetml/2006/main" count="707" uniqueCount="171">
  <si>
    <t>DATE</t>
  </si>
  <si>
    <t>NOM DE LA BANQUE</t>
  </si>
  <si>
    <t>BANQUE</t>
  </si>
  <si>
    <t>DATE DE VIREMENT</t>
  </si>
  <si>
    <t>Dons</t>
  </si>
  <si>
    <t>Subventions</t>
  </si>
  <si>
    <t>Remboursements</t>
  </si>
  <si>
    <t>Journal</t>
  </si>
  <si>
    <t>TRÉSORERIE</t>
  </si>
  <si>
    <t>En Banque Provisoire :</t>
  </si>
  <si>
    <t>En Banque Réel :</t>
  </si>
  <si>
    <t>DATES</t>
  </si>
  <si>
    <t>LIBELLÉ</t>
  </si>
  <si>
    <t>DATE DE RETRAIT</t>
  </si>
  <si>
    <t>Frais AG</t>
  </si>
  <si>
    <t>TOTAL DU MOIS</t>
  </si>
  <si>
    <t>ESPÈCES</t>
  </si>
  <si>
    <t>TRÉRORIE</t>
  </si>
  <si>
    <t>PRODUITS</t>
  </si>
  <si>
    <t>CHARGES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</si>
  <si>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</si>
  <si>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</si>
  <si>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</si>
  <si>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</si>
  <si>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</si>
  <si>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</si>
  <si>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</si>
  <si>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</si>
  <si>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</si>
  <si>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TOTAL</t>
  </si>
  <si>
    <t>Frais Postaux</t>
  </si>
  <si>
    <t>Gerbes Cérémonies</t>
  </si>
  <si>
    <t>Rembours.</t>
  </si>
  <si>
    <t xml:space="preserve">TOTAL </t>
  </si>
  <si>
    <t>RÉSULTAT</t>
  </si>
  <si>
    <t>(Différences entre Prtoduits et Charges=</t>
  </si>
  <si>
    <t xml:space="preserve">301 - Cotisations Adhérents(es) </t>
  </si>
  <si>
    <t>303 - Dons</t>
  </si>
  <si>
    <t>400 - Subventions</t>
  </si>
  <si>
    <t>40 - PRODUITS EXTERNES</t>
  </si>
  <si>
    <t>50 - AUTRES PRODUITS EXTERNES</t>
  </si>
  <si>
    <t>501 - Encaissements Divers</t>
  </si>
  <si>
    <t>501 - Remboursements</t>
  </si>
  <si>
    <t>80 - CHARGES EXTERNES</t>
  </si>
  <si>
    <t>703 - Frais AG</t>
  </si>
  <si>
    <t>800 - Gerbes Décès Cadeaux</t>
  </si>
  <si>
    <t>801 - Gerbes Cérémonies</t>
  </si>
  <si>
    <t>90 - CHARGES DE FONCTIONNEMENT</t>
  </si>
  <si>
    <t>1000 - Achats Divers</t>
  </si>
  <si>
    <t>10 - CHARGES EXCEPTIONNELLES</t>
  </si>
  <si>
    <t>1002 - Actions Sociales</t>
  </si>
  <si>
    <t>TOTAL DE FIN DE COMPTE MENSUEL</t>
  </si>
  <si>
    <t>900 - Frais Postaux</t>
  </si>
  <si>
    <t>901 - Fournitures de Bureau</t>
  </si>
  <si>
    <t>BANQUE :</t>
  </si>
  <si>
    <t>ESPÈCES :</t>
  </si>
  <si>
    <t>SOUS-TOTAL</t>
  </si>
  <si>
    <t>EN BANQUE PROVISOIRE :</t>
  </si>
  <si>
    <t>PRÉSIDENT</t>
  </si>
  <si>
    <t>TRÉSORIER</t>
  </si>
  <si>
    <t>CONTROLEUR</t>
  </si>
  <si>
    <t>EN BANQUE RÉEL :</t>
  </si>
  <si>
    <t>TOTAL :</t>
  </si>
  <si>
    <t>AVOIR</t>
  </si>
  <si>
    <t>Adhésions</t>
  </si>
  <si>
    <t xml:space="preserve">Total des recettes </t>
  </si>
  <si>
    <t>Fourniture de Bureau</t>
  </si>
  <si>
    <t>Achats Divers</t>
  </si>
  <si>
    <t>Aide Sociale</t>
  </si>
  <si>
    <t>Gerbes Décès Cadeaux</t>
  </si>
  <si>
    <t>Total des dépenses</t>
  </si>
  <si>
    <t>Différences recettes / dépenses</t>
  </si>
  <si>
    <t>Encaissements Divers</t>
  </si>
  <si>
    <t>FÉVRIER</t>
  </si>
  <si>
    <t>AOÛT</t>
  </si>
  <si>
    <t>DÉCEMBRE</t>
  </si>
  <si>
    <t xml:space="preserve">30 - PRODUITS </t>
  </si>
  <si>
    <t xml:space="preserve">70 - CHARGES </t>
  </si>
  <si>
    <t>PRODUIT   DÉCEMBRE   2025</t>
  </si>
  <si>
    <t>CHARGES   DÉCEMBRE   2025</t>
  </si>
  <si>
    <t>J   O   U   R   N   A   L     G   É   N   É   R   A   L     2   0   2   5</t>
  </si>
  <si>
    <t xml:space="preserve">    COMPTE DE RÉSULAT 2025</t>
  </si>
  <si>
    <t>CONTRÔLE DE L AVOIR AU 31 DÉCEMBRE 2025</t>
  </si>
  <si>
    <t>AVOIR AU 1er JANVIER 2025</t>
  </si>
  <si>
    <t>RECETTES AU 31 DÉCEMBRE 2025</t>
  </si>
  <si>
    <t>DÉPENSES AU 31 DÉCEMBRE 2025</t>
  </si>
  <si>
    <t>DISPONIBLE AU 31 DÉCEMBRE 2025</t>
  </si>
  <si>
    <t>AVOIR AU 31 DÉCEMBRE 2025</t>
  </si>
  <si>
    <t>RAPPORT FINANCIER ANNÉE 2025</t>
  </si>
  <si>
    <t>CRÉDIT AGRICOLE AU 01 JANVIER 2025</t>
  </si>
  <si>
    <t>ESPÈCES AU 01 JANVIER 2025</t>
  </si>
  <si>
    <t>TOTAL AVOIR AU 01 JANVIER 2025</t>
  </si>
  <si>
    <t>RECETTES 2025</t>
  </si>
  <si>
    <t>Dépenses 2025</t>
  </si>
  <si>
    <t>Espèces au 31 décembre 2025</t>
  </si>
  <si>
    <t>Nouvel avoir au Crédit Agricole au 31 décembre 2025</t>
  </si>
  <si>
    <t>Total avoir CA + espèces au 31 décembre 2025</t>
  </si>
  <si>
    <t>TABLEAU DES  FINANCES UNC LA TESTE DE BUCH</t>
  </si>
  <si>
    <t>JOURNAL GÉNÉRAL</t>
  </si>
  <si>
    <t>CONTRÔLE DE L'AVOIR</t>
  </si>
  <si>
    <t>RAPPORT FINANCIER</t>
  </si>
  <si>
    <t>COMPTE DE RÉSULTAT</t>
  </si>
  <si>
    <t>N°
P.C</t>
  </si>
  <si>
    <t>N° 
P.C</t>
  </si>
  <si>
    <t>REPORT MOIS PRÉCÉDENTE</t>
  </si>
  <si>
    <t>NMR DE CHEQUES</t>
  </si>
  <si>
    <t>NMR DE CHEQUE</t>
  </si>
  <si>
    <t>PRODUIT   JANVIER   2025</t>
  </si>
  <si>
    <t>CHARGES   JANVIER   2025</t>
  </si>
  <si>
    <t>PRODUIT   FÉVRIER   2025</t>
  </si>
  <si>
    <t>CHARGES   FÉVRIER   2025</t>
  </si>
  <si>
    <t>PRODUIT   MARS   2025</t>
  </si>
  <si>
    <t>CHARGES   MARS   2025</t>
  </si>
  <si>
    <t>CHARGES   AVRIL   2025</t>
  </si>
  <si>
    <t>PRODUIT   AVRIL   2025</t>
  </si>
  <si>
    <t>PRODUIT   MAI   2025</t>
  </si>
  <si>
    <t>CHARGES   MAI   2025</t>
  </si>
  <si>
    <t>PRODUIT   JUIN   2025</t>
  </si>
  <si>
    <t>CHARGES   JUIN   2025</t>
  </si>
  <si>
    <t>CHARGES   JUILLET   2025</t>
  </si>
  <si>
    <t>PRODUIT   JUILLET   2025</t>
  </si>
  <si>
    <t>CHARGES   AOÛT   2025</t>
  </si>
  <si>
    <t>PRODUIT   AOÛT   2025</t>
  </si>
  <si>
    <t>PRODUIT   SEPTEMBRE   2025</t>
  </si>
  <si>
    <t>CHARGES  SEPTEMBRE   2025</t>
  </si>
  <si>
    <t>PRODUIT   OCTOBRE   2025</t>
  </si>
  <si>
    <t>CHARGES   OCTOBRE   2025</t>
  </si>
  <si>
    <t>É</t>
  </si>
  <si>
    <t>R</t>
  </si>
  <si>
    <t>A</t>
  </si>
  <si>
    <t>L</t>
  </si>
  <si>
    <t xml:space="preserve">302 - Journal </t>
  </si>
  <si>
    <t xml:space="preserve">701 - Journal </t>
  </si>
  <si>
    <t xml:space="preserve">702 - Achats Service des Ventes </t>
  </si>
  <si>
    <t>1003 - Location Affiches</t>
  </si>
  <si>
    <t xml:space="preserve">1001 - Groupement </t>
  </si>
  <si>
    <t>Reversement de la cote part</t>
  </si>
  <si>
    <t xml:space="preserve">Reversement </t>
  </si>
  <si>
    <t xml:space="preserve">Achats Service de Ventes </t>
  </si>
  <si>
    <t xml:space="preserve">Groupement </t>
  </si>
  <si>
    <t xml:space="preserve">Location Affiches </t>
  </si>
  <si>
    <t xml:space="preserve">700 - Cotisations </t>
  </si>
  <si>
    <t>Cotisation</t>
  </si>
  <si>
    <t>Achats Service de Vente</t>
  </si>
  <si>
    <t>Fournitures de Bureau</t>
  </si>
  <si>
    <t>Groupement</t>
  </si>
  <si>
    <t>Location Affiches</t>
  </si>
  <si>
    <t>Cotisations Adhérents(es)</t>
  </si>
  <si>
    <t>Encais. Divers</t>
  </si>
  <si>
    <t>VIREMENT</t>
  </si>
  <si>
    <t>PRODUIT   NOVEMBRE 202</t>
  </si>
  <si>
    <t>CHARGES   NOVEMBRE   202</t>
  </si>
  <si>
    <t>Cotisations 
adhérents</t>
  </si>
  <si>
    <t xml:space="preserve">Journal 
</t>
  </si>
  <si>
    <t>Remboursem.</t>
  </si>
  <si>
    <t>Encaissements 
Divers</t>
  </si>
  <si>
    <t xml:space="preserve">NMR DE CHEQUES
</t>
  </si>
  <si>
    <t xml:space="preserve">Cotisation 
Reversem.
</t>
  </si>
  <si>
    <t xml:space="preserve">Journal
Reversem.
</t>
  </si>
  <si>
    <t xml:space="preserve">Achats Service 
des Ventes 
</t>
  </si>
  <si>
    <t>Gerbes
Décès
Cadeaux</t>
  </si>
  <si>
    <t>Gerbes  
Cérémonies</t>
  </si>
  <si>
    <t>Frais 
Postaux</t>
  </si>
  <si>
    <t>Fournitures 
Bureau</t>
  </si>
  <si>
    <t>Achats
Divers</t>
  </si>
  <si>
    <t xml:space="preserve">Groupem.
</t>
  </si>
  <si>
    <t>Aide 
Sociale</t>
  </si>
  <si>
    <t xml:space="preserve">Location 
Affiches
UNC 
</t>
  </si>
  <si>
    <t>FEVRIER</t>
  </si>
  <si>
    <t>AOUT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</si>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</sst>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[$-40C]d\ mmmm\ yyyy;@"/>
  </numFmts>
  <fonts count="6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theme="8"/>
      <name val="Arial"/>
      <family val="2"/>
    </font>
    <font>
      <sz val="9"/>
      <color rgb="FFFF0000"/>
      <name val="Arial"/>
      <family val="2"/>
    </font>
    <font>
      <b/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7"/>
      <color theme="1"/>
      <name val="Arial"/>
      <family val="2"/>
    </font>
    <font>
      <b/>
      <sz val="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8"/>
      <color theme="1"/>
      <name val="Calibri"/>
      <family val="2"/>
      <scheme val="minor"/>
    </font>
    <font>
      <b/>
      <sz val="22"/>
      <color theme="1"/>
      <name val="Arial"/>
      <family val="2"/>
    </font>
    <font>
      <b/>
      <sz val="11"/>
      <color theme="1"/>
      <name val="Arial"/>
      <family val="2"/>
    </font>
    <font>
      <sz val="36"/>
      <color theme="1"/>
      <name val="Arial"/>
      <family val="2"/>
    </font>
    <font>
      <b/>
      <sz val="24"/>
      <color theme="4"/>
      <name val="Arial"/>
      <family val="2"/>
    </font>
    <font>
      <b/>
      <sz val="20"/>
      <color theme="1"/>
      <name val="Arial"/>
      <family val="2"/>
    </font>
    <font>
      <b/>
      <u/>
      <sz val="20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b/>
      <i/>
      <sz val="8"/>
      <color theme="1"/>
      <name val="Arial"/>
      <family val="2"/>
    </font>
    <font>
      <sz val="6"/>
      <color theme="1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8"/>
      <color rgb="FFFF0000"/>
      <name val="Arial"/>
      <family val="2"/>
    </font>
    <font>
      <b/>
      <sz val="24"/>
      <color theme="8"/>
      <name val="Arial"/>
      <family val="2"/>
    </font>
    <font>
      <sz val="12"/>
      <color theme="1"/>
      <name val="Arial"/>
      <family val="2"/>
    </font>
    <font>
      <u/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sz val="12"/>
      <name val="Arial"/>
      <family val="2"/>
    </font>
    <font>
      <sz val="12"/>
      <color theme="4" tint="-0.249977111117893"/>
      <name val="Arial"/>
      <family val="2"/>
    </font>
    <font>
      <b/>
      <sz val="12"/>
      <color theme="8" tint="-0.249977111117893"/>
      <name val="Arial"/>
      <family val="2"/>
    </font>
    <font>
      <b/>
      <sz val="12"/>
      <color rgb="FFFF0000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  <font>
      <b/>
      <sz val="12"/>
      <color theme="5" tint="-0.499984740745262"/>
      <name val="Arial"/>
      <family val="2"/>
    </font>
    <font>
      <b/>
      <i/>
      <sz val="12"/>
      <color theme="1"/>
      <name val="Arial"/>
      <family val="2"/>
    </font>
    <font>
      <u/>
      <sz val="10"/>
      <color theme="1"/>
      <name val="Arial"/>
      <family val="2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FF66FF"/>
      <name val="Arial"/>
      <family val="2"/>
    </font>
    <font>
      <b/>
      <sz val="14"/>
      <color rgb="FFFF0000"/>
      <name val="Arial"/>
      <family val="2"/>
    </font>
    <font>
      <b/>
      <sz val="20"/>
      <color rgb="FF0070C0"/>
      <name val="Arial"/>
      <family val="2"/>
    </font>
    <font>
      <b/>
      <sz val="20"/>
      <color theme="8" tint="-0.249977111117893"/>
      <name val="Arial"/>
      <family val="2"/>
    </font>
    <font>
      <b/>
      <sz val="16"/>
      <name val="Arial"/>
      <family val="2"/>
    </font>
    <font>
      <sz val="11"/>
      <color rgb="FFFF0000"/>
      <name val="Calibri"/>
      <family val="2"/>
      <scheme val="minor"/>
    </font>
    <font>
      <sz val="10"/>
      <color theme="0"/>
      <name val="Arial"/>
      <family val="2"/>
    </font>
    <font>
      <sz val="7"/>
      <color theme="1"/>
      <name val="Arial"/>
      <family val="2"/>
    </font>
    <font>
      <b/>
      <sz val="8"/>
      <color rgb="FFFF0000"/>
      <name val="Arial"/>
      <family val="2"/>
    </font>
    <font>
      <sz val="7"/>
      <color theme="1"/>
      <name val="Calibri"/>
      <family val="2"/>
      <scheme val="minor"/>
    </font>
    <font>
      <b/>
      <u/>
      <sz val="14"/>
      <color rgb="FFFF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A89684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0" fillId="0" borderId="0" applyNumberFormat="0" applyFill="0" applyBorder="0" applyAlignment="0" applyProtection="0"/>
  </cellStyleXfs>
  <cellXfs count="403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4" borderId="0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15" xfId="0" applyBorder="1"/>
    <xf numFmtId="0" fontId="10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20" fillId="0" borderId="0" xfId="0" applyFont="1" applyAlignment="1">
      <alignment vertical="center"/>
    </xf>
    <xf numFmtId="0" fontId="17" fillId="7" borderId="0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left" vertical="top"/>
    </xf>
    <xf numFmtId="0" fontId="12" fillId="8" borderId="0" xfId="0" applyFont="1" applyFill="1" applyBorder="1" applyAlignment="1">
      <alignment horizontal="center" vertical="center"/>
    </xf>
    <xf numFmtId="0" fontId="31" fillId="0" borderId="0" xfId="0" applyFont="1" applyBorder="1" applyAlignment="1"/>
    <xf numFmtId="164" fontId="12" fillId="0" borderId="1" xfId="0" applyNumberFormat="1" applyFont="1" applyBorder="1" applyAlignment="1">
      <alignment horizontal="center" vertical="center"/>
    </xf>
    <xf numFmtId="0" fontId="15" fillId="0" borderId="21" xfId="0" applyFont="1" applyBorder="1" applyAlignment="1">
      <alignment horizontal="left" vertical="top"/>
    </xf>
    <xf numFmtId="0" fontId="15" fillId="0" borderId="8" xfId="0" applyFont="1" applyBorder="1" applyAlignment="1">
      <alignment horizontal="center" vertical="center"/>
    </xf>
    <xf numFmtId="0" fontId="30" fillId="0" borderId="0" xfId="0" applyFont="1" applyBorder="1" applyAlignment="1">
      <alignment horizontal="left" vertical="center"/>
    </xf>
    <xf numFmtId="0" fontId="30" fillId="0" borderId="0" xfId="0" applyFont="1" applyBorder="1" applyAlignment="1">
      <alignment horizontal="left" vertical="top"/>
    </xf>
    <xf numFmtId="0" fontId="12" fillId="7" borderId="0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164" fontId="12" fillId="7" borderId="8" xfId="0" applyNumberFormat="1" applyFont="1" applyFill="1" applyBorder="1" applyAlignment="1">
      <alignment horizontal="center" vertical="center"/>
    </xf>
    <xf numFmtId="0" fontId="15" fillId="0" borderId="4" xfId="0" applyFont="1" applyBorder="1" applyAlignment="1">
      <alignment horizontal="left" vertical="top"/>
    </xf>
    <xf numFmtId="0" fontId="15" fillId="4" borderId="1" xfId="0" applyFont="1" applyFill="1" applyBorder="1"/>
    <xf numFmtId="0" fontId="34" fillId="0" borderId="3" xfId="0" applyFont="1" applyBorder="1"/>
    <xf numFmtId="0" fontId="34" fillId="4" borderId="1" xfId="0" applyFont="1" applyFill="1" applyBorder="1" applyAlignment="1">
      <alignment horizontal="center" vertical="center"/>
    </xf>
    <xf numFmtId="164" fontId="13" fillId="0" borderId="8" xfId="0" applyNumberFormat="1" applyFont="1" applyBorder="1" applyAlignment="1">
      <alignment horizontal="center" vertical="center"/>
    </xf>
    <xf numFmtId="0" fontId="37" fillId="0" borderId="0" xfId="0" applyFont="1"/>
    <xf numFmtId="0" fontId="39" fillId="0" borderId="0" xfId="0" applyFont="1" applyAlignment="1">
      <alignment horizontal="left" vertical="center"/>
    </xf>
    <xf numFmtId="0" fontId="37" fillId="0" borderId="0" xfId="0" applyFont="1" applyAlignment="1">
      <alignment horizontal="left" vertical="center"/>
    </xf>
    <xf numFmtId="0" fontId="40" fillId="0" borderId="0" xfId="0" applyFont="1" applyAlignment="1">
      <alignment horizontal="right" vertical="center"/>
    </xf>
    <xf numFmtId="0" fontId="41" fillId="0" borderId="0" xfId="0" applyFont="1"/>
    <xf numFmtId="0" fontId="42" fillId="0" borderId="0" xfId="0" applyFont="1"/>
    <xf numFmtId="0" fontId="43" fillId="0" borderId="0" xfId="0" applyFont="1"/>
    <xf numFmtId="0" fontId="44" fillId="0" borderId="0" xfId="0" applyFont="1" applyAlignment="1">
      <alignment horizontal="right" vertical="center"/>
    </xf>
    <xf numFmtId="0" fontId="36" fillId="0" borderId="22" xfId="0" applyFont="1" applyBorder="1"/>
    <xf numFmtId="0" fontId="46" fillId="0" borderId="0" xfId="0" applyFont="1"/>
    <xf numFmtId="0" fontId="47" fillId="0" borderId="0" xfId="0" applyFont="1" applyAlignment="1">
      <alignment horizontal="right" vertical="center"/>
    </xf>
    <xf numFmtId="0" fontId="36" fillId="0" borderId="0" xfId="0" applyFont="1" applyBorder="1"/>
    <xf numFmtId="0" fontId="36" fillId="0" borderId="0" xfId="0" applyFont="1" applyAlignment="1">
      <alignment horizontal="center" vertical="center"/>
    </xf>
    <xf numFmtId="0" fontId="36" fillId="3" borderId="0" xfId="0" applyFont="1" applyFill="1" applyBorder="1" applyAlignment="1"/>
    <xf numFmtId="0" fontId="0" fillId="3" borderId="0" xfId="0" applyFill="1" applyBorder="1" applyAlignment="1"/>
    <xf numFmtId="0" fontId="36" fillId="9" borderId="0" xfId="0" applyFont="1" applyFill="1" applyBorder="1" applyAlignment="1"/>
    <xf numFmtId="0" fontId="0" fillId="9" borderId="0" xfId="0" applyFill="1" applyBorder="1" applyAlignment="1"/>
    <xf numFmtId="0" fontId="38" fillId="0" borderId="0" xfId="0" applyFont="1" applyBorder="1" applyAlignment="1">
      <alignment vertical="center"/>
    </xf>
    <xf numFmtId="0" fontId="19" fillId="0" borderId="9" xfId="0" applyFont="1" applyBorder="1"/>
    <xf numFmtId="44" fontId="19" fillId="0" borderId="9" xfId="1" applyFont="1" applyBorder="1"/>
    <xf numFmtId="0" fontId="13" fillId="0" borderId="9" xfId="0" applyFont="1" applyBorder="1"/>
    <xf numFmtId="0" fontId="12" fillId="2" borderId="9" xfId="0" applyFont="1" applyFill="1" applyBorder="1" applyAlignment="1">
      <alignment horizontal="right" vertical="center"/>
    </xf>
    <xf numFmtId="164" fontId="13" fillId="0" borderId="9" xfId="1" applyNumberFormat="1" applyFont="1" applyBorder="1"/>
    <xf numFmtId="0" fontId="13" fillId="0" borderId="9" xfId="0" applyFont="1" applyBorder="1" applyAlignment="1">
      <alignment horizontal="right" vertical="center"/>
    </xf>
    <xf numFmtId="44" fontId="19" fillId="7" borderId="9" xfId="1" applyFont="1" applyFill="1" applyBorder="1"/>
    <xf numFmtId="0" fontId="13" fillId="0" borderId="9" xfId="0" applyFont="1" applyBorder="1" applyAlignment="1">
      <alignment horizontal="left"/>
    </xf>
    <xf numFmtId="164" fontId="13" fillId="0" borderId="9" xfId="1" applyNumberFormat="1" applyFont="1" applyBorder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27" xfId="0" applyBorder="1"/>
    <xf numFmtId="164" fontId="54" fillId="0" borderId="0" xfId="0" applyNumberFormat="1" applyFont="1" applyBorder="1" applyAlignment="1">
      <alignment vertical="center"/>
    </xf>
    <xf numFmtId="0" fontId="2" fillId="0" borderId="14" xfId="0" applyFont="1" applyFill="1" applyBorder="1"/>
    <xf numFmtId="165" fontId="2" fillId="0" borderId="14" xfId="0" applyNumberFormat="1" applyFont="1" applyFill="1" applyBorder="1"/>
    <xf numFmtId="165" fontId="16" fillId="0" borderId="14" xfId="0" applyNumberFormat="1" applyFont="1" applyFill="1" applyBorder="1"/>
    <xf numFmtId="14" fontId="2" fillId="0" borderId="14" xfId="0" applyNumberFormat="1" applyFont="1" applyFill="1" applyBorder="1"/>
    <xf numFmtId="164" fontId="15" fillId="0" borderId="14" xfId="0" applyNumberFormat="1" applyFont="1" applyFill="1" applyBorder="1"/>
    <xf numFmtId="0" fontId="0" fillId="0" borderId="0" xfId="0" applyFill="1"/>
    <xf numFmtId="0" fontId="0" fillId="0" borderId="13" xfId="0" applyFill="1" applyBorder="1"/>
    <xf numFmtId="0" fontId="0" fillId="0" borderId="14" xfId="0" applyFill="1" applyBorder="1"/>
    <xf numFmtId="44" fontId="15" fillId="0" borderId="14" xfId="1" applyFont="1" applyFill="1" applyBorder="1"/>
    <xf numFmtId="0" fontId="2" fillId="0" borderId="9" xfId="0" applyFont="1" applyFill="1" applyBorder="1"/>
    <xf numFmtId="165" fontId="2" fillId="0" borderId="9" xfId="0" applyNumberFormat="1" applyFont="1" applyFill="1" applyBorder="1"/>
    <xf numFmtId="165" fontId="16" fillId="0" borderId="9" xfId="0" applyNumberFormat="1" applyFont="1" applyFill="1" applyBorder="1"/>
    <xf numFmtId="14" fontId="2" fillId="0" borderId="9" xfId="0" applyNumberFormat="1" applyFont="1" applyFill="1" applyBorder="1"/>
    <xf numFmtId="164" fontId="15" fillId="0" borderId="9" xfId="0" applyNumberFormat="1" applyFont="1" applyFill="1" applyBorder="1"/>
    <xf numFmtId="0" fontId="0" fillId="0" borderId="10" xfId="0" applyFill="1" applyBorder="1"/>
    <xf numFmtId="0" fontId="0" fillId="0" borderId="9" xfId="0" applyFill="1" applyBorder="1"/>
    <xf numFmtId="44" fontId="15" fillId="0" borderId="9" xfId="1" applyFont="1" applyFill="1" applyBorder="1"/>
    <xf numFmtId="44" fontId="15" fillId="0" borderId="9" xfId="1" applyFont="1" applyFill="1" applyBorder="1" applyAlignment="1">
      <alignment horizontal="center" vertical="center"/>
    </xf>
    <xf numFmtId="165" fontId="2" fillId="0" borderId="15" xfId="0" applyNumberFormat="1" applyFont="1" applyFill="1" applyBorder="1"/>
    <xf numFmtId="165" fontId="16" fillId="0" borderId="15" xfId="0" applyNumberFormat="1" applyFont="1" applyFill="1" applyBorder="1"/>
    <xf numFmtId="14" fontId="2" fillId="0" borderId="15" xfId="0" applyNumberFormat="1" applyFont="1" applyFill="1" applyBorder="1"/>
    <xf numFmtId="164" fontId="15" fillId="0" borderId="15" xfId="0" applyNumberFormat="1" applyFont="1" applyFill="1" applyBorder="1"/>
    <xf numFmtId="0" fontId="0" fillId="0" borderId="17" xfId="0" applyFill="1" applyBorder="1"/>
    <xf numFmtId="0" fontId="0" fillId="0" borderId="15" xfId="0" applyFill="1" applyBorder="1"/>
    <xf numFmtId="44" fontId="15" fillId="0" borderId="15" xfId="1" applyFont="1" applyFill="1" applyBorder="1"/>
    <xf numFmtId="0" fontId="0" fillId="0" borderId="11" xfId="0" applyFill="1" applyBorder="1"/>
    <xf numFmtId="0" fontId="0" fillId="0" borderId="12" xfId="0" applyFill="1" applyBorder="1"/>
    <xf numFmtId="44" fontId="15" fillId="0" borderId="12" xfId="1" applyFont="1" applyFill="1" applyBorder="1"/>
    <xf numFmtId="0" fontId="2" fillId="0" borderId="0" xfId="0" applyFont="1" applyFill="1" applyBorder="1"/>
    <xf numFmtId="164" fontId="6" fillId="0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/>
    </xf>
    <xf numFmtId="164" fontId="4" fillId="0" borderId="1" xfId="1" applyNumberFormat="1" applyFont="1" applyFill="1" applyBorder="1" applyAlignment="1">
      <alignment horizontal="center" vertical="center"/>
    </xf>
    <xf numFmtId="164" fontId="32" fillId="0" borderId="1" xfId="0" applyNumberFormat="1" applyFont="1" applyFill="1" applyBorder="1" applyAlignment="1">
      <alignment horizontal="center" vertical="center"/>
    </xf>
    <xf numFmtId="164" fontId="32" fillId="0" borderId="1" xfId="1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0" xfId="0" applyFont="1" applyFill="1"/>
    <xf numFmtId="164" fontId="32" fillId="0" borderId="1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5" xfId="0" applyFill="1" applyBorder="1"/>
    <xf numFmtId="0" fontId="38" fillId="0" borderId="1" xfId="0" applyFont="1" applyFill="1" applyBorder="1"/>
    <xf numFmtId="164" fontId="7" fillId="0" borderId="1" xfId="0" applyNumberFormat="1" applyFont="1" applyFill="1" applyBorder="1"/>
    <xf numFmtId="0" fontId="18" fillId="0" borderId="1" xfId="0" applyFont="1" applyFill="1" applyBorder="1"/>
    <xf numFmtId="164" fontId="52" fillId="0" borderId="1" xfId="0" applyNumberFormat="1" applyFont="1" applyFill="1" applyBorder="1"/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34" fillId="4" borderId="6" xfId="0" applyFont="1" applyFill="1" applyBorder="1" applyAlignment="1">
      <alignment horizontal="center" vertical="center"/>
    </xf>
    <xf numFmtId="0" fontId="34" fillId="4" borderId="7" xfId="0" applyFont="1" applyFill="1" applyBorder="1" applyAlignment="1">
      <alignment horizontal="center" vertical="center"/>
    </xf>
    <xf numFmtId="0" fontId="34" fillId="0" borderId="1" xfId="0" applyFont="1" applyBorder="1" applyAlignment="1">
      <alignment horizontal="center" vertical="center"/>
    </xf>
    <xf numFmtId="0" fontId="23" fillId="0" borderId="0" xfId="0" applyFont="1"/>
    <xf numFmtId="0" fontId="29" fillId="3" borderId="4" xfId="0" applyFont="1" applyFill="1" applyBorder="1" applyAlignment="1">
      <alignment horizontal="center" vertical="center"/>
    </xf>
    <xf numFmtId="0" fontId="28" fillId="6" borderId="5" xfId="0" applyFont="1" applyFill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48" fillId="0" borderId="0" xfId="0" applyFont="1" applyAlignment="1">
      <alignment horizontal="center" vertical="center"/>
    </xf>
    <xf numFmtId="0" fontId="36" fillId="0" borderId="0" xfId="0" applyFont="1" applyAlignment="1">
      <alignment horizontal="right" vertical="center"/>
    </xf>
    <xf numFmtId="0" fontId="36" fillId="0" borderId="0" xfId="0" applyFont="1"/>
    <xf numFmtId="0" fontId="35" fillId="0" borderId="3" xfId="0" applyFont="1" applyBorder="1" applyAlignment="1">
      <alignment horizontal="center" vertical="center" wrapText="1"/>
    </xf>
    <xf numFmtId="0" fontId="22" fillId="6" borderId="18" xfId="0" applyFont="1" applyFill="1" applyBorder="1" applyAlignment="1">
      <alignment horizontal="center" vertical="center"/>
    </xf>
    <xf numFmtId="0" fontId="22" fillId="6" borderId="19" xfId="0" applyFont="1" applyFill="1" applyBorder="1" applyAlignment="1">
      <alignment horizontal="center" vertical="center"/>
    </xf>
    <xf numFmtId="0" fontId="27" fillId="3" borderId="9" xfId="0" applyFont="1" applyFill="1" applyBorder="1" applyAlignment="1">
      <alignment horizontal="center" vertical="center"/>
    </xf>
    <xf numFmtId="0" fontId="38" fillId="3" borderId="9" xfId="0" applyFont="1" applyFill="1" applyBorder="1" applyAlignment="1">
      <alignment horizontal="center" vertical="center"/>
    </xf>
    <xf numFmtId="0" fontId="19" fillId="7" borderId="9" xfId="0" applyFont="1" applyFill="1" applyBorder="1"/>
    <xf numFmtId="0" fontId="33" fillId="3" borderId="9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 applyAlignment="1">
      <alignment horizontal="left" vertical="top"/>
    </xf>
    <xf numFmtId="0" fontId="0" fillId="0" borderId="0" xfId="0" applyFont="1" applyBorder="1"/>
    <xf numFmtId="44" fontId="15" fillId="4" borderId="9" xfId="1" applyFont="1" applyFill="1" applyBorder="1"/>
    <xf numFmtId="164" fontId="13" fillId="0" borderId="6" xfId="0" applyNumberFormat="1" applyFont="1" applyBorder="1" applyAlignment="1">
      <alignment horizontal="center" vertical="center"/>
    </xf>
    <xf numFmtId="164" fontId="13" fillId="4" borderId="8" xfId="0" applyNumberFormat="1" applyFont="1" applyFill="1" applyBorder="1" applyAlignment="1">
      <alignment horizontal="center" vertical="center"/>
    </xf>
    <xf numFmtId="0" fontId="13" fillId="4" borderId="8" xfId="0" applyFont="1" applyFill="1" applyBorder="1" applyAlignment="1">
      <alignment horizontal="center" vertical="center"/>
    </xf>
    <xf numFmtId="164" fontId="12" fillId="4" borderId="8" xfId="0" applyNumberFormat="1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0" fontId="1" fillId="0" borderId="8" xfId="0" applyFont="1" applyBorder="1"/>
    <xf numFmtId="164" fontId="13" fillId="4" borderId="6" xfId="0" applyNumberFormat="1" applyFont="1" applyFill="1" applyBorder="1" applyAlignment="1">
      <alignment horizontal="left" vertical="top"/>
    </xf>
    <xf numFmtId="0" fontId="13" fillId="4" borderId="7" xfId="0" applyFont="1" applyFill="1" applyBorder="1" applyAlignment="1">
      <alignment horizontal="center" vertical="center"/>
    </xf>
    <xf numFmtId="0" fontId="57" fillId="6" borderId="3" xfId="2" applyFont="1" applyFill="1" applyBorder="1" applyAlignment="1">
      <alignment horizontal="center" vertical="center"/>
    </xf>
    <xf numFmtId="0" fontId="57" fillId="3" borderId="3" xfId="2" applyFont="1" applyFill="1" applyBorder="1" applyAlignment="1">
      <alignment horizontal="center" vertical="center"/>
    </xf>
    <xf numFmtId="164" fontId="13" fillId="0" borderId="8" xfId="0" applyNumberFormat="1" applyFont="1" applyFill="1" applyBorder="1" applyAlignment="1">
      <alignment horizontal="center" vertical="center"/>
    </xf>
    <xf numFmtId="0" fontId="13" fillId="0" borderId="18" xfId="0" applyFont="1" applyBorder="1"/>
    <xf numFmtId="0" fontId="13" fillId="0" borderId="18" xfId="0" applyFont="1" applyBorder="1" applyAlignment="1">
      <alignment horizontal="right" vertical="center"/>
    </xf>
    <xf numFmtId="0" fontId="12" fillId="0" borderId="18" xfId="0" applyFont="1" applyBorder="1" applyAlignment="1">
      <alignment horizontal="right" vertical="center"/>
    </xf>
    <xf numFmtId="0" fontId="18" fillId="11" borderId="18" xfId="0" applyFont="1" applyFill="1" applyBorder="1" applyAlignment="1">
      <alignment horizontal="left" vertical="center"/>
    </xf>
    <xf numFmtId="0" fontId="18" fillId="2" borderId="31" xfId="0" applyFont="1" applyFill="1" applyBorder="1" applyAlignment="1">
      <alignment horizontal="left" vertical="center"/>
    </xf>
    <xf numFmtId="164" fontId="51" fillId="0" borderId="9" xfId="2" applyNumberFormat="1" applyFont="1" applyBorder="1" applyAlignment="1">
      <alignment horizontal="right" vertical="center"/>
    </xf>
    <xf numFmtId="164" fontId="13" fillId="0" borderId="9" xfId="0" applyNumberFormat="1" applyFont="1" applyBorder="1" applyAlignment="1">
      <alignment horizontal="right" vertical="center"/>
    </xf>
    <xf numFmtId="8" fontId="51" fillId="0" borderId="9" xfId="2" applyNumberFormat="1" applyFont="1" applyBorder="1" applyAlignment="1">
      <alignment horizontal="right" vertical="center"/>
    </xf>
    <xf numFmtId="0" fontId="0" fillId="0" borderId="2" xfId="0" applyBorder="1"/>
    <xf numFmtId="0" fontId="33" fillId="0" borderId="24" xfId="2" applyFont="1" applyBorder="1"/>
    <xf numFmtId="0" fontId="33" fillId="0" borderId="32" xfId="0" applyFont="1" applyBorder="1"/>
    <xf numFmtId="0" fontId="33" fillId="0" borderId="20" xfId="2" applyFont="1" applyBorder="1"/>
    <xf numFmtId="0" fontId="33" fillId="0" borderId="16" xfId="0" applyFont="1" applyBorder="1"/>
    <xf numFmtId="0" fontId="33" fillId="0" borderId="21" xfId="2" applyFont="1" applyBorder="1"/>
    <xf numFmtId="0" fontId="33" fillId="0" borderId="33" xfId="0" applyFont="1" applyBorder="1"/>
    <xf numFmtId="0" fontId="22" fillId="13" borderId="3" xfId="0" applyFont="1" applyFill="1" applyBorder="1"/>
    <xf numFmtId="0" fontId="22" fillId="13" borderId="4" xfId="0" applyFont="1" applyFill="1" applyBorder="1"/>
    <xf numFmtId="0" fontId="22" fillId="13" borderId="5" xfId="0" applyFont="1" applyFill="1" applyBorder="1"/>
    <xf numFmtId="0" fontId="0" fillId="13" borderId="5" xfId="0" applyFill="1" applyBorder="1"/>
    <xf numFmtId="0" fontId="3" fillId="4" borderId="3" xfId="0" applyFont="1" applyFill="1" applyBorder="1" applyAlignment="1">
      <alignment horizontal="center" vertical="center"/>
    </xf>
    <xf numFmtId="165" fontId="2" fillId="0" borderId="34" xfId="0" applyNumberFormat="1" applyFont="1" applyFill="1" applyBorder="1"/>
    <xf numFmtId="165" fontId="2" fillId="0" borderId="18" xfId="0" applyNumberFormat="1" applyFont="1" applyFill="1" applyBorder="1"/>
    <xf numFmtId="165" fontId="2" fillId="0" borderId="31" xfId="0" applyNumberFormat="1" applyFont="1" applyFill="1" applyBorder="1"/>
    <xf numFmtId="0" fontId="3" fillId="4" borderId="5" xfId="0" applyFont="1" applyFill="1" applyBorder="1" applyAlignment="1">
      <alignment horizontal="center" vertical="center"/>
    </xf>
    <xf numFmtId="164" fontId="16" fillId="0" borderId="35" xfId="0" applyNumberFormat="1" applyFont="1" applyFill="1" applyBorder="1"/>
    <xf numFmtId="165" fontId="16" fillId="0" borderId="19" xfId="0" applyNumberFormat="1" applyFont="1" applyFill="1" applyBorder="1"/>
    <xf numFmtId="165" fontId="16" fillId="0" borderId="26" xfId="0" applyNumberFormat="1" applyFont="1" applyFill="1" applyBorder="1"/>
    <xf numFmtId="0" fontId="0" fillId="0" borderId="14" xfId="0" applyBorder="1"/>
    <xf numFmtId="164" fontId="6" fillId="0" borderId="5" xfId="0" applyNumberFormat="1" applyFont="1" applyFill="1" applyBorder="1" applyAlignment="1">
      <alignment horizontal="center" vertical="center"/>
    </xf>
    <xf numFmtId="164" fontId="32" fillId="0" borderId="5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58" fillId="0" borderId="0" xfId="0" applyFont="1" applyAlignment="1">
      <alignment horizontal="center" vertical="center"/>
    </xf>
    <xf numFmtId="0" fontId="58" fillId="4" borderId="0" xfId="0" applyFont="1" applyFill="1" applyBorder="1" applyAlignment="1">
      <alignment horizontal="center" vertical="center"/>
    </xf>
    <xf numFmtId="164" fontId="50" fillId="0" borderId="26" xfId="2" applyNumberFormat="1" applyBorder="1" applyAlignment="1">
      <alignment horizontal="right" vertical="center"/>
    </xf>
    <xf numFmtId="164" fontId="50" fillId="0" borderId="9" xfId="2" applyNumberFormat="1" applyBorder="1" applyAlignment="1">
      <alignment horizontal="right" vertical="center"/>
    </xf>
    <xf numFmtId="0" fontId="0" fillId="0" borderId="8" xfId="0" applyFont="1" applyBorder="1"/>
    <xf numFmtId="164" fontId="50" fillId="0" borderId="8" xfId="2" applyNumberFormat="1" applyFill="1" applyBorder="1" applyAlignment="1">
      <alignment horizontal="center" vertical="center"/>
    </xf>
    <xf numFmtId="0" fontId="9" fillId="12" borderId="36" xfId="0" applyFont="1" applyFill="1" applyBorder="1" applyAlignment="1">
      <alignment horizontal="center" vertical="center"/>
    </xf>
    <xf numFmtId="0" fontId="9" fillId="12" borderId="37" xfId="0" applyFont="1" applyFill="1" applyBorder="1" applyAlignment="1">
      <alignment horizontal="center" vertical="center"/>
    </xf>
    <xf numFmtId="0" fontId="9" fillId="0" borderId="36" xfId="0" applyFont="1" applyBorder="1" applyAlignment="1">
      <alignment horizontal="center" vertical="center" wrapText="1"/>
    </xf>
    <xf numFmtId="0" fontId="9" fillId="0" borderId="38" xfId="0" applyFont="1" applyBorder="1" applyAlignment="1">
      <alignment horizontal="center" vertical="center" wrapText="1"/>
    </xf>
    <xf numFmtId="0" fontId="9" fillId="0" borderId="3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2" fillId="0" borderId="39" xfId="0" applyFont="1" applyFill="1" applyBorder="1"/>
    <xf numFmtId="0" fontId="2" fillId="0" borderId="40" xfId="0" applyFont="1" applyFill="1" applyBorder="1"/>
    <xf numFmtId="0" fontId="2" fillId="0" borderId="41" xfId="0" applyFont="1" applyFill="1" applyBorder="1"/>
    <xf numFmtId="0" fontId="12" fillId="9" borderId="3" xfId="0" applyFont="1" applyFill="1" applyBorder="1" applyAlignment="1">
      <alignment horizontal="center" vertical="center"/>
    </xf>
    <xf numFmtId="0" fontId="2" fillId="0" borderId="47" xfId="0" applyFont="1" applyFill="1" applyBorder="1"/>
    <xf numFmtId="0" fontId="2" fillId="0" borderId="48" xfId="0" applyFont="1" applyFill="1" applyBorder="1"/>
    <xf numFmtId="0" fontId="2" fillId="0" borderId="49" xfId="0" applyFont="1" applyFill="1" applyBorder="1"/>
    <xf numFmtId="0" fontId="38" fillId="0" borderId="3" xfId="0" applyFont="1" applyFill="1" applyBorder="1"/>
    <xf numFmtId="0" fontId="18" fillId="0" borderId="0" xfId="0" applyFont="1" applyBorder="1" applyAlignment="1">
      <alignment horizontal="center" vertical="center"/>
    </xf>
    <xf numFmtId="0" fontId="0" fillId="0" borderId="16" xfId="0" applyFill="1" applyBorder="1"/>
    <xf numFmtId="0" fontId="9" fillId="0" borderId="5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64" fontId="6" fillId="0" borderId="33" xfId="0" applyNumberFormat="1" applyFont="1" applyFill="1" applyBorder="1" applyAlignment="1">
      <alignment horizontal="center" vertical="center"/>
    </xf>
    <xf numFmtId="164" fontId="6" fillId="0" borderId="7" xfId="0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14" fontId="2" fillId="0" borderId="42" xfId="0" applyNumberFormat="1" applyFont="1" applyFill="1" applyBorder="1"/>
    <xf numFmtId="165" fontId="2" fillId="0" borderId="46" xfId="0" applyNumberFormat="1" applyFont="1" applyFill="1" applyBorder="1"/>
    <xf numFmtId="165" fontId="2" fillId="0" borderId="56" xfId="0" applyNumberFormat="1" applyFont="1" applyFill="1" applyBorder="1"/>
    <xf numFmtId="0" fontId="0" fillId="0" borderId="46" xfId="0" applyBorder="1"/>
    <xf numFmtId="164" fontId="16" fillId="0" borderId="50" xfId="0" applyNumberFormat="1" applyFont="1" applyFill="1" applyBorder="1"/>
    <xf numFmtId="165" fontId="16" fillId="0" borderId="46" xfId="0" applyNumberFormat="1" applyFont="1" applyFill="1" applyBorder="1"/>
    <xf numFmtId="14" fontId="2" fillId="0" borderId="46" xfId="0" applyNumberFormat="1" applyFont="1" applyFill="1" applyBorder="1"/>
    <xf numFmtId="164" fontId="15" fillId="0" borderId="46" xfId="0" applyNumberFormat="1" applyFont="1" applyFill="1" applyBorder="1"/>
    <xf numFmtId="164" fontId="15" fillId="0" borderId="43" xfId="0" applyNumberFormat="1" applyFont="1" applyFill="1" applyBorder="1"/>
    <xf numFmtId="0" fontId="2" fillId="0" borderId="10" xfId="0" applyFont="1" applyFill="1" applyBorder="1"/>
    <xf numFmtId="164" fontId="15" fillId="0" borderId="44" xfId="0" applyNumberFormat="1" applyFont="1" applyFill="1" applyBorder="1"/>
    <xf numFmtId="164" fontId="15" fillId="0" borderId="57" xfId="0" applyNumberFormat="1" applyFont="1" applyFill="1" applyBorder="1"/>
    <xf numFmtId="0" fontId="2" fillId="0" borderId="11" xfId="0" applyFont="1" applyFill="1" applyBorder="1"/>
    <xf numFmtId="165" fontId="2" fillId="0" borderId="12" xfId="0" applyNumberFormat="1" applyFont="1" applyFill="1" applyBorder="1"/>
    <xf numFmtId="165" fontId="2" fillId="0" borderId="58" xfId="0" applyNumberFormat="1" applyFont="1" applyFill="1" applyBorder="1"/>
    <xf numFmtId="0" fontId="0" fillId="0" borderId="12" xfId="0" applyBorder="1"/>
    <xf numFmtId="165" fontId="16" fillId="0" borderId="53" xfId="0" applyNumberFormat="1" applyFont="1" applyFill="1" applyBorder="1"/>
    <xf numFmtId="165" fontId="16" fillId="0" borderId="12" xfId="0" applyNumberFormat="1" applyFont="1" applyFill="1" applyBorder="1"/>
    <xf numFmtId="14" fontId="2" fillId="0" borderId="12" xfId="0" applyNumberFormat="1" applyFont="1" applyFill="1" applyBorder="1"/>
    <xf numFmtId="164" fontId="15" fillId="0" borderId="12" xfId="0" applyNumberFormat="1" applyFont="1" applyFill="1" applyBorder="1"/>
    <xf numFmtId="164" fontId="15" fillId="0" borderId="45" xfId="0" applyNumberFormat="1" applyFont="1" applyFill="1" applyBorder="1"/>
    <xf numFmtId="0" fontId="0" fillId="0" borderId="46" xfId="0" applyFill="1" applyBorder="1"/>
    <xf numFmtId="0" fontId="0" fillId="0" borderId="46" xfId="0" applyBorder="1" applyAlignment="1">
      <alignment horizontal="center" vertical="center"/>
    </xf>
    <xf numFmtId="44" fontId="15" fillId="0" borderId="46" xfId="1" applyFont="1" applyFill="1" applyBorder="1"/>
    <xf numFmtId="44" fontId="15" fillId="0" borderId="43" xfId="1" applyFont="1" applyFill="1" applyBorder="1"/>
    <xf numFmtId="44" fontId="15" fillId="0" borderId="44" xfId="1" applyFont="1" applyFill="1" applyBorder="1"/>
    <xf numFmtId="44" fontId="15" fillId="0" borderId="57" xfId="1" applyFont="1" applyFill="1" applyBorder="1"/>
    <xf numFmtId="44" fontId="15" fillId="0" borderId="45" xfId="1" applyFont="1" applyFill="1" applyBorder="1"/>
    <xf numFmtId="0" fontId="0" fillId="0" borderId="42" xfId="0" applyFill="1" applyBorder="1" applyAlignment="1">
      <alignment horizontal="right" vertical="center"/>
    </xf>
    <xf numFmtId="164" fontId="32" fillId="14" borderId="1" xfId="0" applyNumberFormat="1" applyFont="1" applyFill="1" applyBorder="1" applyAlignment="1">
      <alignment horizontal="center" vertical="center"/>
    </xf>
    <xf numFmtId="164" fontId="14" fillId="15" borderId="1" xfId="0" applyNumberFormat="1" applyFont="1" applyFill="1" applyBorder="1"/>
    <xf numFmtId="164" fontId="14" fillId="16" borderId="1" xfId="0" applyNumberFormat="1" applyFont="1" applyFill="1" applyBorder="1"/>
    <xf numFmtId="164" fontId="32" fillId="14" borderId="7" xfId="0" applyNumberFormat="1" applyFont="1" applyFill="1" applyBorder="1" applyAlignment="1">
      <alignment horizontal="center" vertical="center"/>
    </xf>
    <xf numFmtId="164" fontId="50" fillId="4" borderId="8" xfId="2" applyNumberFormat="1" applyFill="1" applyBorder="1" applyAlignment="1">
      <alignment horizontal="center" vertical="center"/>
    </xf>
    <xf numFmtId="164" fontId="50" fillId="0" borderId="9" xfId="2" applyNumberFormat="1" applyBorder="1"/>
    <xf numFmtId="0" fontId="2" fillId="4" borderId="0" xfId="0" applyFont="1" applyFill="1"/>
    <xf numFmtId="0" fontId="34" fillId="0" borderId="1" xfId="0" applyFont="1" applyBorder="1"/>
    <xf numFmtId="0" fontId="3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center"/>
    </xf>
    <xf numFmtId="166" fontId="2" fillId="0" borderId="13" xfId="0" applyNumberFormat="1" applyFont="1" applyBorder="1"/>
    <xf numFmtId="165" fontId="2" fillId="0" borderId="14" xfId="0" applyNumberFormat="1" applyFont="1" applyBorder="1"/>
    <xf numFmtId="165" fontId="2" fillId="0" borderId="34" xfId="0" applyNumberFormat="1" applyFont="1" applyBorder="1"/>
    <xf numFmtId="164" fontId="16" fillId="0" borderId="35" xfId="0" applyNumberFormat="1" applyFont="1" applyBorder="1"/>
    <xf numFmtId="165" fontId="16" fillId="0" borderId="14" xfId="0" applyNumberFormat="1" applyFont="1" applyBorder="1"/>
    <xf numFmtId="166" fontId="2" fillId="0" borderId="14" xfId="0" applyNumberFormat="1" applyFont="1" applyBorder="1"/>
    <xf numFmtId="164" fontId="15" fillId="0" borderId="14" xfId="0" applyNumberFormat="1" applyFont="1" applyBorder="1"/>
    <xf numFmtId="164" fontId="15" fillId="0" borderId="59" xfId="0" applyNumberFormat="1" applyFont="1" applyBorder="1"/>
    <xf numFmtId="0" fontId="0" fillId="0" borderId="13" xfId="0" applyBorder="1"/>
    <xf numFmtId="44" fontId="15" fillId="0" borderId="59" xfId="1" applyFont="1" applyFill="1" applyBorder="1"/>
    <xf numFmtId="166" fontId="2" fillId="0" borderId="10" xfId="0" applyNumberFormat="1" applyFont="1" applyBorder="1"/>
    <xf numFmtId="165" fontId="2" fillId="0" borderId="9" xfId="0" applyNumberFormat="1" applyFont="1" applyBorder="1"/>
    <xf numFmtId="165" fontId="2" fillId="0" borderId="18" xfId="0" applyNumberFormat="1" applyFont="1" applyBorder="1"/>
    <xf numFmtId="165" fontId="16" fillId="0" borderId="19" xfId="0" applyNumberFormat="1" applyFont="1" applyBorder="1"/>
    <xf numFmtId="165" fontId="16" fillId="0" borderId="9" xfId="0" applyNumberFormat="1" applyFont="1" applyBorder="1"/>
    <xf numFmtId="166" fontId="2" fillId="0" borderId="9" xfId="0" applyNumberFormat="1" applyFont="1" applyBorder="1"/>
    <xf numFmtId="164" fontId="15" fillId="0" borderId="9" xfId="0" applyNumberFormat="1" applyFont="1" applyBorder="1"/>
    <xf numFmtId="164" fontId="15" fillId="0" borderId="44" xfId="0" applyNumberFormat="1" applyFont="1" applyBorder="1"/>
    <xf numFmtId="0" fontId="0" fillId="0" borderId="10" xfId="0" applyBorder="1"/>
    <xf numFmtId="165" fontId="2" fillId="0" borderId="15" xfId="0" applyNumberFormat="1" applyFont="1" applyBorder="1"/>
    <xf numFmtId="165" fontId="2" fillId="0" borderId="31" xfId="0" applyNumberFormat="1" applyFont="1" applyBorder="1"/>
    <xf numFmtId="165" fontId="16" fillId="0" borderId="26" xfId="0" applyNumberFormat="1" applyFont="1" applyBorder="1"/>
    <xf numFmtId="165" fontId="16" fillId="0" borderId="15" xfId="0" applyNumberFormat="1" applyFont="1" applyBorder="1"/>
    <xf numFmtId="166" fontId="2" fillId="0" borderId="15" xfId="0" applyNumberFormat="1" applyFont="1" applyBorder="1"/>
    <xf numFmtId="164" fontId="15" fillId="0" borderId="15" xfId="0" applyNumberFormat="1" applyFont="1" applyBorder="1"/>
    <xf numFmtId="164" fontId="15" fillId="0" borderId="57" xfId="0" applyNumberFormat="1" applyFont="1" applyBorder="1"/>
    <xf numFmtId="0" fontId="0" fillId="0" borderId="17" xfId="0" applyBorder="1"/>
    <xf numFmtId="166" fontId="2" fillId="0" borderId="11" xfId="0" applyNumberFormat="1" applyFont="1" applyBorder="1"/>
    <xf numFmtId="165" fontId="2" fillId="0" borderId="12" xfId="0" applyNumberFormat="1" applyFont="1" applyBorder="1"/>
    <xf numFmtId="165" fontId="2" fillId="0" borderId="58" xfId="0" applyNumberFormat="1" applyFont="1" applyBorder="1"/>
    <xf numFmtId="165" fontId="16" fillId="0" borderId="53" xfId="0" applyNumberFormat="1" applyFont="1" applyBorder="1"/>
    <xf numFmtId="165" fontId="16" fillId="0" borderId="12" xfId="0" applyNumberFormat="1" applyFont="1" applyBorder="1"/>
    <xf numFmtId="166" fontId="2" fillId="0" borderId="12" xfId="0" applyNumberFormat="1" applyFont="1" applyBorder="1"/>
    <xf numFmtId="164" fontId="15" fillId="0" borderId="12" xfId="0" applyNumberFormat="1" applyFont="1" applyBorder="1"/>
    <xf numFmtId="164" fontId="15" fillId="0" borderId="45" xfId="0" applyNumberFormat="1" applyFont="1" applyBorder="1"/>
    <xf numFmtId="0" fontId="0" fillId="0" borderId="11" xfId="0" applyBorder="1"/>
    <xf numFmtId="0" fontId="2" fillId="0" borderId="0" xfId="0" applyFont="1"/>
    <xf numFmtId="164" fontId="6" fillId="0" borderId="39" xfId="0" applyNumberFormat="1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32" fillId="0" borderId="7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32" fillId="0" borderId="5" xfId="0" applyNumberFormat="1" applyFont="1" applyBorder="1" applyAlignment="1">
      <alignment horizontal="center"/>
    </xf>
    <xf numFmtId="164" fontId="32" fillId="0" borderId="1" xfId="0" applyNumberFormat="1" applyFont="1" applyBorder="1" applyAlignment="1">
      <alignment horizontal="center"/>
    </xf>
    <xf numFmtId="0" fontId="14" fillId="15" borderId="1" xfId="0" applyFont="1" applyFill="1" applyBorder="1"/>
    <xf numFmtId="0" fontId="59" fillId="15" borderId="1" xfId="0" applyFont="1" applyFill="1" applyBorder="1"/>
    <xf numFmtId="0" fontId="13" fillId="0" borderId="0" xfId="0" applyFont="1"/>
    <xf numFmtId="49" fontId="2" fillId="0" borderId="0" xfId="0" applyNumberFormat="1" applyFont="1" applyAlignment="1" applyProtection="1">
      <alignment horizontal="center" vertical="center"/>
      <protection locked="0"/>
    </xf>
    <xf numFmtId="49" fontId="2" fillId="0" borderId="0" xfId="0" applyNumberFormat="1" applyFont="1" applyProtection="1">
      <protection locked="0"/>
    </xf>
    <xf numFmtId="0" fontId="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165" fontId="2" fillId="0" borderId="0" xfId="0" applyNumberFormat="1" applyFont="1"/>
    <xf numFmtId="164" fontId="16" fillId="0" borderId="0" xfId="0" applyNumberFormat="1" applyFont="1"/>
    <xf numFmtId="165" fontId="16" fillId="0" borderId="0" xfId="0" applyNumberFormat="1" applyFont="1"/>
    <xf numFmtId="14" fontId="2" fillId="0" borderId="0" xfId="0" applyNumberFormat="1" applyFont="1"/>
    <xf numFmtId="164" fontId="15" fillId="0" borderId="0" xfId="0" applyNumberFormat="1" applyFont="1"/>
    <xf numFmtId="0" fontId="60" fillId="0" borderId="0" xfId="0" applyFont="1"/>
    <xf numFmtId="164" fontId="61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9" fillId="0" borderId="0" xfId="0" applyFont="1"/>
    <xf numFmtId="0" fontId="62" fillId="0" borderId="0" xfId="0" applyFont="1"/>
    <xf numFmtId="164" fontId="61" fillId="0" borderId="0" xfId="0" applyNumberFormat="1" applyFont="1" applyAlignment="1">
      <alignment horizontal="center"/>
    </xf>
    <xf numFmtId="0" fontId="12" fillId="0" borderId="0" xfId="0" applyFont="1"/>
    <xf numFmtId="164" fontId="14" fillId="0" borderId="0" xfId="0" applyNumberFormat="1" applyFont="1"/>
    <xf numFmtId="164" fontId="11" fillId="0" borderId="0" xfId="0" applyNumberFormat="1" applyFont="1"/>
    <xf numFmtId="0" fontId="14" fillId="16" borderId="1" xfId="0" applyFont="1" applyFill="1" applyBorder="1"/>
    <xf numFmtId="0" fontId="59" fillId="16" borderId="1" xfId="0" applyFont="1" applyFill="1" applyBorder="1"/>
    <xf numFmtId="0" fontId="14" fillId="17" borderId="1" xfId="0" applyFont="1" applyFill="1" applyBorder="1"/>
    <xf numFmtId="0" fontId="59" fillId="17" borderId="1" xfId="0" applyFont="1" applyFill="1" applyBorder="1"/>
    <xf numFmtId="164" fontId="14" fillId="17" borderId="1" xfId="0" applyNumberFormat="1" applyFont="1" applyFill="1" applyBorder="1"/>
    <xf numFmtId="0" fontId="12" fillId="17" borderId="1" xfId="0" applyFont="1" applyFill="1" applyBorder="1"/>
    <xf numFmtId="0" fontId="13" fillId="17" borderId="1" xfId="0" applyFont="1" applyFill="1" applyBorder="1"/>
    <xf numFmtId="164" fontId="11" fillId="17" borderId="1" xfId="0" applyNumberFormat="1" applyFont="1" applyFill="1" applyBorder="1"/>
    <xf numFmtId="0" fontId="14" fillId="3" borderId="1" xfId="0" applyFont="1" applyFill="1" applyBorder="1"/>
    <xf numFmtId="0" fontId="59" fillId="3" borderId="1" xfId="0" applyFont="1" applyFill="1" applyBorder="1"/>
    <xf numFmtId="164" fontId="63" fillId="0" borderId="0" xfId="2" applyNumberFormat="1" applyFont="1" applyFill="1" applyBorder="1" applyAlignment="1"/>
    <xf numFmtId="164" fontId="63" fillId="0" borderId="0" xfId="2" applyNumberFormat="1" applyFont="1" applyFill="1" applyBorder="1" applyAlignment="1">
      <alignment vertical="center"/>
    </xf>
    <xf numFmtId="164" fontId="14" fillId="3" borderId="1" xfId="0" applyNumberFormat="1" applyFont="1" applyFill="1" applyBorder="1"/>
    <xf numFmtId="164" fontId="17" fillId="0" borderId="1" xfId="0" applyNumberFormat="1" applyFont="1" applyFill="1" applyBorder="1"/>
    <xf numFmtId="164" fontId="0" fillId="18" borderId="50" xfId="0" applyNumberFormat="1" applyFill="1" applyBorder="1" applyAlignment="1">
      <alignment horizontal="right" vertical="center"/>
    </xf>
    <xf numFmtId="164" fontId="0" fillId="18" borderId="46" xfId="0" applyNumberFormat="1" applyFill="1" applyBorder="1" applyAlignment="1">
      <alignment horizontal="right" vertical="center"/>
    </xf>
    <xf numFmtId="164" fontId="13" fillId="18" borderId="0" xfId="0" applyNumberFormat="1" applyFont="1" applyFill="1" applyBorder="1" applyAlignment="1">
      <alignment horizontal="right" vertical="center"/>
    </xf>
    <xf numFmtId="164" fontId="0" fillId="18" borderId="42" xfId="0" applyNumberFormat="1" applyFill="1" applyBorder="1" applyAlignment="1">
      <alignment horizontal="right" vertical="center"/>
    </xf>
    <xf numFmtId="164" fontId="0" fillId="18" borderId="43" xfId="0" applyNumberFormat="1" applyFill="1" applyBorder="1" applyAlignment="1">
      <alignment horizontal="right" vertical="center"/>
    </xf>
    <xf numFmtId="164" fontId="0" fillId="18" borderId="10" xfId="0" applyNumberFormat="1" applyFill="1" applyBorder="1" applyAlignment="1">
      <alignment horizontal="right" vertical="center"/>
    </xf>
    <xf numFmtId="164" fontId="0" fillId="18" borderId="9" xfId="0" applyNumberFormat="1" applyFill="1" applyBorder="1" applyAlignment="1">
      <alignment horizontal="right" vertical="center"/>
    </xf>
    <xf numFmtId="164" fontId="0" fillId="18" borderId="19" xfId="0" applyNumberFormat="1" applyFill="1" applyBorder="1" applyAlignment="1">
      <alignment horizontal="right" vertical="center"/>
    </xf>
    <xf numFmtId="164" fontId="0" fillId="18" borderId="52" xfId="0" applyNumberFormat="1" applyFill="1" applyBorder="1" applyAlignment="1">
      <alignment horizontal="right" vertical="center"/>
    </xf>
    <xf numFmtId="164" fontId="0" fillId="18" borderId="25" xfId="0" applyNumberFormat="1" applyFill="1" applyBorder="1" applyAlignment="1">
      <alignment horizontal="right" vertical="center"/>
    </xf>
    <xf numFmtId="164" fontId="0" fillId="18" borderId="12" xfId="0" applyNumberFormat="1" applyFill="1" applyBorder="1" applyAlignment="1">
      <alignment horizontal="right" vertical="center"/>
    </xf>
    <xf numFmtId="164" fontId="13" fillId="18" borderId="25" xfId="0" applyNumberFormat="1" applyFont="1" applyFill="1" applyBorder="1" applyAlignment="1">
      <alignment horizontal="right" vertical="center"/>
    </xf>
    <xf numFmtId="164" fontId="0" fillId="18" borderId="11" xfId="0" applyNumberFormat="1" applyFill="1" applyBorder="1" applyAlignment="1">
      <alignment horizontal="right" vertical="center"/>
    </xf>
    <xf numFmtId="164" fontId="0" fillId="18" borderId="51" xfId="0" applyNumberFormat="1" applyFill="1" applyBorder="1" applyAlignment="1">
      <alignment horizontal="right" vertical="center"/>
    </xf>
    <xf numFmtId="164" fontId="11" fillId="0" borderId="1" xfId="0" applyNumberFormat="1" applyFont="1" applyFill="1" applyBorder="1" applyAlignment="1">
      <alignment horizontal="right" vertical="center"/>
    </xf>
    <xf numFmtId="164" fontId="11" fillId="0" borderId="5" xfId="0" applyNumberFormat="1" applyFont="1" applyFill="1" applyBorder="1" applyAlignment="1">
      <alignment horizontal="right" vertical="center"/>
    </xf>
    <xf numFmtId="164" fontId="11" fillId="0" borderId="4" xfId="0" applyNumberFormat="1" applyFont="1" applyFill="1" applyBorder="1" applyAlignment="1">
      <alignment horizontal="right"/>
    </xf>
    <xf numFmtId="164" fontId="51" fillId="0" borderId="36" xfId="2" applyNumberFormat="1" applyFont="1" applyFill="1" applyBorder="1" applyAlignment="1">
      <alignment horizontal="right" vertical="center"/>
    </xf>
    <xf numFmtId="164" fontId="51" fillId="0" borderId="38" xfId="2" applyNumberFormat="1" applyFont="1" applyFill="1" applyBorder="1" applyAlignment="1">
      <alignment horizontal="right" vertical="center"/>
    </xf>
    <xf numFmtId="164" fontId="51" fillId="0" borderId="37" xfId="2" applyNumberFormat="1" applyFont="1" applyFill="1" applyBorder="1" applyAlignment="1">
      <alignment horizontal="right" vertical="center"/>
    </xf>
    <xf numFmtId="164" fontId="0" fillId="18" borderId="54" xfId="0" applyNumberFormat="1" applyFill="1" applyBorder="1" applyAlignment="1">
      <alignment horizontal="right" vertical="center"/>
    </xf>
    <xf numFmtId="164" fontId="0" fillId="18" borderId="0" xfId="0" applyNumberFormat="1" applyFill="1" applyBorder="1" applyAlignment="1">
      <alignment horizontal="right" vertical="center"/>
    </xf>
    <xf numFmtId="164" fontId="0" fillId="18" borderId="53" xfId="0" applyNumberFormat="1" applyFill="1" applyBorder="1" applyAlignment="1">
      <alignment horizontal="right" vertical="center"/>
    </xf>
    <xf numFmtId="0" fontId="0" fillId="0" borderId="0" xfId="0" applyFill="1" applyAlignment="1">
      <alignment horizontal="right"/>
    </xf>
    <xf numFmtId="164" fontId="51" fillId="0" borderId="60" xfId="2" applyNumberFormat="1" applyFont="1" applyFill="1" applyBorder="1" applyAlignment="1">
      <alignment horizontal="right" vertical="center"/>
    </xf>
    <xf numFmtId="164" fontId="50" fillId="0" borderId="1" xfId="2" applyNumberFormat="1" applyFill="1" applyBorder="1" applyAlignment="1">
      <alignment horizontal="right" vertical="center"/>
    </xf>
    <xf numFmtId="0" fontId="0" fillId="0" borderId="0" xfId="0" applyFont="1" applyFill="1"/>
    <xf numFmtId="0" fontId="9" fillId="0" borderId="3" xfId="0" applyFont="1" applyFill="1" applyBorder="1"/>
    <xf numFmtId="0" fontId="9" fillId="0" borderId="4" xfId="0" applyFont="1" applyFill="1" applyBorder="1"/>
    <xf numFmtId="0" fontId="9" fillId="0" borderId="5" xfId="0" applyFont="1" applyFill="1" applyBorder="1"/>
    <xf numFmtId="49" fontId="12" fillId="5" borderId="3" xfId="0" applyNumberFormat="1" applyFont="1" applyFill="1" applyBorder="1" applyAlignment="1" applyProtection="1">
      <alignment horizontal="center" vertical="center"/>
      <protection locked="0"/>
    </xf>
    <xf numFmtId="49" fontId="12" fillId="5" borderId="4" xfId="0" applyNumberFormat="1" applyFont="1" applyFill="1" applyBorder="1" applyAlignment="1" applyProtection="1">
      <alignment horizontal="center" vertical="center"/>
      <protection locked="0"/>
    </xf>
    <xf numFmtId="49" fontId="12" fillId="5" borderId="5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9" fillId="0" borderId="21" xfId="0" applyFont="1" applyFill="1" applyBorder="1"/>
    <xf numFmtId="0" fontId="9" fillId="0" borderId="25" xfId="0" applyFont="1" applyFill="1" applyBorder="1"/>
    <xf numFmtId="0" fontId="9" fillId="0" borderId="33" xfId="0" applyFont="1" applyFill="1" applyBorder="1"/>
    <xf numFmtId="0" fontId="9" fillId="0" borderId="3" xfId="0" applyFont="1" applyBorder="1"/>
    <xf numFmtId="0" fontId="9" fillId="0" borderId="4" xfId="0" applyFont="1" applyBorder="1"/>
    <xf numFmtId="0" fontId="9" fillId="0" borderId="5" xfId="0" applyFont="1" applyBorder="1"/>
    <xf numFmtId="0" fontId="9" fillId="0" borderId="21" xfId="0" applyFont="1" applyBorder="1"/>
    <xf numFmtId="0" fontId="9" fillId="0" borderId="25" xfId="0" applyFont="1" applyBorder="1"/>
    <xf numFmtId="0" fontId="9" fillId="0" borderId="33" xfId="0" applyFont="1" applyBorder="1"/>
    <xf numFmtId="0" fontId="34" fillId="4" borderId="6" xfId="0" applyFont="1" applyFill="1" applyBorder="1" applyAlignment="1">
      <alignment horizontal="center" vertical="center"/>
    </xf>
    <xf numFmtId="0" fontId="34" fillId="4" borderId="7" xfId="0" applyFont="1" applyFill="1" applyBorder="1" applyAlignment="1">
      <alignment horizontal="center" vertical="center"/>
    </xf>
    <xf numFmtId="0" fontId="34" fillId="0" borderId="6" xfId="0" applyFont="1" applyBorder="1" applyAlignment="1">
      <alignment horizontal="center" vertical="center"/>
    </xf>
    <xf numFmtId="0" fontId="34" fillId="0" borderId="7" xfId="0" applyFont="1" applyBorder="1" applyAlignment="1">
      <alignment horizontal="center" vertical="center"/>
    </xf>
    <xf numFmtId="0" fontId="34" fillId="0" borderId="32" xfId="0" applyFont="1" applyBorder="1" applyAlignment="1">
      <alignment horizontal="center" vertical="center"/>
    </xf>
    <xf numFmtId="0" fontId="34" fillId="0" borderId="33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55" fillId="0" borderId="4" xfId="0" applyFont="1" applyBorder="1" applyAlignment="1">
      <alignment horizontal="center" vertical="center" wrapText="1"/>
    </xf>
    <xf numFmtId="0" fontId="55" fillId="0" borderId="5" xfId="0" applyFont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/>
    </xf>
    <xf numFmtId="0" fontId="26" fillId="0" borderId="4" xfId="0" applyFont="1" applyFill="1" applyBorder="1" applyAlignment="1">
      <alignment horizontal="center" vertical="center"/>
    </xf>
    <xf numFmtId="0" fontId="26" fillId="0" borderId="5" xfId="0" applyFont="1" applyFill="1" applyBorder="1" applyAlignment="1">
      <alignment horizontal="center" vertical="center"/>
    </xf>
    <xf numFmtId="0" fontId="27" fillId="10" borderId="28" xfId="0" applyFont="1" applyFill="1" applyBorder="1" applyAlignment="1">
      <alignment horizontal="center" vertical="center"/>
    </xf>
    <xf numFmtId="0" fontId="27" fillId="10" borderId="29" xfId="0" applyFont="1" applyFill="1" applyBorder="1" applyAlignment="1">
      <alignment horizontal="center" vertical="center"/>
    </xf>
    <xf numFmtId="0" fontId="27" fillId="10" borderId="30" xfId="0" applyFont="1" applyFill="1" applyBorder="1" applyAlignment="1">
      <alignment horizontal="center" vertical="center"/>
    </xf>
    <xf numFmtId="0" fontId="36" fillId="0" borderId="0" xfId="0" applyFont="1" applyAlignment="1">
      <alignment horizontal="right" vertical="center"/>
    </xf>
    <xf numFmtId="164" fontId="36" fillId="0" borderId="0" xfId="0" applyNumberFormat="1" applyFont="1" applyAlignment="1">
      <alignment horizontal="center" vertical="center"/>
    </xf>
    <xf numFmtId="164" fontId="36" fillId="0" borderId="0" xfId="1" applyNumberFormat="1" applyFont="1" applyAlignment="1">
      <alignment horizontal="center" vertical="center"/>
    </xf>
    <xf numFmtId="164" fontId="40" fillId="0" borderId="0" xfId="0" applyNumberFormat="1" applyFont="1" applyAlignment="1">
      <alignment horizontal="center" vertical="center"/>
    </xf>
    <xf numFmtId="164" fontId="40" fillId="0" borderId="23" xfId="1" applyNumberFormat="1" applyFont="1" applyBorder="1" applyAlignment="1">
      <alignment horizontal="center" vertical="center"/>
    </xf>
    <xf numFmtId="164" fontId="27" fillId="7" borderId="28" xfId="1" applyNumberFormat="1" applyFont="1" applyFill="1" applyBorder="1" applyAlignment="1">
      <alignment horizontal="center" vertical="center"/>
    </xf>
    <xf numFmtId="164" fontId="27" fillId="7" borderId="29" xfId="1" applyNumberFormat="1" applyFont="1" applyFill="1" applyBorder="1" applyAlignment="1">
      <alignment horizontal="center" vertical="center"/>
    </xf>
    <xf numFmtId="164" fontId="27" fillId="7" borderId="30" xfId="1" applyNumberFormat="1" applyFont="1" applyFill="1" applyBorder="1" applyAlignment="1">
      <alignment horizontal="center" vertical="center"/>
    </xf>
    <xf numFmtId="164" fontId="53" fillId="0" borderId="23" xfId="1" applyNumberFormat="1" applyFont="1" applyBorder="1" applyAlignment="1">
      <alignment horizontal="center" vertical="center"/>
    </xf>
    <xf numFmtId="164" fontId="45" fillId="0" borderId="23" xfId="1" applyNumberFormat="1" applyFont="1" applyBorder="1" applyAlignment="1">
      <alignment horizontal="center" vertical="center"/>
    </xf>
    <xf numFmtId="0" fontId="49" fillId="0" borderId="18" xfId="0" applyFont="1" applyBorder="1" applyAlignment="1">
      <alignment horizontal="center" vertical="center"/>
    </xf>
    <xf numFmtId="0" fontId="49" fillId="0" borderId="19" xfId="0" applyFont="1" applyBorder="1" applyAlignment="1">
      <alignment horizontal="center" vertical="center"/>
    </xf>
    <xf numFmtId="0" fontId="56" fillId="0" borderId="18" xfId="0" applyFont="1" applyBorder="1" applyAlignment="1">
      <alignment horizontal="center" vertical="center" wrapText="1"/>
    </xf>
    <xf numFmtId="0" fontId="56" fillId="0" borderId="19" xfId="0" applyFont="1" applyBorder="1" applyAlignment="1">
      <alignment horizontal="center" vertical="center" wrapText="1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5050"/>
      <color rgb="FFFF99CC"/>
      <color rgb="FFFF99FF"/>
      <color rgb="FFFF66FF"/>
      <color rgb="FFA89684"/>
      <color rgb="FFFFFF99"/>
      <color rgb="FF77530B"/>
      <color rgb="FF503B00"/>
      <color rgb="FF215F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13</xdr:row>
      <xdr:rowOff>28575</xdr:rowOff>
    </xdr:from>
    <xdr:to>
      <xdr:col>4</xdr:col>
      <xdr:colOff>400050</xdr:colOff>
      <xdr:row>13</xdr:row>
      <xdr:rowOff>114300</xdr:rowOff>
    </xdr:to>
    <xdr:sp macro="" textlink="">
      <xdr:nvSpPr>
        <xdr:cNvPr id="4" name="Signe Plus 3">
          <a:extLst>
            <a:ext uri="{FF2B5EF4-FFF2-40B4-BE49-F238E27FC236}">
              <a16:creationId xmlns:a16="http://schemas.microsoft.com/office/drawing/2014/main" id="{9195F9B3-7B19-4F72-A755-02CAE425E405}"/>
            </a:ext>
          </a:extLst>
        </xdr:cNvPr>
        <xdr:cNvSpPr/>
      </xdr:nvSpPr>
      <xdr:spPr>
        <a:xfrm>
          <a:off x="4953000" y="3781425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228600</xdr:colOff>
      <xdr:row>18</xdr:row>
      <xdr:rowOff>9525</xdr:rowOff>
    </xdr:from>
    <xdr:to>
      <xdr:col>4</xdr:col>
      <xdr:colOff>400050</xdr:colOff>
      <xdr:row>18</xdr:row>
      <xdr:rowOff>133350</xdr:rowOff>
    </xdr:to>
    <xdr:sp macro="" textlink="">
      <xdr:nvSpPr>
        <xdr:cNvPr id="5" name="Signe Moins 4">
          <a:extLst>
            <a:ext uri="{FF2B5EF4-FFF2-40B4-BE49-F238E27FC236}">
              <a16:creationId xmlns:a16="http://schemas.microsoft.com/office/drawing/2014/main" id="{59B7E99B-E66B-4736-9D58-B7A453F855FD}"/>
            </a:ext>
          </a:extLst>
        </xdr:cNvPr>
        <xdr:cNvSpPr/>
      </xdr:nvSpPr>
      <xdr:spPr>
        <a:xfrm>
          <a:off x="4924425" y="4810125"/>
          <a:ext cx="171450" cy="123825"/>
        </a:xfrm>
        <a:prstGeom prst="mathMin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247650</xdr:colOff>
      <xdr:row>25</xdr:row>
      <xdr:rowOff>19050</xdr:rowOff>
    </xdr:from>
    <xdr:to>
      <xdr:col>4</xdr:col>
      <xdr:colOff>390525</xdr:colOff>
      <xdr:row>25</xdr:row>
      <xdr:rowOff>104775</xdr:rowOff>
    </xdr:to>
    <xdr:sp macro="" textlink="">
      <xdr:nvSpPr>
        <xdr:cNvPr id="6" name="Signe Plus 5">
          <a:extLst>
            <a:ext uri="{FF2B5EF4-FFF2-40B4-BE49-F238E27FC236}">
              <a16:creationId xmlns:a16="http://schemas.microsoft.com/office/drawing/2014/main" id="{D54D08AE-5DAE-4C16-842F-AB851ECBFD08}"/>
            </a:ext>
          </a:extLst>
        </xdr:cNvPr>
        <xdr:cNvSpPr/>
      </xdr:nvSpPr>
      <xdr:spPr>
        <a:xfrm>
          <a:off x="4943475" y="6362700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257175</xdr:colOff>
      <xdr:row>13</xdr:row>
      <xdr:rowOff>28575</xdr:rowOff>
    </xdr:from>
    <xdr:to>
      <xdr:col>4</xdr:col>
      <xdr:colOff>400050</xdr:colOff>
      <xdr:row>13</xdr:row>
      <xdr:rowOff>114300</xdr:rowOff>
    </xdr:to>
    <xdr:sp macro="" textlink="">
      <xdr:nvSpPr>
        <xdr:cNvPr id="8" name="Signe Plus 7">
          <a:extLst>
            <a:ext uri="{FF2B5EF4-FFF2-40B4-BE49-F238E27FC236}">
              <a16:creationId xmlns:a16="http://schemas.microsoft.com/office/drawing/2014/main" id="{9F754A4B-8C6C-4710-A604-90D457A153DD}"/>
            </a:ext>
          </a:extLst>
        </xdr:cNvPr>
        <xdr:cNvSpPr/>
      </xdr:nvSpPr>
      <xdr:spPr>
        <a:xfrm>
          <a:off x="4953000" y="3629025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228600</xdr:colOff>
      <xdr:row>18</xdr:row>
      <xdr:rowOff>9525</xdr:rowOff>
    </xdr:from>
    <xdr:to>
      <xdr:col>4</xdr:col>
      <xdr:colOff>400050</xdr:colOff>
      <xdr:row>18</xdr:row>
      <xdr:rowOff>133350</xdr:rowOff>
    </xdr:to>
    <xdr:sp macro="" textlink="">
      <xdr:nvSpPr>
        <xdr:cNvPr id="9" name="Signe Moins 8">
          <a:extLst>
            <a:ext uri="{FF2B5EF4-FFF2-40B4-BE49-F238E27FC236}">
              <a16:creationId xmlns:a16="http://schemas.microsoft.com/office/drawing/2014/main" id="{B3893D98-EEFC-4F1F-8EFD-3CBE10086FCF}"/>
            </a:ext>
          </a:extLst>
        </xdr:cNvPr>
        <xdr:cNvSpPr/>
      </xdr:nvSpPr>
      <xdr:spPr>
        <a:xfrm>
          <a:off x="4924425" y="4657725"/>
          <a:ext cx="171450" cy="123825"/>
        </a:xfrm>
        <a:prstGeom prst="mathMin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247650</xdr:colOff>
      <xdr:row>25</xdr:row>
      <xdr:rowOff>19050</xdr:rowOff>
    </xdr:from>
    <xdr:to>
      <xdr:col>4</xdr:col>
      <xdr:colOff>390525</xdr:colOff>
      <xdr:row>25</xdr:row>
      <xdr:rowOff>104775</xdr:rowOff>
    </xdr:to>
    <xdr:sp macro="" textlink="">
      <xdr:nvSpPr>
        <xdr:cNvPr id="10" name="Signe Plus 9">
          <a:extLst>
            <a:ext uri="{FF2B5EF4-FFF2-40B4-BE49-F238E27FC236}">
              <a16:creationId xmlns:a16="http://schemas.microsoft.com/office/drawing/2014/main" id="{2868F272-2FDF-4056-8811-19EAA4F46F0B}"/>
            </a:ext>
          </a:extLst>
        </xdr:cNvPr>
        <xdr:cNvSpPr/>
      </xdr:nvSpPr>
      <xdr:spPr>
        <a:xfrm>
          <a:off x="4943475" y="6210300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F19"/>
  <sheetViews>
    <sheetView workbookViewId="0"/>
  </sheetViews>
  <sheetFormatPr baseColWidth="10" defaultRowHeight="15" x14ac:dyDescent="0.25"/>
  <cols>
    <col min="3" max="3" width="14.42578125" customWidth="1"/>
  </cols>
  <sheetData>
    <row r="1" spans="1:6" ht="15.75" thickBot="1" x14ac:dyDescent="0.3"/>
    <row r="2" spans="1:6" ht="15.75" thickBot="1" x14ac:dyDescent="0.3">
      <c r="B2" s="159" t="s">
        <v>97</v>
      </c>
      <c r="C2" s="160"/>
      <c r="D2" s="160"/>
      <c r="E2" s="161"/>
      <c r="F2" s="162"/>
    </row>
    <row r="3" spans="1:6" ht="15.75" thickBot="1" x14ac:dyDescent="0.3">
      <c r="A3" s="8"/>
      <c r="B3" s="152"/>
      <c r="C3" s="152"/>
    </row>
    <row r="4" spans="1:6" x14ac:dyDescent="0.25">
      <c r="B4" s="153" t="s">
        <v>20</v>
      </c>
      <c r="C4" s="154"/>
    </row>
    <row r="5" spans="1:6" x14ac:dyDescent="0.25">
      <c r="B5" s="155" t="s">
        <v>73</v>
      </c>
      <c r="C5" s="156"/>
    </row>
    <row r="6" spans="1:6" x14ac:dyDescent="0.25">
      <c r="B6" s="155" t="s">
        <v>21</v>
      </c>
      <c r="C6" s="156"/>
    </row>
    <row r="7" spans="1:6" x14ac:dyDescent="0.25">
      <c r="B7" s="155" t="s">
        <v>22</v>
      </c>
      <c r="C7" s="156"/>
    </row>
    <row r="8" spans="1:6" x14ac:dyDescent="0.25">
      <c r="B8" s="155" t="s">
        <v>23</v>
      </c>
      <c r="C8" s="156"/>
    </row>
    <row r="9" spans="1:6" x14ac:dyDescent="0.25">
      <c r="B9" s="155" t="s">
        <v>24</v>
      </c>
      <c r="C9" s="156"/>
    </row>
    <row r="10" spans="1:6" x14ac:dyDescent="0.25">
      <c r="B10" s="155" t="s">
        <v>25</v>
      </c>
      <c r="C10" s="156"/>
    </row>
    <row r="11" spans="1:6" x14ac:dyDescent="0.25">
      <c r="B11" s="155" t="s">
        <v>74</v>
      </c>
      <c r="C11" s="156"/>
    </row>
    <row r="12" spans="1:6" x14ac:dyDescent="0.25">
      <c r="B12" s="155" t="s">
        <v>26</v>
      </c>
      <c r="C12" s="156"/>
    </row>
    <row r="13" spans="1:6" x14ac:dyDescent="0.25">
      <c r="B13" s="155" t="s">
        <v>27</v>
      </c>
      <c r="C13" s="156"/>
    </row>
    <row r="14" spans="1:6" x14ac:dyDescent="0.25">
      <c r="B14" s="155" t="s">
        <v>28</v>
      </c>
      <c r="C14" s="156"/>
    </row>
    <row r="15" spans="1:6" x14ac:dyDescent="0.25">
      <c r="B15" s="155" t="s">
        <v>75</v>
      </c>
      <c r="C15" s="156"/>
    </row>
    <row r="16" spans="1:6" x14ac:dyDescent="0.25">
      <c r="B16" s="155" t="s">
        <v>98</v>
      </c>
      <c r="C16" s="156"/>
    </row>
    <row r="17" spans="2:3" x14ac:dyDescent="0.25">
      <c r="B17" s="155" t="s">
        <v>101</v>
      </c>
      <c r="C17" s="156"/>
    </row>
    <row r="18" spans="2:3" x14ac:dyDescent="0.25">
      <c r="B18" s="155" t="s">
        <v>99</v>
      </c>
      <c r="C18" s="156"/>
    </row>
    <row r="19" spans="2:3" ht="15.75" thickBot="1" x14ac:dyDescent="0.3">
      <c r="B19" s="157" t="s">
        <v>100</v>
      </c>
      <c r="C19" s="158"/>
    </row>
  </sheetData>
  <phoneticPr fontId="8" type="noConversion"/>
  <hyperlinks>
    <hyperlink ref="B4" location="JANV!A1" display="JANVIER" xr:uid="{00000000-0004-0000-0000-000000000000}"/>
    <hyperlink ref="B16" location="'JOURNAL GENERAL'!D1" display="JOURNAL GÉNÉRAL" xr:uid="{00000000-0004-0000-0000-000001000000}"/>
    <hyperlink ref="B19" location="'RAPPORT FINANCIER'!E1" display="RAPPORT FINANCIER" xr:uid="{00000000-0004-0000-0000-000002000000}"/>
    <hyperlink ref="B17" location="'COMPTE DE RESULTAT'!A1" display="COMPRE DE RÉSULTAT" xr:uid="{00000000-0004-0000-0000-000003000000}"/>
    <hyperlink ref="B18" location="'CONTROLE DE L AVOIR'!A1" display="CONTRÔLE DE L'AVOIR" xr:uid="{00000000-0004-0000-0000-000004000000}"/>
    <hyperlink ref="B5:B15" location="JANV!A1" display="JANVIER" xr:uid="{00000000-0004-0000-0000-000005000000}"/>
    <hyperlink ref="B5" location="FEV!A1" display="FÉVRIER" xr:uid="{00000000-0004-0000-0000-000006000000}"/>
    <hyperlink ref="B6" location="MARS!A1" display="MARS" xr:uid="{00000000-0004-0000-0000-000007000000}"/>
    <hyperlink ref="B7" location="AVR!A1" display="AVRIL" xr:uid="{00000000-0004-0000-0000-000008000000}"/>
    <hyperlink ref="B8" location="MAI!A1" display="MAI" xr:uid="{00000000-0004-0000-0000-000009000000}"/>
    <hyperlink ref="B9" location="JUIN!A1" display="JUIN" xr:uid="{00000000-0004-0000-0000-00000A000000}"/>
    <hyperlink ref="B10" location="JUIL!A1" display="JUILLET" xr:uid="{00000000-0004-0000-0000-00000B000000}"/>
    <hyperlink ref="B11" location="AOUT!A1" display="AOÛT" xr:uid="{00000000-0004-0000-0000-00000C000000}"/>
    <hyperlink ref="B12" location="SEPT!A1" display="SEPTEMBRE" xr:uid="{00000000-0004-0000-0000-00000D000000}"/>
    <hyperlink ref="B13" location="OCT!A1" display="OCTOBRE" xr:uid="{00000000-0004-0000-0000-00000E000000}"/>
    <hyperlink ref="B14" location="NOV!A1" display="NOVEMBRE" xr:uid="{00000000-0004-0000-0000-00000F000000}"/>
    <hyperlink ref="B15" location="DEC!A1" display="DÉCEMBRE" xr:uid="{00000000-0004-0000-0000-000010000000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I31"/>
  <sheetViews>
    <sheetView showGridLines="0" topLeftCell="A7" workbookViewId="0">
      <selection activeCell="G27" sqref="G27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107</v>
      </c>
      <c r="H1" s="111"/>
      <c r="I1" s="111"/>
      <c r="J1" s="111"/>
      <c r="K1" s="111"/>
      <c r="L1" s="111"/>
      <c r="W1" s="111" t="s">
        <v>108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>SUM(AA6:AA25)</f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v>0</v>
      </c>
      <c r="H27" s="97"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2" t="s">
        <v>10</v>
      </c>
      <c r="K31" s="313"/>
      <c r="L31" s="235">
        <f>G27+I26-W26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honeticPr fontId="8" type="noConversion"/>
  <pageMargins left="0.7" right="0.7" top="0.75" bottom="0.75" header="0.3" footer="0.3"/>
  <pageSetup paperSize="9" scale="34" fitToHeight="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I31"/>
  <sheetViews>
    <sheetView showGridLines="0" topLeftCell="C7" workbookViewId="0">
      <selection activeCell="E11" sqref="E11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109</v>
      </c>
      <c r="H1" s="111"/>
      <c r="I1" s="111"/>
      <c r="J1" s="111"/>
      <c r="K1" s="111"/>
      <c r="L1" s="111"/>
      <c r="W1" s="111" t="s">
        <v>110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JANVIER!V28</f>
        <v>0</v>
      </c>
      <c r="H27" s="97">
        <f>JANVIER!V28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2" t="s">
        <v>10</v>
      </c>
      <c r="K31" s="313"/>
      <c r="L31" s="235">
        <f>JANVIER!L31+I26-W26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I31"/>
  <sheetViews>
    <sheetView showGridLines="0" topLeftCell="A16" workbookViewId="0">
      <selection activeCell="J31" sqref="J31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111</v>
      </c>
      <c r="H1" s="111"/>
      <c r="I1" s="111"/>
      <c r="J1" s="111"/>
      <c r="K1" s="111"/>
      <c r="L1" s="111"/>
      <c r="W1" s="111" t="s">
        <v>112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FEVRIER!U28</f>
        <v>0</v>
      </c>
      <c r="H27" s="97">
        <f>FEVRIER!V28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4" t="s">
        <v>10</v>
      </c>
      <c r="K31" s="315"/>
      <c r="L31" s="316">
        <f>FEVRIER!L31+I26-W26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I31"/>
  <sheetViews>
    <sheetView showGridLines="0" topLeftCell="D16" workbookViewId="0">
      <selection activeCell="I34" sqref="I34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114</v>
      </c>
      <c r="H1" s="111"/>
      <c r="I1" s="111"/>
      <c r="J1" s="111"/>
      <c r="K1" s="111"/>
      <c r="L1" s="111"/>
      <c r="W1" s="111" t="s">
        <v>113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MARS!U28</f>
        <v>0</v>
      </c>
      <c r="H27" s="97">
        <f>MARS!V28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4" t="s">
        <v>10</v>
      </c>
      <c r="K31" s="315"/>
      <c r="L31" s="316">
        <f>MARS!L31+I26-W26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I31"/>
  <sheetViews>
    <sheetView showGridLines="0" workbookViewId="0">
      <selection activeCell="C29" sqref="C29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115</v>
      </c>
      <c r="H1" s="111"/>
      <c r="I1" s="111"/>
      <c r="J1" s="111"/>
      <c r="K1" s="111"/>
      <c r="L1" s="111"/>
      <c r="W1" s="111" t="s">
        <v>116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AVRIL!U28</f>
        <v>0</v>
      </c>
      <c r="H27" s="97">
        <f>AVRIL!V28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4" t="s">
        <v>10</v>
      </c>
      <c r="K31" s="315"/>
      <c r="L31" s="316">
        <f>AVRIL!L31+I26-W26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I31"/>
  <sheetViews>
    <sheetView showGridLines="0" topLeftCell="A13" workbookViewId="0">
      <selection activeCell="E30" sqref="E30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117</v>
      </c>
      <c r="H1" s="111"/>
      <c r="I1" s="111"/>
      <c r="J1" s="111"/>
      <c r="K1" s="111"/>
      <c r="L1" s="111"/>
      <c r="W1" s="111" t="s">
        <v>118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MAI!U28</f>
        <v>0</v>
      </c>
      <c r="H27" s="97">
        <f>MAI!V28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4" t="s">
        <v>10</v>
      </c>
      <c r="K31" s="315"/>
      <c r="L31" s="316">
        <f>MAI!L31+I26-W26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AI31"/>
  <sheetViews>
    <sheetView showGridLines="0" topLeftCell="D1" workbookViewId="0">
      <selection activeCell="E6" sqref="E6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120</v>
      </c>
      <c r="H1" s="111"/>
      <c r="I1" s="111"/>
      <c r="J1" s="111"/>
      <c r="K1" s="111"/>
      <c r="L1" s="111"/>
      <c r="W1" s="111" t="s">
        <v>119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JUIN!U28</f>
        <v>0</v>
      </c>
      <c r="H27" s="97">
        <f>JUIN!V28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4" t="s">
        <v>10</v>
      </c>
      <c r="K31" s="315"/>
      <c r="L31" s="316">
        <f>JUIN!L31+I26-W26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AI31"/>
  <sheetViews>
    <sheetView showGridLines="0" topLeftCell="A16" workbookViewId="0">
      <selection activeCell="J29" sqref="J29:M29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122</v>
      </c>
      <c r="H1" s="111"/>
      <c r="I1" s="111"/>
      <c r="J1" s="111"/>
      <c r="K1" s="111"/>
      <c r="L1" s="111"/>
      <c r="W1" s="111" t="s">
        <v>121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JUILLET!U28</f>
        <v>0</v>
      </c>
      <c r="H27" s="97">
        <f>JUILLET!V28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7" t="s">
        <v>10</v>
      </c>
      <c r="K31" s="318"/>
      <c r="L31" s="319">
        <f>JUILLET!L31+I26-W26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AI31"/>
  <sheetViews>
    <sheetView showGridLines="0" workbookViewId="0">
      <selection activeCell="N29" sqref="N29"/>
    </sheetView>
  </sheetViews>
  <sheetFormatPr baseColWidth="10" defaultColWidth="18.28515625" defaultRowHeight="15" x14ac:dyDescent="0.25"/>
  <cols>
    <col min="1" max="1" width="12.285156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5.140625" customWidth="1"/>
    <col min="15" max="15" width="13.5703125" customWidth="1"/>
    <col min="16" max="16" width="11.42578125" customWidth="1"/>
    <col min="17" max="17" width="12.285156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2.28515625" bestFit="1" customWidth="1"/>
    <col min="34" max="35" width="8.7109375" customWidth="1"/>
  </cols>
  <sheetData>
    <row r="1" spans="1:35" ht="36" customHeight="1" x14ac:dyDescent="0.25">
      <c r="G1" s="111" t="s">
        <v>123</v>
      </c>
      <c r="H1" s="111"/>
      <c r="I1" s="111"/>
      <c r="J1" s="111"/>
      <c r="K1" s="111"/>
      <c r="L1" s="111"/>
      <c r="W1" s="111" t="s">
        <v>124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64"/>
      <c r="B6" s="65"/>
      <c r="C6" s="65"/>
      <c r="D6" s="164"/>
      <c r="E6" s="206"/>
      <c r="F6" s="171"/>
      <c r="G6" s="168"/>
      <c r="H6" s="66"/>
      <c r="I6" s="67"/>
      <c r="J6" s="68"/>
      <c r="K6" s="68"/>
      <c r="L6" s="68"/>
      <c r="M6" s="68"/>
      <c r="N6" s="68"/>
      <c r="O6" s="68"/>
      <c r="P6" s="69"/>
      <c r="Q6" s="70"/>
      <c r="R6" s="71"/>
      <c r="S6" s="71"/>
      <c r="T6" s="175"/>
      <c r="U6" s="72"/>
      <c r="V6" s="72"/>
      <c r="W6" s="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</row>
    <row r="7" spans="1:35" x14ac:dyDescent="0.25">
      <c r="A7" s="7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77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</row>
    <row r="8" spans="1:35" x14ac:dyDescent="0.25">
      <c r="A8" s="7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77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80"/>
    </row>
    <row r="9" spans="1:35" x14ac:dyDescent="0.25">
      <c r="A9" s="7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77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</row>
    <row r="10" spans="1:35" x14ac:dyDescent="0.25">
      <c r="A10" s="7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77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80"/>
    </row>
    <row r="11" spans="1:35" x14ac:dyDescent="0.25">
      <c r="A11" s="7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77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</row>
    <row r="12" spans="1:35" x14ac:dyDescent="0.25">
      <c r="A12" s="7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77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</row>
    <row r="13" spans="1:35" x14ac:dyDescent="0.25">
      <c r="A13" s="7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77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80"/>
    </row>
    <row r="14" spans="1:35" x14ac:dyDescent="0.25">
      <c r="A14" s="7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77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</row>
    <row r="15" spans="1:35" x14ac:dyDescent="0.25">
      <c r="A15" s="7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77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</row>
    <row r="16" spans="1:35" x14ac:dyDescent="0.25">
      <c r="A16" s="7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77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</row>
    <row r="17" spans="1:35" x14ac:dyDescent="0.25">
      <c r="A17" s="7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77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</row>
    <row r="18" spans="1:35" x14ac:dyDescent="0.25">
      <c r="A18" s="7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8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</row>
    <row r="19" spans="1:35" x14ac:dyDescent="0.25">
      <c r="A19" s="7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8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</row>
    <row r="20" spans="1:35" x14ac:dyDescent="0.25">
      <c r="A20" s="7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8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</row>
    <row r="21" spans="1:35" x14ac:dyDescent="0.25">
      <c r="A21" s="7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8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</row>
    <row r="22" spans="1:35" x14ac:dyDescent="0.25">
      <c r="A22" s="7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8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</row>
    <row r="23" spans="1:35" x14ac:dyDescent="0.25">
      <c r="A23" s="7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8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</row>
    <row r="24" spans="1:35" x14ac:dyDescent="0.25">
      <c r="A24" s="7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8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</row>
    <row r="25" spans="1:35" ht="15.75" thickBot="1" x14ac:dyDescent="0.3">
      <c r="A25" s="73"/>
      <c r="B25" s="74"/>
      <c r="C25" s="82"/>
      <c r="D25" s="166"/>
      <c r="E25" s="218"/>
      <c r="F25" s="9"/>
      <c r="G25" s="170"/>
      <c r="H25" s="83"/>
      <c r="I25" s="84"/>
      <c r="J25" s="85"/>
      <c r="K25" s="85"/>
      <c r="L25" s="85"/>
      <c r="M25" s="85"/>
      <c r="N25" s="85"/>
      <c r="O25" s="85"/>
      <c r="P25" s="69"/>
      <c r="Q25" s="89"/>
      <c r="R25" s="87"/>
      <c r="S25" s="87"/>
      <c r="T25" s="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91"/>
    </row>
    <row r="26" spans="1:35" ht="15.75" thickBot="1" x14ac:dyDescent="0.3">
      <c r="A26" s="92"/>
      <c r="B26" s="92"/>
      <c r="C26" s="353" t="s">
        <v>15</v>
      </c>
      <c r="D26" s="354"/>
      <c r="E26" s="354"/>
      <c r="F26" s="355"/>
      <c r="G26" s="172">
        <f>SUM(G6:G25)</f>
        <v>0</v>
      </c>
      <c r="H26" s="93">
        <f>SUM(H6:H25)</f>
        <v>0</v>
      </c>
      <c r="I26" s="93">
        <f>SUMIFS($G$6:$G$25,$I$6:$I$25,"&gt;0")</f>
        <v>0</v>
      </c>
      <c r="J26" s="94">
        <f>SUM(J6:J25)</f>
        <v>0</v>
      </c>
      <c r="K26" s="94">
        <f t="shared" ref="K26:O26" si="0">SUM(K6:K25)</f>
        <v>0</v>
      </c>
      <c r="L26" s="94">
        <f t="shared" si="0"/>
        <v>0</v>
      </c>
      <c r="M26" s="94">
        <f t="shared" si="0"/>
        <v>0</v>
      </c>
      <c r="N26" s="94">
        <f t="shared" si="0"/>
        <v>0</v>
      </c>
      <c r="O26" s="94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9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AOUT!U28</f>
        <v>0</v>
      </c>
      <c r="H27" s="97">
        <f>AOUT!V28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4" t="s">
        <v>10</v>
      </c>
      <c r="K31" s="315"/>
      <c r="L31" s="316">
        <f>AOUT!L31+I26-W26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AI31"/>
  <sheetViews>
    <sheetView showGridLines="0" topLeftCell="F1" workbookViewId="0">
      <selection activeCell="M34" sqref="M34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7.42578125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9.85546875" customWidth="1"/>
    <col min="15" max="15" width="9.42578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7.42578125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1" customWidth="1"/>
    <col min="34" max="35" width="8.7109375" customWidth="1"/>
  </cols>
  <sheetData>
    <row r="1" spans="1:35" ht="36" customHeight="1" x14ac:dyDescent="0.25">
      <c r="G1" s="111" t="s">
        <v>125</v>
      </c>
      <c r="H1" s="111"/>
      <c r="I1" s="111"/>
      <c r="J1" s="111"/>
      <c r="K1" s="111"/>
      <c r="L1" s="111"/>
      <c r="W1" s="111" t="s">
        <v>126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204"/>
      <c r="B6" s="205"/>
      <c r="C6" s="205"/>
      <c r="D6" s="206"/>
      <c r="E6" s="206"/>
      <c r="F6" s="207"/>
      <c r="G6" s="208"/>
      <c r="H6" s="209"/>
      <c r="I6" s="210"/>
      <c r="J6" s="211"/>
      <c r="K6" s="211"/>
      <c r="L6" s="211"/>
      <c r="M6" s="211"/>
      <c r="N6" s="211"/>
      <c r="O6" s="212"/>
      <c r="P6" s="69"/>
      <c r="Q6" s="232"/>
      <c r="R6" s="225"/>
      <c r="S6" s="225"/>
      <c r="T6" s="226"/>
      <c r="U6" s="227"/>
      <c r="V6" s="227"/>
      <c r="W6" s="225"/>
      <c r="X6" s="227"/>
      <c r="Y6" s="227"/>
      <c r="Z6" s="227"/>
      <c r="AA6" s="227"/>
      <c r="AB6" s="227"/>
      <c r="AC6" s="227"/>
      <c r="AD6" s="227"/>
      <c r="AE6" s="227"/>
      <c r="AF6" s="227"/>
      <c r="AG6" s="227"/>
      <c r="AH6" s="227"/>
      <c r="AI6" s="228"/>
    </row>
    <row r="7" spans="1:35" x14ac:dyDescent="0.25">
      <c r="A7" s="21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214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229"/>
    </row>
    <row r="8" spans="1:35" x14ac:dyDescent="0.25">
      <c r="A8" s="21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214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229"/>
    </row>
    <row r="9" spans="1:35" x14ac:dyDescent="0.25">
      <c r="A9" s="21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214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229"/>
    </row>
    <row r="10" spans="1:35" x14ac:dyDescent="0.25">
      <c r="A10" s="21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214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229"/>
    </row>
    <row r="11" spans="1:35" x14ac:dyDescent="0.25">
      <c r="A11" s="21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214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229"/>
    </row>
    <row r="12" spans="1:35" x14ac:dyDescent="0.25">
      <c r="A12" s="21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214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229"/>
    </row>
    <row r="13" spans="1:35" x14ac:dyDescent="0.25">
      <c r="A13" s="21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214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229"/>
    </row>
    <row r="14" spans="1:35" x14ac:dyDescent="0.25">
      <c r="A14" s="21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214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229"/>
    </row>
    <row r="15" spans="1:35" x14ac:dyDescent="0.25">
      <c r="A15" s="21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214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229"/>
    </row>
    <row r="16" spans="1:35" x14ac:dyDescent="0.25">
      <c r="A16" s="21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214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229"/>
    </row>
    <row r="17" spans="1:35" x14ac:dyDescent="0.25">
      <c r="A17" s="21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214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229"/>
    </row>
    <row r="18" spans="1:35" x14ac:dyDescent="0.25">
      <c r="A18" s="21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21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230"/>
    </row>
    <row r="19" spans="1:35" x14ac:dyDescent="0.25">
      <c r="A19" s="21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21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230"/>
    </row>
    <row r="20" spans="1:35" x14ac:dyDescent="0.25">
      <c r="A20" s="21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21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230"/>
    </row>
    <row r="21" spans="1:35" x14ac:dyDescent="0.25">
      <c r="A21" s="21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21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230"/>
    </row>
    <row r="22" spans="1:35" x14ac:dyDescent="0.25">
      <c r="A22" s="21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21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230"/>
    </row>
    <row r="23" spans="1:35" x14ac:dyDescent="0.25">
      <c r="A23" s="21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21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230"/>
    </row>
    <row r="24" spans="1:35" x14ac:dyDescent="0.25">
      <c r="A24" s="21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21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230"/>
    </row>
    <row r="25" spans="1:35" ht="15.75" thickBot="1" x14ac:dyDescent="0.3">
      <c r="A25" s="216"/>
      <c r="B25" s="217"/>
      <c r="C25" s="217"/>
      <c r="D25" s="218"/>
      <c r="E25" s="218"/>
      <c r="F25" s="219"/>
      <c r="G25" s="220"/>
      <c r="H25" s="221"/>
      <c r="I25" s="222"/>
      <c r="J25" s="223"/>
      <c r="K25" s="223"/>
      <c r="L25" s="223"/>
      <c r="M25" s="223"/>
      <c r="N25" s="223"/>
      <c r="O25" s="224"/>
      <c r="P25" s="69"/>
      <c r="Q25" s="89"/>
      <c r="R25" s="90"/>
      <c r="S25" s="90"/>
      <c r="T25" s="21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231"/>
    </row>
    <row r="26" spans="1:35" ht="15.75" thickBot="1" x14ac:dyDescent="0.3">
      <c r="A26" s="92"/>
      <c r="B26" s="92"/>
      <c r="C26" s="362" t="s">
        <v>15</v>
      </c>
      <c r="D26" s="363"/>
      <c r="E26" s="363"/>
      <c r="F26" s="364"/>
      <c r="G26" s="201">
        <f>SUM(G6:G25)</f>
        <v>0</v>
      </c>
      <c r="H26" s="202">
        <f>SUM(H6:H25)</f>
        <v>0</v>
      </c>
      <c r="I26" s="236">
        <f>SUMIFS($G$6:$G$25,$I$6:$I$25,"&gt;0")</f>
        <v>0</v>
      </c>
      <c r="J26" s="203">
        <f>SUM(J6:J25)</f>
        <v>0</v>
      </c>
      <c r="K26" s="203">
        <f t="shared" ref="K26:O26" si="0">SUM(K6:K25)</f>
        <v>0</v>
      </c>
      <c r="L26" s="203">
        <f t="shared" si="0"/>
        <v>0</v>
      </c>
      <c r="M26" s="203">
        <f t="shared" si="0"/>
        <v>0</v>
      </c>
      <c r="N26" s="203">
        <f t="shared" si="0"/>
        <v>0</v>
      </c>
      <c r="O26" s="203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23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SEPTEMBRE!U28</f>
        <v>0</v>
      </c>
      <c r="H27" s="97">
        <f>SEPTEMBRE!V28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2" t="s">
        <v>10</v>
      </c>
      <c r="K31" s="313"/>
      <c r="L31" s="235">
        <f>SEPTEMBRE!L31+I26-W26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C28:F28"/>
    <mergeCell ref="R28:T28"/>
    <mergeCell ref="G4:I4"/>
    <mergeCell ref="U4:W4"/>
    <mergeCell ref="C26:F26"/>
    <mergeCell ref="R26:T26"/>
    <mergeCell ref="C27:F27"/>
    <mergeCell ref="R27:T2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AI63"/>
  <sheetViews>
    <sheetView showGridLines="0" workbookViewId="0">
      <selection activeCell="O30" sqref="O30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11" t="s">
        <v>150</v>
      </c>
      <c r="H1" s="111"/>
      <c r="I1" s="111"/>
      <c r="J1" s="111"/>
      <c r="K1" s="111"/>
      <c r="L1" s="111"/>
      <c r="W1" s="111" t="s">
        <v>151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239"/>
      <c r="B3" s="239"/>
      <c r="C3" s="239"/>
      <c r="D3" s="239"/>
      <c r="E3" s="239"/>
      <c r="G3" s="28">
        <v>100</v>
      </c>
      <c r="H3" s="28">
        <v>200</v>
      </c>
      <c r="I3" s="26"/>
      <c r="J3" s="371">
        <v>301</v>
      </c>
      <c r="K3" s="371">
        <v>302</v>
      </c>
      <c r="L3" s="371">
        <v>303</v>
      </c>
      <c r="M3" s="371">
        <v>400</v>
      </c>
      <c r="N3" s="371">
        <v>500</v>
      </c>
      <c r="O3" s="371">
        <v>501</v>
      </c>
      <c r="U3" s="114">
        <v>600</v>
      </c>
      <c r="V3" s="114">
        <v>601</v>
      </c>
      <c r="W3" s="240"/>
      <c r="X3" s="373">
        <v>700</v>
      </c>
      <c r="Y3" s="375">
        <v>701</v>
      </c>
      <c r="Z3" s="375">
        <v>702</v>
      </c>
      <c r="AA3" s="375">
        <v>703</v>
      </c>
      <c r="AB3" s="375">
        <v>800</v>
      </c>
      <c r="AC3" s="375">
        <v>801</v>
      </c>
      <c r="AD3" s="375">
        <v>900</v>
      </c>
      <c r="AE3" s="375">
        <v>901</v>
      </c>
      <c r="AF3" s="375">
        <v>1000</v>
      </c>
      <c r="AG3" s="375">
        <v>1001</v>
      </c>
      <c r="AH3" s="375">
        <v>1002</v>
      </c>
      <c r="AI3" s="375">
        <v>1003</v>
      </c>
    </row>
    <row r="4" spans="1:35" ht="15.75" thickBot="1" x14ac:dyDescent="0.3">
      <c r="A4" s="239"/>
      <c r="B4" s="239"/>
      <c r="C4" s="239"/>
      <c r="D4" s="239"/>
      <c r="E4" s="239"/>
      <c r="G4" s="356" t="s">
        <v>8</v>
      </c>
      <c r="H4" s="357"/>
      <c r="I4" s="358"/>
      <c r="J4" s="372"/>
      <c r="K4" s="372"/>
      <c r="L4" s="372"/>
      <c r="M4" s="372"/>
      <c r="N4" s="372"/>
      <c r="O4" s="372"/>
      <c r="U4" s="359" t="s">
        <v>17</v>
      </c>
      <c r="V4" s="360"/>
      <c r="W4" s="361"/>
      <c r="X4" s="374"/>
      <c r="Y4" s="376"/>
      <c r="Z4" s="376"/>
      <c r="AA4" s="376"/>
      <c r="AB4" s="376"/>
      <c r="AC4" s="376"/>
      <c r="AD4" s="376"/>
      <c r="AE4" s="376"/>
      <c r="AF4" s="376"/>
      <c r="AG4" s="376"/>
      <c r="AH4" s="376"/>
      <c r="AI4" s="376"/>
    </row>
    <row r="5" spans="1:35" s="1" customFormat="1" ht="45.75" customHeight="1" thickBot="1" x14ac:dyDescent="0.25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152</v>
      </c>
      <c r="K5" s="6" t="s">
        <v>153</v>
      </c>
      <c r="L5" s="6" t="s">
        <v>4</v>
      </c>
      <c r="M5" s="6" t="s">
        <v>5</v>
      </c>
      <c r="N5" s="6" t="s">
        <v>154</v>
      </c>
      <c r="O5" s="5" t="s">
        <v>155</v>
      </c>
      <c r="Q5" s="2" t="s">
        <v>11</v>
      </c>
      <c r="R5" s="2" t="s">
        <v>12</v>
      </c>
      <c r="S5" s="241" t="s">
        <v>156</v>
      </c>
      <c r="T5" s="174" t="s">
        <v>102</v>
      </c>
      <c r="U5" s="2" t="s">
        <v>2</v>
      </c>
      <c r="V5" s="2" t="s">
        <v>16</v>
      </c>
      <c r="W5" s="2" t="s">
        <v>13</v>
      </c>
      <c r="X5" s="242" t="s">
        <v>157</v>
      </c>
      <c r="Y5" s="242" t="s">
        <v>158</v>
      </c>
      <c r="Z5" s="243" t="s">
        <v>159</v>
      </c>
      <c r="AA5" s="244" t="s">
        <v>14</v>
      </c>
      <c r="AB5" s="242" t="s">
        <v>160</v>
      </c>
      <c r="AC5" s="242" t="s">
        <v>161</v>
      </c>
      <c r="AD5" s="242" t="s">
        <v>162</v>
      </c>
      <c r="AE5" s="242" t="s">
        <v>163</v>
      </c>
      <c r="AF5" s="242" t="s">
        <v>164</v>
      </c>
      <c r="AG5" s="242" t="s">
        <v>165</v>
      </c>
      <c r="AH5" s="242" t="s">
        <v>166</v>
      </c>
      <c r="AI5" s="243" t="s">
        <v>167</v>
      </c>
    </row>
    <row r="6" spans="1:35" x14ac:dyDescent="0.25">
      <c r="A6" s="245"/>
      <c r="B6" s="246"/>
      <c r="C6" s="246"/>
      <c r="D6" s="247"/>
      <c r="E6" s="247"/>
      <c r="F6" s="171"/>
      <c r="G6" s="248"/>
      <c r="H6" s="249"/>
      <c r="I6" s="250"/>
      <c r="J6" s="251"/>
      <c r="K6" s="251"/>
      <c r="L6" s="251"/>
      <c r="M6" s="251"/>
      <c r="N6" s="251"/>
      <c r="O6" s="252"/>
      <c r="Q6" s="253"/>
      <c r="R6" s="171"/>
      <c r="S6" s="171"/>
      <c r="T6" s="175"/>
      <c r="U6" s="72"/>
      <c r="V6" s="72"/>
      <c r="W6" s="171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254"/>
    </row>
    <row r="7" spans="1:35" x14ac:dyDescent="0.25">
      <c r="A7" s="255"/>
      <c r="B7" s="256"/>
      <c r="C7" s="256"/>
      <c r="D7" s="257"/>
      <c r="E7" s="257"/>
      <c r="F7" s="7"/>
      <c r="G7" s="258"/>
      <c r="H7" s="259"/>
      <c r="I7" s="260"/>
      <c r="J7" s="261"/>
      <c r="K7" s="261"/>
      <c r="L7" s="261"/>
      <c r="M7" s="261"/>
      <c r="N7" s="261"/>
      <c r="O7" s="262"/>
      <c r="Q7" s="263"/>
      <c r="R7" s="7"/>
      <c r="S7" s="7"/>
      <c r="T7" s="7"/>
      <c r="U7" s="80"/>
      <c r="V7" s="80"/>
      <c r="W7" s="7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229"/>
    </row>
    <row r="8" spans="1:35" x14ac:dyDescent="0.25">
      <c r="A8" s="255"/>
      <c r="B8" s="256"/>
      <c r="C8" s="256"/>
      <c r="D8" s="257"/>
      <c r="E8" s="257"/>
      <c r="F8" s="7"/>
      <c r="G8" s="258"/>
      <c r="H8" s="259"/>
      <c r="I8" s="260"/>
      <c r="J8" s="261"/>
      <c r="K8" s="261"/>
      <c r="L8" s="261"/>
      <c r="M8" s="261"/>
      <c r="N8" s="261"/>
      <c r="O8" s="262"/>
      <c r="Q8" s="263"/>
      <c r="R8" s="7"/>
      <c r="S8" s="7"/>
      <c r="T8" s="7"/>
      <c r="U8" s="80"/>
      <c r="V8" s="80"/>
      <c r="W8" s="7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229"/>
    </row>
    <row r="9" spans="1:35" x14ac:dyDescent="0.25">
      <c r="A9" s="255"/>
      <c r="B9" s="256"/>
      <c r="C9" s="256"/>
      <c r="D9" s="257"/>
      <c r="E9" s="257"/>
      <c r="F9" s="7"/>
      <c r="G9" s="258"/>
      <c r="H9" s="259"/>
      <c r="I9" s="260"/>
      <c r="J9" s="261"/>
      <c r="K9" s="261"/>
      <c r="L9" s="261"/>
      <c r="M9" s="261"/>
      <c r="N9" s="261"/>
      <c r="O9" s="262"/>
      <c r="Q9" s="263"/>
      <c r="R9" s="7"/>
      <c r="S9" s="7"/>
      <c r="T9" s="7"/>
      <c r="U9" s="80"/>
      <c r="V9" s="80"/>
      <c r="W9" s="7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229"/>
    </row>
    <row r="10" spans="1:35" x14ac:dyDescent="0.25">
      <c r="A10" s="255"/>
      <c r="B10" s="256"/>
      <c r="C10" s="256"/>
      <c r="D10" s="257"/>
      <c r="E10" s="257"/>
      <c r="F10" s="7"/>
      <c r="G10" s="258"/>
      <c r="H10" s="259"/>
      <c r="I10" s="260"/>
      <c r="J10" s="261"/>
      <c r="K10" s="261"/>
      <c r="L10" s="261"/>
      <c r="M10" s="261"/>
      <c r="N10" s="261"/>
      <c r="O10" s="262"/>
      <c r="Q10" s="263"/>
      <c r="R10" s="7"/>
      <c r="S10" s="7"/>
      <c r="T10" s="7"/>
      <c r="U10" s="80"/>
      <c r="V10" s="80"/>
      <c r="W10" s="7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229"/>
    </row>
    <row r="11" spans="1:35" x14ac:dyDescent="0.25">
      <c r="A11" s="255"/>
      <c r="B11" s="256"/>
      <c r="C11" s="256"/>
      <c r="D11" s="257"/>
      <c r="E11" s="257"/>
      <c r="F11" s="7"/>
      <c r="G11" s="258"/>
      <c r="H11" s="259"/>
      <c r="I11" s="260"/>
      <c r="J11" s="261"/>
      <c r="K11" s="261"/>
      <c r="L11" s="261"/>
      <c r="M11" s="261"/>
      <c r="N11" s="261"/>
      <c r="O11" s="262"/>
      <c r="Q11" s="263"/>
      <c r="R11" s="7"/>
      <c r="S11" s="7"/>
      <c r="T11" s="7"/>
      <c r="U11" s="80"/>
      <c r="V11" s="80"/>
      <c r="W11" s="7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229"/>
    </row>
    <row r="12" spans="1:35" x14ac:dyDescent="0.25">
      <c r="A12" s="255"/>
      <c r="B12" s="256"/>
      <c r="C12" s="256"/>
      <c r="D12" s="257"/>
      <c r="E12" s="257"/>
      <c r="F12" s="7"/>
      <c r="G12" s="258"/>
      <c r="H12" s="259"/>
      <c r="I12" s="260"/>
      <c r="J12" s="261"/>
      <c r="K12" s="261"/>
      <c r="L12" s="261"/>
      <c r="M12" s="261"/>
      <c r="N12" s="261"/>
      <c r="O12" s="262"/>
      <c r="Q12" s="263"/>
      <c r="R12" s="7"/>
      <c r="S12" s="7"/>
      <c r="T12" s="7"/>
      <c r="U12" s="80"/>
      <c r="V12" s="80"/>
      <c r="W12" s="7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229"/>
    </row>
    <row r="13" spans="1:35" x14ac:dyDescent="0.25">
      <c r="A13" s="255"/>
      <c r="B13" s="256"/>
      <c r="C13" s="256"/>
      <c r="D13" s="257"/>
      <c r="E13" s="257"/>
      <c r="F13" s="7"/>
      <c r="G13" s="258"/>
      <c r="H13" s="259"/>
      <c r="I13" s="260"/>
      <c r="J13" s="261"/>
      <c r="K13" s="261"/>
      <c r="L13" s="261"/>
      <c r="M13" s="261"/>
      <c r="N13" s="261"/>
      <c r="O13" s="262"/>
      <c r="Q13" s="263"/>
      <c r="R13" s="7"/>
      <c r="S13" s="7"/>
      <c r="T13" s="7"/>
      <c r="U13" s="80"/>
      <c r="V13" s="80"/>
      <c r="W13" s="7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229"/>
    </row>
    <row r="14" spans="1:35" x14ac:dyDescent="0.25">
      <c r="A14" s="255"/>
      <c r="B14" s="256"/>
      <c r="C14" s="256"/>
      <c r="D14" s="257"/>
      <c r="E14" s="257"/>
      <c r="F14" s="7"/>
      <c r="G14" s="258"/>
      <c r="H14" s="259"/>
      <c r="I14" s="260"/>
      <c r="J14" s="261"/>
      <c r="K14" s="261"/>
      <c r="L14" s="261"/>
      <c r="M14" s="261"/>
      <c r="N14" s="261"/>
      <c r="O14" s="262"/>
      <c r="Q14" s="263"/>
      <c r="R14" s="7"/>
      <c r="S14" s="7"/>
      <c r="T14" s="7"/>
      <c r="U14" s="80"/>
      <c r="V14" s="80"/>
      <c r="W14" s="7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229"/>
    </row>
    <row r="15" spans="1:35" x14ac:dyDescent="0.25">
      <c r="A15" s="255"/>
      <c r="B15" s="256"/>
      <c r="C15" s="256"/>
      <c r="D15" s="257"/>
      <c r="E15" s="257"/>
      <c r="F15" s="7"/>
      <c r="G15" s="258"/>
      <c r="H15" s="259"/>
      <c r="I15" s="260"/>
      <c r="J15" s="261"/>
      <c r="K15" s="261"/>
      <c r="L15" s="261"/>
      <c r="M15" s="261"/>
      <c r="N15" s="261"/>
      <c r="O15" s="262"/>
      <c r="Q15" s="263"/>
      <c r="R15" s="7"/>
      <c r="S15" s="7"/>
      <c r="T15" s="7"/>
      <c r="U15" s="80"/>
      <c r="V15" s="80"/>
      <c r="W15" s="7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229"/>
    </row>
    <row r="16" spans="1:35" x14ac:dyDescent="0.25">
      <c r="A16" s="255"/>
      <c r="B16" s="256"/>
      <c r="C16" s="256"/>
      <c r="D16" s="257"/>
      <c r="E16" s="257"/>
      <c r="F16" s="7"/>
      <c r="G16" s="258"/>
      <c r="H16" s="259"/>
      <c r="I16" s="260"/>
      <c r="J16" s="261"/>
      <c r="K16" s="261"/>
      <c r="L16" s="261"/>
      <c r="M16" s="261"/>
      <c r="N16" s="261"/>
      <c r="O16" s="262"/>
      <c r="Q16" s="263"/>
      <c r="R16" s="7"/>
      <c r="S16" s="7"/>
      <c r="T16" s="7"/>
      <c r="U16" s="80"/>
      <c r="V16" s="80"/>
      <c r="W16" s="7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229"/>
    </row>
    <row r="17" spans="1:35" x14ac:dyDescent="0.25">
      <c r="A17" s="255"/>
      <c r="B17" s="256"/>
      <c r="C17" s="256"/>
      <c r="D17" s="257"/>
      <c r="E17" s="257"/>
      <c r="F17" s="7"/>
      <c r="G17" s="258"/>
      <c r="H17" s="259"/>
      <c r="I17" s="260"/>
      <c r="J17" s="261"/>
      <c r="K17" s="261"/>
      <c r="L17" s="261"/>
      <c r="M17" s="261"/>
      <c r="N17" s="261"/>
      <c r="O17" s="262"/>
      <c r="Q17" s="263"/>
      <c r="R17" s="7"/>
      <c r="S17" s="7"/>
      <c r="T17" s="7"/>
      <c r="U17" s="80"/>
      <c r="V17" s="80"/>
      <c r="W17" s="7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229"/>
    </row>
    <row r="18" spans="1:35" x14ac:dyDescent="0.25">
      <c r="A18" s="255"/>
      <c r="B18" s="256"/>
      <c r="C18" s="264"/>
      <c r="D18" s="265"/>
      <c r="E18" s="265"/>
      <c r="F18" s="7"/>
      <c r="G18" s="266"/>
      <c r="H18" s="267"/>
      <c r="I18" s="268"/>
      <c r="J18" s="269"/>
      <c r="K18" s="269"/>
      <c r="L18" s="269"/>
      <c r="M18" s="269"/>
      <c r="N18" s="269"/>
      <c r="O18" s="270"/>
      <c r="Q18" s="271"/>
      <c r="R18" s="9"/>
      <c r="S18" s="9"/>
      <c r="T18" s="7"/>
      <c r="U18" s="88"/>
      <c r="V18" s="88"/>
      <c r="W18" s="9"/>
      <c r="X18" s="88">
        <v>10</v>
      </c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230"/>
    </row>
    <row r="19" spans="1:35" x14ac:dyDescent="0.25">
      <c r="A19" s="255"/>
      <c r="B19" s="256"/>
      <c r="C19" s="264"/>
      <c r="D19" s="265"/>
      <c r="E19" s="265"/>
      <c r="F19" s="7"/>
      <c r="G19" s="266"/>
      <c r="H19" s="267"/>
      <c r="I19" s="268"/>
      <c r="J19" s="269"/>
      <c r="K19" s="269"/>
      <c r="L19" s="269"/>
      <c r="M19" s="269"/>
      <c r="N19" s="269"/>
      <c r="O19" s="270"/>
      <c r="Q19" s="271"/>
      <c r="R19" s="9"/>
      <c r="S19" s="9"/>
      <c r="T19" s="7"/>
      <c r="U19" s="88"/>
      <c r="V19" s="88"/>
      <c r="W19" s="9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230"/>
    </row>
    <row r="20" spans="1:35" x14ac:dyDescent="0.25">
      <c r="A20" s="255"/>
      <c r="B20" s="256"/>
      <c r="C20" s="264"/>
      <c r="D20" s="265"/>
      <c r="E20" s="265"/>
      <c r="F20" s="7"/>
      <c r="G20" s="266"/>
      <c r="H20" s="267"/>
      <c r="I20" s="268"/>
      <c r="J20" s="269"/>
      <c r="K20" s="269"/>
      <c r="L20" s="269"/>
      <c r="M20" s="269"/>
      <c r="N20" s="269"/>
      <c r="O20" s="270"/>
      <c r="Q20" s="271"/>
      <c r="R20" s="9"/>
      <c r="S20" s="9"/>
      <c r="T20" s="7"/>
      <c r="U20" s="88"/>
      <c r="V20" s="88"/>
      <c r="W20" s="9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230"/>
    </row>
    <row r="21" spans="1:35" x14ac:dyDescent="0.25">
      <c r="A21" s="255"/>
      <c r="B21" s="256"/>
      <c r="C21" s="264"/>
      <c r="D21" s="265"/>
      <c r="E21" s="265"/>
      <c r="F21" s="7"/>
      <c r="G21" s="266"/>
      <c r="H21" s="267"/>
      <c r="I21" s="268"/>
      <c r="J21" s="269"/>
      <c r="K21" s="269"/>
      <c r="L21" s="269"/>
      <c r="M21" s="269"/>
      <c r="N21" s="269"/>
      <c r="O21" s="270"/>
      <c r="Q21" s="271"/>
      <c r="R21" s="9"/>
      <c r="S21" s="9"/>
      <c r="T21" s="7"/>
      <c r="U21" s="88"/>
      <c r="V21" s="88"/>
      <c r="W21" s="9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230"/>
    </row>
    <row r="22" spans="1:35" x14ac:dyDescent="0.25">
      <c r="A22" s="255"/>
      <c r="B22" s="256"/>
      <c r="C22" s="264"/>
      <c r="D22" s="265"/>
      <c r="E22" s="265"/>
      <c r="F22" s="7"/>
      <c r="G22" s="266"/>
      <c r="H22" s="267"/>
      <c r="I22" s="268"/>
      <c r="J22" s="269"/>
      <c r="K22" s="269"/>
      <c r="L22" s="269"/>
      <c r="M22" s="269"/>
      <c r="N22" s="269"/>
      <c r="O22" s="270"/>
      <c r="Q22" s="271"/>
      <c r="R22" s="9"/>
      <c r="S22" s="9"/>
      <c r="T22" s="7"/>
      <c r="U22" s="88"/>
      <c r="V22" s="88"/>
      <c r="W22" s="9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230"/>
    </row>
    <row r="23" spans="1:35" x14ac:dyDescent="0.25">
      <c r="A23" s="255"/>
      <c r="B23" s="256"/>
      <c r="C23" s="264"/>
      <c r="D23" s="265"/>
      <c r="E23" s="265"/>
      <c r="F23" s="7"/>
      <c r="G23" s="266"/>
      <c r="H23" s="267"/>
      <c r="I23" s="268"/>
      <c r="J23" s="269"/>
      <c r="K23" s="269"/>
      <c r="L23" s="269"/>
      <c r="M23" s="269"/>
      <c r="N23" s="269"/>
      <c r="O23" s="270"/>
      <c r="Q23" s="271"/>
      <c r="R23" s="9"/>
      <c r="S23" s="9"/>
      <c r="T23" s="7"/>
      <c r="U23" s="88"/>
      <c r="V23" s="88"/>
      <c r="W23" s="9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230"/>
    </row>
    <row r="24" spans="1:35" x14ac:dyDescent="0.25">
      <c r="A24" s="255"/>
      <c r="B24" s="256"/>
      <c r="C24" s="264"/>
      <c r="D24" s="265"/>
      <c r="E24" s="265"/>
      <c r="F24" s="7"/>
      <c r="G24" s="266"/>
      <c r="H24" s="267"/>
      <c r="I24" s="268"/>
      <c r="J24" s="269"/>
      <c r="K24" s="269"/>
      <c r="L24" s="269"/>
      <c r="M24" s="269"/>
      <c r="N24" s="269"/>
      <c r="O24" s="270"/>
      <c r="Q24" s="271"/>
      <c r="R24" s="9"/>
      <c r="S24" s="9"/>
      <c r="T24" s="7"/>
      <c r="U24" s="88"/>
      <c r="V24" s="88"/>
      <c r="W24" s="9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230"/>
    </row>
    <row r="25" spans="1:35" ht="15.75" thickBot="1" x14ac:dyDescent="0.3">
      <c r="A25" s="272"/>
      <c r="B25" s="273"/>
      <c r="C25" s="273"/>
      <c r="D25" s="274"/>
      <c r="E25" s="274"/>
      <c r="F25" s="219"/>
      <c r="G25" s="275"/>
      <c r="H25" s="276"/>
      <c r="I25" s="277"/>
      <c r="J25" s="278"/>
      <c r="K25" s="278"/>
      <c r="L25" s="278"/>
      <c r="M25" s="278"/>
      <c r="N25" s="278"/>
      <c r="O25" s="279"/>
      <c r="Q25" s="280"/>
      <c r="R25" s="219"/>
      <c r="S25" s="219"/>
      <c r="T25" s="219"/>
      <c r="U25" s="91"/>
      <c r="V25" s="91"/>
      <c r="W25" s="219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231"/>
    </row>
    <row r="26" spans="1:35" ht="15.75" thickBot="1" x14ac:dyDescent="0.3">
      <c r="A26" s="281"/>
      <c r="B26" s="281"/>
      <c r="C26" s="368" t="s">
        <v>15</v>
      </c>
      <c r="D26" s="369"/>
      <c r="E26" s="369"/>
      <c r="F26" s="370"/>
      <c r="G26" s="282">
        <f>SUM(G6:G25)</f>
        <v>0</v>
      </c>
      <c r="H26" s="283">
        <f>SUM(H6:H25)</f>
        <v>0</v>
      </c>
      <c r="I26" s="236">
        <f>SUMIFS($G$6:$G$25,$I$6:$I$25,"&gt;0")</f>
        <v>0</v>
      </c>
      <c r="J26" s="284">
        <f>SUM(J6:J25)</f>
        <v>0</v>
      </c>
      <c r="K26" s="284">
        <f t="shared" ref="K26:O26" si="0">SUM(K6:K25)</f>
        <v>0</v>
      </c>
      <c r="L26" s="284">
        <f t="shared" si="0"/>
        <v>0</v>
      </c>
      <c r="M26" s="284">
        <f t="shared" si="0"/>
        <v>0</v>
      </c>
      <c r="N26" s="284">
        <f t="shared" si="0"/>
        <v>0</v>
      </c>
      <c r="O26" s="284">
        <f t="shared" si="0"/>
        <v>0</v>
      </c>
      <c r="R26" s="365" t="s">
        <v>15</v>
      </c>
      <c r="S26" s="366"/>
      <c r="T26" s="367"/>
      <c r="U26" s="95">
        <f>SUM(U6:U25)</f>
        <v>0</v>
      </c>
      <c r="V26" s="95">
        <f>SUM(V6:V25)</f>
        <v>0</v>
      </c>
      <c r="W26" s="233">
        <f>SUMIFS($U$6:$U$25,$W$6:$W$25,"&gt;0")</f>
        <v>0</v>
      </c>
      <c r="X26" s="96"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C27" s="365" t="s">
        <v>104</v>
      </c>
      <c r="D27" s="366"/>
      <c r="E27" s="366"/>
      <c r="F27" s="367"/>
      <c r="G27" s="285">
        <f>OCTOBRE!U28</f>
        <v>0</v>
      </c>
      <c r="H27" s="285">
        <f>OCTOBRE!V28</f>
        <v>0</v>
      </c>
      <c r="R27" s="365" t="s">
        <v>104</v>
      </c>
      <c r="S27" s="366"/>
      <c r="T27" s="367"/>
      <c r="U27" s="98">
        <f>G28</f>
        <v>0</v>
      </c>
      <c r="V27" s="98">
        <f>H28</f>
        <v>0</v>
      </c>
      <c r="W27" s="286"/>
      <c r="X27" s="281"/>
      <c r="Y27" s="281"/>
      <c r="Z27" s="281"/>
      <c r="AA27" s="281"/>
      <c r="AB27" s="281"/>
      <c r="AC27" s="281"/>
      <c r="AD27" s="281"/>
      <c r="AE27" s="281"/>
      <c r="AF27" s="281"/>
      <c r="AG27" s="281"/>
      <c r="AH27" s="281"/>
      <c r="AI27" s="281"/>
    </row>
    <row r="28" spans="1:35" ht="15.75" thickBot="1" x14ac:dyDescent="0.3">
      <c r="C28" s="365" t="s">
        <v>51</v>
      </c>
      <c r="D28" s="366"/>
      <c r="E28" s="366"/>
      <c r="F28" s="367"/>
      <c r="G28" s="287">
        <f>SUM(G26:G27)</f>
        <v>0</v>
      </c>
      <c r="H28" s="288">
        <f>SUM(H26:H27)</f>
        <v>0</v>
      </c>
      <c r="R28" s="365" t="s">
        <v>51</v>
      </c>
      <c r="S28" s="366"/>
      <c r="T28" s="367"/>
      <c r="U28" s="98">
        <f>SUM(U27-U26)</f>
        <v>0</v>
      </c>
      <c r="V28" s="98">
        <f>SUM(V27-V26)</f>
        <v>0</v>
      </c>
      <c r="W28" s="286"/>
      <c r="X28" s="281"/>
      <c r="Y28" s="281"/>
      <c r="Z28" s="281"/>
      <c r="AA28" s="281"/>
      <c r="AB28" s="281"/>
      <c r="AC28" s="281"/>
      <c r="AD28" s="281"/>
      <c r="AE28" s="281"/>
      <c r="AF28" s="281"/>
      <c r="AG28" s="281"/>
      <c r="AH28" s="281"/>
      <c r="AI28" s="281"/>
    </row>
    <row r="29" spans="1:35" ht="15.75" thickBot="1" x14ac:dyDescent="0.3">
      <c r="J29" s="289" t="s">
        <v>9</v>
      </c>
      <c r="K29" s="290"/>
      <c r="L29" s="234"/>
      <c r="M29" s="234">
        <f>G27+G26-U26</f>
        <v>0</v>
      </c>
      <c r="U29" s="281"/>
      <c r="V29" s="281"/>
      <c r="W29" s="281"/>
      <c r="X29" s="281"/>
      <c r="Y29" s="281"/>
      <c r="Z29" s="281"/>
      <c r="AA29" s="281"/>
      <c r="AB29" s="281"/>
      <c r="AC29" s="281"/>
      <c r="AD29" s="281"/>
      <c r="AE29" s="281"/>
      <c r="AF29" s="281"/>
      <c r="AG29" s="281"/>
      <c r="AH29" s="281"/>
      <c r="AI29" s="281"/>
    </row>
    <row r="30" spans="1:35" ht="15.75" thickBot="1" x14ac:dyDescent="0.3"/>
    <row r="31" spans="1:35" ht="15.75" thickBot="1" x14ac:dyDescent="0.3">
      <c r="J31" s="320" t="s">
        <v>10</v>
      </c>
      <c r="K31" s="321"/>
      <c r="L31" s="324">
        <f>G27+I26-W26</f>
        <v>0</v>
      </c>
    </row>
    <row r="34" spans="1:15" x14ac:dyDescent="0.25">
      <c r="L34" s="291"/>
    </row>
    <row r="41" spans="1:15" x14ac:dyDescent="0.25">
      <c r="A41" s="281"/>
      <c r="B41" s="281"/>
      <c r="C41" s="281"/>
      <c r="D41" s="281"/>
      <c r="E41" s="281"/>
      <c r="G41" s="286"/>
      <c r="H41" s="286"/>
      <c r="I41" s="281"/>
      <c r="J41" s="57"/>
      <c r="K41" s="57"/>
      <c r="L41" s="57"/>
      <c r="M41" s="57"/>
      <c r="N41" s="57"/>
      <c r="O41" s="57"/>
    </row>
    <row r="42" spans="1:15" x14ac:dyDescent="0.25">
      <c r="A42" s="281"/>
      <c r="B42" s="281"/>
      <c r="C42" s="281"/>
      <c r="D42" s="281"/>
      <c r="E42" s="281"/>
      <c r="G42" s="292"/>
      <c r="H42" s="292"/>
      <c r="I42" s="293"/>
      <c r="J42" s="286"/>
      <c r="K42" s="286"/>
      <c r="L42" s="286"/>
      <c r="M42" s="286"/>
      <c r="N42" s="286"/>
      <c r="O42" s="286"/>
    </row>
    <row r="43" spans="1:15" x14ac:dyDescent="0.25">
      <c r="A43" s="294"/>
      <c r="B43" s="294"/>
      <c r="C43" s="294"/>
      <c r="D43" s="294"/>
      <c r="E43" s="294"/>
      <c r="G43" s="294"/>
      <c r="H43" s="294"/>
      <c r="I43" s="294"/>
      <c r="J43" s="295"/>
      <c r="K43" s="296"/>
      <c r="L43" s="296"/>
      <c r="M43" s="296"/>
      <c r="N43" s="296"/>
      <c r="O43" s="295"/>
    </row>
    <row r="44" spans="1:15" x14ac:dyDescent="0.25">
      <c r="A44" s="281"/>
      <c r="B44" s="297"/>
      <c r="C44" s="297"/>
      <c r="D44" s="297"/>
      <c r="E44" s="297"/>
      <c r="G44" s="298"/>
      <c r="H44" s="299"/>
      <c r="I44" s="300"/>
      <c r="J44" s="301"/>
      <c r="K44" s="301"/>
      <c r="L44" s="301"/>
      <c r="M44" s="301"/>
      <c r="N44" s="301"/>
      <c r="O44" s="301"/>
    </row>
    <row r="45" spans="1:15" x14ac:dyDescent="0.25">
      <c r="A45" s="281"/>
      <c r="B45" s="297"/>
      <c r="C45" s="297"/>
      <c r="D45" s="297"/>
      <c r="E45" s="297"/>
      <c r="G45" s="299"/>
      <c r="H45" s="299"/>
      <c r="I45" s="300"/>
      <c r="J45" s="301"/>
      <c r="K45" s="301"/>
      <c r="L45" s="301"/>
      <c r="M45" s="301"/>
      <c r="N45" s="301"/>
      <c r="O45" s="301"/>
    </row>
    <row r="46" spans="1:15" x14ac:dyDescent="0.25">
      <c r="A46" s="281"/>
      <c r="B46" s="297"/>
      <c r="C46" s="297"/>
      <c r="D46" s="297"/>
      <c r="E46" s="297"/>
      <c r="G46" s="299"/>
      <c r="H46" s="299"/>
      <c r="I46" s="300"/>
      <c r="J46" s="301"/>
      <c r="K46" s="301"/>
      <c r="L46" s="301"/>
      <c r="M46" s="301"/>
      <c r="N46" s="301"/>
      <c r="O46" s="301"/>
    </row>
    <row r="47" spans="1:15" x14ac:dyDescent="0.25">
      <c r="A47" s="281"/>
      <c r="B47" s="297"/>
      <c r="C47" s="297"/>
      <c r="D47" s="297"/>
      <c r="E47" s="297"/>
      <c r="G47" s="299"/>
      <c r="H47" s="299"/>
      <c r="I47" s="300"/>
      <c r="J47" s="301"/>
      <c r="K47" s="301"/>
      <c r="L47" s="301"/>
      <c r="M47" s="301"/>
      <c r="N47" s="301"/>
      <c r="O47" s="301"/>
    </row>
    <row r="48" spans="1:15" x14ac:dyDescent="0.25">
      <c r="A48" s="281"/>
      <c r="B48" s="297"/>
      <c r="C48" s="297"/>
      <c r="D48" s="297"/>
      <c r="E48" s="297"/>
      <c r="G48" s="299"/>
      <c r="H48" s="299"/>
      <c r="I48" s="300"/>
      <c r="J48" s="301"/>
      <c r="K48" s="301"/>
      <c r="L48" s="301"/>
      <c r="M48" s="301"/>
      <c r="N48" s="301"/>
      <c r="O48" s="301"/>
    </row>
    <row r="49" spans="1:15" x14ac:dyDescent="0.25">
      <c r="A49" s="281"/>
      <c r="B49" s="297"/>
      <c r="C49" s="297"/>
      <c r="D49" s="297"/>
      <c r="E49" s="297"/>
      <c r="G49" s="299"/>
      <c r="H49" s="299"/>
      <c r="I49" s="300"/>
      <c r="J49" s="301"/>
      <c r="K49" s="301"/>
      <c r="L49" s="301"/>
      <c r="M49" s="301"/>
      <c r="N49" s="301"/>
      <c r="O49" s="301"/>
    </row>
    <row r="50" spans="1:15" x14ac:dyDescent="0.25">
      <c r="A50" s="281"/>
      <c r="B50" s="297"/>
      <c r="C50" s="297"/>
      <c r="D50" s="297"/>
      <c r="E50" s="297"/>
      <c r="G50" s="299"/>
      <c r="H50" s="299"/>
      <c r="I50" s="300"/>
      <c r="J50" s="301"/>
      <c r="K50" s="301"/>
      <c r="L50" s="301"/>
      <c r="M50" s="301"/>
      <c r="N50" s="301"/>
      <c r="O50" s="301"/>
    </row>
    <row r="51" spans="1:15" x14ac:dyDescent="0.25">
      <c r="A51" s="281"/>
      <c r="B51" s="297"/>
      <c r="C51" s="297"/>
      <c r="D51" s="297"/>
      <c r="E51" s="297"/>
      <c r="G51" s="299"/>
      <c r="H51" s="299"/>
      <c r="I51" s="300"/>
      <c r="J51" s="301"/>
      <c r="K51" s="301"/>
      <c r="L51" s="301"/>
      <c r="M51" s="301"/>
      <c r="N51" s="301"/>
      <c r="O51" s="301"/>
    </row>
    <row r="52" spans="1:15" x14ac:dyDescent="0.25">
      <c r="A52" s="281"/>
      <c r="B52" s="297"/>
      <c r="C52" s="297"/>
      <c r="D52" s="297"/>
      <c r="E52" s="297"/>
      <c r="G52" s="299"/>
      <c r="H52" s="299"/>
      <c r="I52" s="300"/>
      <c r="J52" s="301"/>
      <c r="K52" s="301"/>
      <c r="L52" s="301"/>
      <c r="M52" s="301"/>
      <c r="N52" s="301"/>
      <c r="O52" s="301"/>
    </row>
    <row r="53" spans="1:15" x14ac:dyDescent="0.25">
      <c r="A53" s="281"/>
      <c r="B53" s="297"/>
      <c r="C53" s="297"/>
      <c r="D53" s="297"/>
      <c r="E53" s="297"/>
      <c r="G53" s="299"/>
      <c r="H53" s="299"/>
      <c r="I53" s="300"/>
      <c r="J53" s="301"/>
      <c r="K53" s="301"/>
      <c r="L53" s="301"/>
      <c r="M53" s="301"/>
      <c r="N53" s="301"/>
      <c r="O53" s="301"/>
    </row>
    <row r="54" spans="1:15" x14ac:dyDescent="0.25">
      <c r="A54" s="281"/>
      <c r="B54" s="297"/>
      <c r="C54" s="297"/>
      <c r="D54" s="297"/>
      <c r="E54" s="297"/>
      <c r="G54" s="299"/>
      <c r="H54" s="299"/>
      <c r="I54" s="300"/>
      <c r="J54" s="301"/>
      <c r="K54" s="301"/>
      <c r="L54" s="301"/>
      <c r="M54" s="301"/>
      <c r="N54" s="301"/>
      <c r="O54" s="301"/>
    </row>
    <row r="55" spans="1:15" x14ac:dyDescent="0.25">
      <c r="A55" s="281"/>
      <c r="B55" s="297"/>
      <c r="C55" s="297"/>
      <c r="D55" s="297"/>
      <c r="E55" s="297"/>
      <c r="G55" s="299"/>
      <c r="H55" s="299"/>
      <c r="I55" s="300"/>
      <c r="J55" s="301"/>
      <c r="K55" s="301"/>
      <c r="L55" s="301"/>
      <c r="M55" s="301"/>
      <c r="N55" s="301"/>
      <c r="O55" s="301"/>
    </row>
    <row r="56" spans="1:15" x14ac:dyDescent="0.25">
      <c r="A56" s="281"/>
      <c r="B56" s="297"/>
      <c r="C56" s="297"/>
      <c r="D56" s="297"/>
      <c r="E56" s="297"/>
      <c r="G56" s="299"/>
      <c r="H56" s="299"/>
      <c r="I56" s="300"/>
      <c r="J56" s="301"/>
      <c r="K56" s="301"/>
      <c r="L56" s="301"/>
      <c r="M56" s="301"/>
      <c r="N56" s="301"/>
      <c r="O56" s="301"/>
    </row>
    <row r="57" spans="1:15" x14ac:dyDescent="0.25">
      <c r="A57" s="281"/>
      <c r="B57" s="281"/>
      <c r="C57" s="302"/>
      <c r="D57" s="302"/>
      <c r="E57" s="302"/>
      <c r="G57" s="303"/>
      <c r="H57" s="303"/>
      <c r="I57" s="304"/>
      <c r="J57" s="305"/>
      <c r="K57" s="305"/>
      <c r="L57" s="305"/>
      <c r="M57" s="305"/>
      <c r="N57" s="305"/>
      <c r="O57" s="305"/>
    </row>
    <row r="58" spans="1:15" x14ac:dyDescent="0.25">
      <c r="C58" s="306"/>
      <c r="D58" s="307"/>
      <c r="E58" s="307"/>
      <c r="G58" s="303"/>
      <c r="H58" s="303"/>
    </row>
    <row r="59" spans="1:15" x14ac:dyDescent="0.25">
      <c r="C59" s="306"/>
      <c r="D59" s="306"/>
      <c r="E59" s="306"/>
      <c r="G59" s="308"/>
      <c r="H59" s="308"/>
    </row>
    <row r="60" spans="1:15" x14ac:dyDescent="0.25">
      <c r="J60" s="309"/>
      <c r="K60" s="291"/>
      <c r="L60" s="310"/>
    </row>
    <row r="62" spans="1:15" x14ac:dyDescent="0.25">
      <c r="J62" s="309"/>
      <c r="K62" s="291"/>
      <c r="L62" s="311"/>
    </row>
    <row r="63" spans="1:15" x14ac:dyDescent="0.25">
      <c r="L63" s="291"/>
    </row>
  </sheetData>
  <mergeCells count="26">
    <mergeCell ref="AH3:AH4"/>
    <mergeCell ref="AI3:AI4"/>
    <mergeCell ref="AC3:AC4"/>
    <mergeCell ref="AD3:AD4"/>
    <mergeCell ref="AE3:AE4"/>
    <mergeCell ref="AF3:AF4"/>
    <mergeCell ref="AG3:AG4"/>
    <mergeCell ref="X3:X4"/>
    <mergeCell ref="Y3:Y4"/>
    <mergeCell ref="Z3:Z4"/>
    <mergeCell ref="AA3:AA4"/>
    <mergeCell ref="AB3:AB4"/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:AI31"/>
  <sheetViews>
    <sheetView showGridLines="0" workbookViewId="0">
      <selection activeCell="P30" sqref="P30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9" customWidth="1"/>
    <col min="6" max="6" width="4.28515625" customWidth="1"/>
    <col min="7" max="8" width="9" customWidth="1"/>
    <col min="9" max="9" width="17.42578125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9.85546875" customWidth="1"/>
    <col min="15" max="15" width="9.42578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7.42578125" customWidth="1"/>
    <col min="24" max="24" width="9.5703125" customWidth="1"/>
    <col min="25" max="25" width="8.140625" bestFit="1" customWidth="1"/>
    <col min="26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1" customWidth="1"/>
    <col min="34" max="35" width="8.7109375" customWidth="1"/>
  </cols>
  <sheetData>
    <row r="1" spans="1:35" ht="36" customHeight="1" x14ac:dyDescent="0.25">
      <c r="G1" s="111" t="s">
        <v>78</v>
      </c>
      <c r="H1" s="111"/>
      <c r="I1" s="111"/>
      <c r="J1" s="111"/>
      <c r="K1" s="111"/>
      <c r="L1" s="111"/>
      <c r="W1" s="111" t="s">
        <v>79</v>
      </c>
      <c r="X1" s="111"/>
      <c r="Y1" s="111"/>
      <c r="Z1" s="111"/>
      <c r="AA1" s="111"/>
      <c r="AB1" s="111"/>
    </row>
    <row r="2" spans="1:35" ht="15" customHeight="1" thickBot="1" x14ac:dyDescent="0.3">
      <c r="J2" s="12"/>
      <c r="K2" s="110"/>
      <c r="L2" s="110"/>
      <c r="M2" s="110"/>
      <c r="N2" s="110"/>
    </row>
    <row r="3" spans="1:35" ht="15.75" thickBot="1" x14ac:dyDescent="0.3">
      <c r="A3" s="3"/>
      <c r="B3" s="3"/>
      <c r="C3" s="3"/>
      <c r="D3" s="3"/>
      <c r="E3" s="3"/>
      <c r="G3" s="28">
        <v>100</v>
      </c>
      <c r="H3" s="28">
        <v>200</v>
      </c>
      <c r="I3" s="26"/>
      <c r="J3" s="112">
        <v>301</v>
      </c>
      <c r="K3" s="112">
        <v>302</v>
      </c>
      <c r="L3" s="112">
        <v>303</v>
      </c>
      <c r="M3" s="112">
        <v>400</v>
      </c>
      <c r="N3" s="112">
        <v>500</v>
      </c>
      <c r="O3" s="112">
        <v>501</v>
      </c>
      <c r="Q3" s="8"/>
      <c r="R3" s="8"/>
      <c r="S3" s="8"/>
      <c r="U3" s="114">
        <v>600</v>
      </c>
      <c r="V3" s="114">
        <v>601</v>
      </c>
      <c r="W3" s="27"/>
      <c r="X3" s="114">
        <v>700</v>
      </c>
      <c r="Y3" s="114">
        <v>701</v>
      </c>
      <c r="Z3" s="114">
        <v>702</v>
      </c>
      <c r="AA3" s="114">
        <v>703</v>
      </c>
      <c r="AB3" s="114">
        <v>800</v>
      </c>
      <c r="AC3" s="114">
        <v>801</v>
      </c>
      <c r="AD3" s="114">
        <v>900</v>
      </c>
      <c r="AE3" s="114">
        <v>901</v>
      </c>
      <c r="AF3" s="114">
        <v>1000</v>
      </c>
      <c r="AG3" s="114">
        <v>1001</v>
      </c>
      <c r="AH3" s="114">
        <v>1002</v>
      </c>
      <c r="AI3" s="114">
        <v>1003</v>
      </c>
    </row>
    <row r="4" spans="1:35" ht="15.75" thickBot="1" x14ac:dyDescent="0.3">
      <c r="A4" s="3"/>
      <c r="B4" s="3"/>
      <c r="C4" s="3"/>
      <c r="D4" s="3"/>
      <c r="E4" s="3"/>
      <c r="G4" s="356" t="s">
        <v>8</v>
      </c>
      <c r="H4" s="357"/>
      <c r="I4" s="358"/>
      <c r="J4" s="113"/>
      <c r="K4" s="113"/>
      <c r="L4" s="113"/>
      <c r="M4" s="113"/>
      <c r="N4" s="113"/>
      <c r="O4" s="113"/>
      <c r="Q4" s="8"/>
      <c r="R4" s="8"/>
      <c r="S4" s="8"/>
      <c r="U4" s="359" t="s">
        <v>17</v>
      </c>
      <c r="V4" s="360"/>
      <c r="W4" s="361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</row>
    <row r="5" spans="1:35" s="1" customFormat="1" ht="34.5" thickBot="1" x14ac:dyDescent="0.3">
      <c r="A5" s="4" t="s">
        <v>0</v>
      </c>
      <c r="B5" s="4" t="s">
        <v>12</v>
      </c>
      <c r="C5" s="4" t="s">
        <v>1</v>
      </c>
      <c r="D5" s="163" t="s">
        <v>106</v>
      </c>
      <c r="E5" s="163" t="s">
        <v>149</v>
      </c>
      <c r="F5" s="174" t="s">
        <v>103</v>
      </c>
      <c r="G5" s="167" t="s">
        <v>2</v>
      </c>
      <c r="H5" s="4" t="s">
        <v>16</v>
      </c>
      <c r="I5" s="4" t="s">
        <v>3</v>
      </c>
      <c r="J5" s="5" t="s">
        <v>147</v>
      </c>
      <c r="K5" s="5" t="s">
        <v>7</v>
      </c>
      <c r="L5" s="6" t="s">
        <v>4</v>
      </c>
      <c r="M5" s="6" t="s">
        <v>5</v>
      </c>
      <c r="N5" s="6" t="s">
        <v>32</v>
      </c>
      <c r="O5" s="5" t="s">
        <v>148</v>
      </c>
      <c r="Q5" s="2" t="s">
        <v>11</v>
      </c>
      <c r="R5" s="2" t="s">
        <v>12</v>
      </c>
      <c r="S5" s="2" t="s">
        <v>105</v>
      </c>
      <c r="T5" s="174" t="s">
        <v>102</v>
      </c>
      <c r="U5" s="2" t="s">
        <v>2</v>
      </c>
      <c r="V5" s="2" t="s">
        <v>16</v>
      </c>
      <c r="W5" s="2" t="s">
        <v>13</v>
      </c>
      <c r="X5" s="10" t="s">
        <v>142</v>
      </c>
      <c r="Y5" s="10" t="s">
        <v>7</v>
      </c>
      <c r="Z5" s="10" t="s">
        <v>143</v>
      </c>
      <c r="AA5" s="11" t="s">
        <v>14</v>
      </c>
      <c r="AB5" s="10" t="s">
        <v>69</v>
      </c>
      <c r="AC5" s="10" t="s">
        <v>31</v>
      </c>
      <c r="AD5" s="10" t="s">
        <v>30</v>
      </c>
      <c r="AE5" s="10" t="s">
        <v>144</v>
      </c>
      <c r="AF5" s="10" t="s">
        <v>67</v>
      </c>
      <c r="AG5" s="10" t="s">
        <v>145</v>
      </c>
      <c r="AH5" s="10" t="s">
        <v>68</v>
      </c>
      <c r="AI5" s="10" t="s">
        <v>146</v>
      </c>
    </row>
    <row r="6" spans="1:35" x14ac:dyDescent="0.25">
      <c r="A6" s="204"/>
      <c r="B6" s="205"/>
      <c r="C6" s="205"/>
      <c r="D6" s="206"/>
      <c r="E6" s="206"/>
      <c r="F6" s="207"/>
      <c r="G6" s="208"/>
      <c r="H6" s="209"/>
      <c r="I6" s="210"/>
      <c r="J6" s="211"/>
      <c r="K6" s="211"/>
      <c r="L6" s="211"/>
      <c r="M6" s="211"/>
      <c r="N6" s="211"/>
      <c r="O6" s="212"/>
      <c r="P6" s="69"/>
      <c r="Q6" s="232"/>
      <c r="R6" s="225"/>
      <c r="S6" s="225"/>
      <c r="T6" s="226"/>
      <c r="U6" s="227"/>
      <c r="V6" s="227"/>
      <c r="W6" s="225"/>
      <c r="X6" s="227"/>
      <c r="Y6" s="227"/>
      <c r="Z6" s="227"/>
      <c r="AA6" s="227"/>
      <c r="AB6" s="227"/>
      <c r="AC6" s="227"/>
      <c r="AD6" s="227"/>
      <c r="AE6" s="227"/>
      <c r="AF6" s="227"/>
      <c r="AG6" s="227"/>
      <c r="AH6" s="227"/>
      <c r="AI6" s="228"/>
    </row>
    <row r="7" spans="1:35" x14ac:dyDescent="0.25">
      <c r="A7" s="213"/>
      <c r="B7" s="74"/>
      <c r="C7" s="74"/>
      <c r="D7" s="165"/>
      <c r="E7" s="165"/>
      <c r="F7" s="7"/>
      <c r="G7" s="169"/>
      <c r="H7" s="75"/>
      <c r="I7" s="76"/>
      <c r="J7" s="77"/>
      <c r="K7" s="77"/>
      <c r="L7" s="77"/>
      <c r="M7" s="77"/>
      <c r="N7" s="77"/>
      <c r="O7" s="214"/>
      <c r="P7" s="69"/>
      <c r="Q7" s="78"/>
      <c r="R7" s="79"/>
      <c r="S7" s="79"/>
      <c r="T7" s="7"/>
      <c r="U7" s="80"/>
      <c r="V7" s="80"/>
      <c r="W7" s="79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229"/>
    </row>
    <row r="8" spans="1:35" x14ac:dyDescent="0.25">
      <c r="A8" s="213"/>
      <c r="B8" s="74"/>
      <c r="C8" s="74"/>
      <c r="D8" s="165"/>
      <c r="E8" s="165"/>
      <c r="F8" s="7"/>
      <c r="G8" s="169"/>
      <c r="H8" s="75"/>
      <c r="I8" s="76"/>
      <c r="J8" s="77"/>
      <c r="K8" s="77"/>
      <c r="L8" s="77"/>
      <c r="M8" s="77"/>
      <c r="N8" s="77"/>
      <c r="O8" s="214"/>
      <c r="P8" s="69"/>
      <c r="Q8" s="78"/>
      <c r="R8" s="79"/>
      <c r="S8" s="79"/>
      <c r="T8" s="7"/>
      <c r="U8" s="80"/>
      <c r="V8" s="80"/>
      <c r="W8" s="79"/>
      <c r="X8" s="80"/>
      <c r="Y8" s="80"/>
      <c r="Z8" s="80"/>
      <c r="AA8" s="80"/>
      <c r="AB8" s="80"/>
      <c r="AC8" s="80"/>
      <c r="AD8" s="80"/>
      <c r="AE8" s="80"/>
      <c r="AF8" s="80"/>
      <c r="AG8" s="80"/>
      <c r="AH8" s="80"/>
      <c r="AI8" s="229"/>
    </row>
    <row r="9" spans="1:35" x14ac:dyDescent="0.25">
      <c r="A9" s="213"/>
      <c r="B9" s="74"/>
      <c r="C9" s="74"/>
      <c r="D9" s="165"/>
      <c r="E9" s="165"/>
      <c r="F9" s="7"/>
      <c r="G9" s="169"/>
      <c r="H9" s="75"/>
      <c r="I9" s="76"/>
      <c r="J9" s="77"/>
      <c r="K9" s="77"/>
      <c r="L9" s="77"/>
      <c r="M9" s="77"/>
      <c r="N9" s="77"/>
      <c r="O9" s="214"/>
      <c r="P9" s="69"/>
      <c r="Q9" s="78"/>
      <c r="R9" s="79"/>
      <c r="S9" s="79"/>
      <c r="T9" s="7"/>
      <c r="U9" s="80"/>
      <c r="V9" s="80"/>
      <c r="W9" s="79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229"/>
    </row>
    <row r="10" spans="1:35" x14ac:dyDescent="0.25">
      <c r="A10" s="213"/>
      <c r="B10" s="74"/>
      <c r="C10" s="74"/>
      <c r="D10" s="165"/>
      <c r="E10" s="165"/>
      <c r="F10" s="7"/>
      <c r="G10" s="169"/>
      <c r="H10" s="75"/>
      <c r="I10" s="76"/>
      <c r="J10" s="77"/>
      <c r="K10" s="77"/>
      <c r="L10" s="77"/>
      <c r="M10" s="77"/>
      <c r="N10" s="77"/>
      <c r="O10" s="214"/>
      <c r="P10" s="69"/>
      <c r="Q10" s="78"/>
      <c r="R10" s="79"/>
      <c r="S10" s="79"/>
      <c r="T10" s="7"/>
      <c r="U10" s="80"/>
      <c r="V10" s="80"/>
      <c r="W10" s="79"/>
      <c r="X10" s="80"/>
      <c r="Y10" s="80"/>
      <c r="Z10" s="80"/>
      <c r="AA10" s="81"/>
      <c r="AB10" s="80"/>
      <c r="AC10" s="80"/>
      <c r="AD10" s="80"/>
      <c r="AE10" s="80"/>
      <c r="AF10" s="80"/>
      <c r="AG10" s="80"/>
      <c r="AH10" s="80"/>
      <c r="AI10" s="229"/>
    </row>
    <row r="11" spans="1:35" x14ac:dyDescent="0.25">
      <c r="A11" s="213"/>
      <c r="B11" s="74"/>
      <c r="C11" s="74"/>
      <c r="D11" s="165"/>
      <c r="E11" s="165"/>
      <c r="F11" s="7"/>
      <c r="G11" s="169"/>
      <c r="H11" s="75"/>
      <c r="I11" s="76"/>
      <c r="J11" s="77"/>
      <c r="K11" s="77"/>
      <c r="L11" s="77"/>
      <c r="M11" s="77"/>
      <c r="N11" s="77"/>
      <c r="O11" s="214"/>
      <c r="P11" s="69"/>
      <c r="Q11" s="78"/>
      <c r="R11" s="79"/>
      <c r="S11" s="79"/>
      <c r="T11" s="7"/>
      <c r="U11" s="80"/>
      <c r="V11" s="80"/>
      <c r="W11" s="79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229"/>
    </row>
    <row r="12" spans="1:35" x14ac:dyDescent="0.25">
      <c r="A12" s="213"/>
      <c r="B12" s="74"/>
      <c r="C12" s="74"/>
      <c r="D12" s="165"/>
      <c r="E12" s="165"/>
      <c r="F12" s="7"/>
      <c r="G12" s="169"/>
      <c r="H12" s="75"/>
      <c r="I12" s="76"/>
      <c r="J12" s="77"/>
      <c r="K12" s="77"/>
      <c r="L12" s="77"/>
      <c r="M12" s="77"/>
      <c r="N12" s="77"/>
      <c r="O12" s="214"/>
      <c r="P12" s="69"/>
      <c r="Q12" s="78"/>
      <c r="R12" s="79"/>
      <c r="S12" s="79"/>
      <c r="T12" s="7"/>
      <c r="U12" s="80"/>
      <c r="V12" s="80"/>
      <c r="W12" s="79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229"/>
    </row>
    <row r="13" spans="1:35" x14ac:dyDescent="0.25">
      <c r="A13" s="213"/>
      <c r="B13" s="74"/>
      <c r="C13" s="74"/>
      <c r="D13" s="165"/>
      <c r="E13" s="165"/>
      <c r="F13" s="7"/>
      <c r="G13" s="169"/>
      <c r="H13" s="75"/>
      <c r="I13" s="76"/>
      <c r="J13" s="77"/>
      <c r="K13" s="77"/>
      <c r="L13" s="77"/>
      <c r="M13" s="77"/>
      <c r="N13" s="77"/>
      <c r="O13" s="214"/>
      <c r="P13" s="69"/>
      <c r="Q13" s="78"/>
      <c r="R13" s="79"/>
      <c r="S13" s="79"/>
      <c r="T13" s="7"/>
      <c r="U13" s="80"/>
      <c r="V13" s="80"/>
      <c r="W13" s="79"/>
      <c r="X13" s="80"/>
      <c r="Y13" s="80"/>
      <c r="Z13" s="80"/>
      <c r="AA13" s="80"/>
      <c r="AB13" s="80"/>
      <c r="AC13" s="80"/>
      <c r="AD13" s="132"/>
      <c r="AE13" s="80"/>
      <c r="AF13" s="80"/>
      <c r="AG13" s="80"/>
      <c r="AH13" s="80"/>
      <c r="AI13" s="229"/>
    </row>
    <row r="14" spans="1:35" x14ac:dyDescent="0.25">
      <c r="A14" s="213"/>
      <c r="B14" s="74"/>
      <c r="C14" s="74"/>
      <c r="D14" s="165"/>
      <c r="E14" s="165"/>
      <c r="F14" s="7"/>
      <c r="G14" s="169"/>
      <c r="H14" s="75"/>
      <c r="I14" s="76"/>
      <c r="J14" s="77"/>
      <c r="K14" s="77"/>
      <c r="L14" s="77"/>
      <c r="M14" s="77"/>
      <c r="N14" s="77"/>
      <c r="O14" s="214"/>
      <c r="P14" s="69"/>
      <c r="Q14" s="78"/>
      <c r="R14" s="79"/>
      <c r="S14" s="79"/>
      <c r="T14" s="7"/>
      <c r="U14" s="80"/>
      <c r="V14" s="80"/>
      <c r="W14" s="79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229"/>
    </row>
    <row r="15" spans="1:35" x14ac:dyDescent="0.25">
      <c r="A15" s="213"/>
      <c r="B15" s="74"/>
      <c r="C15" s="74"/>
      <c r="D15" s="165"/>
      <c r="E15" s="165"/>
      <c r="F15" s="7"/>
      <c r="G15" s="169"/>
      <c r="H15" s="75"/>
      <c r="I15" s="76"/>
      <c r="J15" s="77"/>
      <c r="K15" s="77"/>
      <c r="L15" s="77"/>
      <c r="M15" s="77"/>
      <c r="N15" s="77"/>
      <c r="O15" s="214"/>
      <c r="P15" s="69"/>
      <c r="Q15" s="78"/>
      <c r="R15" s="79"/>
      <c r="S15" s="79"/>
      <c r="T15" s="7"/>
      <c r="U15" s="80"/>
      <c r="V15" s="80"/>
      <c r="W15" s="79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229"/>
    </row>
    <row r="16" spans="1:35" x14ac:dyDescent="0.25">
      <c r="A16" s="213"/>
      <c r="B16" s="74"/>
      <c r="C16" s="74"/>
      <c r="D16" s="165"/>
      <c r="E16" s="165"/>
      <c r="F16" s="7"/>
      <c r="G16" s="169"/>
      <c r="H16" s="75"/>
      <c r="I16" s="76"/>
      <c r="J16" s="77"/>
      <c r="K16" s="77"/>
      <c r="L16" s="77"/>
      <c r="M16" s="77"/>
      <c r="N16" s="77"/>
      <c r="O16" s="214"/>
      <c r="P16" s="69"/>
      <c r="Q16" s="78"/>
      <c r="R16" s="79"/>
      <c r="S16" s="79"/>
      <c r="T16" s="7"/>
      <c r="U16" s="80"/>
      <c r="V16" s="80"/>
      <c r="W16" s="79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229"/>
    </row>
    <row r="17" spans="1:35" x14ac:dyDescent="0.25">
      <c r="A17" s="213"/>
      <c r="B17" s="74"/>
      <c r="C17" s="74"/>
      <c r="D17" s="165"/>
      <c r="E17" s="165"/>
      <c r="F17" s="7"/>
      <c r="G17" s="169"/>
      <c r="H17" s="75"/>
      <c r="I17" s="76"/>
      <c r="J17" s="77"/>
      <c r="K17" s="77"/>
      <c r="L17" s="77"/>
      <c r="M17" s="77"/>
      <c r="N17" s="77"/>
      <c r="O17" s="214"/>
      <c r="P17" s="69"/>
      <c r="Q17" s="78"/>
      <c r="R17" s="79"/>
      <c r="S17" s="79"/>
      <c r="T17" s="7"/>
      <c r="U17" s="80"/>
      <c r="V17" s="80"/>
      <c r="W17" s="79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229"/>
    </row>
    <row r="18" spans="1:35" x14ac:dyDescent="0.25">
      <c r="A18" s="213"/>
      <c r="B18" s="74"/>
      <c r="C18" s="82"/>
      <c r="D18" s="166"/>
      <c r="E18" s="166"/>
      <c r="F18" s="7"/>
      <c r="G18" s="170"/>
      <c r="H18" s="83"/>
      <c r="I18" s="84"/>
      <c r="J18" s="85"/>
      <c r="K18" s="85"/>
      <c r="L18" s="85"/>
      <c r="M18" s="85"/>
      <c r="N18" s="85"/>
      <c r="O18" s="215"/>
      <c r="P18" s="69"/>
      <c r="Q18" s="86"/>
      <c r="R18" s="87"/>
      <c r="S18" s="87"/>
      <c r="T18" s="7"/>
      <c r="U18" s="88"/>
      <c r="V18" s="88"/>
      <c r="W18" s="87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230"/>
    </row>
    <row r="19" spans="1:35" x14ac:dyDescent="0.25">
      <c r="A19" s="213"/>
      <c r="B19" s="74"/>
      <c r="C19" s="82"/>
      <c r="D19" s="166"/>
      <c r="E19" s="166"/>
      <c r="F19" s="7"/>
      <c r="G19" s="170"/>
      <c r="H19" s="83"/>
      <c r="I19" s="84"/>
      <c r="J19" s="85"/>
      <c r="K19" s="85"/>
      <c r="L19" s="85"/>
      <c r="M19" s="85"/>
      <c r="N19" s="85"/>
      <c r="O19" s="215"/>
      <c r="P19" s="69"/>
      <c r="Q19" s="86"/>
      <c r="R19" s="87"/>
      <c r="S19" s="87"/>
      <c r="T19" s="7"/>
      <c r="U19" s="88"/>
      <c r="V19" s="88"/>
      <c r="W19" s="87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230"/>
    </row>
    <row r="20" spans="1:35" x14ac:dyDescent="0.25">
      <c r="A20" s="213"/>
      <c r="B20" s="74"/>
      <c r="C20" s="82"/>
      <c r="D20" s="166"/>
      <c r="E20" s="166"/>
      <c r="F20" s="7"/>
      <c r="G20" s="170"/>
      <c r="H20" s="83"/>
      <c r="I20" s="84"/>
      <c r="J20" s="85"/>
      <c r="K20" s="85"/>
      <c r="L20" s="85"/>
      <c r="M20" s="85"/>
      <c r="N20" s="85"/>
      <c r="O20" s="215"/>
      <c r="P20" s="69"/>
      <c r="Q20" s="86"/>
      <c r="R20" s="87"/>
      <c r="S20" s="87"/>
      <c r="T20" s="7"/>
      <c r="U20" s="88"/>
      <c r="V20" s="88"/>
      <c r="W20" s="87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230"/>
    </row>
    <row r="21" spans="1:35" x14ac:dyDescent="0.25">
      <c r="A21" s="213"/>
      <c r="B21" s="74"/>
      <c r="C21" s="82"/>
      <c r="D21" s="166"/>
      <c r="E21" s="166"/>
      <c r="F21" s="7"/>
      <c r="G21" s="170"/>
      <c r="H21" s="83"/>
      <c r="I21" s="84"/>
      <c r="J21" s="85"/>
      <c r="K21" s="85"/>
      <c r="L21" s="85"/>
      <c r="M21" s="85"/>
      <c r="N21" s="85"/>
      <c r="O21" s="215"/>
      <c r="P21" s="69"/>
      <c r="Q21" s="86"/>
      <c r="R21" s="87"/>
      <c r="S21" s="87"/>
      <c r="T21" s="7"/>
      <c r="U21" s="88"/>
      <c r="V21" s="88"/>
      <c r="W21" s="87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230"/>
    </row>
    <row r="22" spans="1:35" x14ac:dyDescent="0.25">
      <c r="A22" s="213"/>
      <c r="B22" s="74"/>
      <c r="C22" s="82"/>
      <c r="D22" s="166"/>
      <c r="E22" s="166"/>
      <c r="F22" s="7"/>
      <c r="G22" s="170"/>
      <c r="H22" s="83"/>
      <c r="I22" s="84"/>
      <c r="J22" s="85"/>
      <c r="K22" s="85"/>
      <c r="L22" s="85"/>
      <c r="M22" s="85"/>
      <c r="N22" s="85"/>
      <c r="O22" s="215"/>
      <c r="P22" s="69"/>
      <c r="Q22" s="86"/>
      <c r="R22" s="87"/>
      <c r="S22" s="87"/>
      <c r="T22" s="7"/>
      <c r="U22" s="88"/>
      <c r="V22" s="88"/>
      <c r="W22" s="87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230"/>
    </row>
    <row r="23" spans="1:35" x14ac:dyDescent="0.25">
      <c r="A23" s="213"/>
      <c r="B23" s="74"/>
      <c r="C23" s="82"/>
      <c r="D23" s="166"/>
      <c r="E23" s="166"/>
      <c r="F23" s="7"/>
      <c r="G23" s="170"/>
      <c r="H23" s="83"/>
      <c r="I23" s="84"/>
      <c r="J23" s="85"/>
      <c r="K23" s="85"/>
      <c r="L23" s="85"/>
      <c r="M23" s="85"/>
      <c r="N23" s="85"/>
      <c r="O23" s="215"/>
      <c r="P23" s="69"/>
      <c r="Q23" s="86"/>
      <c r="R23" s="87"/>
      <c r="S23" s="87"/>
      <c r="T23" s="7"/>
      <c r="U23" s="88"/>
      <c r="V23" s="88"/>
      <c r="W23" s="87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230"/>
    </row>
    <row r="24" spans="1:35" x14ac:dyDescent="0.25">
      <c r="A24" s="213"/>
      <c r="B24" s="74"/>
      <c r="C24" s="82"/>
      <c r="D24" s="166"/>
      <c r="E24" s="166"/>
      <c r="F24" s="7"/>
      <c r="G24" s="170"/>
      <c r="H24" s="83"/>
      <c r="I24" s="84"/>
      <c r="J24" s="85"/>
      <c r="K24" s="85"/>
      <c r="L24" s="85"/>
      <c r="M24" s="85"/>
      <c r="N24" s="85"/>
      <c r="O24" s="215"/>
      <c r="P24" s="69"/>
      <c r="Q24" s="86"/>
      <c r="R24" s="87"/>
      <c r="S24" s="87"/>
      <c r="T24" s="7"/>
      <c r="U24" s="88"/>
      <c r="V24" s="88"/>
      <c r="W24" s="87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230"/>
    </row>
    <row r="25" spans="1:35" ht="15.75" thickBot="1" x14ac:dyDescent="0.3">
      <c r="A25" s="216"/>
      <c r="B25" s="217"/>
      <c r="C25" s="217"/>
      <c r="D25" s="218"/>
      <c r="E25" s="218"/>
      <c r="F25" s="219"/>
      <c r="G25" s="220"/>
      <c r="H25" s="221"/>
      <c r="I25" s="222"/>
      <c r="J25" s="223"/>
      <c r="K25" s="223"/>
      <c r="L25" s="223"/>
      <c r="M25" s="223"/>
      <c r="N25" s="223"/>
      <c r="O25" s="224"/>
      <c r="P25" s="69"/>
      <c r="Q25" s="89"/>
      <c r="R25" s="90"/>
      <c r="S25" s="90"/>
      <c r="T25" s="219"/>
      <c r="U25" s="91"/>
      <c r="V25" s="91"/>
      <c r="W25" s="90"/>
      <c r="X25" s="91"/>
      <c r="Y25" s="91"/>
      <c r="Z25" s="91"/>
      <c r="AA25" s="91"/>
      <c r="AB25" s="91"/>
      <c r="AC25" s="91"/>
      <c r="AD25" s="91"/>
      <c r="AE25" s="91"/>
      <c r="AF25" s="91"/>
      <c r="AG25" s="91"/>
      <c r="AH25" s="91"/>
      <c r="AI25" s="231"/>
    </row>
    <row r="26" spans="1:35" ht="15.75" thickBot="1" x14ac:dyDescent="0.3">
      <c r="A26" s="92"/>
      <c r="B26" s="92"/>
      <c r="C26" s="362" t="s">
        <v>15</v>
      </c>
      <c r="D26" s="363"/>
      <c r="E26" s="363"/>
      <c r="F26" s="364"/>
      <c r="G26" s="201">
        <f>SUM(G6:G25)</f>
        <v>0</v>
      </c>
      <c r="H26" s="202">
        <f>SUM(H6:H25)</f>
        <v>0</v>
      </c>
      <c r="I26" s="236">
        <f>SUMIFS($G$6:$G$25,$I$6:$I$25,"&gt;0")</f>
        <v>0</v>
      </c>
      <c r="J26" s="203">
        <f>SUM(J6:J25)</f>
        <v>0</v>
      </c>
      <c r="K26" s="203">
        <f t="shared" ref="K26:O26" si="0">SUM(K6:K25)</f>
        <v>0</v>
      </c>
      <c r="L26" s="203">
        <f t="shared" si="0"/>
        <v>0</v>
      </c>
      <c r="M26" s="203">
        <f t="shared" si="0"/>
        <v>0</v>
      </c>
      <c r="N26" s="203">
        <f t="shared" si="0"/>
        <v>0</v>
      </c>
      <c r="O26" s="203">
        <f t="shared" si="0"/>
        <v>0</v>
      </c>
      <c r="P26" s="69"/>
      <c r="Q26" s="69"/>
      <c r="R26" s="353" t="s">
        <v>15</v>
      </c>
      <c r="S26" s="354"/>
      <c r="T26" s="355"/>
      <c r="U26" s="95">
        <f>SUM(U6:U25)</f>
        <v>0</v>
      </c>
      <c r="V26" s="95">
        <f>SUM(V6:V25)</f>
        <v>0</v>
      </c>
      <c r="W26" s="233">
        <f>SUMIFS($U$6:$U$25,$W$6:$W$25,"&gt;0")</f>
        <v>0</v>
      </c>
      <c r="X26" s="96">
        <f>SUM(X6:X25)</f>
        <v>0</v>
      </c>
      <c r="Y26" s="96">
        <f t="shared" ref="Y26:AI26" si="1">SUM(Y6:Y25)</f>
        <v>0</v>
      </c>
      <c r="Z26" s="96">
        <f t="shared" si="1"/>
        <v>0</v>
      </c>
      <c r="AA26" s="96">
        <f t="shared" si="1"/>
        <v>0</v>
      </c>
      <c r="AB26" s="96">
        <f t="shared" si="1"/>
        <v>0</v>
      </c>
      <c r="AC26" s="96">
        <f t="shared" si="1"/>
        <v>0</v>
      </c>
      <c r="AD26" s="96">
        <f t="shared" si="1"/>
        <v>0</v>
      </c>
      <c r="AE26" s="96">
        <f t="shared" si="1"/>
        <v>0</v>
      </c>
      <c r="AF26" s="96">
        <f t="shared" si="1"/>
        <v>0</v>
      </c>
      <c r="AG26" s="96">
        <f t="shared" si="1"/>
        <v>0</v>
      </c>
      <c r="AH26" s="96">
        <f t="shared" si="1"/>
        <v>0</v>
      </c>
      <c r="AI26" s="96">
        <f t="shared" si="1"/>
        <v>0</v>
      </c>
    </row>
    <row r="27" spans="1:35" ht="15.75" thickBot="1" x14ac:dyDescent="0.3">
      <c r="A27" s="69"/>
      <c r="B27" s="69"/>
      <c r="C27" s="353" t="s">
        <v>104</v>
      </c>
      <c r="D27" s="354"/>
      <c r="E27" s="354"/>
      <c r="F27" s="355"/>
      <c r="G27" s="97">
        <f>NOVEMBRE!U28</f>
        <v>0</v>
      </c>
      <c r="H27" s="97">
        <f>NOVEMBRE!V28</f>
        <v>0</v>
      </c>
      <c r="I27" s="69"/>
      <c r="J27" s="69"/>
      <c r="K27" s="69"/>
      <c r="L27" s="69"/>
      <c r="M27" s="69"/>
      <c r="N27" s="69"/>
      <c r="O27" s="69"/>
      <c r="P27" s="69"/>
      <c r="Q27" s="69"/>
      <c r="R27" s="353" t="s">
        <v>104</v>
      </c>
      <c r="S27" s="354"/>
      <c r="T27" s="355"/>
      <c r="U27" s="98">
        <f>G28</f>
        <v>0</v>
      </c>
      <c r="V27" s="98">
        <f>H28</f>
        <v>0</v>
      </c>
      <c r="W27" s="99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</row>
    <row r="28" spans="1:35" ht="15.75" thickBot="1" x14ac:dyDescent="0.3">
      <c r="A28" s="69"/>
      <c r="B28" s="69"/>
      <c r="C28" s="353" t="s">
        <v>51</v>
      </c>
      <c r="D28" s="354"/>
      <c r="E28" s="354"/>
      <c r="F28" s="355"/>
      <c r="G28" s="173">
        <f>SUM(G26:G27)</f>
        <v>0</v>
      </c>
      <c r="H28" s="101">
        <f>SUM(H26:H27)</f>
        <v>0</v>
      </c>
      <c r="I28" s="69"/>
      <c r="J28" s="69"/>
      <c r="K28" s="69"/>
      <c r="L28" s="69"/>
      <c r="M28" s="69"/>
      <c r="N28" s="69"/>
      <c r="O28" s="69"/>
      <c r="P28" s="69"/>
      <c r="Q28" s="69"/>
      <c r="R28" s="353" t="s">
        <v>51</v>
      </c>
      <c r="S28" s="354"/>
      <c r="T28" s="355"/>
      <c r="U28" s="98">
        <f>SUM(U27-U26)</f>
        <v>0</v>
      </c>
      <c r="V28" s="98">
        <f>SUM(V27-V26)</f>
        <v>0</v>
      </c>
      <c r="W28" s="99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</row>
    <row r="29" spans="1:35" ht="15.75" thickBot="1" x14ac:dyDescent="0.3">
      <c r="A29" s="69"/>
      <c r="B29" s="69"/>
      <c r="C29" s="69"/>
      <c r="D29" s="69"/>
      <c r="E29" s="69"/>
      <c r="G29" s="69"/>
      <c r="H29" s="69"/>
      <c r="I29" s="69"/>
      <c r="J29" s="289" t="s">
        <v>9</v>
      </c>
      <c r="K29" s="290"/>
      <c r="L29" s="234"/>
      <c r="M29" s="234">
        <f>G27+G26-U26</f>
        <v>0</v>
      </c>
      <c r="N29" s="69"/>
      <c r="O29" s="69"/>
      <c r="P29" s="69"/>
      <c r="Q29" s="69"/>
      <c r="R29" s="69"/>
      <c r="S29" s="69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</row>
    <row r="30" spans="1:35" ht="15.75" thickBot="1" x14ac:dyDescent="0.3">
      <c r="A30" s="69"/>
      <c r="B30" s="69"/>
      <c r="C30" s="69"/>
      <c r="D30" s="69"/>
      <c r="E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  <c r="U30" s="69"/>
      <c r="V30" s="69"/>
      <c r="W30" s="69"/>
      <c r="X30" s="69"/>
      <c r="Y30" s="69"/>
      <c r="Z30" s="69"/>
      <c r="AA30" s="69"/>
      <c r="AB30" s="69"/>
      <c r="AC30" s="69"/>
      <c r="AD30" s="69"/>
      <c r="AE30" s="69"/>
      <c r="AF30" s="69"/>
      <c r="AG30" s="69"/>
      <c r="AH30" s="69"/>
      <c r="AI30" s="69"/>
    </row>
    <row r="31" spans="1:35" ht="15.75" thickBot="1" x14ac:dyDescent="0.3">
      <c r="A31" s="69"/>
      <c r="B31" s="69"/>
      <c r="C31" s="69"/>
      <c r="D31" s="69"/>
      <c r="E31" s="69"/>
      <c r="G31" s="69"/>
      <c r="H31" s="69"/>
      <c r="I31" s="69"/>
      <c r="J31" s="312" t="s">
        <v>10</v>
      </c>
      <c r="K31" s="313"/>
      <c r="L31" s="325">
        <f>NOVEMBRE!L31+I26-W26</f>
        <v>0</v>
      </c>
      <c r="M31" s="69"/>
      <c r="N31" s="69"/>
      <c r="O31" s="69"/>
      <c r="P31" s="69"/>
      <c r="Q31" s="69"/>
      <c r="R31" s="69"/>
      <c r="S31" s="69"/>
      <c r="U31" s="69"/>
      <c r="V31" s="69"/>
      <c r="W31" s="69"/>
      <c r="X31" s="69"/>
      <c r="Y31" s="69"/>
      <c r="Z31" s="69"/>
      <c r="AA31" s="69"/>
      <c r="AB31" s="69"/>
      <c r="AC31" s="69"/>
      <c r="AD31" s="69"/>
      <c r="AE31" s="69"/>
      <c r="AF31" s="69"/>
      <c r="AG31" s="69"/>
      <c r="AH31" s="69"/>
      <c r="AI31" s="69"/>
    </row>
  </sheetData>
  <mergeCells count="8">
    <mergeCell ref="U4:W4"/>
    <mergeCell ref="R26:T26"/>
    <mergeCell ref="R27:T27"/>
    <mergeCell ref="R28:T28"/>
    <mergeCell ref="C26:F26"/>
    <mergeCell ref="C27:F27"/>
    <mergeCell ref="C28:F28"/>
    <mergeCell ref="G4:I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/>
  <dimension ref="A1:AI19"/>
  <sheetViews>
    <sheetView showGridLines="0" tabSelected="1" topLeftCell="D1" zoomScaleNormal="100" workbookViewId="0">
      <selection activeCell="P23" sqref="P23"/>
    </sheetView>
  </sheetViews>
  <sheetFormatPr baseColWidth="10" defaultRowHeight="15" x14ac:dyDescent="0.25"/>
  <cols>
    <col min="1" max="3" width="0" hidden="1" customWidth="1"/>
    <col min="6" max="6" width="0" hidden="1" customWidth="1"/>
    <col min="9" max="9" width="11.85546875" hidden="1" customWidth="1"/>
    <col min="11" max="11" width="10.85546875" customWidth="1"/>
    <col min="12" max="12" width="8" customWidth="1"/>
    <col min="13" max="13" width="10.5703125" customWidth="1"/>
    <col min="14" max="14" width="9.140625" customWidth="1"/>
    <col min="15" max="15" width="8.28515625" customWidth="1"/>
    <col min="17" max="18" width="0" hidden="1" customWidth="1"/>
    <col min="19" max="19" width="23.28515625" hidden="1" customWidth="1"/>
    <col min="20" max="20" width="11.140625" customWidth="1"/>
    <col min="22" max="22" width="10.7109375" customWidth="1"/>
    <col min="23" max="23" width="5.140625" hidden="1" customWidth="1"/>
    <col min="24" max="24" width="9.7109375" customWidth="1"/>
    <col min="25" max="25" width="9.140625" customWidth="1"/>
    <col min="26" max="26" width="10.5703125" customWidth="1"/>
    <col min="27" max="27" width="7.7109375" customWidth="1"/>
    <col min="28" max="28" width="9.42578125" customWidth="1"/>
    <col min="29" max="29" width="10.28515625" customWidth="1"/>
    <col min="30" max="30" width="8.28515625" customWidth="1"/>
    <col min="31" max="31" width="9.42578125" customWidth="1"/>
    <col min="32" max="32" width="8.42578125" customWidth="1"/>
    <col min="33" max="33" width="10" customWidth="1"/>
    <col min="34" max="34" width="8.42578125" customWidth="1"/>
    <col min="35" max="35" width="9.140625" customWidth="1"/>
  </cols>
  <sheetData>
    <row r="1" spans="1:35" s="115" customFormat="1" ht="44.25" customHeight="1" x14ac:dyDescent="0.55000000000000004">
      <c r="J1" s="115" t="s">
        <v>80</v>
      </c>
      <c r="X1" s="115" t="s">
        <v>127</v>
      </c>
      <c r="Y1" s="115" t="s">
        <v>128</v>
      </c>
      <c r="Z1" s="115" t="s">
        <v>129</v>
      </c>
      <c r="AA1" s="115" t="s">
        <v>130</v>
      </c>
      <c r="AB1" s="115">
        <v>2</v>
      </c>
      <c r="AC1" s="115">
        <v>0</v>
      </c>
      <c r="AD1" s="115">
        <v>2</v>
      </c>
      <c r="AE1" s="115">
        <v>5</v>
      </c>
    </row>
    <row r="2" spans="1:35" s="115" customFormat="1" ht="27.75" customHeight="1" x14ac:dyDescent="0.55000000000000004"/>
    <row r="3" spans="1:35" ht="15.75" thickBot="1" x14ac:dyDescent="0.3">
      <c r="D3" s="8"/>
      <c r="G3" s="57">
        <v>100</v>
      </c>
      <c r="H3" s="57">
        <v>200</v>
      </c>
      <c r="I3" s="57">
        <v>301</v>
      </c>
      <c r="J3" s="57">
        <v>301</v>
      </c>
      <c r="K3" s="57">
        <v>302</v>
      </c>
      <c r="L3" s="57">
        <v>303</v>
      </c>
      <c r="M3" s="57">
        <v>400</v>
      </c>
      <c r="N3" s="57">
        <v>500</v>
      </c>
      <c r="O3" s="57">
        <v>501</v>
      </c>
      <c r="U3" s="176">
        <v>600</v>
      </c>
      <c r="V3" s="177">
        <v>601</v>
      </c>
      <c r="X3" s="57">
        <v>700</v>
      </c>
      <c r="Y3" s="57">
        <v>701</v>
      </c>
      <c r="Z3" s="57">
        <v>702</v>
      </c>
      <c r="AA3" s="57">
        <v>703</v>
      </c>
      <c r="AB3" s="57">
        <v>800</v>
      </c>
      <c r="AC3" s="57">
        <v>801</v>
      </c>
      <c r="AD3" s="57">
        <v>900</v>
      </c>
      <c r="AE3" s="57">
        <v>901</v>
      </c>
      <c r="AF3" s="57">
        <v>1000</v>
      </c>
      <c r="AG3" s="57">
        <v>1001</v>
      </c>
      <c r="AH3" s="57">
        <v>1002</v>
      </c>
      <c r="AI3" s="57">
        <v>1003</v>
      </c>
    </row>
    <row r="4" spans="1:35" s="61" customFormat="1" ht="36.75" customHeight="1" thickBot="1" x14ac:dyDescent="0.3">
      <c r="A4" s="58"/>
      <c r="B4" s="59"/>
      <c r="C4" s="59"/>
      <c r="D4" s="197"/>
      <c r="E4" s="60" t="s">
        <v>18</v>
      </c>
      <c r="F4" s="192"/>
      <c r="G4" s="182" t="s">
        <v>2</v>
      </c>
      <c r="H4" s="183" t="s">
        <v>16</v>
      </c>
      <c r="I4" s="187"/>
      <c r="J4" s="184" t="s">
        <v>147</v>
      </c>
      <c r="K4" s="185" t="s">
        <v>7</v>
      </c>
      <c r="L4" s="188" t="s">
        <v>4</v>
      </c>
      <c r="M4" s="188" t="s">
        <v>5</v>
      </c>
      <c r="N4" s="199" t="s">
        <v>32</v>
      </c>
      <c r="O4" s="200" t="s">
        <v>148</v>
      </c>
      <c r="P4" s="197"/>
      <c r="T4" s="60" t="s">
        <v>19</v>
      </c>
      <c r="U4" s="182" t="s">
        <v>2</v>
      </c>
      <c r="V4" s="183" t="s">
        <v>16</v>
      </c>
      <c r="W4" s="59"/>
      <c r="X4" s="184" t="s">
        <v>142</v>
      </c>
      <c r="Y4" s="185" t="s">
        <v>7</v>
      </c>
      <c r="Z4" s="185" t="s">
        <v>143</v>
      </c>
      <c r="AA4" s="185" t="s">
        <v>14</v>
      </c>
      <c r="AB4" s="185" t="s">
        <v>69</v>
      </c>
      <c r="AC4" s="185" t="s">
        <v>31</v>
      </c>
      <c r="AD4" s="185" t="s">
        <v>30</v>
      </c>
      <c r="AE4" s="185" t="s">
        <v>144</v>
      </c>
      <c r="AF4" s="185" t="s">
        <v>67</v>
      </c>
      <c r="AG4" s="185" t="s">
        <v>145</v>
      </c>
      <c r="AH4" s="185" t="s">
        <v>68</v>
      </c>
      <c r="AI4" s="186" t="s">
        <v>146</v>
      </c>
    </row>
    <row r="5" spans="1:35" x14ac:dyDescent="0.25">
      <c r="A5" s="103"/>
      <c r="B5" s="102"/>
      <c r="C5" s="102"/>
      <c r="D5" s="102"/>
      <c r="E5" s="189" t="s">
        <v>20</v>
      </c>
      <c r="F5" s="193"/>
      <c r="G5" s="326">
        <f>JANVIER!G28</f>
        <v>0</v>
      </c>
      <c r="H5" s="327">
        <f>JANVIER!H26</f>
        <v>0</v>
      </c>
      <c r="I5" s="328"/>
      <c r="J5" s="329">
        <f>JANVIER!I26</f>
        <v>0</v>
      </c>
      <c r="K5" s="326">
        <f>JANVIER!J26</f>
        <v>0</v>
      </c>
      <c r="L5" s="327">
        <f>JANVIER!K26</f>
        <v>0</v>
      </c>
      <c r="M5" s="327">
        <f>JANVIER!L26</f>
        <v>0</v>
      </c>
      <c r="N5" s="327">
        <f>JANVIER!M26</f>
        <v>0</v>
      </c>
      <c r="O5" s="330">
        <f>JANVIER!N26</f>
        <v>0</v>
      </c>
      <c r="P5" s="69"/>
      <c r="Q5" s="69"/>
      <c r="R5" s="69"/>
      <c r="T5" s="189" t="s">
        <v>20</v>
      </c>
      <c r="U5" s="329">
        <f>JANVIER!U26</f>
        <v>0</v>
      </c>
      <c r="V5" s="326">
        <f>JANVIER!V26</f>
        <v>0</v>
      </c>
      <c r="W5" s="326">
        <f>JANVIER!W26</f>
        <v>0</v>
      </c>
      <c r="X5" s="329">
        <f>JANVIER!X26</f>
        <v>0</v>
      </c>
      <c r="Y5" s="326">
        <f>JANVIER!Y26</f>
        <v>0</v>
      </c>
      <c r="Z5" s="326">
        <f>JANVIER!Z26</f>
        <v>0</v>
      </c>
      <c r="AA5" s="326">
        <f>JANVIER!AA26</f>
        <v>0</v>
      </c>
      <c r="AB5" s="326">
        <f>JANVIER!AB26</f>
        <v>0</v>
      </c>
      <c r="AC5" s="326">
        <f>JANVIER!AC26</f>
        <v>0</v>
      </c>
      <c r="AD5" s="326">
        <f>JANVIER!AD26</f>
        <v>0</v>
      </c>
      <c r="AE5" s="326">
        <f>JANVIER!AE26</f>
        <v>0</v>
      </c>
      <c r="AF5" s="326">
        <f>JANVIER!AF26</f>
        <v>0</v>
      </c>
      <c r="AG5" s="326">
        <f>JANVIER!AG26</f>
        <v>0</v>
      </c>
      <c r="AH5" s="326">
        <f>JANVIER!AH26</f>
        <v>0</v>
      </c>
      <c r="AI5" s="346">
        <f>JANVIER!AI26</f>
        <v>0</v>
      </c>
    </row>
    <row r="6" spans="1:35" x14ac:dyDescent="0.25">
      <c r="A6" s="103"/>
      <c r="B6" s="102"/>
      <c r="C6" s="102"/>
      <c r="D6" s="102"/>
      <c r="E6" s="190" t="s">
        <v>168</v>
      </c>
      <c r="F6" s="194"/>
      <c r="G6" s="331">
        <f>FEVRIER!H26</f>
        <v>0</v>
      </c>
      <c r="H6" s="332">
        <f>FEVRIER!I26</f>
        <v>0</v>
      </c>
      <c r="I6" s="333">
        <f>FEVRIER!J26</f>
        <v>0</v>
      </c>
      <c r="J6" s="331">
        <f>FEVRIER!K26</f>
        <v>0</v>
      </c>
      <c r="K6" s="332">
        <f>FEVRIER!L26</f>
        <v>0</v>
      </c>
      <c r="L6" s="332">
        <f>FEVRIER!M26</f>
        <v>0</v>
      </c>
      <c r="M6" s="332">
        <f>FEVRIER!N26</f>
        <v>0</v>
      </c>
      <c r="N6" s="333">
        <f>FEVRIER!O26</f>
        <v>0</v>
      </c>
      <c r="O6" s="334">
        <f>FEVRIER!P26</f>
        <v>0</v>
      </c>
      <c r="P6" s="69"/>
      <c r="Q6" s="69"/>
      <c r="R6" s="69"/>
      <c r="T6" s="190" t="s">
        <v>168</v>
      </c>
      <c r="U6" s="331">
        <f>FEVRIER!V26</f>
        <v>0</v>
      </c>
      <c r="V6" s="333">
        <f>FEVRIER!W26</f>
        <v>0</v>
      </c>
      <c r="W6" s="333">
        <f>FEVRIER!X26</f>
        <v>0</v>
      </c>
      <c r="X6" s="331">
        <f>FEVRIER!Y26</f>
        <v>0</v>
      </c>
      <c r="Y6" s="333">
        <f>FEVRIER!Z26</f>
        <v>0</v>
      </c>
      <c r="Z6" s="333">
        <f>FEVRIER!AA26</f>
        <v>0</v>
      </c>
      <c r="AA6" s="333">
        <f>FEVRIER!AB26</f>
        <v>0</v>
      </c>
      <c r="AB6" s="333">
        <f>FEVRIER!AC26</f>
        <v>0</v>
      </c>
      <c r="AC6" s="333">
        <f>FEVRIER!AD26</f>
        <v>0</v>
      </c>
      <c r="AD6" s="333">
        <f>FEVRIER!AE26</f>
        <v>0</v>
      </c>
      <c r="AE6" s="333">
        <f>FEVRIER!AF26</f>
        <v>0</v>
      </c>
      <c r="AF6" s="333">
        <f>FEVRIER!AG26</f>
        <v>0</v>
      </c>
      <c r="AG6" s="333">
        <f>FEVRIER!AH26</f>
        <v>0</v>
      </c>
      <c r="AH6" s="333">
        <f>FEVRIER!AI26</f>
        <v>0</v>
      </c>
      <c r="AI6" s="334">
        <f>FEVRIER!AJ26</f>
        <v>0</v>
      </c>
    </row>
    <row r="7" spans="1:35" x14ac:dyDescent="0.25">
      <c r="A7" s="103"/>
      <c r="B7" s="102"/>
      <c r="C7" s="102"/>
      <c r="D7" s="102"/>
      <c r="E7" s="190" t="s">
        <v>21</v>
      </c>
      <c r="F7" s="194"/>
      <c r="G7" s="331">
        <f>MARS!H26</f>
        <v>0</v>
      </c>
      <c r="H7" s="332">
        <f>MARS!I26</f>
        <v>0</v>
      </c>
      <c r="I7" s="333">
        <f>MARS!J26</f>
        <v>0</v>
      </c>
      <c r="J7" s="331">
        <f>MARS!K26</f>
        <v>0</v>
      </c>
      <c r="K7" s="332">
        <f>MARS!L26</f>
        <v>0</v>
      </c>
      <c r="L7" s="332">
        <f>MARS!M26</f>
        <v>0</v>
      </c>
      <c r="M7" s="332">
        <f>MARS!N26</f>
        <v>0</v>
      </c>
      <c r="N7" s="333">
        <f>MARS!O26</f>
        <v>0</v>
      </c>
      <c r="O7" s="334">
        <f>MARS!P26</f>
        <v>0</v>
      </c>
      <c r="P7" s="69"/>
      <c r="Q7" s="69"/>
      <c r="R7" s="69"/>
      <c r="T7" s="190" t="s">
        <v>21</v>
      </c>
      <c r="U7" s="331">
        <f>MARS!V26</f>
        <v>0</v>
      </c>
      <c r="V7" s="333">
        <f>MARS!W26</f>
        <v>0</v>
      </c>
      <c r="W7" s="333">
        <f>MARS!X26</f>
        <v>0</v>
      </c>
      <c r="X7" s="331">
        <f>MARS!Y26</f>
        <v>0</v>
      </c>
      <c r="Y7" s="333">
        <f>MARS!Z26</f>
        <v>0</v>
      </c>
      <c r="Z7" s="333">
        <f>MARS!AA26</f>
        <v>0</v>
      </c>
      <c r="AA7" s="333">
        <f>MARS!AB26</f>
        <v>0</v>
      </c>
      <c r="AB7" s="333">
        <f>MARS!AC26</f>
        <v>0</v>
      </c>
      <c r="AC7" s="333">
        <f>MARS!AD26</f>
        <v>0</v>
      </c>
      <c r="AD7" s="333">
        <f>MARS!AE26</f>
        <v>0</v>
      </c>
      <c r="AE7" s="333">
        <f>MARS!AF26</f>
        <v>0</v>
      </c>
      <c r="AF7" s="333">
        <f>MARS!AG26</f>
        <v>0</v>
      </c>
      <c r="AG7" s="333">
        <f>MARS!AH26</f>
        <v>0</v>
      </c>
      <c r="AH7" s="333">
        <f>MARS!AI26</f>
        <v>0</v>
      </c>
      <c r="AI7" s="334">
        <f>MARS!AJ26</f>
        <v>0</v>
      </c>
    </row>
    <row r="8" spans="1:35" x14ac:dyDescent="0.25">
      <c r="A8" s="103"/>
      <c r="B8" s="102"/>
      <c r="C8" s="102"/>
      <c r="D8" s="102"/>
      <c r="E8" s="190" t="s">
        <v>22</v>
      </c>
      <c r="F8" s="194"/>
      <c r="G8" s="331">
        <f>AVRIL!H26</f>
        <v>0</v>
      </c>
      <c r="H8" s="332">
        <f>AVRIL!I26</f>
        <v>0</v>
      </c>
      <c r="I8" s="333">
        <f>AVRIL!J26</f>
        <v>0</v>
      </c>
      <c r="J8" s="331">
        <f>AVRIL!K26</f>
        <v>0</v>
      </c>
      <c r="K8" s="332">
        <f>AVRIL!L26</f>
        <v>0</v>
      </c>
      <c r="L8" s="332">
        <f>AVRIL!M26</f>
        <v>0</v>
      </c>
      <c r="M8" s="332">
        <f>AVRIL!N26</f>
        <v>0</v>
      </c>
      <c r="N8" s="333">
        <f>AVRIL!O26</f>
        <v>0</v>
      </c>
      <c r="O8" s="334">
        <f>AVRIL!P26</f>
        <v>0</v>
      </c>
      <c r="P8" s="69"/>
      <c r="Q8" s="69"/>
      <c r="R8" s="69"/>
      <c r="T8" s="190" t="s">
        <v>22</v>
      </c>
      <c r="U8" s="331">
        <f>AVRIL!V26</f>
        <v>0</v>
      </c>
      <c r="V8" s="333">
        <f>AVRIL!W26</f>
        <v>0</v>
      </c>
      <c r="W8" s="333">
        <f>AVRIL!X26</f>
        <v>0</v>
      </c>
      <c r="X8" s="331">
        <f>AVRIL!Y26</f>
        <v>0</v>
      </c>
      <c r="Y8" s="333">
        <f>AVRIL!Z26</f>
        <v>0</v>
      </c>
      <c r="Z8" s="333">
        <f>AVRIL!AA26</f>
        <v>0</v>
      </c>
      <c r="AA8" s="333">
        <f>AVRIL!AB26</f>
        <v>0</v>
      </c>
      <c r="AB8" s="333">
        <f>AVRIL!AC26</f>
        <v>0</v>
      </c>
      <c r="AC8" s="333">
        <f>AVRIL!AD26</f>
        <v>0</v>
      </c>
      <c r="AD8" s="333">
        <f>AVRIL!AE26</f>
        <v>0</v>
      </c>
      <c r="AE8" s="333">
        <f>AVRIL!AF26</f>
        <v>0</v>
      </c>
      <c r="AF8" s="333">
        <f>AVRIL!AG26</f>
        <v>0</v>
      </c>
      <c r="AG8" s="333">
        <f>AVRIL!AH26</f>
        <v>0</v>
      </c>
      <c r="AH8" s="333">
        <f>AVRIL!AI26</f>
        <v>0</v>
      </c>
      <c r="AI8" s="334">
        <f>AVRIL!AJ26</f>
        <v>0</v>
      </c>
    </row>
    <row r="9" spans="1:35" x14ac:dyDescent="0.25">
      <c r="A9" s="103"/>
      <c r="B9" s="102"/>
      <c r="C9" s="102"/>
      <c r="D9" s="102"/>
      <c r="E9" s="190" t="s">
        <v>23</v>
      </c>
      <c r="F9" s="194"/>
      <c r="G9" s="331">
        <f>MAI!H26</f>
        <v>0</v>
      </c>
      <c r="H9" s="332">
        <f>MAI!I26</f>
        <v>0</v>
      </c>
      <c r="I9" s="333">
        <f>MAI!J26</f>
        <v>0</v>
      </c>
      <c r="J9" s="331">
        <f>MAI!K26</f>
        <v>0</v>
      </c>
      <c r="K9" s="332">
        <f>MAI!L26</f>
        <v>0</v>
      </c>
      <c r="L9" s="332">
        <f>MAI!M26</f>
        <v>0</v>
      </c>
      <c r="M9" s="332">
        <f>MAI!N26</f>
        <v>0</v>
      </c>
      <c r="N9" s="333">
        <f>MAI!O26</f>
        <v>0</v>
      </c>
      <c r="O9" s="334">
        <f>MAI!P26</f>
        <v>0</v>
      </c>
      <c r="P9" s="69"/>
      <c r="Q9" s="69"/>
      <c r="R9" s="69"/>
      <c r="T9" s="190" t="s">
        <v>23</v>
      </c>
      <c r="U9" s="331">
        <f>MAI!V26</f>
        <v>0</v>
      </c>
      <c r="V9" s="333">
        <f>MAI!W26</f>
        <v>0</v>
      </c>
      <c r="W9" s="333">
        <f>MAI!X26</f>
        <v>0</v>
      </c>
      <c r="X9" s="331">
        <f>MAI!Y26</f>
        <v>0</v>
      </c>
      <c r="Y9" s="333">
        <f>MAI!Z26</f>
        <v>0</v>
      </c>
      <c r="Z9" s="333">
        <f>MAI!AA26</f>
        <v>0</v>
      </c>
      <c r="AA9" s="333">
        <f>MAI!AB26</f>
        <v>0</v>
      </c>
      <c r="AB9" s="333">
        <f>MAI!AC26</f>
        <v>0</v>
      </c>
      <c r="AC9" s="333">
        <f>MAI!AD26</f>
        <v>0</v>
      </c>
      <c r="AD9" s="333">
        <f>MAI!AE26</f>
        <v>0</v>
      </c>
      <c r="AE9" s="333">
        <f>MAI!AF26</f>
        <v>0</v>
      </c>
      <c r="AF9" s="333">
        <f>MAI!AG26</f>
        <v>0</v>
      </c>
      <c r="AG9" s="333">
        <f>MAI!AH26</f>
        <v>0</v>
      </c>
      <c r="AH9" s="333">
        <f>MAI!AI26</f>
        <v>0</v>
      </c>
      <c r="AI9" s="334">
        <f>MAI!AJ26</f>
        <v>0</v>
      </c>
    </row>
    <row r="10" spans="1:35" x14ac:dyDescent="0.25">
      <c r="A10" s="103"/>
      <c r="B10" s="102"/>
      <c r="C10" s="102"/>
      <c r="D10" s="102"/>
      <c r="E10" s="190" t="s">
        <v>24</v>
      </c>
      <c r="F10" s="194"/>
      <c r="G10" s="331">
        <f>JUIN!H26</f>
        <v>0</v>
      </c>
      <c r="H10" s="332">
        <f>JUIN!I26</f>
        <v>0</v>
      </c>
      <c r="I10" s="333">
        <f>JUIN!J26</f>
        <v>0</v>
      </c>
      <c r="J10" s="331">
        <f>JUIN!K26</f>
        <v>0</v>
      </c>
      <c r="K10" s="332">
        <f>JUIN!L26</f>
        <v>0</v>
      </c>
      <c r="L10" s="332">
        <f>JUIN!M26</f>
        <v>0</v>
      </c>
      <c r="M10" s="332">
        <f>JUIN!N26</f>
        <v>0</v>
      </c>
      <c r="N10" s="333">
        <f>JUIN!O26</f>
        <v>0</v>
      </c>
      <c r="O10" s="334">
        <f>JUIN!P26</f>
        <v>0</v>
      </c>
      <c r="P10" s="69"/>
      <c r="Q10" s="69"/>
      <c r="R10" s="69"/>
      <c r="T10" s="190" t="s">
        <v>24</v>
      </c>
      <c r="U10" s="331">
        <f>JUIN!V26</f>
        <v>0</v>
      </c>
      <c r="V10" s="333">
        <f>JUIN!W26</f>
        <v>0</v>
      </c>
      <c r="W10" s="333">
        <f>JUIN!X26</f>
        <v>0</v>
      </c>
      <c r="X10" s="331">
        <f>JUIN!Y26</f>
        <v>0</v>
      </c>
      <c r="Y10" s="333">
        <f>JUIN!Z26</f>
        <v>0</v>
      </c>
      <c r="Z10" s="333">
        <f>JUIN!AA26</f>
        <v>0</v>
      </c>
      <c r="AA10" s="333">
        <f>JUIN!AB26</f>
        <v>0</v>
      </c>
      <c r="AB10" s="333">
        <f>JUIN!AC26</f>
        <v>0</v>
      </c>
      <c r="AC10" s="333">
        <f>JUIN!AD26</f>
        <v>0</v>
      </c>
      <c r="AD10" s="333">
        <f>JUIN!AE26</f>
        <v>0</v>
      </c>
      <c r="AE10" s="333">
        <f>JUIN!AF26</f>
        <v>0</v>
      </c>
      <c r="AF10" s="333">
        <f>JUIN!AG26</f>
        <v>0</v>
      </c>
      <c r="AG10" s="333">
        <f>JUIN!AH26</f>
        <v>0</v>
      </c>
      <c r="AH10" s="333">
        <f>JUIN!AI26</f>
        <v>0</v>
      </c>
      <c r="AI10" s="334">
        <f>JUIN!AJ26</f>
        <v>0</v>
      </c>
    </row>
    <row r="11" spans="1:35" x14ac:dyDescent="0.25">
      <c r="A11" s="103"/>
      <c r="B11" s="102"/>
      <c r="C11" s="102"/>
      <c r="D11" s="102"/>
      <c r="E11" s="190" t="s">
        <v>25</v>
      </c>
      <c r="F11" s="194"/>
      <c r="G11" s="331">
        <f>JUILLET!H26</f>
        <v>0</v>
      </c>
      <c r="H11" s="332">
        <f>JUILLET!I26</f>
        <v>0</v>
      </c>
      <c r="I11" s="333">
        <f>JUILLET!J26</f>
        <v>0</v>
      </c>
      <c r="J11" s="331">
        <f>JUILLET!K26</f>
        <v>0</v>
      </c>
      <c r="K11" s="332">
        <f>JUILLET!L26</f>
        <v>0</v>
      </c>
      <c r="L11" s="332">
        <f>JUILLET!M26</f>
        <v>0</v>
      </c>
      <c r="M11" s="332">
        <f>JUILLET!N26</f>
        <v>0</v>
      </c>
      <c r="N11" s="333">
        <f>JUILLET!O26</f>
        <v>0</v>
      </c>
      <c r="O11" s="334">
        <f>JUILLET!P26</f>
        <v>0</v>
      </c>
      <c r="P11" s="69"/>
      <c r="Q11" s="69"/>
      <c r="R11" s="69"/>
      <c r="T11" s="190" t="s">
        <v>25</v>
      </c>
      <c r="U11" s="331">
        <f>JUILLET!V26</f>
        <v>0</v>
      </c>
      <c r="V11" s="333">
        <f>JUILLET!W26</f>
        <v>0</v>
      </c>
      <c r="W11" s="333">
        <f>JUILLET!X26</f>
        <v>0</v>
      </c>
      <c r="X11" s="331">
        <f>JUILLET!Y26</f>
        <v>0</v>
      </c>
      <c r="Y11" s="333">
        <f>JUILLET!Z26</f>
        <v>0</v>
      </c>
      <c r="Z11" s="333">
        <f>JUILLET!AA26</f>
        <v>0</v>
      </c>
      <c r="AA11" s="333">
        <f>JUILLET!AB26</f>
        <v>0</v>
      </c>
      <c r="AB11" s="333">
        <f>JUILLET!AC26</f>
        <v>0</v>
      </c>
      <c r="AC11" s="333">
        <f>JUILLET!AD26</f>
        <v>0</v>
      </c>
      <c r="AD11" s="333">
        <f>JUILLET!AE26</f>
        <v>0</v>
      </c>
      <c r="AE11" s="333">
        <f>JUILLET!AF26</f>
        <v>0</v>
      </c>
      <c r="AF11" s="333">
        <f>JUILLET!AG26</f>
        <v>0</v>
      </c>
      <c r="AG11" s="333">
        <f>JUILLET!AH26</f>
        <v>0</v>
      </c>
      <c r="AH11" s="333">
        <f>JUILLET!AI26</f>
        <v>0</v>
      </c>
      <c r="AI11" s="334">
        <f>JUILLET!AJ26</f>
        <v>0</v>
      </c>
    </row>
    <row r="12" spans="1:35" x14ac:dyDescent="0.25">
      <c r="A12" s="103"/>
      <c r="B12" s="102"/>
      <c r="C12" s="102"/>
      <c r="D12" s="102"/>
      <c r="E12" s="190" t="s">
        <v>169</v>
      </c>
      <c r="F12" s="194"/>
      <c r="G12" s="331">
        <f>AOUT!H26</f>
        <v>0</v>
      </c>
      <c r="H12" s="332">
        <f>AOUT!I26</f>
        <v>0</v>
      </c>
      <c r="I12" s="333">
        <f>AOUT!J26</f>
        <v>0</v>
      </c>
      <c r="J12" s="331">
        <f>AOUT!K26</f>
        <v>0</v>
      </c>
      <c r="K12" s="332">
        <f>AOUT!L26</f>
        <v>0</v>
      </c>
      <c r="L12" s="332">
        <f>AOUT!M26</f>
        <v>0</v>
      </c>
      <c r="M12" s="332">
        <f>AOUT!N26</f>
        <v>0</v>
      </c>
      <c r="N12" s="333">
        <f>AOUT!O26</f>
        <v>0</v>
      </c>
      <c r="O12" s="334">
        <f>AOUT!P26</f>
        <v>0</v>
      </c>
      <c r="P12" s="69"/>
      <c r="Q12" s="69"/>
      <c r="R12" s="69"/>
      <c r="T12" s="190" t="s">
        <v>169</v>
      </c>
      <c r="U12" s="331">
        <f>AOUT!V26</f>
        <v>0</v>
      </c>
      <c r="V12" s="333">
        <f>AOUT!W26</f>
        <v>0</v>
      </c>
      <c r="W12" s="333">
        <f>AOUT!X26</f>
        <v>0</v>
      </c>
      <c r="X12" s="331">
        <f>AOUT!Y26</f>
        <v>0</v>
      </c>
      <c r="Y12" s="333">
        <f>AOUT!Z26</f>
        <v>0</v>
      </c>
      <c r="Z12" s="333">
        <f>AOUT!AA26</f>
        <v>0</v>
      </c>
      <c r="AA12" s="333">
        <f>AOUT!AB26</f>
        <v>0</v>
      </c>
      <c r="AB12" s="333">
        <f>AOUT!AC26</f>
        <v>0</v>
      </c>
      <c r="AC12" s="333">
        <f>AOUT!AD26</f>
        <v>0</v>
      </c>
      <c r="AD12" s="333">
        <f>AOUT!AE26</f>
        <v>0</v>
      </c>
      <c r="AE12" s="333">
        <f>AOUT!AF26</f>
        <v>0</v>
      </c>
      <c r="AF12" s="333">
        <f>AOUT!AG26</f>
        <v>0</v>
      </c>
      <c r="AG12" s="333">
        <f>AOUT!AH26</f>
        <v>0</v>
      </c>
      <c r="AH12" s="333">
        <f>AOUT!AI26</f>
        <v>0</v>
      </c>
      <c r="AI12" s="334">
        <f>AOUT!AJ26</f>
        <v>0</v>
      </c>
    </row>
    <row r="13" spans="1:35" x14ac:dyDescent="0.25">
      <c r="A13" s="103"/>
      <c r="B13" s="102"/>
      <c r="C13" s="102"/>
      <c r="D13" s="102"/>
      <c r="E13" s="190" t="s">
        <v>26</v>
      </c>
      <c r="F13" s="194"/>
      <c r="G13" s="331">
        <f>SEPTEMBRE!H26</f>
        <v>0</v>
      </c>
      <c r="H13" s="332">
        <f>SEPTEMBRE!I26</f>
        <v>0</v>
      </c>
      <c r="I13" s="333">
        <f>SEPTEMBRE!J26</f>
        <v>0</v>
      </c>
      <c r="J13" s="331">
        <f>SEPTEMBRE!K26</f>
        <v>0</v>
      </c>
      <c r="K13" s="332">
        <f>SEPTEMBRE!L26</f>
        <v>0</v>
      </c>
      <c r="L13" s="332">
        <f>SEPTEMBRE!M26</f>
        <v>0</v>
      </c>
      <c r="M13" s="332">
        <f>SEPTEMBRE!N26</f>
        <v>0</v>
      </c>
      <c r="N13" s="333">
        <f>SEPTEMBRE!O26</f>
        <v>0</v>
      </c>
      <c r="O13" s="334">
        <f>SEPTEMBRE!P26</f>
        <v>0</v>
      </c>
      <c r="P13" s="69"/>
      <c r="Q13" s="69"/>
      <c r="R13" s="69"/>
      <c r="T13" s="190" t="s">
        <v>26</v>
      </c>
      <c r="U13" s="331">
        <f>SEPTEMBRE!V26</f>
        <v>0</v>
      </c>
      <c r="V13" s="333">
        <f>SEPTEMBRE!W26</f>
        <v>0</v>
      </c>
      <c r="W13" s="333">
        <f>SEPTEMBRE!X26</f>
        <v>0</v>
      </c>
      <c r="X13" s="331">
        <f>SEPTEMBRE!Y26</f>
        <v>0</v>
      </c>
      <c r="Y13" s="333">
        <f>SEPTEMBRE!Z26</f>
        <v>0</v>
      </c>
      <c r="Z13" s="333">
        <f>SEPTEMBRE!AA26</f>
        <v>0</v>
      </c>
      <c r="AA13" s="333">
        <f>SEPTEMBRE!AB26</f>
        <v>0</v>
      </c>
      <c r="AB13" s="333">
        <f>SEPTEMBRE!AC26</f>
        <v>0</v>
      </c>
      <c r="AC13" s="333">
        <f>SEPTEMBRE!AD26</f>
        <v>0</v>
      </c>
      <c r="AD13" s="333">
        <f>SEPTEMBRE!AE26</f>
        <v>0</v>
      </c>
      <c r="AE13" s="333">
        <f>SEPTEMBRE!AF26</f>
        <v>0</v>
      </c>
      <c r="AF13" s="333">
        <f>SEPTEMBRE!AG26</f>
        <v>0</v>
      </c>
      <c r="AG13" s="333">
        <f>SEPTEMBRE!AH26</f>
        <v>0</v>
      </c>
      <c r="AH13" s="333">
        <f>SEPTEMBRE!AI26</f>
        <v>0</v>
      </c>
      <c r="AI13" s="334">
        <f>SEPTEMBRE!AJ26</f>
        <v>0</v>
      </c>
    </row>
    <row r="14" spans="1:35" x14ac:dyDescent="0.25">
      <c r="A14" s="103"/>
      <c r="B14" s="102"/>
      <c r="C14" s="102"/>
      <c r="D14" s="102"/>
      <c r="E14" s="190" t="s">
        <v>27</v>
      </c>
      <c r="F14" s="194"/>
      <c r="G14" s="331">
        <f>OCTOBRE!H26</f>
        <v>0</v>
      </c>
      <c r="H14" s="332">
        <f>OCTOBRE!I26</f>
        <v>0</v>
      </c>
      <c r="I14" s="333">
        <f>OCTOBRE!J26</f>
        <v>0</v>
      </c>
      <c r="J14" s="331">
        <f>OCTOBRE!K26</f>
        <v>0</v>
      </c>
      <c r="K14" s="332">
        <f>OCTOBRE!L26</f>
        <v>0</v>
      </c>
      <c r="L14" s="332">
        <f>OCTOBRE!M26</f>
        <v>0</v>
      </c>
      <c r="M14" s="332">
        <f>OCTOBRE!N26</f>
        <v>0</v>
      </c>
      <c r="N14" s="333">
        <f>OCTOBRE!O26</f>
        <v>0</v>
      </c>
      <c r="O14" s="334">
        <f>OCTOBRE!P26</f>
        <v>0</v>
      </c>
      <c r="P14" s="69"/>
      <c r="Q14" s="69"/>
      <c r="R14" s="69"/>
      <c r="T14" s="190" t="s">
        <v>27</v>
      </c>
      <c r="U14" s="331">
        <f>OCTOBRE!V26</f>
        <v>0</v>
      </c>
      <c r="V14" s="333">
        <f>OCTOBRE!W26</f>
        <v>0</v>
      </c>
      <c r="W14" s="347"/>
      <c r="X14" s="331">
        <f>OCTOBRE!Y26</f>
        <v>0</v>
      </c>
      <c r="Y14" s="333">
        <f>OCTOBRE!Z26</f>
        <v>0</v>
      </c>
      <c r="Z14" s="333">
        <f>OCTOBRE!AA26</f>
        <v>0</v>
      </c>
      <c r="AA14" s="333">
        <f>OCTOBRE!AB26</f>
        <v>0</v>
      </c>
      <c r="AB14" s="333">
        <f>OCTOBRE!AC26</f>
        <v>0</v>
      </c>
      <c r="AC14" s="333">
        <f>OCTOBRE!AD26</f>
        <v>0</v>
      </c>
      <c r="AD14" s="333">
        <f>OCTOBRE!AE26</f>
        <v>0</v>
      </c>
      <c r="AE14" s="333">
        <f>OCTOBRE!AF26</f>
        <v>0</v>
      </c>
      <c r="AF14" s="333">
        <f>OCTOBRE!AG26</f>
        <v>0</v>
      </c>
      <c r="AG14" s="333">
        <f>OCTOBRE!AH26</f>
        <v>0</v>
      </c>
      <c r="AH14" s="333">
        <f>OCTOBRE!AI26</f>
        <v>0</v>
      </c>
      <c r="AI14" s="334">
        <f>OCTOBRE!AJ26</f>
        <v>0</v>
      </c>
    </row>
    <row r="15" spans="1:35" x14ac:dyDescent="0.25">
      <c r="A15" s="103"/>
      <c r="B15" s="102"/>
      <c r="C15" s="102"/>
      <c r="D15" s="102"/>
      <c r="E15" s="190" t="s">
        <v>28</v>
      </c>
      <c r="F15" s="194"/>
      <c r="G15" s="331">
        <f>NOVEMBRE!H26</f>
        <v>0</v>
      </c>
      <c r="H15" s="332">
        <f>NOVEMBRE!I26</f>
        <v>0</v>
      </c>
      <c r="I15" s="333">
        <f>NOVEMBRE!J26</f>
        <v>0</v>
      </c>
      <c r="J15" s="331">
        <f>NOVEMBRE!K26</f>
        <v>0</v>
      </c>
      <c r="K15" s="332">
        <f>NOVEMBRE!L26</f>
        <v>0</v>
      </c>
      <c r="L15" s="332">
        <f>NOVEMBRE!M26</f>
        <v>0</v>
      </c>
      <c r="M15" s="332">
        <f>NOVEMBRE!N26</f>
        <v>0</v>
      </c>
      <c r="N15" s="333">
        <f>NOVEMBRE!O26</f>
        <v>0</v>
      </c>
      <c r="O15" s="334">
        <f>NOVEMBRE!P26</f>
        <v>0</v>
      </c>
      <c r="P15" s="69"/>
      <c r="Q15" s="69"/>
      <c r="R15" s="69"/>
      <c r="T15" s="190" t="s">
        <v>28</v>
      </c>
      <c r="U15" s="331">
        <f>NOVEMBRE!V26</f>
        <v>0</v>
      </c>
      <c r="V15" s="333">
        <f>NOVEMBRE!W26</f>
        <v>0</v>
      </c>
      <c r="W15" s="347"/>
      <c r="X15" s="331">
        <f>NOVEMBRE!Y26</f>
        <v>0</v>
      </c>
      <c r="Y15" s="333">
        <f>NOVEMBRE!Z26</f>
        <v>0</v>
      </c>
      <c r="Z15" s="333">
        <f>NOVEMBRE!AA26</f>
        <v>0</v>
      </c>
      <c r="AA15" s="333">
        <f>NOVEMBRE!AB26</f>
        <v>0</v>
      </c>
      <c r="AB15" s="333">
        <f>NOVEMBRE!AC26</f>
        <v>0</v>
      </c>
      <c r="AC15" s="333">
        <f>NOVEMBRE!AD26</f>
        <v>0</v>
      </c>
      <c r="AD15" s="333">
        <f>NOVEMBRE!AE26</f>
        <v>0</v>
      </c>
      <c r="AE15" s="333">
        <f>NOVEMBRE!AF26</f>
        <v>0</v>
      </c>
      <c r="AF15" s="333">
        <f>NOVEMBRE!AG26</f>
        <v>0</v>
      </c>
      <c r="AG15" s="333">
        <f>NOVEMBRE!AH26</f>
        <v>0</v>
      </c>
      <c r="AH15" s="333">
        <f>NOVEMBRE!AI26</f>
        <v>0</v>
      </c>
      <c r="AI15" s="334">
        <f>NOVEMBRE!AJ26</f>
        <v>0</v>
      </c>
    </row>
    <row r="16" spans="1:35" ht="15.75" thickBot="1" x14ac:dyDescent="0.3">
      <c r="A16" s="104"/>
      <c r="B16" s="105"/>
      <c r="C16" s="105"/>
      <c r="D16" s="198"/>
      <c r="E16" s="191" t="s">
        <v>170</v>
      </c>
      <c r="F16" s="195"/>
      <c r="G16" s="335">
        <f>DECEMBRE!G28</f>
        <v>0</v>
      </c>
      <c r="H16" s="336">
        <f>DECEMBRE!H28</f>
        <v>0</v>
      </c>
      <c r="I16" s="337"/>
      <c r="J16" s="338">
        <f>DECEMBRE!J26</f>
        <v>0</v>
      </c>
      <c r="K16" s="336">
        <f>DECEMBRE!K26</f>
        <v>0</v>
      </c>
      <c r="L16" s="336">
        <f>DECEMBRE!L26</f>
        <v>0</v>
      </c>
      <c r="M16" s="336">
        <f>DECEMBRE!M26</f>
        <v>0</v>
      </c>
      <c r="N16" s="336">
        <f>DECEMBRE!N26</f>
        <v>0</v>
      </c>
      <c r="O16" s="339">
        <f>DECEMBRE!O26</f>
        <v>0</v>
      </c>
      <c r="P16" s="69"/>
      <c r="Q16" s="69"/>
      <c r="R16" s="69"/>
      <c r="T16" s="191" t="s">
        <v>170</v>
      </c>
      <c r="U16" s="338">
        <f>DECEMBRE!U26</f>
        <v>0</v>
      </c>
      <c r="V16" s="348">
        <f>DECEMBRE!V26</f>
        <v>0</v>
      </c>
      <c r="W16" s="335"/>
      <c r="X16" s="338">
        <f>DECEMBRE!X26</f>
        <v>0</v>
      </c>
      <c r="Y16" s="348">
        <f>DECEMBRE!Y26</f>
        <v>0</v>
      </c>
      <c r="Z16" s="348">
        <f>DECEMBRE!Z26</f>
        <v>0</v>
      </c>
      <c r="AA16" s="348">
        <f>DECEMBRE!AA26</f>
        <v>0</v>
      </c>
      <c r="AB16" s="348">
        <f>DECEMBRE!AB26</f>
        <v>0</v>
      </c>
      <c r="AC16" s="348">
        <f>DECEMBRE!AC26</f>
        <v>0</v>
      </c>
      <c r="AD16" s="348">
        <f>DECEMBRE!AD26</f>
        <v>0</v>
      </c>
      <c r="AE16" s="348">
        <f>DECEMBRE!AE26</f>
        <v>0</v>
      </c>
      <c r="AF16" s="348">
        <f>DECEMBRE!AF26</f>
        <v>0</v>
      </c>
      <c r="AG16" s="348">
        <f>DECEMBRE!AG26</f>
        <v>0</v>
      </c>
      <c r="AH16" s="348">
        <f>DECEMBRE!AH26</f>
        <v>0</v>
      </c>
      <c r="AI16" s="339">
        <f>DECEMBRE!AI26</f>
        <v>0</v>
      </c>
    </row>
    <row r="17" spans="1:35" ht="16.5" thickBot="1" x14ac:dyDescent="0.3">
      <c r="A17" s="69"/>
      <c r="B17" s="69"/>
      <c r="C17" s="69"/>
      <c r="D17" s="69"/>
      <c r="E17" s="106" t="s">
        <v>29</v>
      </c>
      <c r="F17" s="196"/>
      <c r="G17" s="340">
        <f>SUM(G5:G16)</f>
        <v>0</v>
      </c>
      <c r="H17" s="341">
        <f t="shared" ref="H17:I17" si="0">SUM(H5:H16)</f>
        <v>0</v>
      </c>
      <c r="I17" s="342">
        <f t="shared" si="0"/>
        <v>0</v>
      </c>
      <c r="J17" s="343">
        <f t="shared" ref="J17:O17" si="1">SUM(J5:J16)</f>
        <v>0</v>
      </c>
      <c r="K17" s="344">
        <f t="shared" si="1"/>
        <v>0</v>
      </c>
      <c r="L17" s="344">
        <f t="shared" si="1"/>
        <v>0</v>
      </c>
      <c r="M17" s="344">
        <f t="shared" si="1"/>
        <v>0</v>
      </c>
      <c r="N17" s="344">
        <f t="shared" si="1"/>
        <v>0</v>
      </c>
      <c r="O17" s="345">
        <f t="shared" si="1"/>
        <v>0</v>
      </c>
      <c r="P17" s="69"/>
      <c r="Q17" s="69"/>
      <c r="R17" s="69"/>
      <c r="T17" s="106" t="s">
        <v>29</v>
      </c>
      <c r="U17" s="340">
        <f>SUM(U5:U16)</f>
        <v>0</v>
      </c>
      <c r="V17" s="341">
        <f t="shared" ref="V17" si="2">SUM(V5:V16)</f>
        <v>0</v>
      </c>
      <c r="W17" s="349"/>
      <c r="X17" s="351">
        <f t="shared" ref="X17:AI17" si="3">SUM(X5:X16)</f>
        <v>0</v>
      </c>
      <c r="Y17" s="350">
        <f t="shared" si="3"/>
        <v>0</v>
      </c>
      <c r="Z17" s="344">
        <f t="shared" si="3"/>
        <v>0</v>
      </c>
      <c r="AA17" s="344">
        <f t="shared" si="3"/>
        <v>0</v>
      </c>
      <c r="AB17" s="344">
        <f t="shared" si="3"/>
        <v>0</v>
      </c>
      <c r="AC17" s="344">
        <f t="shared" si="3"/>
        <v>0</v>
      </c>
      <c r="AD17" s="344">
        <f t="shared" si="3"/>
        <v>0</v>
      </c>
      <c r="AE17" s="344">
        <f t="shared" si="3"/>
        <v>0</v>
      </c>
      <c r="AF17" s="344">
        <f t="shared" si="3"/>
        <v>0</v>
      </c>
      <c r="AG17" s="344">
        <f t="shared" si="3"/>
        <v>0</v>
      </c>
      <c r="AH17" s="344">
        <f t="shared" si="3"/>
        <v>0</v>
      </c>
      <c r="AI17" s="345">
        <f t="shared" si="3"/>
        <v>0</v>
      </c>
    </row>
    <row r="18" spans="1:35" ht="15.75" thickBot="1" x14ac:dyDescent="0.3">
      <c r="A18" s="69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T18" s="69"/>
      <c r="U18" s="69"/>
      <c r="V18" s="69"/>
      <c r="X18" s="69"/>
      <c r="Y18" s="69"/>
      <c r="Z18" s="69"/>
      <c r="AA18" s="69"/>
      <c r="AB18" s="69"/>
      <c r="AC18" s="69"/>
      <c r="AD18" s="69"/>
      <c r="AE18" s="69"/>
      <c r="AF18" s="69"/>
      <c r="AG18" s="69"/>
      <c r="AH18" s="69"/>
      <c r="AI18" s="69"/>
    </row>
    <row r="19" spans="1:35" ht="15.75" thickBot="1" x14ac:dyDescent="0.3">
      <c r="A19" s="69"/>
      <c r="B19" s="69"/>
      <c r="C19" s="69"/>
      <c r="D19" s="69"/>
      <c r="E19" s="69"/>
      <c r="F19" s="69"/>
      <c r="G19" s="69"/>
      <c r="H19" s="107">
        <f>SUM(G17:H17)</f>
        <v>0</v>
      </c>
      <c r="I19" s="108"/>
      <c r="J19" s="109">
        <f>SUM(J17:O17)</f>
        <v>0</v>
      </c>
      <c r="K19" s="69"/>
      <c r="L19" s="69"/>
      <c r="M19" s="69"/>
      <c r="N19" s="69"/>
      <c r="O19" s="69"/>
      <c r="P19" s="69"/>
      <c r="Q19" s="69"/>
      <c r="R19" s="69"/>
      <c r="T19" s="69"/>
      <c r="U19" s="69"/>
      <c r="V19" s="107">
        <f>SUM(U17:V17)</f>
        <v>0</v>
      </c>
      <c r="X19" s="109">
        <f>SUM(X17:AI17)</f>
        <v>0</v>
      </c>
      <c r="Y19" s="69"/>
      <c r="Z19" s="69"/>
      <c r="AA19" s="69"/>
      <c r="AB19" s="69"/>
      <c r="AC19" s="69"/>
      <c r="AD19" s="69"/>
      <c r="AE19" s="69"/>
      <c r="AF19" s="69"/>
      <c r="AG19" s="69"/>
      <c r="AH19" s="69"/>
      <c r="AI19" s="69"/>
    </row>
  </sheetData>
  <phoneticPr fontId="8" type="noConversion"/>
  <hyperlinks>
    <hyperlink ref="J17" location="'COMPTE DE RESULTAT'!B9" display="'COMPTE DE RESULTAT'!B9" xr:uid="{00000000-0004-0000-0D00-000000000000}"/>
    <hyperlink ref="K17" location="'COMPTE DE RESULTAT'!B10" display="'COMPTE DE RESULTAT'!B10" xr:uid="{00000000-0004-0000-0D00-000001000000}"/>
    <hyperlink ref="L17" location="'COMPTE DE RESULTAT'!B11" display="'COMPTE DE RESULTAT'!B11" xr:uid="{00000000-0004-0000-0D00-000002000000}"/>
    <hyperlink ref="M17" location="'COMPTE DE RESULTAT'!B17" display="'COMPTE DE RESULTAT'!B17" xr:uid="{00000000-0004-0000-0D00-000003000000}"/>
    <hyperlink ref="N17" location="'COMPTE DE RESULTAT'!B23" display="'COMPTE DE RESULTAT'!B23" xr:uid="{00000000-0004-0000-0D00-000004000000}"/>
    <hyperlink ref="O17" location="'COMPTE DE RESULTAT'!B24" display="'COMPTE DE RESULTAT'!B24" xr:uid="{00000000-0004-0000-0D00-000005000000}"/>
    <hyperlink ref="Y17:AI17" location="'COMPTE DE RESULTAT'!D9" display="'COMPTE DE RESULTAT'!D9" xr:uid="{00000000-0004-0000-0D00-000007000000}"/>
    <hyperlink ref="Y17" location="'COMPTE DE RESULTAT'!D10" display="'COMPTE DE RESULTAT'!D10" xr:uid="{00000000-0004-0000-0D00-000008000000}"/>
    <hyperlink ref="Z17" location="'COMPTE DE RESULTAT'!D11" display="'COMPTE DE RESULTAT'!D11" xr:uid="{00000000-0004-0000-0D00-000009000000}"/>
    <hyperlink ref="AA17" location="'COMPTE DE RESULTAT'!D12" display="'COMPTE DE RESULTAT'!D12" xr:uid="{00000000-0004-0000-0D00-00000A000000}"/>
    <hyperlink ref="AB17" location="'COMPTE DE RESULTAT'!D17" display="'COMPTE DE RESULTAT'!D17" xr:uid="{00000000-0004-0000-0D00-00000B000000}"/>
    <hyperlink ref="AC17" location="'COMPTE DE RESULTAT'!D18" display="'COMPTE DE RESULTAT'!D18" xr:uid="{00000000-0004-0000-0D00-00000C000000}"/>
    <hyperlink ref="AD17" location="'COMPTE DE RESULTAT'!D22" display="'COMPTE DE RESULTAT'!D22" xr:uid="{00000000-0004-0000-0D00-00000D000000}"/>
    <hyperlink ref="AE17" location="'COMPTE DE RESULTAT'!D23" display="'COMPTE DE RESULTAT'!D23" xr:uid="{00000000-0004-0000-0D00-00000E000000}"/>
    <hyperlink ref="AF17" location="'COMPTE DE RESULTAT'!D27" display="'COMPTE DE RESULTAT'!D27" xr:uid="{00000000-0004-0000-0D00-00000F000000}"/>
    <hyperlink ref="AG17" location="'COMPTE DE RESULTAT'!D28" display="'COMPTE DE RESULTAT'!D28" xr:uid="{00000000-0004-0000-0D00-000010000000}"/>
    <hyperlink ref="AH17" location="'COMPTE DE RESULTAT'!D29" display="'COMPTE DE RESULTAT'!D29" xr:uid="{00000000-0004-0000-0D00-000011000000}"/>
    <hyperlink ref="AI17" location="'COMPTE DE RESULTAT'!D30" display="'COMPTE DE RESULTAT'!D30" xr:uid="{00000000-0004-0000-0D00-000012000000}"/>
    <hyperlink ref="X17" location="'COMPTE DE RESULTAT'!D9" display="'COMPTE DE RESULTAT'!D9" xr:uid="{545B20DD-002D-49B5-8F50-10F134D66BAC}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pageSetUpPr fitToPage="1"/>
  </sheetPr>
  <dimension ref="A1:X41"/>
  <sheetViews>
    <sheetView topLeftCell="A7" zoomScaleNormal="100" workbookViewId="0">
      <selection activeCell="F22" sqref="F22"/>
    </sheetView>
  </sheetViews>
  <sheetFormatPr baseColWidth="10" defaultRowHeight="15" x14ac:dyDescent="0.25"/>
  <cols>
    <col min="1" max="1" width="40.7109375" style="129" customWidth="1"/>
    <col min="2" max="2" width="10.7109375" style="129" customWidth="1"/>
    <col min="3" max="3" width="40.7109375" style="129" customWidth="1"/>
    <col min="4" max="4" width="10.7109375" style="129" customWidth="1"/>
    <col min="5" max="16384" width="11.42578125" style="129"/>
  </cols>
  <sheetData>
    <row r="1" spans="1:4" ht="71.45" customHeight="1" thickBot="1" x14ac:dyDescent="0.3">
      <c r="A1" s="378"/>
      <c r="B1" s="379"/>
      <c r="C1" s="379"/>
      <c r="D1" s="380"/>
    </row>
    <row r="3" spans="1:4" ht="26.45" customHeight="1" x14ac:dyDescent="0.25">
      <c r="A3" s="377" t="s">
        <v>81</v>
      </c>
      <c r="B3" s="377"/>
      <c r="C3" s="377"/>
      <c r="D3" s="118"/>
    </row>
    <row r="5" spans="1:4" ht="15.75" thickBot="1" x14ac:dyDescent="0.3"/>
    <row r="6" spans="1:4" ht="27" customHeight="1" thickBot="1" x14ac:dyDescent="0.3">
      <c r="A6" s="142" t="s">
        <v>18</v>
      </c>
      <c r="B6" s="116"/>
      <c r="C6" s="141" t="s">
        <v>19</v>
      </c>
      <c r="D6" s="117"/>
    </row>
    <row r="7" spans="1:4" x14ac:dyDescent="0.25">
      <c r="A7" s="130"/>
      <c r="B7" s="133"/>
      <c r="C7" s="130"/>
      <c r="D7" s="139"/>
    </row>
    <row r="8" spans="1:4" x14ac:dyDescent="0.25">
      <c r="A8" s="20" t="s">
        <v>76</v>
      </c>
      <c r="B8" s="29"/>
      <c r="C8" s="20" t="s">
        <v>77</v>
      </c>
      <c r="D8" s="134"/>
    </row>
    <row r="9" spans="1:4" x14ac:dyDescent="0.25">
      <c r="A9" s="14" t="s">
        <v>36</v>
      </c>
      <c r="B9" s="181">
        <f>'JOURNAL GENERAL'!J17</f>
        <v>0</v>
      </c>
      <c r="C9" s="23" t="s">
        <v>141</v>
      </c>
      <c r="D9" s="181">
        <f>'JOURNAL GENERAL'!X17</f>
        <v>0</v>
      </c>
    </row>
    <row r="10" spans="1:4" x14ac:dyDescent="0.25">
      <c r="A10" s="14" t="s">
        <v>131</v>
      </c>
      <c r="B10" s="237">
        <f>'JOURNAL GENERAL'!K17</f>
        <v>0</v>
      </c>
      <c r="C10" s="14" t="s">
        <v>132</v>
      </c>
      <c r="D10" s="181">
        <f>'JOURNAL GENERAL'!Y17</f>
        <v>0</v>
      </c>
    </row>
    <row r="11" spans="1:4" x14ac:dyDescent="0.25">
      <c r="A11" s="14" t="s">
        <v>37</v>
      </c>
      <c r="B11" s="181">
        <f>'JOURNAL GENERAL'!L17</f>
        <v>0</v>
      </c>
      <c r="C11" s="14" t="s">
        <v>133</v>
      </c>
      <c r="D11" s="181">
        <f>'JOURNAL GENERAL'!Z17</f>
        <v>0</v>
      </c>
    </row>
    <row r="12" spans="1:4" x14ac:dyDescent="0.25">
      <c r="A12" s="14"/>
      <c r="B12" s="29"/>
      <c r="C12" s="14" t="s">
        <v>44</v>
      </c>
      <c r="D12" s="181">
        <f>'JOURNAL GENERAL'!AA17</f>
        <v>0</v>
      </c>
    </row>
    <row r="13" spans="1:4" x14ac:dyDescent="0.25">
      <c r="A13" s="14"/>
      <c r="B13" s="29"/>
      <c r="C13" s="14"/>
      <c r="D13" s="134"/>
    </row>
    <row r="14" spans="1:4" x14ac:dyDescent="0.25">
      <c r="A14" s="14"/>
      <c r="B14" s="29"/>
      <c r="C14" s="14"/>
      <c r="D14" s="134"/>
    </row>
    <row r="15" spans="1:4" x14ac:dyDescent="0.25">
      <c r="A15" s="14"/>
      <c r="B15" s="29"/>
      <c r="C15" s="14"/>
      <c r="D15" s="134"/>
    </row>
    <row r="16" spans="1:4" x14ac:dyDescent="0.25">
      <c r="A16" s="20" t="s">
        <v>39</v>
      </c>
      <c r="B16" s="29"/>
      <c r="C16" s="20" t="s">
        <v>43</v>
      </c>
      <c r="D16" s="134"/>
    </row>
    <row r="17" spans="1:24" x14ac:dyDescent="0.25">
      <c r="A17" s="14" t="s">
        <v>38</v>
      </c>
      <c r="B17" s="181">
        <f>'JOURNAL GENERAL'!M17</f>
        <v>0</v>
      </c>
      <c r="C17" s="14" t="s">
        <v>45</v>
      </c>
      <c r="D17" s="237">
        <f>'JOURNAL GENERAL'!AB17</f>
        <v>0</v>
      </c>
    </row>
    <row r="18" spans="1:24" x14ac:dyDescent="0.25">
      <c r="A18" s="14"/>
      <c r="B18" s="29"/>
      <c r="C18" s="14" t="s">
        <v>46</v>
      </c>
      <c r="D18" s="181">
        <f>'JOURNAL GENERAL'!AC17</f>
        <v>0</v>
      </c>
    </row>
    <row r="19" spans="1:24" x14ac:dyDescent="0.25">
      <c r="A19" s="21"/>
      <c r="B19" s="29"/>
      <c r="C19" s="14"/>
      <c r="D19" s="134"/>
    </row>
    <row r="20" spans="1:24" x14ac:dyDescent="0.25">
      <c r="A20" s="14"/>
      <c r="B20" s="29"/>
      <c r="C20" s="14"/>
      <c r="D20" s="134"/>
    </row>
    <row r="21" spans="1:24" x14ac:dyDescent="0.25">
      <c r="A21" s="14"/>
      <c r="B21" s="29"/>
      <c r="C21" s="21" t="s">
        <v>47</v>
      </c>
      <c r="D21" s="134"/>
    </row>
    <row r="22" spans="1:24" x14ac:dyDescent="0.25">
      <c r="A22" s="21" t="s">
        <v>40</v>
      </c>
      <c r="B22" s="29"/>
      <c r="C22" s="14" t="s">
        <v>52</v>
      </c>
      <c r="D22" s="181">
        <f>'JOURNAL GENERAL'!AD17</f>
        <v>0</v>
      </c>
    </row>
    <row r="23" spans="1:24" x14ac:dyDescent="0.25">
      <c r="A23" s="14" t="s">
        <v>42</v>
      </c>
      <c r="B23" s="181">
        <f>'JOURNAL GENERAL'!N17</f>
        <v>0</v>
      </c>
      <c r="C23" s="14" t="s">
        <v>53</v>
      </c>
      <c r="D23" s="181">
        <f>'JOURNAL GENERAL'!AE17</f>
        <v>0</v>
      </c>
    </row>
    <row r="24" spans="1:24" x14ac:dyDescent="0.25">
      <c r="A24" s="14" t="s">
        <v>41</v>
      </c>
      <c r="B24" s="181">
        <f>'JOURNAL GENERAL'!O17</f>
        <v>0</v>
      </c>
      <c r="C24" s="20"/>
      <c r="D24" s="134"/>
    </row>
    <row r="25" spans="1:24" x14ac:dyDescent="0.25">
      <c r="A25" s="131"/>
      <c r="B25" s="180"/>
      <c r="C25" s="14"/>
      <c r="D25" s="134"/>
    </row>
    <row r="26" spans="1:24" x14ac:dyDescent="0.25">
      <c r="A26" s="131"/>
      <c r="B26" s="138"/>
      <c r="C26" s="20" t="s">
        <v>49</v>
      </c>
      <c r="D26" s="134"/>
      <c r="X26" s="352"/>
    </row>
    <row r="27" spans="1:24" x14ac:dyDescent="0.25">
      <c r="A27" s="131"/>
      <c r="B27" s="138"/>
      <c r="C27" s="14" t="s">
        <v>48</v>
      </c>
      <c r="D27" s="181">
        <f>'JOURNAL GENERAL'!AF17</f>
        <v>0</v>
      </c>
    </row>
    <row r="28" spans="1:24" x14ac:dyDescent="0.25">
      <c r="A28" s="131"/>
      <c r="B28" s="138"/>
      <c r="C28" s="14" t="s">
        <v>135</v>
      </c>
      <c r="D28" s="181">
        <f>'JOURNAL GENERAL'!AG17</f>
        <v>0</v>
      </c>
    </row>
    <row r="29" spans="1:24" x14ac:dyDescent="0.25">
      <c r="A29" s="22" t="s">
        <v>29</v>
      </c>
      <c r="B29" s="24">
        <f>SUM(B7:B28)</f>
        <v>0</v>
      </c>
      <c r="C29" s="14" t="s">
        <v>50</v>
      </c>
      <c r="D29" s="181">
        <f>'JOURNAL GENERAL'!AH17</f>
        <v>0</v>
      </c>
    </row>
    <row r="30" spans="1:24" x14ac:dyDescent="0.25">
      <c r="A30" s="131"/>
      <c r="B30" s="138"/>
      <c r="C30" s="14" t="s">
        <v>134</v>
      </c>
      <c r="D30" s="181">
        <f>'JOURNAL GENERAL'!AI17</f>
        <v>0</v>
      </c>
    </row>
    <row r="31" spans="1:24" x14ac:dyDescent="0.25">
      <c r="A31" s="131"/>
      <c r="B31" s="138"/>
      <c r="C31" s="14"/>
      <c r="D31" s="143"/>
    </row>
    <row r="32" spans="1:24" x14ac:dyDescent="0.25">
      <c r="A32" s="131"/>
      <c r="B32" s="138"/>
      <c r="C32" s="14"/>
      <c r="D32" s="134"/>
    </row>
    <row r="33" spans="1:4" x14ac:dyDescent="0.25">
      <c r="B33" s="138"/>
      <c r="C33" s="14"/>
      <c r="D33" s="134"/>
    </row>
    <row r="34" spans="1:4" x14ac:dyDescent="0.25">
      <c r="A34" s="14"/>
      <c r="B34" s="19"/>
      <c r="C34" s="14"/>
      <c r="D34" s="134"/>
    </row>
    <row r="35" spans="1:4" x14ac:dyDescent="0.25">
      <c r="A35" s="14"/>
      <c r="B35" s="19"/>
      <c r="C35" s="13" t="s">
        <v>33</v>
      </c>
      <c r="D35" s="134">
        <f>SUM(D7:D34)</f>
        <v>0</v>
      </c>
    </row>
    <row r="36" spans="1:4" x14ac:dyDescent="0.25">
      <c r="A36" s="14"/>
      <c r="B36" s="19"/>
      <c r="C36" s="14"/>
      <c r="D36" s="135"/>
    </row>
    <row r="37" spans="1:4" x14ac:dyDescent="0.25">
      <c r="A37" s="14"/>
      <c r="B37" s="19"/>
      <c r="C37" s="15" t="s">
        <v>34</v>
      </c>
      <c r="D37" s="136">
        <f>B28-D35</f>
        <v>0</v>
      </c>
    </row>
    <row r="38" spans="1:4" x14ac:dyDescent="0.25">
      <c r="A38" s="14"/>
      <c r="B38" s="19"/>
      <c r="C38" s="16" t="s">
        <v>35</v>
      </c>
      <c r="D38" s="135"/>
    </row>
    <row r="39" spans="1:4" x14ac:dyDescent="0.25">
      <c r="A39" s="14"/>
      <c r="B39" s="19"/>
      <c r="C39" s="14"/>
      <c r="D39" s="135"/>
    </row>
    <row r="40" spans="1:4" ht="15.75" thickBot="1" x14ac:dyDescent="0.3">
      <c r="A40" s="14"/>
      <c r="B40" s="19"/>
      <c r="C40" s="14"/>
      <c r="D40" s="140"/>
    </row>
    <row r="41" spans="1:4" ht="30" customHeight="1" thickBot="1" x14ac:dyDescent="0.3">
      <c r="A41" s="18"/>
      <c r="B41" s="17">
        <f>B29</f>
        <v>0</v>
      </c>
      <c r="C41" s="25"/>
      <c r="D41" s="137">
        <f>D35+D37</f>
        <v>0</v>
      </c>
    </row>
  </sheetData>
  <mergeCells count="2">
    <mergeCell ref="A3:C3"/>
    <mergeCell ref="A1:D1"/>
  </mergeCells>
  <phoneticPr fontId="8" type="noConversion"/>
  <hyperlinks>
    <hyperlink ref="B9" location="'JOURNAL GENERAL'!J17" display="'JOURNAL GENERAL'!J17" xr:uid="{00000000-0004-0000-0E00-000000000000}"/>
    <hyperlink ref="B10" location="'JOURNAL GENERAL'!K17" display="'JOURNAL GENERAL'!K17" xr:uid="{00000000-0004-0000-0E00-000001000000}"/>
    <hyperlink ref="B11" location="'JOURNAL GENERAL'!L17" display="'JOURNAL GENERAL'!L17" xr:uid="{00000000-0004-0000-0E00-000002000000}"/>
    <hyperlink ref="B17" location="'JOURNAL GENERAL'!M17" display="'JOURNAL GENERAL'!M17" xr:uid="{00000000-0004-0000-0E00-000003000000}"/>
    <hyperlink ref="B23" location="'JOURNAL GENERAL'!N17" display="'JOURNAL GENERAL'!N17" xr:uid="{00000000-0004-0000-0E00-000004000000}"/>
    <hyperlink ref="B24" location="'JOURNAL GENERAL'!O17" display="'JOURNAL GENERAL'!O17" xr:uid="{00000000-0004-0000-0E00-000005000000}"/>
    <hyperlink ref="D9" location="'JOURNAL GENERAL'!X17" display="'JOURNAL GENERAL'!X17" xr:uid="{00000000-0004-0000-0E00-000006000000}"/>
    <hyperlink ref="D10" location="'JOURNAL GENERAL'!Y17" display="'JOURNAL GENERAL'!Y17" xr:uid="{00000000-0004-0000-0E00-000007000000}"/>
    <hyperlink ref="D11" location="'JOURNAL GENERAL'!Z17" display="'JOURNAL GENERAL'!Z17" xr:uid="{00000000-0004-0000-0E00-000008000000}"/>
    <hyperlink ref="D12" location="'JOURNAL GENERAL'!AA17" display="'JOURNAL GENERAL'!AA17" xr:uid="{00000000-0004-0000-0E00-000009000000}"/>
    <hyperlink ref="D17" location="'JOURNAL GENERAL'!AB17" display="'JOURNAL GENERAL'!AB17" xr:uid="{00000000-0004-0000-0E00-00000A000000}"/>
    <hyperlink ref="D18" location="'JOURNAL GENERAL'!AC17" display="'JOURNAL GENERAL'!AC17" xr:uid="{00000000-0004-0000-0E00-00000B000000}"/>
    <hyperlink ref="D22" location="'JOURNAL GENERAL'!AD17" display="'JOURNAL GENERAL'!AD17" xr:uid="{00000000-0004-0000-0E00-00000C000000}"/>
    <hyperlink ref="D23" location="'JOURNAL GENERAL'!AE17" display="'JOURNAL GENERAL'!AE17" xr:uid="{00000000-0004-0000-0E00-00000D000000}"/>
    <hyperlink ref="D27" location="'JOURNAL GENERAL'!AF17" display="'JOURNAL GENERAL'!AF17" xr:uid="{00000000-0004-0000-0E00-00000E000000}"/>
    <hyperlink ref="D28" location="'JOURNAL GENERAL'!AG17" display="'JOURNAL GENERAL'!AG17" xr:uid="{00000000-0004-0000-0E00-00000F000000}"/>
    <hyperlink ref="D29" location="'JOURNAL GENERAL'!AH17" display="'JOURNAL GENERAL'!AH17" xr:uid="{00000000-0004-0000-0E00-000010000000}"/>
    <hyperlink ref="D30" location="'JOURNAL GENERAL'!AI17" display="'JOURNAL GENERAL'!AI17" xr:uid="{00000000-0004-0000-0E00-000011000000}"/>
    <hyperlink ref="A6" location="'JOURNAL GENERAL'!D5" display="PRODUITS" xr:uid="{00000000-0004-0000-0E00-000012000000}"/>
    <hyperlink ref="C6" location="'JOURNAL GENERAL'!Q5" display="CHARGES" xr:uid="{00000000-0004-0000-0E00-000013000000}"/>
  </hyperlinks>
  <pageMargins left="0.7" right="0.7" top="0.75" bottom="0.75" header="0.3" footer="0.3"/>
  <pageSetup paperSize="9" scale="85" fitToHeight="0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J36"/>
  <sheetViews>
    <sheetView topLeftCell="A16" workbookViewId="0">
      <selection activeCell="L29" sqref="L29"/>
    </sheetView>
  </sheetViews>
  <sheetFormatPr baseColWidth="10" defaultRowHeight="15" x14ac:dyDescent="0.25"/>
  <cols>
    <col min="1" max="2" width="17.7109375" customWidth="1"/>
    <col min="3" max="3" width="19.28515625" customWidth="1"/>
    <col min="4" max="4" width="15.7109375" customWidth="1"/>
    <col min="5" max="5" width="13.42578125" customWidth="1"/>
    <col min="6" max="6" width="11.42578125" customWidth="1"/>
    <col min="10" max="10" width="13.28515625" bestFit="1" customWidth="1"/>
  </cols>
  <sheetData>
    <row r="1" spans="1:6" ht="84" customHeight="1" thickBot="1" x14ac:dyDescent="0.3">
      <c r="A1" s="122"/>
      <c r="B1" s="381"/>
      <c r="C1" s="381"/>
      <c r="D1" s="381"/>
      <c r="E1" s="381"/>
      <c r="F1" s="382"/>
    </row>
    <row r="2" spans="1:6" ht="15.75" thickBot="1" x14ac:dyDescent="0.3"/>
    <row r="3" spans="1:6" ht="36" customHeight="1" thickBot="1" x14ac:dyDescent="0.3">
      <c r="A3" s="383" t="s">
        <v>82</v>
      </c>
      <c r="B3" s="384"/>
      <c r="C3" s="384"/>
      <c r="D3" s="384"/>
      <c r="E3" s="384"/>
      <c r="F3" s="385"/>
    </row>
    <row r="5" spans="1:6" ht="12" customHeight="1" x14ac:dyDescent="0.25">
      <c r="A5" s="121"/>
      <c r="B5" s="121"/>
      <c r="C5" s="121"/>
      <c r="D5" s="121"/>
      <c r="E5" s="121"/>
      <c r="F5" s="121"/>
    </row>
    <row r="6" spans="1:6" ht="20.100000000000001" customHeight="1" x14ac:dyDescent="0.25">
      <c r="A6" s="31" t="s">
        <v>83</v>
      </c>
      <c r="B6" s="32"/>
      <c r="C6" s="121"/>
      <c r="D6" s="121"/>
      <c r="E6" s="121"/>
      <c r="F6" s="121"/>
    </row>
    <row r="7" spans="1:6" ht="20.100000000000001" customHeight="1" x14ac:dyDescent="0.25">
      <c r="A7" s="121"/>
      <c r="B7" s="33" t="s">
        <v>54</v>
      </c>
      <c r="C7" s="121"/>
      <c r="D7" s="391">
        <f>JANVIER!G27</f>
        <v>0</v>
      </c>
      <c r="E7" s="391"/>
      <c r="F7" s="391"/>
    </row>
    <row r="8" spans="1:6" ht="12" customHeight="1" x14ac:dyDescent="0.25">
      <c r="A8" s="121"/>
      <c r="B8" s="121"/>
      <c r="C8" s="121"/>
      <c r="D8" s="121"/>
      <c r="E8" s="121"/>
      <c r="F8" s="121"/>
    </row>
    <row r="9" spans="1:6" ht="20.100000000000001" customHeight="1" x14ac:dyDescent="0.25">
      <c r="A9" s="121"/>
      <c r="B9" s="120" t="s">
        <v>55</v>
      </c>
      <c r="C9" s="121"/>
      <c r="D9" s="391">
        <f>JANVIER!H27</f>
        <v>0</v>
      </c>
      <c r="E9" s="391"/>
      <c r="F9" s="391"/>
    </row>
    <row r="10" spans="1:6" ht="12" customHeight="1" x14ac:dyDescent="0.25">
      <c r="A10" s="121"/>
      <c r="B10" s="121"/>
      <c r="C10" s="121"/>
      <c r="D10" s="121"/>
      <c r="E10" s="121"/>
      <c r="F10" s="121"/>
    </row>
    <row r="11" spans="1:6" ht="20.100000000000001" customHeight="1" x14ac:dyDescent="0.25">
      <c r="A11" s="121"/>
      <c r="B11" s="121"/>
      <c r="C11" s="121"/>
      <c r="D11" s="121"/>
      <c r="E11" s="121"/>
      <c r="F11" s="121"/>
    </row>
    <row r="12" spans="1:6" ht="12" customHeight="1" thickBot="1" x14ac:dyDescent="0.3">
      <c r="A12" s="121"/>
      <c r="B12" s="121"/>
      <c r="C12" s="121"/>
      <c r="D12" s="38"/>
      <c r="E12" s="38"/>
      <c r="F12" s="38"/>
    </row>
    <row r="13" spans="1:6" ht="20.100000000000001" customHeight="1" thickTop="1" x14ac:dyDescent="0.25">
      <c r="A13" s="121"/>
      <c r="B13" s="120" t="s">
        <v>56</v>
      </c>
      <c r="C13" s="120"/>
      <c r="D13" s="393">
        <f>SUM(D7:D9)</f>
        <v>0</v>
      </c>
      <c r="E13" s="393"/>
      <c r="F13" s="393"/>
    </row>
    <row r="14" spans="1:6" ht="12" customHeight="1" x14ac:dyDescent="0.25">
      <c r="A14" s="121"/>
      <c r="B14" s="121"/>
      <c r="C14" s="121"/>
      <c r="D14" s="121"/>
      <c r="E14" s="121"/>
      <c r="F14" s="121"/>
    </row>
    <row r="15" spans="1:6" ht="20.100000000000001" customHeight="1" x14ac:dyDescent="0.25">
      <c r="A15" s="35" t="s">
        <v>84</v>
      </c>
      <c r="B15" s="34"/>
      <c r="C15" s="34"/>
      <c r="D15" s="392">
        <f>'COMPTE DE RESULTAT'!B29</f>
        <v>0</v>
      </c>
      <c r="E15" s="392"/>
      <c r="F15" s="392"/>
    </row>
    <row r="16" spans="1:6" ht="12" customHeight="1" x14ac:dyDescent="0.25">
      <c r="A16" s="121"/>
      <c r="B16" s="121"/>
      <c r="C16" s="121"/>
      <c r="D16" s="121"/>
      <c r="E16" s="121"/>
      <c r="F16" s="121"/>
    </row>
    <row r="17" spans="1:10" ht="20.100000000000001" customHeight="1" x14ac:dyDescent="0.25">
      <c r="A17" s="121"/>
      <c r="B17" s="121"/>
      <c r="C17" s="121"/>
      <c r="D17" s="121"/>
      <c r="E17" s="121"/>
      <c r="F17" s="121"/>
    </row>
    <row r="18" spans="1:10" ht="20.100000000000001" customHeight="1" x14ac:dyDescent="0.25">
      <c r="A18" s="121"/>
      <c r="B18" s="120" t="s">
        <v>56</v>
      </c>
      <c r="C18" s="120"/>
      <c r="D18" s="391">
        <f>SUM(D13:F15)</f>
        <v>0</v>
      </c>
      <c r="E18" s="391"/>
      <c r="F18" s="391"/>
    </row>
    <row r="19" spans="1:10" ht="12" customHeight="1" x14ac:dyDescent="0.25">
      <c r="A19" s="121"/>
      <c r="B19" s="121"/>
      <c r="C19" s="121"/>
      <c r="D19" s="121"/>
      <c r="E19" s="121"/>
      <c r="F19" s="121"/>
    </row>
    <row r="20" spans="1:10" ht="20.100000000000001" customHeight="1" x14ac:dyDescent="0.25">
      <c r="A20" s="36" t="s">
        <v>85</v>
      </c>
      <c r="B20" s="121"/>
      <c r="C20" s="121"/>
      <c r="D20" s="390">
        <f>'COMPTE DE RESULTAT'!D35</f>
        <v>0</v>
      </c>
      <c r="E20" s="390"/>
      <c r="F20" s="390"/>
    </row>
    <row r="21" spans="1:10" ht="12" customHeight="1" thickBot="1" x14ac:dyDescent="0.3">
      <c r="A21" s="121"/>
      <c r="B21" s="121"/>
      <c r="C21" s="121"/>
      <c r="D21" s="38"/>
      <c r="E21" s="38"/>
      <c r="F21" s="121"/>
    </row>
    <row r="22" spans="1:10" ht="20.100000000000001" customHeight="1" thickTop="1" x14ac:dyDescent="0.25">
      <c r="A22" s="121"/>
      <c r="B22" s="121"/>
      <c r="C22" s="37" t="s">
        <v>29</v>
      </c>
      <c r="D22" s="398">
        <f>D20-D18</f>
        <v>0</v>
      </c>
      <c r="E22" s="398"/>
      <c r="F22" s="398"/>
    </row>
    <row r="23" spans="1:10" ht="20.100000000000001" customHeight="1" x14ac:dyDescent="0.25">
      <c r="A23" s="121"/>
      <c r="B23" s="121"/>
      <c r="C23" s="121"/>
      <c r="D23" s="121"/>
      <c r="E23" s="121"/>
      <c r="F23" s="121"/>
    </row>
    <row r="24" spans="1:10" ht="20.100000000000001" customHeight="1" x14ac:dyDescent="0.25">
      <c r="A24" s="39" t="s">
        <v>86</v>
      </c>
      <c r="B24" s="121"/>
      <c r="C24" s="121"/>
      <c r="D24" s="121"/>
      <c r="E24" s="121"/>
      <c r="F24" s="121"/>
    </row>
    <row r="25" spans="1:10" ht="20.100000000000001" customHeight="1" x14ac:dyDescent="0.25">
      <c r="A25" s="389" t="s">
        <v>57</v>
      </c>
      <c r="B25" s="389"/>
      <c r="C25" s="121"/>
      <c r="D25" s="391">
        <f>DECEMBRE!U28</f>
        <v>0</v>
      </c>
      <c r="E25" s="391"/>
      <c r="F25" s="391"/>
      <c r="G25" s="8"/>
      <c r="H25" s="43" t="s">
        <v>61</v>
      </c>
      <c r="I25" s="44"/>
      <c r="J25" s="322">
        <f>DECEMBRE!L31</f>
        <v>0</v>
      </c>
    </row>
    <row r="26" spans="1:10" ht="12" customHeight="1" x14ac:dyDescent="0.25">
      <c r="A26" s="121"/>
      <c r="B26" s="121"/>
      <c r="C26" s="121"/>
      <c r="D26" s="121"/>
      <c r="E26" s="121"/>
      <c r="F26" s="121"/>
    </row>
    <row r="27" spans="1:10" ht="20.100000000000001" customHeight="1" x14ac:dyDescent="0.25">
      <c r="A27" s="121"/>
      <c r="B27" s="42" t="s">
        <v>55</v>
      </c>
      <c r="C27" s="121"/>
      <c r="D27" s="391">
        <f>DECEMBRE!V28</f>
        <v>0</v>
      </c>
      <c r="E27" s="391"/>
      <c r="F27" s="391"/>
      <c r="H27" s="45" t="s">
        <v>55</v>
      </c>
      <c r="I27" s="46"/>
      <c r="J27" s="323">
        <f>DECEMBRE!V28</f>
        <v>0</v>
      </c>
    </row>
    <row r="28" spans="1:10" ht="12" customHeight="1" x14ac:dyDescent="0.25">
      <c r="A28" s="121"/>
      <c r="B28" s="121"/>
      <c r="C28" s="121"/>
      <c r="D28" s="121"/>
      <c r="E28" s="121"/>
      <c r="F28" s="121"/>
    </row>
    <row r="29" spans="1:10" ht="20.100000000000001" customHeight="1" x14ac:dyDescent="0.25">
      <c r="A29" s="121"/>
      <c r="B29" s="121"/>
      <c r="C29" s="121"/>
      <c r="D29" s="121"/>
      <c r="E29" s="121"/>
      <c r="F29" s="121"/>
    </row>
    <row r="30" spans="1:10" ht="12" customHeight="1" thickBot="1" x14ac:dyDescent="0.3">
      <c r="A30" s="121"/>
      <c r="B30" s="121"/>
      <c r="C30" s="121"/>
      <c r="D30" s="41"/>
      <c r="E30" s="121"/>
      <c r="F30" s="121"/>
    </row>
    <row r="31" spans="1:10" ht="20.100000000000001" customHeight="1" thickTop="1" x14ac:dyDescent="0.25">
      <c r="A31" s="121"/>
      <c r="B31" s="121"/>
      <c r="C31" s="40" t="s">
        <v>29</v>
      </c>
      <c r="D31" s="397">
        <f>SUM(D25+D27)</f>
        <v>0</v>
      </c>
      <c r="E31" s="397"/>
      <c r="F31" s="397"/>
      <c r="H31" s="47" t="s">
        <v>62</v>
      </c>
      <c r="I31" s="47"/>
      <c r="J31" s="63">
        <f>SUM(J25:J27)</f>
        <v>0</v>
      </c>
    </row>
    <row r="32" spans="1:10" ht="15" customHeight="1" thickBot="1" x14ac:dyDescent="0.3">
      <c r="A32" s="121"/>
      <c r="B32" s="121"/>
      <c r="C32" s="121"/>
      <c r="D32" s="121"/>
      <c r="E32" s="121"/>
      <c r="F32" s="121"/>
    </row>
    <row r="33" spans="1:6" ht="30" customHeight="1" thickTop="1" thickBot="1" x14ac:dyDescent="0.3">
      <c r="A33" s="386" t="s">
        <v>87</v>
      </c>
      <c r="B33" s="387"/>
      <c r="C33" s="388"/>
      <c r="D33" s="394">
        <f>D31</f>
        <v>0</v>
      </c>
      <c r="E33" s="395"/>
      <c r="F33" s="396"/>
    </row>
    <row r="34" spans="1:6" ht="15.75" customHeight="1" thickTop="1" x14ac:dyDescent="0.25">
      <c r="A34" s="121"/>
      <c r="B34" s="121"/>
      <c r="C34" s="121"/>
      <c r="D34" s="121"/>
      <c r="E34" s="121"/>
      <c r="F34" s="121"/>
    </row>
    <row r="35" spans="1:6" ht="15.75" customHeight="1" x14ac:dyDescent="0.25">
      <c r="A35" s="121"/>
      <c r="B35" s="121"/>
      <c r="C35" s="121"/>
      <c r="D35" s="121"/>
      <c r="E35" s="121"/>
      <c r="F35" s="121"/>
    </row>
    <row r="36" spans="1:6" ht="12" customHeight="1" x14ac:dyDescent="0.25">
      <c r="A36" s="119" t="s">
        <v>58</v>
      </c>
      <c r="B36" s="121"/>
      <c r="C36" s="119" t="s">
        <v>59</v>
      </c>
      <c r="D36" s="30"/>
      <c r="E36" s="119" t="s">
        <v>60</v>
      </c>
      <c r="F36" s="119"/>
    </row>
  </sheetData>
  <mergeCells count="15">
    <mergeCell ref="B1:F1"/>
    <mergeCell ref="A3:F3"/>
    <mergeCell ref="A33:C33"/>
    <mergeCell ref="A25:B25"/>
    <mergeCell ref="D20:F20"/>
    <mergeCell ref="D18:F18"/>
    <mergeCell ref="D15:F15"/>
    <mergeCell ref="D13:F13"/>
    <mergeCell ref="D9:F9"/>
    <mergeCell ref="D7:F7"/>
    <mergeCell ref="D33:F33"/>
    <mergeCell ref="D31:F31"/>
    <mergeCell ref="D27:F27"/>
    <mergeCell ref="D25:F25"/>
    <mergeCell ref="D22:F22"/>
  </mergeCells>
  <hyperlinks>
    <hyperlink ref="J27" location="DÉCEMBRE!V28" display="DÉCEMBRE!V28" xr:uid="{2AC62FF0-80A3-45AE-A645-E67E71A1ECB1}"/>
    <hyperlink ref="J25" location="DÉCEMBRE!L31" display="DÉCEMBRE!L31" xr:uid="{1F91B70E-7685-4002-84E9-F0A98FAC2047}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C36"/>
  <sheetViews>
    <sheetView topLeftCell="A4" workbookViewId="0">
      <selection activeCell="B10" sqref="B10"/>
    </sheetView>
  </sheetViews>
  <sheetFormatPr baseColWidth="10" defaultRowHeight="15" x14ac:dyDescent="0.25"/>
  <cols>
    <col min="1" max="1" width="47.28515625" bestFit="1" customWidth="1"/>
    <col min="2" max="2" width="39.42578125" customWidth="1"/>
    <col min="3" max="3" width="2.28515625" customWidth="1"/>
  </cols>
  <sheetData>
    <row r="1" spans="1:3" ht="90" customHeight="1" x14ac:dyDescent="0.25">
      <c r="A1" s="401"/>
      <c r="B1" s="402"/>
    </row>
    <row r="2" spans="1:3" ht="20.25" x14ac:dyDescent="0.25">
      <c r="A2" s="399" t="s">
        <v>88</v>
      </c>
      <c r="B2" s="400"/>
    </row>
    <row r="3" spans="1:3" ht="20.100000000000001" customHeight="1" x14ac:dyDescent="0.25">
      <c r="A3" s="125" t="s">
        <v>63</v>
      </c>
      <c r="B3" s="126"/>
    </row>
    <row r="4" spans="1:3" x14ac:dyDescent="0.25">
      <c r="A4" s="55" t="s">
        <v>89</v>
      </c>
      <c r="B4" s="238">
        <f>JANVIER!G27</f>
        <v>0</v>
      </c>
    </row>
    <row r="5" spans="1:3" x14ac:dyDescent="0.25">
      <c r="A5" s="55" t="s">
        <v>90</v>
      </c>
      <c r="B5" s="238">
        <f>JANVIER!G28</f>
        <v>0</v>
      </c>
    </row>
    <row r="6" spans="1:3" x14ac:dyDescent="0.25">
      <c r="A6" s="51" t="s">
        <v>91</v>
      </c>
      <c r="B6" s="52">
        <f>SUM(B4:B5)</f>
        <v>0</v>
      </c>
    </row>
    <row r="7" spans="1:3" x14ac:dyDescent="0.25">
      <c r="A7" s="127"/>
      <c r="B7" s="127"/>
    </row>
    <row r="8" spans="1:3" ht="15" customHeight="1" x14ac:dyDescent="0.25">
      <c r="A8" s="128" t="s">
        <v>92</v>
      </c>
      <c r="B8" s="128"/>
    </row>
    <row r="9" spans="1:3" ht="15" customHeight="1" x14ac:dyDescent="0.25">
      <c r="A9" s="50" t="s">
        <v>64</v>
      </c>
      <c r="B9" s="178">
        <f>'JOURNAL GENERAL'!J17</f>
        <v>0</v>
      </c>
    </row>
    <row r="10" spans="1:3" ht="15" customHeight="1" x14ac:dyDescent="0.25">
      <c r="A10" s="50" t="s">
        <v>7</v>
      </c>
      <c r="B10" s="178">
        <f>'JOURNAL GENERAL'!J18</f>
        <v>0</v>
      </c>
    </row>
    <row r="11" spans="1:3" ht="15" customHeight="1" x14ac:dyDescent="0.25">
      <c r="A11" s="50" t="s">
        <v>4</v>
      </c>
      <c r="B11" s="178">
        <f>'JOURNAL GENERAL'!J19</f>
        <v>0</v>
      </c>
    </row>
    <row r="12" spans="1:3" x14ac:dyDescent="0.25">
      <c r="A12" s="50" t="s">
        <v>5</v>
      </c>
      <c r="B12" s="178">
        <f>'JOURNAL GENERAL'!M17</f>
        <v>0</v>
      </c>
    </row>
    <row r="13" spans="1:3" x14ac:dyDescent="0.25">
      <c r="A13" s="50" t="s">
        <v>6</v>
      </c>
      <c r="B13" s="178">
        <f>'JOURNAL GENERAL'!N17</f>
        <v>0</v>
      </c>
    </row>
    <row r="14" spans="1:3" x14ac:dyDescent="0.25">
      <c r="A14" s="50" t="s">
        <v>72</v>
      </c>
      <c r="B14" s="178">
        <f>'JOURNAL GENERAL'!O17</f>
        <v>0</v>
      </c>
    </row>
    <row r="15" spans="1:3" x14ac:dyDescent="0.25">
      <c r="A15" s="53" t="s">
        <v>65</v>
      </c>
      <c r="B15" s="56">
        <f>SUM(B9:B14)</f>
        <v>0</v>
      </c>
      <c r="C15" s="8"/>
    </row>
    <row r="16" spans="1:3" x14ac:dyDescent="0.25">
      <c r="A16" s="127"/>
      <c r="B16" s="54"/>
    </row>
    <row r="17" spans="1:2" x14ac:dyDescent="0.25">
      <c r="A17" s="48"/>
      <c r="B17" s="49"/>
    </row>
    <row r="18" spans="1:2" x14ac:dyDescent="0.25">
      <c r="A18" s="123" t="s">
        <v>93</v>
      </c>
      <c r="B18" s="124"/>
    </row>
    <row r="19" spans="1:2" x14ac:dyDescent="0.25">
      <c r="A19" s="144" t="s">
        <v>136</v>
      </c>
      <c r="B19" s="179">
        <f>'JOURNAL GENERAL'!X17</f>
        <v>0</v>
      </c>
    </row>
    <row r="20" spans="1:2" x14ac:dyDescent="0.25">
      <c r="A20" s="144" t="s">
        <v>137</v>
      </c>
      <c r="B20" s="179">
        <f>'JOURNAL GENERAL'!Y17</f>
        <v>0</v>
      </c>
    </row>
    <row r="21" spans="1:2" x14ac:dyDescent="0.25">
      <c r="A21" s="144" t="s">
        <v>138</v>
      </c>
      <c r="B21" s="179">
        <f>'JOURNAL GENERAL'!Z17</f>
        <v>0</v>
      </c>
    </row>
    <row r="22" spans="1:2" x14ac:dyDescent="0.25">
      <c r="A22" s="144" t="s">
        <v>14</v>
      </c>
      <c r="B22" s="179">
        <f>'JOURNAL GENERAL'!AA17</f>
        <v>0</v>
      </c>
    </row>
    <row r="23" spans="1:2" x14ac:dyDescent="0.25">
      <c r="A23" s="144" t="s">
        <v>69</v>
      </c>
      <c r="B23" s="179">
        <f>'JOURNAL GENERAL'!AB17</f>
        <v>0</v>
      </c>
    </row>
    <row r="24" spans="1:2" x14ac:dyDescent="0.25">
      <c r="A24" s="144" t="s">
        <v>31</v>
      </c>
      <c r="B24" s="179">
        <f>'JOURNAL GENERAL'!AC17</f>
        <v>0</v>
      </c>
    </row>
    <row r="25" spans="1:2" x14ac:dyDescent="0.25">
      <c r="A25" s="144" t="s">
        <v>30</v>
      </c>
      <c r="B25" s="179">
        <f>'JOURNAL GENERAL'!AD17</f>
        <v>0</v>
      </c>
    </row>
    <row r="26" spans="1:2" x14ac:dyDescent="0.25">
      <c r="A26" s="144" t="s">
        <v>66</v>
      </c>
      <c r="B26" s="179">
        <f>'JOURNAL GENERAL'!AE17</f>
        <v>0</v>
      </c>
    </row>
    <row r="27" spans="1:2" x14ac:dyDescent="0.25">
      <c r="A27" s="144" t="s">
        <v>67</v>
      </c>
      <c r="B27" s="179">
        <f>'JOURNAL GENERAL'!AF17</f>
        <v>0</v>
      </c>
    </row>
    <row r="28" spans="1:2" x14ac:dyDescent="0.25">
      <c r="A28" s="144" t="s">
        <v>139</v>
      </c>
      <c r="B28" s="179">
        <f>'JOURNAL GENERAL'!AG17</f>
        <v>0</v>
      </c>
    </row>
    <row r="29" spans="1:2" x14ac:dyDescent="0.25">
      <c r="A29" s="144" t="s">
        <v>68</v>
      </c>
      <c r="B29" s="179">
        <f>'JOURNAL GENERAL'!AH17</f>
        <v>0</v>
      </c>
    </row>
    <row r="30" spans="1:2" x14ac:dyDescent="0.25">
      <c r="A30" s="144" t="s">
        <v>140</v>
      </c>
      <c r="B30" s="179">
        <f>'JOURNAL GENERAL'!AI17</f>
        <v>0</v>
      </c>
    </row>
    <row r="31" spans="1:2" x14ac:dyDescent="0.25">
      <c r="A31" s="145" t="s">
        <v>70</v>
      </c>
      <c r="B31" s="150">
        <f>SUM(B19:B30)</f>
        <v>0</v>
      </c>
    </row>
    <row r="32" spans="1:2" x14ac:dyDescent="0.25">
      <c r="A32" s="145" t="s">
        <v>71</v>
      </c>
      <c r="B32" s="150">
        <f>B31-B15</f>
        <v>0</v>
      </c>
    </row>
    <row r="33" spans="1:3" x14ac:dyDescent="0.25">
      <c r="A33" s="146" t="s">
        <v>94</v>
      </c>
      <c r="B33" s="151">
        <f>'CONTROLE DE L AVOIR'!J27</f>
        <v>0</v>
      </c>
    </row>
    <row r="34" spans="1:3" x14ac:dyDescent="0.25">
      <c r="A34" s="147" t="s">
        <v>95</v>
      </c>
      <c r="B34" s="149">
        <f>'CONTROLE DE L AVOIR'!J25</f>
        <v>0</v>
      </c>
    </row>
    <row r="35" spans="1:3" x14ac:dyDescent="0.25">
      <c r="A35" s="148" t="s">
        <v>96</v>
      </c>
      <c r="B35" s="150">
        <f>SUM(B33:B34)</f>
        <v>0</v>
      </c>
    </row>
    <row r="36" spans="1:3" x14ac:dyDescent="0.25">
      <c r="A36" s="62"/>
      <c r="B36" s="62"/>
      <c r="C36" s="8"/>
    </row>
  </sheetData>
  <mergeCells count="2">
    <mergeCell ref="A2:B2"/>
    <mergeCell ref="A1:B1"/>
  </mergeCells>
  <hyperlinks>
    <hyperlink ref="B9" location="'JOURNAL GENERAL'!J17" display="'JOURNAL GENERAL'!J17" xr:uid="{00000000-0004-0000-1000-000000000000}"/>
    <hyperlink ref="B10:B14" location="'JOURNAL GENERAL'!H18" display="'JOURNAL GENERAL'!H18" xr:uid="{00000000-0004-0000-1000-000001000000}"/>
    <hyperlink ref="B10" location="'JOURNAL GENERAL'!K17" display="'JOURNAL GENERAL'!K17" xr:uid="{00000000-0004-0000-1000-000002000000}"/>
    <hyperlink ref="B11" location="'JOURNAL GENERAL'!L17" display="'JOURNAL GENERAL'!L17" xr:uid="{00000000-0004-0000-1000-000003000000}"/>
    <hyperlink ref="B12" location="'JOURNAL GENERAL'!M17" display="'JOURNAL GENERAL'!M17" xr:uid="{00000000-0004-0000-1000-000004000000}"/>
    <hyperlink ref="B13" location="'JOURNAL GENERAL'!N17" display="'JOURNAL GENERAL'!N17" xr:uid="{00000000-0004-0000-1000-000005000000}"/>
    <hyperlink ref="B14" location="'JOURNAL GENERAL'!O17" display="'JOURNAL GENERAL'!O17" xr:uid="{00000000-0004-0000-1000-000006000000}"/>
    <hyperlink ref="B19" location="'JOURNAL GENERAL'!X17" display="'JOURNAL GENERAL'!X17" xr:uid="{00000000-0004-0000-1000-000007000000}"/>
    <hyperlink ref="B20" location="'JOURNAL GENERAL'!Y17" display="'JOURNAL GENERAL'!Y17" xr:uid="{00000000-0004-0000-1000-000008000000}"/>
    <hyperlink ref="B34" location="'CONTROLE DE L AVOIR'!J25" display="'CONTROLE DE L AVOIR'!J25" xr:uid="{00000000-0004-0000-1000-000009000000}"/>
    <hyperlink ref="B33" location="'CONTROLE DE L AVOIR'!J27" display="'CONTROLE DE L AVOIR'!J27" xr:uid="{00000000-0004-0000-1000-00000A000000}"/>
    <hyperlink ref="B22:B30" location="'JOURNAL GENERAL'!W17" display="'JOURNAL GENERAL'!W17" xr:uid="{00000000-0004-0000-1000-00000B000000}"/>
    <hyperlink ref="B30" location="'JOURNAL GENERAL'!AI17" display="'JOURNAL GENERAL'!AI17" xr:uid="{00000000-0004-0000-1000-00000C000000}"/>
    <hyperlink ref="B21:B29" location="'JOURNAL GENERAL'!W17" display="'JOURNAL GENERAL'!W17" xr:uid="{00000000-0004-0000-1000-00000D000000}"/>
    <hyperlink ref="B21" location="'JOURNAL GENERAL'!Z17" display="'JOURNAL GENERAL'!Z17" xr:uid="{00000000-0004-0000-1000-00000E000000}"/>
    <hyperlink ref="B22" location="'JOURNAL GENERAL'!AA17" display="'JOURNAL GENERAL'!AA17" xr:uid="{00000000-0004-0000-1000-00000F000000}"/>
    <hyperlink ref="B23" location="'JOURNAL GENERAL'!AB17" display="'JOURNAL GENERAL'!AB17" xr:uid="{00000000-0004-0000-1000-000010000000}"/>
    <hyperlink ref="B24" location="'JOURNAL GENERAL'!AC17" display="'JOURNAL GENERAL'!AC17" xr:uid="{00000000-0004-0000-1000-000011000000}"/>
    <hyperlink ref="B25" location="'JOURNAL GENERAL'!AD17" display="'JOURNAL GENERAL'!AD17" xr:uid="{00000000-0004-0000-1000-000012000000}"/>
    <hyperlink ref="B26" location="'JOURNAL GENERAL'!AE17" display="'JOURNAL GENERAL'!AE17" xr:uid="{00000000-0004-0000-1000-000013000000}"/>
    <hyperlink ref="B27" location="'JOURNAL GENERAL'!AF17" display="'JOURNAL GENERAL'!AF17" xr:uid="{00000000-0004-0000-1000-000014000000}"/>
    <hyperlink ref="B28" location="'JOURNAL GENERAL'!AG17" display="'JOURNAL GENERAL'!AG17" xr:uid="{00000000-0004-0000-1000-000015000000}"/>
    <hyperlink ref="B29" location="'JOURNAL GENERAL'!AH17" display="'JOURNAL GENERAL'!AH17" xr:uid="{00000000-0004-0000-1000-000016000000}"/>
    <hyperlink ref="B4" location="JANVIER!G27" display="JANVIER!G27" xr:uid="{E39D1E92-9CA3-4669-892A-7B72351AEB72}"/>
    <hyperlink ref="B5" location="JANVIER!H27" display="JANVIER!H27" xr:uid="{4DC76E85-BB34-4ABB-A8A3-1E261A36258A}"/>
  </hyperlink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</vt:i4>
      </vt:variant>
    </vt:vector>
  </HeadingPairs>
  <TitlesOfParts>
    <vt:vector size="18" baseType="lpstr">
      <vt:lpstr>SOMMAIRE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JOURNAL GENERAL</vt:lpstr>
      <vt:lpstr>COMPTE DE RESULTAT</vt:lpstr>
      <vt:lpstr>CONTROLE DE L AVOIR</vt:lpstr>
      <vt:lpstr>RAPPORT FINANCIER</vt:lpstr>
      <vt:lpstr>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Cpn</dc:creator>
  <cp:lastModifiedBy>Jean-Marie Cpn</cp:lastModifiedBy>
  <cp:lastPrinted>2024-10-16T20:25:32Z</cp:lastPrinted>
  <dcterms:created xsi:type="dcterms:W3CDTF">2024-10-16T09:24:17Z</dcterms:created>
  <dcterms:modified xsi:type="dcterms:W3CDTF">2024-11-21T17:07:55Z</dcterms:modified>
</cp:coreProperties>
</file>