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questel-my.sharepoint.com/personal/lpugi_questel_com/Documents/Bureau/"/>
    </mc:Choice>
  </mc:AlternateContent>
  <xr:revisionPtr revIDLastSave="233" documentId="8_{EA58B8E8-5AB1-46BC-8450-15FF07635732}" xr6:coauthVersionLast="47" xr6:coauthVersionMax="47" xr10:uidLastSave="{40709DDC-A48D-4347-B931-91FF65A07725}"/>
  <bookViews>
    <workbookView xWindow="-120" yWindow="-120" windowWidth="29040" windowHeight="15840" xr2:uid="{BE4BC8C4-EAC7-4C89-B8FA-FCE47D976985}"/>
  </bookViews>
  <sheets>
    <sheet name="ATELIER" sheetId="1" r:id="rId1"/>
    <sheet name="Data" sheetId="2" r:id="rId2"/>
  </sheets>
  <definedNames>
    <definedName name="_xlnm._FilterDatabase" localSheetId="1" hidden="1">Data!$A$1:$C$20</definedName>
    <definedName name="PAO">Data!$D$2:$D$18</definedName>
    <definedName name="PrixHorairePAO">Data!$E$2:$E$18</definedName>
    <definedName name="PrixSupportm²">Data!$B$2:$B$20</definedName>
    <definedName name="PrixSupportm2AvecRistourne">Data!$C$2:$C$20</definedName>
    <definedName name="Support">Data!$A$2:$A$20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F8" i="1"/>
  <c r="K8" i="1"/>
  <c r="G8" i="1" l="1"/>
  <c r="I8" i="1" s="1"/>
  <c r="M8" i="1" s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G19" i="1" l="1"/>
  <c r="I19" i="1" s="1"/>
  <c r="M19" i="1" s="1"/>
  <c r="G12" i="1"/>
  <c r="I12" i="1" s="1"/>
  <c r="M12" i="1" s="1"/>
  <c r="G16" i="1"/>
  <c r="I16" i="1" s="1"/>
  <c r="M16" i="1" s="1"/>
  <c r="G10" i="1"/>
  <c r="I10" i="1" s="1"/>
  <c r="M10" i="1" s="1"/>
  <c r="G9" i="1"/>
  <c r="I9" i="1" s="1"/>
  <c r="M9" i="1" s="1"/>
  <c r="G14" i="1"/>
  <c r="I14" i="1" s="1"/>
  <c r="M14" i="1" s="1"/>
  <c r="G20" i="1"/>
  <c r="I20" i="1" s="1"/>
  <c r="M20" i="1" s="1"/>
  <c r="G18" i="1"/>
  <c r="I18" i="1" s="1"/>
  <c r="M18" i="1" s="1"/>
  <c r="G13" i="1"/>
  <c r="I13" i="1" s="1"/>
  <c r="M13" i="1" s="1"/>
  <c r="G17" i="1"/>
  <c r="I17" i="1" s="1"/>
  <c r="M17" i="1" s="1"/>
  <c r="G11" i="1"/>
  <c r="I11" i="1" s="1"/>
  <c r="M11" i="1" s="1"/>
  <c r="G23" i="1"/>
  <c r="I23" i="1" s="1"/>
  <c r="M23" i="1" s="1"/>
  <c r="G21" i="1"/>
  <c r="I21" i="1" s="1"/>
  <c r="M21" i="1" s="1"/>
  <c r="G24" i="1"/>
  <c r="I24" i="1" s="1"/>
  <c r="M24" i="1" s="1"/>
  <c r="G22" i="1"/>
  <c r="I22" i="1" s="1"/>
  <c r="M22" i="1" s="1"/>
  <c r="G15" i="1"/>
  <c r="I15" i="1" s="1"/>
  <c r="M15" i="1" s="1"/>
  <c r="M25" i="1" l="1"/>
</calcChain>
</file>

<file path=xl/sharedStrings.xml><?xml version="1.0" encoding="utf-8"?>
<sst xmlns="http://schemas.openxmlformats.org/spreadsheetml/2006/main" count="28" uniqueCount="23">
  <si>
    <t>Taille support (mm)</t>
  </si>
  <si>
    <t xml:space="preserve">Support
</t>
  </si>
  <si>
    <t>Longueur</t>
  </si>
  <si>
    <t>Largeur</t>
  </si>
  <si>
    <t>Calcul surface (m²)</t>
  </si>
  <si>
    <t>Prix support au m² (€)</t>
  </si>
  <si>
    <t>Prix total support au m² (€)</t>
  </si>
  <si>
    <t>Qté support (u)</t>
  </si>
  <si>
    <t>Prix total support (€)</t>
  </si>
  <si>
    <t>PAO (h,min)</t>
  </si>
  <si>
    <t>Prix horaire PAO (€)</t>
  </si>
  <si>
    <t>TOTAL (€ HT)</t>
  </si>
  <si>
    <t>Dibond</t>
  </si>
  <si>
    <t>Vinyle</t>
  </si>
  <si>
    <r>
      <t>Prix support au m²</t>
    </r>
    <r>
      <rPr>
        <b/>
        <sz val="16"/>
        <rFont val="Aptos"/>
        <family val="2"/>
      </rPr>
      <t xml:space="preserve"> avec ristourne</t>
    </r>
    <r>
      <rPr>
        <sz val="16"/>
        <rFont val="Aptos"/>
        <family val="2"/>
      </rPr>
      <t xml:space="preserve"> (€)</t>
    </r>
  </si>
  <si>
    <t>pvc</t>
  </si>
  <si>
    <t>az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</si>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</sst>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\ &quot;€&quot;"/>
  </numFmts>
  <fonts count="11">
    <font>
      <sz val="10"/>
      <name val="Times New Roman"/>
    </font>
    <font>
      <sz val="10"/>
      <name val="Times New Roman"/>
      <family val="1"/>
    </font>
    <font>
      <b/>
      <sz val="12"/>
      <color theme="0"/>
      <name val="Aptos"/>
      <family val="2"/>
    </font>
    <font>
      <sz val="10"/>
      <name val="MS Sans Serif"/>
      <family val="2"/>
    </font>
    <font>
      <sz val="10"/>
      <name val="Aptos"/>
      <family val="2"/>
    </font>
    <font>
      <sz val="10"/>
      <name val="Times New Roman"/>
      <family val="1"/>
    </font>
    <font>
      <b/>
      <sz val="12"/>
      <name val="Aptos"/>
      <family val="2"/>
    </font>
    <font>
      <sz val="12"/>
      <name val="Aptos"/>
      <family val="2"/>
    </font>
    <font>
      <sz val="16"/>
      <name val="Aptos"/>
      <family val="2"/>
    </font>
    <font>
      <b/>
      <sz val="16"/>
      <name val="Aptos"/>
      <family val="2"/>
    </font>
    <font>
      <sz val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ECB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10">
    <border>
      <left/>
      <right/>
      <top/>
      <bottom/>
      <diagonal/>
    </border>
    <border>
      <left style="thin">
        <color theme="2"/>
      </left>
      <right/>
      <top style="thin">
        <color theme="2"/>
      </top>
      <bottom/>
      <diagonal/>
    </border>
    <border>
      <left/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/>
      <top/>
      <bottom style="thin">
        <color theme="2"/>
      </bottom>
      <diagonal/>
    </border>
    <border>
      <left/>
      <right style="thin">
        <color theme="2"/>
      </right>
      <top/>
      <bottom style="thin">
        <color theme="2"/>
      </bottom>
      <diagonal/>
    </border>
    <border>
      <left style="thin">
        <color rgb="FFAAAAAA"/>
      </left>
      <right style="thin">
        <color rgb="FFAAAAAA"/>
      </right>
      <top/>
      <bottom style="thin">
        <color rgb="FFAAAAAA"/>
      </bottom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5" fillId="0" borderId="0" applyFont="0" applyFill="0" applyBorder="0" applyAlignment="0" applyProtection="0"/>
  </cellStyleXfs>
  <cellXfs count="37">
    <xf numFmtId="0" fontId="0" fillId="0" borderId="0" xfId="0"/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164" fontId="7" fillId="3" borderId="3" xfId="1" applyFont="1" applyFill="1" applyBorder="1" applyAlignment="1" applyProtection="1">
      <alignment horizontal="center" vertical="center"/>
      <protection locked="0"/>
    </xf>
    <xf numFmtId="164" fontId="7" fillId="5" borderId="3" xfId="1" applyFont="1" applyFill="1" applyBorder="1" applyAlignment="1" applyProtection="1">
      <alignment horizontal="center" vertical="center"/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164" fontId="7" fillId="6" borderId="3" xfId="1" applyFont="1" applyFill="1" applyBorder="1" applyAlignment="1" applyProtection="1">
      <alignment horizontal="center" vertical="center"/>
    </xf>
    <xf numFmtId="0" fontId="8" fillId="4" borderId="8" xfId="3" applyFont="1" applyFill="1" applyBorder="1" applyAlignment="1">
      <alignment horizontal="center" vertical="center" wrapText="1"/>
    </xf>
    <xf numFmtId="44" fontId="8" fillId="4" borderId="8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44" fontId="8" fillId="0" borderId="8" xfId="2" applyFont="1" applyFill="1" applyBorder="1" applyAlignment="1">
      <alignment horizontal="center" vertical="center"/>
    </xf>
    <xf numFmtId="44" fontId="8" fillId="0" borderId="8" xfId="2" applyFont="1" applyFill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center" vertical="center" wrapText="1"/>
      <protection locked="0"/>
    </xf>
    <xf numFmtId="44" fontId="8" fillId="0" borderId="0" xfId="2" applyFont="1" applyFill="1" applyAlignment="1">
      <alignment horizontal="center" vertical="center"/>
    </xf>
    <xf numFmtId="44" fontId="6" fillId="4" borderId="3" xfId="2" applyFont="1" applyFill="1" applyBorder="1" applyAlignment="1" applyProtection="1">
      <alignment horizontal="center" vertical="center" wrapText="1"/>
    </xf>
    <xf numFmtId="44" fontId="7" fillId="4" borderId="3" xfId="2" applyFont="1" applyFill="1" applyBorder="1" applyAlignment="1" applyProtection="1">
      <alignment horizontal="center" vertical="center"/>
    </xf>
    <xf numFmtId="0" fontId="8" fillId="4" borderId="9" xfId="3" applyFont="1" applyFill="1" applyBorder="1" applyAlignment="1">
      <alignment horizontal="center" vertical="center" wrapText="1"/>
    </xf>
    <xf numFmtId="0" fontId="8" fillId="0" borderId="9" xfId="3" applyFont="1" applyBorder="1" applyAlignment="1">
      <alignment horizontal="center" vertical="center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0" xfId="3" applyFont="1" applyFill="1" applyAlignment="1" applyProtection="1">
      <alignment horizontal="center" vertical="center" wrapText="1"/>
      <protection locked="0"/>
    </xf>
    <xf numFmtId="44" fontId="2" fillId="2" borderId="0" xfId="2" applyFont="1" applyFill="1" applyAlignment="1" applyProtection="1">
      <alignment horizontal="center" vertical="center" wrapText="1"/>
      <protection locked="0"/>
    </xf>
    <xf numFmtId="44" fontId="2" fillId="2" borderId="0" xfId="2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2" borderId="3" xfId="3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3" applyFont="1" applyFill="1" applyBorder="1" applyAlignment="1" applyProtection="1">
      <alignment horizontal="center" vertical="center"/>
      <protection locked="0"/>
    </xf>
    <xf numFmtId="44" fontId="2" fillId="2" borderId="3" xfId="2" applyFont="1" applyFill="1" applyBorder="1" applyAlignment="1" applyProtection="1">
      <alignment horizontal="center" vertical="center" wrapText="1"/>
      <protection locked="0"/>
    </xf>
    <xf numFmtId="0" fontId="2" fillId="2" borderId="3" xfId="4" applyFont="1" applyFill="1" applyBorder="1" applyAlignment="1" applyProtection="1">
      <alignment horizontal="center" vertical="center" wrapText="1"/>
      <protection locked="0"/>
    </xf>
    <xf numFmtId="44" fontId="4" fillId="0" borderId="0" xfId="2" applyFont="1" applyAlignment="1" applyProtection="1">
      <alignment horizontal="center" vertical="center"/>
      <protection locked="0"/>
    </xf>
    <xf numFmtId="0" fontId="6" fillId="4" borderId="3" xfId="0" applyFont="1" applyFill="1" applyBorder="1" applyAlignment="1">
      <alignment horizontal="center" vertical="center" wrapText="1"/>
    </xf>
    <xf numFmtId="0" fontId="2" fillId="2" borderId="1" xfId="3" applyFont="1" applyFill="1" applyBorder="1" applyAlignment="1" applyProtection="1">
      <alignment horizontal="center" vertical="center"/>
      <protection locked="0"/>
    </xf>
    <xf numFmtId="0" fontId="2" fillId="2" borderId="2" xfId="3" applyFont="1" applyFill="1" applyBorder="1" applyAlignment="1" applyProtection="1">
      <alignment horizontal="center" vertical="center"/>
      <protection locked="0"/>
    </xf>
    <xf numFmtId="0" fontId="2" fillId="2" borderId="0" xfId="3" applyFont="1" applyFill="1" applyAlignment="1" applyProtection="1">
      <alignment horizontal="center" vertical="center" wrapText="1"/>
      <protection locked="0"/>
    </xf>
    <xf numFmtId="165" fontId="2" fillId="7" borderId="6" xfId="4" applyNumberFormat="1" applyFont="1" applyFill="1" applyBorder="1" applyAlignment="1" applyProtection="1">
      <alignment horizontal="center" vertical="center"/>
    </xf>
    <xf numFmtId="165" fontId="2" fillId="7" borderId="7" xfId="4" applyNumberFormat="1" applyFont="1" applyFill="1" applyBorder="1" applyAlignment="1" applyProtection="1">
      <alignment horizontal="center" vertical="center"/>
    </xf>
  </cellXfs>
  <cellStyles count="5">
    <cellStyle name="Euro" xfId="4" xr:uid="{A98B1517-4B96-493B-8970-65CE26049D6B}"/>
    <cellStyle name="Milliers" xfId="1" builtinId="3"/>
    <cellStyle name="Monétaire" xfId="2" builtinId="4"/>
    <cellStyle name="Normal" xfId="0" builtinId="0"/>
    <cellStyle name="Normal_commande2" xfId="3" xr:uid="{8CB5A7C3-A755-465C-A034-D82E16AE1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22/11/relationships/FeaturePropertyBag" Target="featurePropertyBag/featurePropertyBag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49481</xdr:colOff>
      <xdr:row>7</xdr:row>
      <xdr:rowOff>61851</xdr:rowOff>
    </xdr:from>
    <xdr:to>
      <xdr:col>13</xdr:col>
      <xdr:colOff>354324</xdr:colOff>
      <xdr:row>7</xdr:row>
      <xdr:rowOff>338115</xdr:rowOff>
    </xdr:to>
    <xdr:pic macro="[0]!RowClearContentsB8">
      <xdr:nvPicPr>
        <xdr:cNvPr id="8" name="Image 7">
          <a:extLst>
            <a:ext uri="{FF2B5EF4-FFF2-40B4-BE49-F238E27FC236}">
              <a16:creationId xmlns:a16="http://schemas.microsoft.com/office/drawing/2014/main" id="{CEF3A3F3-437D-8AD5-C003-FC36AEC8C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00812" y="1929741"/>
          <a:ext cx="304843" cy="276264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2FFC-076B-4FD3-BBEF-45EEC821906A}">
  <sheetPr codeName="Feuil1">
    <tabColor theme="4"/>
  </sheetPr>
  <dimension ref="B6:M28"/>
  <sheetViews>
    <sheetView showGridLines="0" tabSelected="1" zoomScale="77" zoomScaleNormal="77" workbookViewId="0">
      <selection activeCell="O8" sqref="O8"/>
    </sheetView>
  </sheetViews>
  <sheetFormatPr baseColWidth="10" defaultRowHeight="13.5"/>
  <cols>
    <col min="1" max="1" width="12" style="24"/>
    <col min="2" max="2" width="11" style="24" bestFit="1" customWidth="1"/>
    <col min="3" max="4" width="26.83203125" style="24" customWidth="1"/>
    <col min="5" max="5" width="19.33203125" style="24" bestFit="1" customWidth="1"/>
    <col min="6" max="6" width="25.6640625" style="30" customWidth="1"/>
    <col min="7" max="7" width="26.83203125" style="30" customWidth="1"/>
    <col min="8" max="8" width="23.1640625" style="24" bestFit="1" customWidth="1"/>
    <col min="9" max="9" width="26.83203125" style="30" customWidth="1"/>
    <col min="10" max="10" width="12.83203125" style="24" customWidth="1"/>
    <col min="11" max="11" width="17.83203125" style="30" customWidth="1"/>
    <col min="12" max="12" width="12.83203125" style="24" customWidth="1"/>
    <col min="13" max="13" width="26.83203125" style="24" customWidth="1"/>
    <col min="14" max="16384" width="12" style="24"/>
  </cols>
  <sheetData>
    <row r="6" spans="2:13" ht="15.75">
      <c r="B6" s="20"/>
      <c r="C6" s="32" t="s">
        <v>0</v>
      </c>
      <c r="D6" s="33"/>
      <c r="E6" s="21"/>
      <c r="F6" s="22"/>
      <c r="G6" s="22"/>
      <c r="H6" s="20"/>
      <c r="I6" s="23"/>
      <c r="J6" s="20"/>
      <c r="K6" s="23"/>
      <c r="L6" s="20"/>
      <c r="M6" s="20"/>
    </row>
    <row r="7" spans="2:13" ht="63" customHeight="1">
      <c r="B7" s="25" t="s">
        <v>1</v>
      </c>
      <c r="C7" s="26" t="s">
        <v>2</v>
      </c>
      <c r="D7" s="27" t="s">
        <v>3</v>
      </c>
      <c r="E7" s="25" t="s">
        <v>4</v>
      </c>
      <c r="F7" s="28" t="s">
        <v>5</v>
      </c>
      <c r="G7" s="28" t="s">
        <v>6</v>
      </c>
      <c r="H7" s="25" t="s">
        <v>7</v>
      </c>
      <c r="I7" s="28" t="s">
        <v>8</v>
      </c>
      <c r="J7" s="25" t="s">
        <v>9</v>
      </c>
      <c r="K7" s="28" t="s">
        <v>10</v>
      </c>
      <c r="L7" s="25"/>
      <c r="M7" s="29" t="s">
        <v>11</v>
      </c>
    </row>
    <row r="8" spans="2:13" ht="27" customHeight="1">
      <c r="B8" s="1" t="s">
        <v>12</v>
      </c>
      <c r="C8" s="1">
        <v>1000</v>
      </c>
      <c r="D8" s="1">
        <v>1000</v>
      </c>
      <c r="E8" s="31">
        <f t="shared" ref="E8" si="0">IFERROR((C8*D8)/1000000,"")</f>
        <v>1</v>
      </c>
      <c r="F8" s="14" t="str">
        <f>IFERROR(IF(L8=TRUE,VLOOKUP(ATELIER!B8,Data!$A$2:$C$20,3),VLOOKUP(ATELIER!B8,Data!$A$2:$C$20,2)),"")</f>
        <v>b</v>
      </c>
      <c r="G8" s="14" t="str">
        <f t="shared" ref="G8" si="1">IFERROR(E8*F8,"")</f>
        <v/>
      </c>
      <c r="H8" s="2">
        <v>1</v>
      </c>
      <c r="I8" s="15" t="str">
        <f t="shared" ref="I8" si="2">IFERROR(G8*H8,"")</f>
        <v/>
      </c>
      <c r="J8" s="2"/>
      <c r="K8" s="15" t="str">
        <f>IFERROR(VLOOKUP(J8,Data!$D$2:$E$18,2),"")</f>
        <v/>
      </c>
      <c r="L8" s="3" t="b">
        <v>1</v>
      </c>
      <c r="M8" s="4" t="str">
        <f t="shared" ref="M8" si="3">IFERROR(I8+K8,"")</f>
        <v/>
      </c>
    </row>
    <row r="9" spans="2:13" ht="27" customHeight="1">
      <c r="B9" s="1"/>
      <c r="C9" s="1"/>
      <c r="D9" s="1"/>
      <c r="E9" s="31">
        <f t="shared" ref="E9:E24" si="4">IFERROR((C9*D9)/1000000,"")</f>
        <v>0</v>
      </c>
      <c r="F9" s="14" t="str">
        <f>IFERROR(IF(L9=TRUE,VLOOKUP(ATELIER!B9,Data!$A$2:$C$20,3),VLOOKUP(ATELIER!B9,Data!$A$2:$C$20,2)),"")</f>
        <v/>
      </c>
      <c r="G9" s="14" t="str">
        <f t="shared" ref="G9:G24" si="5">IFERROR(E9*F9,"")</f>
        <v/>
      </c>
      <c r="H9" s="2"/>
      <c r="I9" s="15" t="str">
        <f t="shared" ref="I9:I24" si="6">IFERROR(G9*H9,"")</f>
        <v/>
      </c>
      <c r="J9" s="2"/>
      <c r="K9" s="15" t="str">
        <f>IFERROR(VLOOKUP(J9,Data!$D$2:$E$18,2),"")</f>
        <v/>
      </c>
      <c r="L9" s="3" t="b">
        <v>0</v>
      </c>
      <c r="M9" s="4" t="str">
        <f t="shared" ref="M9:M24" si="7">IFERROR(I9+K9,"")</f>
        <v/>
      </c>
    </row>
    <row r="10" spans="2:13" ht="27" customHeight="1">
      <c r="B10" s="1"/>
      <c r="C10" s="1"/>
      <c r="D10" s="1"/>
      <c r="E10" s="31">
        <f t="shared" si="4"/>
        <v>0</v>
      </c>
      <c r="F10" s="14" t="str">
        <f>IFERROR(IF(L10=TRUE,VLOOKUP(ATELIER!B10,Data!$A$2:$C$20,3),VLOOKUP(ATELIER!B10,Data!$A$2:$C$20,2)),"")</f>
        <v/>
      </c>
      <c r="G10" s="14" t="str">
        <f t="shared" si="5"/>
        <v/>
      </c>
      <c r="H10" s="2"/>
      <c r="I10" s="15" t="str">
        <f t="shared" si="6"/>
        <v/>
      </c>
      <c r="J10" s="2"/>
      <c r="K10" s="15" t="str">
        <f>IFERROR(VLOOKUP(J10,Data!$D$2:$E$18,2),"")</f>
        <v/>
      </c>
      <c r="L10" s="3" t="b">
        <v>0</v>
      </c>
      <c r="M10" s="4" t="str">
        <f t="shared" si="7"/>
        <v/>
      </c>
    </row>
    <row r="11" spans="2:13" ht="27" customHeight="1">
      <c r="B11" s="1"/>
      <c r="C11" s="1"/>
      <c r="D11" s="1"/>
      <c r="E11" s="31">
        <f t="shared" si="4"/>
        <v>0</v>
      </c>
      <c r="F11" s="14" t="str">
        <f>IFERROR(IF(L11=TRUE,VLOOKUP(ATELIER!B11,Data!$A$2:$C$20,3),VLOOKUP(ATELIER!B11,Data!$A$2:$C$20,2)),"")</f>
        <v/>
      </c>
      <c r="G11" s="14" t="str">
        <f t="shared" si="5"/>
        <v/>
      </c>
      <c r="H11" s="2"/>
      <c r="I11" s="15" t="str">
        <f t="shared" si="6"/>
        <v/>
      </c>
      <c r="J11" s="2"/>
      <c r="K11" s="15" t="str">
        <f>IFERROR(VLOOKUP(J11,Data!$D$2:$E$18,2),"")</f>
        <v/>
      </c>
      <c r="L11" s="3" t="b">
        <v>0</v>
      </c>
      <c r="M11" s="4" t="str">
        <f t="shared" si="7"/>
        <v/>
      </c>
    </row>
    <row r="12" spans="2:13" ht="27" customHeight="1">
      <c r="B12" s="1"/>
      <c r="C12" s="1"/>
      <c r="D12" s="1"/>
      <c r="E12" s="31">
        <f t="shared" si="4"/>
        <v>0</v>
      </c>
      <c r="F12" s="14" t="str">
        <f>IFERROR(IF(L12=TRUE,VLOOKUP(ATELIER!B12,Data!$A$2:$C$20,3),VLOOKUP(ATELIER!B12,Data!$A$2:$C$20,2)),"")</f>
        <v/>
      </c>
      <c r="G12" s="14" t="str">
        <f t="shared" si="5"/>
        <v/>
      </c>
      <c r="H12" s="2"/>
      <c r="I12" s="15" t="str">
        <f t="shared" si="6"/>
        <v/>
      </c>
      <c r="J12" s="2"/>
      <c r="K12" s="15" t="str">
        <f>IFERROR(VLOOKUP(J12,Data!$D$2:$E$18,2),"")</f>
        <v/>
      </c>
      <c r="L12" s="3" t="b">
        <v>0</v>
      </c>
      <c r="M12" s="4" t="str">
        <f t="shared" si="7"/>
        <v/>
      </c>
    </row>
    <row r="13" spans="2:13" ht="27" customHeight="1">
      <c r="B13" s="1"/>
      <c r="C13" s="1"/>
      <c r="D13" s="1"/>
      <c r="E13" s="31">
        <f t="shared" si="4"/>
        <v>0</v>
      </c>
      <c r="F13" s="14" t="str">
        <f>IFERROR(IF(L13=TRUE,VLOOKUP(ATELIER!B13,Data!$A$2:$C$20,3),VLOOKUP(ATELIER!B13,Data!$A$2:$C$20,2)),"")</f>
        <v/>
      </c>
      <c r="G13" s="14" t="str">
        <f t="shared" si="5"/>
        <v/>
      </c>
      <c r="H13" s="2"/>
      <c r="I13" s="15" t="str">
        <f t="shared" si="6"/>
        <v/>
      </c>
      <c r="J13" s="2"/>
      <c r="K13" s="15" t="str">
        <f>IFERROR(VLOOKUP(J13,Data!$D$2:$E$18,2),"")</f>
        <v/>
      </c>
      <c r="L13" s="3" t="b">
        <v>0</v>
      </c>
      <c r="M13" s="4" t="str">
        <f t="shared" si="7"/>
        <v/>
      </c>
    </row>
    <row r="14" spans="2:13" ht="27" customHeight="1">
      <c r="B14" s="1"/>
      <c r="C14" s="1"/>
      <c r="D14" s="1"/>
      <c r="E14" s="31">
        <f t="shared" si="4"/>
        <v>0</v>
      </c>
      <c r="F14" s="14" t="str">
        <f>IFERROR(IF(L14=TRUE,VLOOKUP(ATELIER!B14,Data!$A$2:$C$20,3),VLOOKUP(ATELIER!B14,Data!$A$2:$C$20,2)),"")</f>
        <v/>
      </c>
      <c r="G14" s="14" t="str">
        <f t="shared" si="5"/>
        <v/>
      </c>
      <c r="H14" s="2"/>
      <c r="I14" s="15" t="str">
        <f t="shared" si="6"/>
        <v/>
      </c>
      <c r="J14" s="2"/>
      <c r="K14" s="15" t="str">
        <f>IFERROR(VLOOKUP(J14,Data!$D$2:$E$18,2),"")</f>
        <v/>
      </c>
      <c r="L14" s="3" t="b">
        <v>0</v>
      </c>
      <c r="M14" s="4" t="str">
        <f t="shared" si="7"/>
        <v/>
      </c>
    </row>
    <row r="15" spans="2:13" ht="27" customHeight="1">
      <c r="B15" s="1"/>
      <c r="C15" s="1"/>
      <c r="D15" s="1"/>
      <c r="E15" s="31">
        <f t="shared" si="4"/>
        <v>0</v>
      </c>
      <c r="F15" s="14" t="str">
        <f>IFERROR(IF(L15=TRUE,VLOOKUP(ATELIER!B15,Data!$A$2:$C$20,3),VLOOKUP(ATELIER!B15,Data!$A$2:$C$20,2)),"")</f>
        <v/>
      </c>
      <c r="G15" s="14" t="str">
        <f t="shared" si="5"/>
        <v/>
      </c>
      <c r="H15" s="2"/>
      <c r="I15" s="15" t="str">
        <f t="shared" si="6"/>
        <v/>
      </c>
      <c r="J15" s="2"/>
      <c r="K15" s="15" t="str">
        <f>IFERROR(VLOOKUP(J15,Data!$D$2:$E$18,2),"")</f>
        <v/>
      </c>
      <c r="L15" s="3" t="b">
        <v>0</v>
      </c>
      <c r="M15" s="4" t="str">
        <f t="shared" si="7"/>
        <v/>
      </c>
    </row>
    <row r="16" spans="2:13" ht="27" customHeight="1">
      <c r="B16" s="1"/>
      <c r="C16" s="1"/>
      <c r="D16" s="1"/>
      <c r="E16" s="31">
        <f t="shared" si="4"/>
        <v>0</v>
      </c>
      <c r="F16" s="14" t="str">
        <f>IFERROR(IF(L16=TRUE,VLOOKUP(ATELIER!B16,Data!$A$2:$C$20,3),VLOOKUP(ATELIER!B16,Data!$A$2:$C$20,2)),"")</f>
        <v/>
      </c>
      <c r="G16" s="14" t="str">
        <f t="shared" si="5"/>
        <v/>
      </c>
      <c r="H16" s="2"/>
      <c r="I16" s="15" t="str">
        <f t="shared" si="6"/>
        <v/>
      </c>
      <c r="J16" s="2"/>
      <c r="K16" s="15" t="str">
        <f>IFERROR(VLOOKUP(J16,Data!$D$2:$E$18,2),"")</f>
        <v/>
      </c>
      <c r="L16" s="3" t="b">
        <v>0</v>
      </c>
      <c r="M16" s="4" t="str">
        <f t="shared" si="7"/>
        <v/>
      </c>
    </row>
    <row r="17" spans="2:13" ht="27" customHeight="1">
      <c r="B17" s="1"/>
      <c r="C17" s="1"/>
      <c r="D17" s="1"/>
      <c r="E17" s="31">
        <f t="shared" si="4"/>
        <v>0</v>
      </c>
      <c r="F17" s="14" t="str">
        <f>IFERROR(IF(L17=TRUE,VLOOKUP(ATELIER!B17,Data!$A$2:$C$20,3),VLOOKUP(ATELIER!B17,Data!$A$2:$C$20,2)),"")</f>
        <v/>
      </c>
      <c r="G17" s="14" t="str">
        <f t="shared" si="5"/>
        <v/>
      </c>
      <c r="H17" s="2"/>
      <c r="I17" s="15" t="str">
        <f t="shared" si="6"/>
        <v/>
      </c>
      <c r="J17" s="2"/>
      <c r="K17" s="15" t="str">
        <f>IFERROR(VLOOKUP(J17,Data!$D$2:$E$18,2),"")</f>
        <v/>
      </c>
      <c r="L17" s="3" t="b">
        <v>0</v>
      </c>
      <c r="M17" s="4" t="str">
        <f t="shared" si="7"/>
        <v/>
      </c>
    </row>
    <row r="18" spans="2:13" ht="27" customHeight="1">
      <c r="B18" s="1"/>
      <c r="C18" s="1"/>
      <c r="D18" s="1"/>
      <c r="E18" s="31">
        <f t="shared" si="4"/>
        <v>0</v>
      </c>
      <c r="F18" s="14" t="str">
        <f>IFERROR(IF(L18=TRUE,VLOOKUP(ATELIER!B18,Data!$A$2:$C$20,3),VLOOKUP(ATELIER!B18,Data!$A$2:$C$20,2)),"")</f>
        <v/>
      </c>
      <c r="G18" s="14" t="str">
        <f t="shared" si="5"/>
        <v/>
      </c>
      <c r="H18" s="2"/>
      <c r="I18" s="15" t="str">
        <f t="shared" si="6"/>
        <v/>
      </c>
      <c r="J18" s="2"/>
      <c r="K18" s="15" t="str">
        <f>IFERROR(VLOOKUP(J18,Data!$D$2:$E$18,2),"")</f>
        <v/>
      </c>
      <c r="L18" s="3" t="b">
        <v>0</v>
      </c>
      <c r="M18" s="4" t="str">
        <f t="shared" si="7"/>
        <v/>
      </c>
    </row>
    <row r="19" spans="2:13" ht="27" customHeight="1">
      <c r="B19" s="1"/>
      <c r="C19" s="1"/>
      <c r="D19" s="1"/>
      <c r="E19" s="31">
        <f t="shared" si="4"/>
        <v>0</v>
      </c>
      <c r="F19" s="14" t="str">
        <f>IFERROR(IF(L19=TRUE,VLOOKUP(ATELIER!B19,Data!$A$2:$C$20,3),VLOOKUP(ATELIER!B19,Data!$A$2:$C$20,2)),"")</f>
        <v/>
      </c>
      <c r="G19" s="14" t="str">
        <f t="shared" si="5"/>
        <v/>
      </c>
      <c r="H19" s="2"/>
      <c r="I19" s="15" t="str">
        <f t="shared" si="6"/>
        <v/>
      </c>
      <c r="J19" s="2"/>
      <c r="K19" s="15" t="str">
        <f>IFERROR(VLOOKUP(J19,Data!$D$2:$E$18,2),"")</f>
        <v/>
      </c>
      <c r="L19" s="3" t="b">
        <v>0</v>
      </c>
      <c r="M19" s="4" t="str">
        <f t="shared" si="7"/>
        <v/>
      </c>
    </row>
    <row r="20" spans="2:13" ht="27" customHeight="1">
      <c r="B20" s="1"/>
      <c r="C20" s="1"/>
      <c r="D20" s="1"/>
      <c r="E20" s="31">
        <f t="shared" si="4"/>
        <v>0</v>
      </c>
      <c r="F20" s="14" t="str">
        <f>IFERROR(IF(L20=TRUE,VLOOKUP(ATELIER!B20,Data!$A$2:$C$20,3),VLOOKUP(ATELIER!B20,Data!$A$2:$C$20,2)),"")</f>
        <v/>
      </c>
      <c r="G20" s="14" t="str">
        <f t="shared" si="5"/>
        <v/>
      </c>
      <c r="H20" s="2"/>
      <c r="I20" s="15" t="str">
        <f t="shared" si="6"/>
        <v/>
      </c>
      <c r="J20" s="2"/>
      <c r="K20" s="15" t="str">
        <f>IFERROR(VLOOKUP(J20,Data!$D$2:$E$18,2),"")</f>
        <v/>
      </c>
      <c r="L20" s="3" t="b">
        <v>0</v>
      </c>
      <c r="M20" s="4" t="str">
        <f t="shared" si="7"/>
        <v/>
      </c>
    </row>
    <row r="21" spans="2:13" ht="27" customHeight="1">
      <c r="B21" s="1"/>
      <c r="C21" s="1"/>
      <c r="D21" s="1"/>
      <c r="E21" s="31">
        <f t="shared" si="4"/>
        <v>0</v>
      </c>
      <c r="F21" s="14" t="str">
        <f>IFERROR(IF(L21=TRUE,VLOOKUP(ATELIER!B21,Data!$A$2:$C$20,3),VLOOKUP(ATELIER!B21,Data!$A$2:$C$20,2)),"")</f>
        <v/>
      </c>
      <c r="G21" s="14" t="str">
        <f t="shared" si="5"/>
        <v/>
      </c>
      <c r="H21" s="2"/>
      <c r="I21" s="15" t="str">
        <f t="shared" si="6"/>
        <v/>
      </c>
      <c r="J21" s="2"/>
      <c r="K21" s="15" t="str">
        <f>IFERROR(VLOOKUP(J21,Data!$D$2:$E$18,2),"")</f>
        <v/>
      </c>
      <c r="L21" s="3" t="b">
        <v>0</v>
      </c>
      <c r="M21" s="4" t="str">
        <f t="shared" si="7"/>
        <v/>
      </c>
    </row>
    <row r="22" spans="2:13" ht="27" customHeight="1">
      <c r="B22" s="1"/>
      <c r="C22" s="1"/>
      <c r="D22" s="1"/>
      <c r="E22" s="31">
        <f t="shared" si="4"/>
        <v>0</v>
      </c>
      <c r="F22" s="14" t="str">
        <f>IFERROR(IF(L22=TRUE,VLOOKUP(ATELIER!B22,Data!$A$2:$C$20,3),VLOOKUP(ATELIER!B22,Data!$A$2:$C$20,2)),"")</f>
        <v/>
      </c>
      <c r="G22" s="14" t="str">
        <f t="shared" si="5"/>
        <v/>
      </c>
      <c r="H22" s="2"/>
      <c r="I22" s="15" t="str">
        <f t="shared" si="6"/>
        <v/>
      </c>
      <c r="J22" s="2"/>
      <c r="K22" s="15" t="str">
        <f>IFERROR(VLOOKUP(J22,Data!$D$2:$E$18,2),"")</f>
        <v/>
      </c>
      <c r="L22" s="3" t="b">
        <v>0</v>
      </c>
      <c r="M22" s="4" t="str">
        <f t="shared" si="7"/>
        <v/>
      </c>
    </row>
    <row r="23" spans="2:13" ht="27" customHeight="1">
      <c r="B23" s="1"/>
      <c r="C23" s="1"/>
      <c r="D23" s="1"/>
      <c r="E23" s="31">
        <f t="shared" si="4"/>
        <v>0</v>
      </c>
      <c r="F23" s="14" t="str">
        <f>IFERROR(IF(L23=TRUE,VLOOKUP(ATELIER!B23,Data!$A$2:$C$20,3),VLOOKUP(ATELIER!B23,Data!$A$2:$C$20,2)),"")</f>
        <v/>
      </c>
      <c r="G23" s="14" t="str">
        <f t="shared" si="5"/>
        <v/>
      </c>
      <c r="H23" s="2"/>
      <c r="I23" s="15" t="str">
        <f t="shared" si="6"/>
        <v/>
      </c>
      <c r="J23" s="2"/>
      <c r="K23" s="15" t="str">
        <f>IFERROR(VLOOKUP(J23,Data!$D$2:$E$18,2),"")</f>
        <v/>
      </c>
      <c r="L23" s="3" t="b">
        <v>0</v>
      </c>
      <c r="M23" s="4" t="str">
        <f t="shared" si="7"/>
        <v/>
      </c>
    </row>
    <row r="24" spans="2:13" ht="27" customHeight="1">
      <c r="B24" s="1"/>
      <c r="C24" s="1"/>
      <c r="D24" s="1"/>
      <c r="E24" s="31">
        <f t="shared" si="4"/>
        <v>0</v>
      </c>
      <c r="F24" s="14" t="str">
        <f>IFERROR(IF(L24=TRUE,VLOOKUP(ATELIER!B24,Data!$A$2:$C$20,3),VLOOKUP(ATELIER!B24,Data!$A$2:$C$20,2)),"")</f>
        <v/>
      </c>
      <c r="G24" s="14" t="str">
        <f t="shared" si="5"/>
        <v/>
      </c>
      <c r="H24" s="2"/>
      <c r="I24" s="15" t="str">
        <f t="shared" si="6"/>
        <v/>
      </c>
      <c r="J24" s="2"/>
      <c r="K24" s="15" t="str">
        <f>IFERROR(VLOOKUP(J24,Data!$D$2:$E$18,2),"")</f>
        <v/>
      </c>
      <c r="L24" s="3" t="b">
        <v>0</v>
      </c>
      <c r="M24" s="4" t="str">
        <f t="shared" si="7"/>
        <v/>
      </c>
    </row>
    <row r="25" spans="2:13" ht="15.75" customHeight="1"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5">
        <f>IFERROR(SUM(M8:M24),"")</f>
        <v>0</v>
      </c>
    </row>
    <row r="26" spans="2:13" ht="15.75" customHeight="1"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6"/>
    </row>
    <row r="27" spans="2:13" ht="15.75" customHeight="1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6"/>
    </row>
    <row r="28" spans="2:13" ht="15.75" customHeight="1"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6"/>
    </row>
  </sheetData>
  <sheetProtection selectLockedCells="1"/>
  <mergeCells count="3">
    <mergeCell ref="C6:D6"/>
    <mergeCell ref="B25:L28"/>
    <mergeCell ref="M25:M28"/>
  </mergeCells>
  <phoneticPr fontId="10" type="noConversion"/>
  <dataValidations count="4">
    <dataValidation allowBlank="1" showInputMessage="1" showErrorMessage="1" prompt="Selectionner HT ou TTC" sqref="B25:L28" xr:uid="{5C3C61AC-8390-4183-B3CE-314903A6956E}"/>
    <dataValidation allowBlank="1" showInputMessage="1" showErrorMessage="1" prompt="Sélectionner la devise ici" sqref="M25:M28" xr:uid="{42FB4484-0AB7-4BEA-ACBB-2097BAF543F5}"/>
    <dataValidation type="list" allowBlank="1" showInputMessage="1" showErrorMessage="1" sqref="B8:B24" xr:uid="{1A10D3F1-CE2F-4608-9454-A3AFB43BE0CC}">
      <formula1>Support</formula1>
    </dataValidation>
    <dataValidation type="list" allowBlank="1" showInputMessage="1" showErrorMessage="1" sqref="J8:J24" xr:uid="{F70FF3A9-81C8-4C47-89F1-1225708299DA}">
      <formula1>PAO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FE7DF-4D8B-4FC7-A006-797CB6B2D19A}">
  <sheetPr codeName="Feuil2"/>
  <dimension ref="A1:F21"/>
  <sheetViews>
    <sheetView showGridLines="0" workbookViewId="0">
      <selection activeCell="G6" sqref="G6"/>
    </sheetView>
  </sheetViews>
  <sheetFormatPr baseColWidth="10" defaultRowHeight="12.75"/>
  <cols>
    <col min="1" max="1" width="16.83203125" bestFit="1" customWidth="1"/>
    <col min="2" max="2" width="16.5" bestFit="1" customWidth="1"/>
    <col min="3" max="3" width="16.6640625" bestFit="1" customWidth="1"/>
    <col min="4" max="4" width="11.6640625" bestFit="1" customWidth="1"/>
    <col min="5" max="5" width="16.6640625" bestFit="1" customWidth="1"/>
  </cols>
  <sheetData>
    <row r="1" spans="1:6" ht="126">
      <c r="A1" s="5" t="s">
        <v>1</v>
      </c>
      <c r="B1" s="5" t="s">
        <v>5</v>
      </c>
      <c r="C1" s="5" t="s">
        <v>14</v>
      </c>
      <c r="D1" s="16" t="s">
        <v>9</v>
      </c>
      <c r="E1" s="6" t="s">
        <v>10</v>
      </c>
      <c r="F1" s="7"/>
    </row>
    <row r="2" spans="1:6" ht="21">
      <c r="A2" s="8" t="s">
        <v>16</v>
      </c>
      <c r="B2" s="8"/>
      <c r="C2" s="8"/>
      <c r="D2" s="17"/>
      <c r="E2" s="10"/>
      <c r="F2" s="7"/>
    </row>
    <row r="3" spans="1:6" ht="21">
      <c r="A3" s="9" t="s">
        <v>12</v>
      </c>
      <c r="B3" s="9" t="s">
        <v>17</v>
      </c>
      <c r="C3" s="12" t="s">
        <v>18</v>
      </c>
      <c r="D3" s="18"/>
      <c r="E3" s="11"/>
      <c r="F3" s="7"/>
    </row>
    <row r="4" spans="1:6" ht="21">
      <c r="A4" s="8" t="s">
        <v>15</v>
      </c>
      <c r="B4" s="8" t="s">
        <v>19</v>
      </c>
      <c r="C4" s="8" t="s">
        <v>20</v>
      </c>
      <c r="D4" s="18"/>
      <c r="E4" s="11"/>
      <c r="F4" s="7"/>
    </row>
    <row r="5" spans="1:6" ht="21">
      <c r="A5" s="12" t="s">
        <v>13</v>
      </c>
      <c r="B5" s="12" t="s">
        <v>21</v>
      </c>
      <c r="C5" s="8" t="s">
        <v>22</v>
      </c>
      <c r="D5" s="18"/>
      <c r="E5" s="11"/>
      <c r="F5" s="7"/>
    </row>
    <row r="6" spans="1:6" ht="21">
      <c r="A6" s="8"/>
      <c r="B6" s="8"/>
      <c r="C6" s="8"/>
      <c r="D6" s="19"/>
      <c r="E6" s="10"/>
      <c r="F6" s="7"/>
    </row>
    <row r="7" spans="1:6" ht="21">
      <c r="A7" s="8"/>
      <c r="B7" s="8"/>
      <c r="C7" s="9"/>
      <c r="D7" s="19"/>
      <c r="E7" s="10"/>
      <c r="F7" s="7"/>
    </row>
    <row r="8" spans="1:6" ht="21">
      <c r="A8" s="8"/>
      <c r="B8" s="8"/>
      <c r="C8" s="8"/>
      <c r="D8" s="19"/>
      <c r="E8" s="10"/>
      <c r="F8" s="7"/>
    </row>
    <row r="9" spans="1:6" ht="21">
      <c r="A9" s="8"/>
      <c r="B9" s="8"/>
      <c r="C9" s="8"/>
      <c r="D9" s="19"/>
      <c r="E9" s="10"/>
      <c r="F9" s="7"/>
    </row>
    <row r="10" spans="1:6" ht="21">
      <c r="A10" s="8"/>
      <c r="B10" s="8"/>
      <c r="C10" s="8"/>
      <c r="D10" s="19"/>
      <c r="E10" s="10"/>
      <c r="F10" s="7"/>
    </row>
    <row r="11" spans="1:6" ht="21">
      <c r="A11" s="12"/>
      <c r="B11" s="12"/>
      <c r="C11" s="12"/>
      <c r="D11" s="19"/>
      <c r="E11" s="10"/>
      <c r="F11" s="7"/>
    </row>
    <row r="12" spans="1:6" ht="21">
      <c r="A12" s="8"/>
      <c r="B12" s="8"/>
      <c r="C12" s="8"/>
      <c r="D12" s="19"/>
      <c r="E12" s="10"/>
      <c r="F12" s="7"/>
    </row>
    <row r="13" spans="1:6" ht="21">
      <c r="A13" s="8"/>
      <c r="B13" s="8"/>
      <c r="C13" s="8"/>
      <c r="D13" s="19"/>
      <c r="E13" s="10"/>
      <c r="F13" s="7"/>
    </row>
    <row r="14" spans="1:6" ht="21">
      <c r="A14" s="8"/>
      <c r="B14" s="8"/>
      <c r="C14" s="8"/>
      <c r="D14" s="19"/>
      <c r="E14" s="10"/>
      <c r="F14" s="7"/>
    </row>
    <row r="15" spans="1:6" ht="21">
      <c r="A15" s="8"/>
      <c r="B15" s="8"/>
      <c r="C15" s="8"/>
      <c r="D15" s="19"/>
      <c r="E15" s="10"/>
      <c r="F15" s="7"/>
    </row>
    <row r="16" spans="1:6" ht="21">
      <c r="A16" s="8"/>
      <c r="B16" s="8"/>
      <c r="C16" s="8"/>
      <c r="D16" s="19"/>
      <c r="E16" s="10"/>
      <c r="F16" s="7"/>
    </row>
    <row r="17" spans="1:6" ht="21">
      <c r="A17" s="8"/>
      <c r="B17" s="8"/>
      <c r="C17" s="8"/>
      <c r="D17" s="19"/>
      <c r="E17" s="10"/>
      <c r="F17" s="7"/>
    </row>
    <row r="18" spans="1:6" ht="21">
      <c r="A18" s="8"/>
      <c r="B18" s="8"/>
      <c r="C18" s="8"/>
      <c r="D18" s="19"/>
      <c r="E18" s="10"/>
      <c r="F18" s="7"/>
    </row>
    <row r="19" spans="1:6" ht="21">
      <c r="A19" s="8"/>
      <c r="B19" s="8"/>
      <c r="C19" s="8"/>
      <c r="D19" s="7"/>
      <c r="E19" s="13"/>
      <c r="F19" s="7"/>
    </row>
    <row r="20" spans="1:6" ht="21">
      <c r="A20" s="8"/>
      <c r="B20" s="8"/>
      <c r="C20" s="8"/>
      <c r="D20" s="7"/>
      <c r="E20" s="13"/>
      <c r="F20" s="7"/>
    </row>
    <row r="21" spans="1:6" ht="21">
      <c r="A21" s="7"/>
      <c r="B21" s="7"/>
      <c r="C21" s="7"/>
      <c r="D21" s="7"/>
      <c r="E21" s="13"/>
      <c r="F21" s="7"/>
    </row>
  </sheetData>
  <autoFilter ref="A1:C20" xr:uid="{804FE7DF-4D8B-4FC7-A006-797CB6B2D19A}">
    <sortState xmlns:xlrd2="http://schemas.microsoft.com/office/spreadsheetml/2017/richdata2" ref="A2:C20">
      <sortCondition ref="A1:A20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ATELIER</vt:lpstr>
      <vt:lpstr>Data</vt:lpstr>
      <vt:lpstr>PAO</vt:lpstr>
      <vt:lpstr>PrixHorairePAO</vt:lpstr>
      <vt:lpstr>PrixSupportm²</vt:lpstr>
      <vt:lpstr>PrixSupportm2AvecRistourne</vt:lpstr>
      <vt:lpstr>Support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Lorraine Pugi</cp:lastModifiedBy>
  <dcterms:created xsi:type="dcterms:W3CDTF">2025-06-10T18:22:13Z</dcterms:created>
  <dcterms:modified xsi:type="dcterms:W3CDTF">2025-06-11T14:40:32Z</dcterms:modified>
</cp:coreProperties>
</file>