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drawings/drawing6.xml" ContentType="application/vnd.openxmlformats-officedocument.drawing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INFO PLASTIQUE 2024_04_13\INFO 003\NOTION DIVERS MAJ 2023_09_27\DOC TUTO MAJ 2024_3_10\VBA_2024\DOC VBA\"/>
    </mc:Choice>
  </mc:AlternateContent>
  <bookViews>
    <workbookView xWindow="-120" yWindow="-120" windowWidth="20730" windowHeight="11760" tabRatio="856"/>
  </bookViews>
  <sheets>
    <sheet name="PS4" sheetId="75" r:id="rId1"/>
    <sheet name="ACCEUIL" sheetId="37" r:id="rId2"/>
    <sheet name="SUIVI_COMMANDE" sheetId="95" r:id="rId3"/>
    <sheet name="EQUIPEMENTS" sheetId="9" r:id="rId4"/>
    <sheet name="Donné aux choix" sheetId="96" r:id="rId5"/>
    <sheet name="JAN 1" sheetId="10" r:id="rId6"/>
    <sheet name="FEV 1" sheetId="16" r:id="rId7"/>
    <sheet name="MAR 1" sheetId="1" r:id="rId8"/>
  </sheets>
  <definedNames>
    <definedName name="_xlnm._FilterDatabase" localSheetId="6" hidden="1">'FEV 1'!$A$14:$T$19</definedName>
    <definedName name="_xlnm._FilterDatabase" localSheetId="5" hidden="1">'JAN 1'!$A$14:$T$26</definedName>
    <definedName name="_xlnm._FilterDatabase" localSheetId="7" hidden="1">'MAR 1'!$A$14:$T$20</definedName>
    <definedName name="code">equipementplast[Code]</definedName>
    <definedName name="Noms_Demandeur">#REF!</definedName>
    <definedName name="_xlnm.Print_Area" localSheetId="3">EQUIPEMENTS!$A$1:$B$13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0" l="1"/>
  <c r="K3" i="37" l="1"/>
  <c r="B18" i="75"/>
  <c r="O20" i="1"/>
  <c r="P20" i="1" s="1"/>
  <c r="Q20" i="1" s="1"/>
  <c r="C20" i="1"/>
  <c r="O19" i="1"/>
  <c r="P19" i="1" s="1"/>
  <c r="Q19" i="1" s="1"/>
  <c r="C19" i="1"/>
  <c r="O18" i="1"/>
  <c r="P18" i="1" s="1"/>
  <c r="Q18" i="1" s="1"/>
  <c r="C18" i="1"/>
  <c r="O17" i="1"/>
  <c r="P17" i="1" s="1"/>
  <c r="Q17" i="1" s="1"/>
  <c r="C17" i="1"/>
  <c r="O16" i="1"/>
  <c r="P16" i="1" s="1"/>
  <c r="Q16" i="1" s="1"/>
  <c r="C16" i="1"/>
  <c r="O15" i="1"/>
  <c r="P15" i="1" s="1"/>
  <c r="Q15" i="1" s="1"/>
  <c r="C15" i="1"/>
  <c r="C15" i="16" l="1"/>
  <c r="O15" i="16"/>
  <c r="P15" i="16" s="1"/>
  <c r="Q15" i="16" s="1"/>
  <c r="C16" i="16"/>
  <c r="O16" i="16"/>
  <c r="P16" i="16" s="1"/>
  <c r="Q16" i="16" s="1"/>
  <c r="C17" i="16"/>
  <c r="O17" i="16"/>
  <c r="P17" i="16" s="1"/>
  <c r="Q17" i="16" s="1"/>
  <c r="C18" i="16"/>
  <c r="O18" i="16"/>
  <c r="P18" i="16" s="1"/>
  <c r="Q18" i="16" s="1"/>
  <c r="C19" i="16"/>
  <c r="O19" i="16"/>
  <c r="P19" i="16" s="1"/>
  <c r="Q19" i="16" s="1"/>
  <c r="C15" i="10"/>
  <c r="P15" i="10"/>
  <c r="Q15" i="10" s="1"/>
  <c r="O16" i="10"/>
  <c r="P16" i="10" s="1"/>
  <c r="Q16" i="10" s="1"/>
  <c r="O17" i="10"/>
  <c r="P17" i="10" s="1"/>
  <c r="Q17" i="10" s="1"/>
  <c r="C18" i="10"/>
  <c r="O18" i="10"/>
  <c r="P18" i="10" s="1"/>
  <c r="Q18" i="10" s="1"/>
  <c r="C19" i="10"/>
  <c r="O19" i="10"/>
  <c r="P19" i="10" s="1"/>
  <c r="C20" i="10"/>
  <c r="O20" i="10"/>
  <c r="P20" i="10" s="1"/>
  <c r="Q20" i="10" s="1"/>
  <c r="C21" i="10"/>
  <c r="O21" i="10"/>
  <c r="P21" i="10" s="1"/>
  <c r="Q21" i="10" s="1"/>
  <c r="C22" i="10"/>
  <c r="O22" i="10"/>
  <c r="P22" i="10" s="1"/>
  <c r="Q22" i="10" s="1"/>
  <c r="C23" i="10"/>
  <c r="O23" i="10"/>
  <c r="P23" i="10" s="1"/>
  <c r="Q23" i="10" s="1"/>
  <c r="C24" i="10"/>
  <c r="O24" i="10"/>
  <c r="P24" i="10" s="1"/>
  <c r="Q24" i="10" s="1"/>
  <c r="C25" i="10"/>
  <c r="O25" i="10"/>
  <c r="P25" i="10" s="1"/>
  <c r="Q25" i="10" s="1"/>
  <c r="C26" i="10"/>
  <c r="O26" i="10"/>
  <c r="P26" i="10" s="1"/>
  <c r="Q26" i="10" s="1"/>
</calcChain>
</file>

<file path=xl/sharedStrings.xml><?xml version="1.0" encoding="utf-8"?>
<sst xmlns="http://schemas.openxmlformats.org/spreadsheetml/2006/main" count="146" uniqueCount="95">
  <si>
    <t>DATE</t>
  </si>
  <si>
    <t>MACHINE</t>
  </si>
  <si>
    <t>TYPE INTERVENTION</t>
  </si>
  <si>
    <t>CLASSE INTERVENTION</t>
  </si>
  <si>
    <t>CAUSE DE DEFALLANCE</t>
  </si>
  <si>
    <t>OPERATION</t>
  </si>
  <si>
    <t>DUREE INTERVENTION</t>
  </si>
  <si>
    <t>PIECES DE RECHANGE UTILISEES</t>
  </si>
  <si>
    <t>DESCRIPTION DU PROBLEME</t>
  </si>
  <si>
    <t>ANOMALIE CONSTATEE</t>
  </si>
  <si>
    <t>RAPPORT D'INTERVENTION</t>
  </si>
  <si>
    <t>VALIDATION</t>
  </si>
  <si>
    <t>Frigorifique</t>
  </si>
  <si>
    <t>EXECUTANTS</t>
  </si>
  <si>
    <t>Electrique</t>
  </si>
  <si>
    <t>Hydraulique</t>
  </si>
  <si>
    <t>Pneumatique</t>
  </si>
  <si>
    <t>Mécanique</t>
  </si>
  <si>
    <t>Electronique</t>
  </si>
  <si>
    <t>N° DI</t>
  </si>
  <si>
    <t>Machines</t>
  </si>
  <si>
    <t>Code</t>
  </si>
  <si>
    <t>CRITIQUES FONCTIONNELLES</t>
  </si>
  <si>
    <t>ETAT MACHINE</t>
  </si>
  <si>
    <t>CODE</t>
  </si>
  <si>
    <t xml:space="preserve"> </t>
  </si>
  <si>
    <t>Durée</t>
  </si>
  <si>
    <t>BOUDINEUSE DVP</t>
  </si>
  <si>
    <t>ADO-EAU-001</t>
  </si>
  <si>
    <t>CUV-AIR-001</t>
  </si>
  <si>
    <t>CUV-AIR-002</t>
  </si>
  <si>
    <t>BOL-VIB-001</t>
  </si>
  <si>
    <t>BOL-VIB-002</t>
  </si>
  <si>
    <t>BDN-BAM-001</t>
  </si>
  <si>
    <t>Chaudronnerie</t>
  </si>
  <si>
    <t>DATE &amp; HEURE                DEBUT  INTERVENTION</t>
  </si>
  <si>
    <t>DATE &amp; HEURE                         FIN INTERVENTION</t>
  </si>
  <si>
    <t>MIN</t>
  </si>
  <si>
    <t>ANNALYSE</t>
  </si>
  <si>
    <t>DATE &amp; HEURE   DEMARRAGE MACHINE</t>
  </si>
  <si>
    <t>Remplacement</t>
  </si>
  <si>
    <t>PREVENTIVE</t>
  </si>
  <si>
    <t>Mauvaise manipulation</t>
  </si>
  <si>
    <t>Défaut maintenance</t>
  </si>
  <si>
    <t>Défaut conception</t>
  </si>
  <si>
    <t>AMELIORATIVE</t>
  </si>
  <si>
    <t>Probleme matériel</t>
  </si>
  <si>
    <t>Date Emmission</t>
  </si>
  <si>
    <t>Demandeur</t>
  </si>
  <si>
    <t>Référence</t>
  </si>
  <si>
    <t>Date de reception</t>
  </si>
  <si>
    <t>Quantité</t>
  </si>
  <si>
    <t xml:space="preserve"> Equipement</t>
  </si>
  <si>
    <t>Appréciation</t>
  </si>
  <si>
    <t>Conformité</t>
  </si>
  <si>
    <t>FOURNISSEUR</t>
  </si>
  <si>
    <t>sss</t>
  </si>
  <si>
    <t>sssss</t>
  </si>
  <si>
    <t>sssssss</t>
  </si>
  <si>
    <t>AMOUZOU-ATIVON   KOSSI :</t>
  </si>
  <si>
    <t>eee</t>
  </si>
  <si>
    <t>ssss</t>
  </si>
  <si>
    <t>ddd</t>
  </si>
  <si>
    <t>dddd</t>
  </si>
  <si>
    <t>ddddd</t>
  </si>
  <si>
    <t xml:space="preserve"> CORRECTIVE</t>
  </si>
  <si>
    <t>AJUSTAGE</t>
  </si>
  <si>
    <t>Type Intervention</t>
  </si>
  <si>
    <t>Classe intervetion</t>
  </si>
  <si>
    <t>Usure Normale</t>
  </si>
  <si>
    <t>défaut environnement</t>
  </si>
  <si>
    <t>Opération</t>
  </si>
  <si>
    <t>réglage</t>
  </si>
  <si>
    <t>Néttoyage</t>
  </si>
  <si>
    <t>Avis Exécutant</t>
  </si>
  <si>
    <t>Avis demandeur</t>
  </si>
  <si>
    <t>Avis du CM/CA</t>
  </si>
  <si>
    <t>En cours</t>
  </si>
  <si>
    <t>Terminer</t>
  </si>
  <si>
    <t>Insatisfait</t>
  </si>
  <si>
    <t>Satisfait</t>
  </si>
  <si>
    <t>A suivre</t>
  </si>
  <si>
    <t>Partiel</t>
  </si>
  <si>
    <t>Bon</t>
  </si>
  <si>
    <t>A consigner</t>
  </si>
  <si>
    <t>Oui</t>
  </si>
  <si>
    <t>Non</t>
  </si>
  <si>
    <t>14/01/2024</t>
  </si>
  <si>
    <t xml:space="preserve">ADOUCISSEUR </t>
  </si>
  <si>
    <t>CUVE D'AIR</t>
  </si>
  <si>
    <t xml:space="preserve">CUVE D'AIR GALVA </t>
  </si>
  <si>
    <t>BOL VIBRANT TIREL</t>
  </si>
  <si>
    <t xml:space="preserve">BOL VIBRANT </t>
  </si>
  <si>
    <t>OLIVATUS</t>
  </si>
  <si>
    <t>OLIVE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</si>
</sst>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400]h:mm:ss\ AM/PM"/>
    <numFmt numFmtId="165" formatCode="dd/mm/yy;@"/>
    <numFmt numFmtId="167" formatCode="#,##0\ &quot;jrs&quot;"/>
    <numFmt numFmtId="168" formatCode="d/m/yyyy\ h:mm;@"/>
    <numFmt numFmtId="169" formatCode="[h]:mm;@"/>
    <numFmt numFmtId="170" formatCode="#,##0\ &quot;min&quot;"/>
  </numFmts>
  <fonts count="5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8"/>
      <color rgb="FF0070C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b/>
      <sz val="8"/>
      <color theme="5" tint="-0.499984740745262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2"/>
      <color theme="1"/>
      <name val="Calibri"/>
      <family val="1"/>
    </font>
    <font>
      <sz val="12"/>
      <color theme="1"/>
      <name val="Calibri"/>
      <family val="2"/>
    </font>
    <font>
      <b/>
      <sz val="22"/>
      <color rgb="FF002060"/>
      <name val="Bell MT"/>
      <family val="1"/>
    </font>
    <font>
      <b/>
      <sz val="22"/>
      <color rgb="FF006600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b/>
      <sz val="18"/>
      <color rgb="FF002060"/>
      <name val="Bell MT"/>
      <family val="1"/>
    </font>
    <font>
      <sz val="16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22"/>
      <color rgb="FFFF0000"/>
      <name val="Bell MT"/>
      <family val="1"/>
    </font>
    <font>
      <b/>
      <sz val="10"/>
      <color rgb="FF00206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theme="1"/>
      <name val="Arial Narrow"/>
      <family val="2"/>
    </font>
    <font>
      <b/>
      <sz val="24"/>
      <color rgb="FFFF000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2060"/>
      <name val="Bell MT"/>
      <family val="1"/>
    </font>
    <font>
      <b/>
      <sz val="28"/>
      <color rgb="FFC00000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 val="double"/>
      <sz val="72"/>
      <color theme="9" tint="-0.499984740745262"/>
      <name val="Castellar"/>
      <family val="1"/>
    </font>
    <font>
      <sz val="8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65"/>
      <color rgb="FF0070C0"/>
      <name val="Anticlimax"/>
    </font>
    <font>
      <sz val="12"/>
      <color rgb="FF7030A0"/>
      <name val="Calibri"/>
      <family val="2"/>
      <scheme val="minor"/>
    </font>
    <font>
      <b/>
      <sz val="12"/>
      <color rgb="FFFF0000"/>
      <name val="Bell MT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F9FC"/>
        <bgColor indexed="64"/>
      </patternFill>
    </fill>
    <fill>
      <patternFill patternType="gray125">
        <fgColor rgb="FF66FF33"/>
        <bgColor rgb="FFF6F9FC"/>
      </patternFill>
    </fill>
    <fill>
      <patternFill patternType="solid">
        <fgColor rgb="FFF6F9FC"/>
        <bgColor theme="9"/>
      </patternFill>
    </fill>
    <fill>
      <patternFill patternType="lightTrellis">
        <fgColor rgb="FF66FF33"/>
      </patternFill>
    </fill>
    <fill>
      <patternFill patternType="lightUp">
        <fgColor rgb="FFFFFF00"/>
        <bgColor rgb="FFFFFFFF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thick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/>
      <bottom style="hair">
        <color rgb="FF00206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rgb="FF002060"/>
      </left>
      <right style="dotted">
        <color rgb="FF002060"/>
      </right>
      <top style="hair">
        <color rgb="FF002060"/>
      </top>
      <bottom style="hair">
        <color rgb="FF002060"/>
      </bottom>
      <diagonal/>
    </border>
    <border>
      <left style="dotted">
        <color rgb="FF002060"/>
      </left>
      <right style="dotted">
        <color rgb="FF002060"/>
      </right>
      <top style="hair">
        <color rgb="FF002060"/>
      </top>
      <bottom style="hair">
        <color rgb="FF002060"/>
      </bottom>
      <diagonal/>
    </border>
    <border>
      <left style="dotted">
        <color rgb="FF002060"/>
      </left>
      <right style="hair">
        <color indexed="64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dotted">
        <color rgb="FF002060"/>
      </right>
      <top style="dashed">
        <color rgb="FF002060"/>
      </top>
      <bottom style="dashed">
        <color rgb="FF002060"/>
      </bottom>
      <diagonal/>
    </border>
    <border>
      <left style="dotted">
        <color rgb="FF002060"/>
      </left>
      <right style="dotted">
        <color rgb="FF002060"/>
      </right>
      <top style="dashed">
        <color rgb="FF002060"/>
      </top>
      <bottom style="dashed">
        <color rgb="FF002060"/>
      </bottom>
      <diagonal/>
    </border>
    <border>
      <left style="dotted">
        <color rgb="FF002060"/>
      </left>
      <right style="hair">
        <color rgb="FF002060"/>
      </right>
      <top style="dashed">
        <color rgb="FF002060"/>
      </top>
      <bottom style="dashed">
        <color rgb="FF00206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/>
      <top style="hair">
        <color rgb="FF002060"/>
      </top>
      <bottom style="hair">
        <color rgb="FF002060"/>
      </bottom>
      <diagonal/>
    </border>
  </borders>
  <cellStyleXfs count="5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" fillId="0" borderId="0"/>
  </cellStyleXfs>
  <cellXfs count="18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28" fillId="0" borderId="0" xfId="0" applyFont="1"/>
    <xf numFmtId="0" fontId="16" fillId="0" borderId="0" xfId="0" applyFont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5" borderId="0" xfId="0" applyFill="1"/>
    <xf numFmtId="20" fontId="0" fillId="5" borderId="0" xfId="0" applyNumberFormat="1" applyFill="1" applyAlignment="1">
      <alignment horizontal="center" vertical="center" wrapText="1"/>
    </xf>
    <xf numFmtId="1" fontId="0" fillId="5" borderId="0" xfId="0" applyNumberForma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9" fontId="9" fillId="5" borderId="0" xfId="2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14" fontId="0" fillId="5" borderId="0" xfId="0" applyNumberFormat="1" applyFill="1"/>
    <xf numFmtId="0" fontId="0" fillId="5" borderId="0" xfId="0" applyFill="1" applyAlignment="1">
      <alignment horizontal="left" vertical="center" wrapText="1"/>
    </xf>
    <xf numFmtId="0" fontId="28" fillId="5" borderId="0" xfId="0" applyFont="1" applyFill="1"/>
    <xf numFmtId="20" fontId="0" fillId="5" borderId="0" xfId="0" applyNumberFormat="1" applyFill="1"/>
    <xf numFmtId="14" fontId="36" fillId="5" borderId="11" xfId="0" applyNumberFormat="1" applyFont="1" applyFill="1" applyBorder="1" applyAlignment="1">
      <alignment horizontal="center" vertic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20" fontId="0" fillId="5" borderId="0" xfId="0" applyNumberFormat="1" applyFill="1" applyAlignment="1">
      <alignment horizontal="center"/>
    </xf>
    <xf numFmtId="1" fontId="0" fillId="5" borderId="0" xfId="0" applyNumberFormat="1" applyFill="1"/>
    <xf numFmtId="0" fontId="18" fillId="5" borderId="0" xfId="0" applyFont="1" applyFill="1"/>
    <xf numFmtId="0" fontId="17" fillId="5" borderId="0" xfId="0" applyFont="1" applyFill="1"/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 wrapText="1"/>
    </xf>
    <xf numFmtId="14" fontId="3" fillId="3" borderId="14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20" fontId="3" fillId="3" borderId="2" xfId="0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20" fontId="3" fillId="5" borderId="0" xfId="0" applyNumberFormat="1" applyFont="1" applyFill="1" applyAlignment="1">
      <alignment horizontal="center" vertical="center" wrapText="1"/>
    </xf>
    <xf numFmtId="1" fontId="6" fillId="5" borderId="0" xfId="0" applyNumberFormat="1" applyFont="1" applyFill="1" applyAlignment="1">
      <alignment horizontal="center" vertical="center" wrapText="1"/>
    </xf>
    <xf numFmtId="169" fontId="3" fillId="0" borderId="20" xfId="0" applyNumberFormat="1" applyFont="1" applyBorder="1" applyAlignment="1">
      <alignment horizontal="center" vertical="center" wrapText="1"/>
    </xf>
    <xf numFmtId="1" fontId="0" fillId="0" borderId="20" xfId="0" applyNumberFormat="1" applyBorder="1" applyAlignment="1">
      <alignment horizontal="center" vertical="center" wrapText="1"/>
    </xf>
    <xf numFmtId="0" fontId="28" fillId="5" borderId="0" xfId="0" applyFont="1" applyFill="1" applyAlignment="1">
      <alignment horizontal="center"/>
    </xf>
    <xf numFmtId="1" fontId="0" fillId="5" borderId="0" xfId="0" applyNumberFormat="1" applyFill="1" applyAlignment="1">
      <alignment horizontal="center"/>
    </xf>
    <xf numFmtId="9" fontId="40" fillId="5" borderId="0" xfId="2" applyFont="1" applyFill="1" applyBorder="1" applyAlignment="1">
      <alignment horizontal="center" vertical="center"/>
    </xf>
    <xf numFmtId="9" fontId="40" fillId="0" borderId="0" xfId="2" applyFont="1" applyFill="1" applyBorder="1" applyAlignment="1">
      <alignment horizontal="center" vertical="center"/>
    </xf>
    <xf numFmtId="9" fontId="2" fillId="0" borderId="0" xfId="2" applyFont="1" applyFill="1" applyBorder="1" applyAlignment="1">
      <alignment horizontal="center" vertical="center"/>
    </xf>
    <xf numFmtId="168" fontId="41" fillId="0" borderId="19" xfId="0" applyNumberFormat="1" applyFont="1" applyBorder="1" applyAlignment="1">
      <alignment horizontal="center" vertical="center" wrapText="1"/>
    </xf>
    <xf numFmtId="168" fontId="41" fillId="0" borderId="20" xfId="0" applyNumberFormat="1" applyFont="1" applyBorder="1" applyAlignment="1">
      <alignment horizontal="center" vertical="center" wrapText="1"/>
    </xf>
    <xf numFmtId="1" fontId="0" fillId="5" borderId="21" xfId="0" applyNumberForma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14" fontId="0" fillId="5" borderId="10" xfId="0" applyNumberForma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34" fillId="5" borderId="11" xfId="0" applyFont="1" applyFill="1" applyBorder="1" applyAlignment="1">
      <alignment horizontal="center" vertical="center" wrapText="1"/>
    </xf>
    <xf numFmtId="0" fontId="0" fillId="8" borderId="0" xfId="0" applyFill="1"/>
    <xf numFmtId="0" fontId="19" fillId="8" borderId="0" xfId="3" applyFill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left"/>
    </xf>
    <xf numFmtId="0" fontId="20" fillId="5" borderId="0" xfId="0" applyFont="1" applyFill="1" applyAlignment="1">
      <alignment horizontal="center"/>
    </xf>
    <xf numFmtId="0" fontId="20" fillId="5" borderId="0" xfId="0" applyFont="1" applyFill="1" applyAlignment="1">
      <alignment horizontal="center" vertical="center"/>
    </xf>
    <xf numFmtId="14" fontId="20" fillId="5" borderId="30" xfId="0" applyNumberFormat="1" applyFont="1" applyFill="1" applyBorder="1" applyAlignment="1">
      <alignment horizontal="center" vertical="center"/>
    </xf>
    <xf numFmtId="0" fontId="20" fillId="5" borderId="11" xfId="0" applyFont="1" applyFill="1" applyBorder="1" applyAlignment="1">
      <alignment horizontal="left" vertical="center" wrapText="1"/>
    </xf>
    <xf numFmtId="0" fontId="20" fillId="5" borderId="11" xfId="0" applyFont="1" applyFill="1" applyBorder="1" applyAlignment="1">
      <alignment horizontal="center" vertical="center"/>
    </xf>
    <xf numFmtId="0" fontId="52" fillId="5" borderId="11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168" fontId="5" fillId="0" borderId="16" xfId="0" applyNumberFormat="1" applyFont="1" applyBorder="1" applyAlignment="1">
      <alignment horizontal="center" vertical="center" wrapText="1"/>
    </xf>
    <xf numFmtId="168" fontId="5" fillId="0" borderId="17" xfId="0" applyNumberFormat="1" applyFont="1" applyBorder="1" applyAlignment="1">
      <alignment horizontal="center" vertical="center" wrapText="1"/>
    </xf>
    <xf numFmtId="169" fontId="4" fillId="0" borderId="17" xfId="0" applyNumberFormat="1" applyFont="1" applyBorder="1" applyAlignment="1">
      <alignment horizontal="center" vertical="center" wrapText="1"/>
    </xf>
    <xf numFmtId="170" fontId="20" fillId="0" borderId="18" xfId="0" applyNumberFormat="1" applyFont="1" applyBorder="1" applyAlignment="1">
      <alignment horizontal="center" vertical="center" wrapText="1"/>
    </xf>
    <xf numFmtId="1" fontId="20" fillId="5" borderId="13" xfId="0" applyNumberFormat="1" applyFont="1" applyFill="1" applyBorder="1" applyAlignment="1">
      <alignment horizontal="center" vertical="center" wrapText="1"/>
    </xf>
    <xf numFmtId="0" fontId="20" fillId="5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0" fillId="9" borderId="0" xfId="0" applyFill="1"/>
    <xf numFmtId="0" fontId="0" fillId="10" borderId="0" xfId="0" applyFill="1"/>
    <xf numFmtId="0" fontId="30" fillId="4" borderId="6" xfId="0" applyFont="1" applyFill="1" applyBorder="1" applyAlignment="1">
      <alignment horizontal="center" vertical="center" wrapText="1"/>
    </xf>
    <xf numFmtId="14" fontId="30" fillId="4" borderId="6" xfId="0" applyNumberFormat="1" applyFont="1" applyFill="1" applyBorder="1" applyAlignment="1">
      <alignment horizontal="center" vertical="center" wrapText="1"/>
    </xf>
    <xf numFmtId="167" fontId="30" fillId="4" borderId="6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/>
    </xf>
    <xf numFmtId="0" fontId="29" fillId="5" borderId="11" xfId="0" applyNumberFormat="1" applyFont="1" applyFill="1" applyBorder="1" applyAlignment="1">
      <alignment horizontal="center" vertical="center" wrapText="1"/>
    </xf>
    <xf numFmtId="0" fontId="0" fillId="5" borderId="0" xfId="0" applyNumberFormat="1" applyFill="1" applyAlignment="1">
      <alignment horizontal="center"/>
    </xf>
    <xf numFmtId="0" fontId="34" fillId="5" borderId="0" xfId="0" applyNumberFormat="1" applyFont="1" applyFill="1" applyAlignment="1">
      <alignment horizontal="center"/>
    </xf>
    <xf numFmtId="0" fontId="0" fillId="8" borderId="0" xfId="0" applyFill="1" applyBorder="1"/>
    <xf numFmtId="0" fontId="35" fillId="8" borderId="0" xfId="3" applyFont="1" applyFill="1" applyBorder="1" applyAlignment="1" applyProtection="1">
      <alignment horizontal="center" vertical="center"/>
      <protection locked="0"/>
    </xf>
    <xf numFmtId="0" fontId="19" fillId="8" borderId="0" xfId="3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0" fillId="0" borderId="0" xfId="0" applyNumberFormat="1" applyBorder="1"/>
    <xf numFmtId="14" fontId="0" fillId="0" borderId="0" xfId="0" applyNumberFormat="1" applyBorder="1"/>
    <xf numFmtId="167" fontId="0" fillId="0" borderId="0" xfId="0" applyNumberFormat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 wrapText="1"/>
    </xf>
    <xf numFmtId="0" fontId="23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10" fontId="1" fillId="6" borderId="0" xfId="0" applyNumberFormat="1" applyFont="1" applyFill="1" applyBorder="1" applyAlignment="1">
      <alignment horizontal="center" vertical="center" wrapText="1"/>
    </xf>
    <xf numFmtId="20" fontId="0" fillId="5" borderId="0" xfId="0" applyNumberFormat="1" applyFill="1" applyBorder="1" applyAlignment="1">
      <alignment horizontal="center" vertical="center" wrapText="1"/>
    </xf>
    <xf numFmtId="1" fontId="4" fillId="7" borderId="0" xfId="0" applyNumberFormat="1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10" fontId="3" fillId="7" borderId="0" xfId="0" applyNumberFormat="1" applyFont="1" applyFill="1" applyBorder="1" applyAlignment="1">
      <alignment horizontal="center" vertical="center" wrapText="1"/>
    </xf>
    <xf numFmtId="0" fontId="44" fillId="6" borderId="0" xfId="0" applyFont="1" applyFill="1" applyBorder="1" applyAlignment="1">
      <alignment horizontal="center" vertical="center" wrapText="1"/>
    </xf>
    <xf numFmtId="14" fontId="10" fillId="5" borderId="0" xfId="0" applyNumberFormat="1" applyFont="1" applyFill="1" applyBorder="1" applyAlignment="1">
      <alignment horizontal="center" vertical="center"/>
    </xf>
    <xf numFmtId="1" fontId="3" fillId="7" borderId="0" xfId="0" applyNumberFormat="1" applyFont="1" applyFill="1" applyBorder="1" applyAlignment="1">
      <alignment horizontal="center" vertical="center" wrapText="1"/>
    </xf>
    <xf numFmtId="1" fontId="40" fillId="7" borderId="0" xfId="0" applyNumberFormat="1" applyFont="1" applyFill="1" applyBorder="1" applyAlignment="1">
      <alignment horizontal="center" vertical="center" wrapText="1"/>
    </xf>
    <xf numFmtId="1" fontId="3" fillId="5" borderId="0" xfId="0" applyNumberFormat="1" applyFont="1" applyFill="1" applyBorder="1" applyAlignment="1">
      <alignment horizontal="center" vertical="center" wrapText="1"/>
    </xf>
    <xf numFmtId="1" fontId="40" fillId="5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20" fontId="3" fillId="5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1" fontId="0" fillId="5" borderId="0" xfId="0" applyNumberForma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8" fillId="5" borderId="0" xfId="0" applyFont="1" applyFill="1" applyBorder="1"/>
    <xf numFmtId="1" fontId="6" fillId="5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0" fillId="0" borderId="0" xfId="0" applyFont="1" applyBorder="1"/>
    <xf numFmtId="0" fontId="23" fillId="0" borderId="0" xfId="0" applyFont="1" applyBorder="1" applyAlignment="1">
      <alignment vertical="center" wrapText="1"/>
    </xf>
    <xf numFmtId="0" fontId="23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8" fillId="0" borderId="0" xfId="0" applyFont="1" applyBorder="1"/>
    <xf numFmtId="0" fontId="48" fillId="0" borderId="0" xfId="0" applyFont="1" applyBorder="1" applyAlignment="1">
      <alignment horizontal="center" vertical="center" wrapText="1"/>
    </xf>
    <xf numFmtId="0" fontId="49" fillId="6" borderId="0" xfId="0" applyFont="1" applyFill="1" applyBorder="1" applyAlignment="1">
      <alignment horizontal="center" vertical="center" wrapText="1"/>
    </xf>
    <xf numFmtId="10" fontId="2" fillId="6" borderId="0" xfId="0" applyNumberFormat="1" applyFont="1" applyFill="1" applyBorder="1" applyAlignment="1">
      <alignment horizontal="center" vertical="center" wrapText="1"/>
    </xf>
    <xf numFmtId="14" fontId="2" fillId="5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0" fontId="46" fillId="9" borderId="22" xfId="0" applyFont="1" applyFill="1" applyBorder="1" applyAlignment="1">
      <alignment horizontal="center" vertical="center"/>
    </xf>
    <xf numFmtId="0" fontId="46" fillId="9" borderId="23" xfId="0" applyFont="1" applyFill="1" applyBorder="1" applyAlignment="1">
      <alignment horizontal="center" vertical="center"/>
    </xf>
    <xf numFmtId="0" fontId="46" fillId="9" borderId="24" xfId="0" applyFont="1" applyFill="1" applyBorder="1" applyAlignment="1">
      <alignment horizontal="center" vertical="center"/>
    </xf>
    <xf numFmtId="0" fontId="46" fillId="9" borderId="25" xfId="0" applyFont="1" applyFill="1" applyBorder="1" applyAlignment="1">
      <alignment horizontal="center" vertical="center"/>
    </xf>
    <xf numFmtId="0" fontId="46" fillId="9" borderId="0" xfId="0" applyFont="1" applyFill="1" applyAlignment="1">
      <alignment horizontal="center" vertical="center"/>
    </xf>
    <xf numFmtId="0" fontId="46" fillId="9" borderId="26" xfId="0" applyFont="1" applyFill="1" applyBorder="1" applyAlignment="1">
      <alignment horizontal="center" vertical="center"/>
    </xf>
    <xf numFmtId="0" fontId="46" fillId="9" borderId="27" xfId="0" applyFont="1" applyFill="1" applyBorder="1" applyAlignment="1">
      <alignment horizontal="center" vertical="center"/>
    </xf>
    <xf numFmtId="0" fontId="46" fillId="9" borderId="28" xfId="0" applyFont="1" applyFill="1" applyBorder="1" applyAlignment="1">
      <alignment horizontal="center" vertical="center"/>
    </xf>
    <xf numFmtId="0" fontId="46" fillId="9" borderId="29" xfId="0" applyFont="1" applyFill="1" applyBorder="1" applyAlignment="1">
      <alignment horizontal="center" vertical="center"/>
    </xf>
    <xf numFmtId="0" fontId="51" fillId="8" borderId="0" xfId="0" applyFont="1" applyFill="1" applyAlignment="1">
      <alignment horizontal="center" vertical="center"/>
    </xf>
    <xf numFmtId="0" fontId="38" fillId="8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3" fillId="0" borderId="0" xfId="0" applyFont="1" applyBorder="1"/>
    <xf numFmtId="0" fontId="17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 vertical="center"/>
    </xf>
    <xf numFmtId="1" fontId="3" fillId="7" borderId="0" xfId="0" applyNumberFormat="1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 wrapText="1"/>
    </xf>
    <xf numFmtId="0" fontId="32" fillId="5" borderId="0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6" fillId="5" borderId="0" xfId="0" applyFont="1" applyFill="1" applyBorder="1" applyAlignment="1">
      <alignment horizontal="center" vertical="center" wrapText="1"/>
    </xf>
    <xf numFmtId="14" fontId="10" fillId="5" borderId="0" xfId="0" applyNumberFormat="1" applyFont="1" applyFill="1" applyBorder="1" applyAlignment="1">
      <alignment horizontal="center" vertical="center"/>
    </xf>
    <xf numFmtId="9" fontId="9" fillId="5" borderId="0" xfId="2" applyFont="1" applyFill="1" applyBorder="1" applyAlignment="1">
      <alignment horizontal="center" vertical="center"/>
    </xf>
    <xf numFmtId="1" fontId="4" fillId="7" borderId="0" xfId="0" applyNumberFormat="1" applyFont="1" applyFill="1" applyBorder="1" applyAlignment="1">
      <alignment horizontal="center" vertical="center" wrapText="1"/>
    </xf>
    <xf numFmtId="0" fontId="43" fillId="6" borderId="0" xfId="0" applyFont="1" applyFill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/>
    </xf>
    <xf numFmtId="0" fontId="53" fillId="0" borderId="0" xfId="0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14" fontId="2" fillId="5" borderId="0" xfId="0" applyNumberFormat="1" applyFont="1" applyFill="1" applyBorder="1" applyAlignment="1">
      <alignment horizontal="center" vertical="center"/>
    </xf>
    <xf numFmtId="9" fontId="40" fillId="5" borderId="0" xfId="2" applyFont="1" applyFill="1" applyBorder="1" applyAlignment="1">
      <alignment horizontal="center" vertical="center"/>
    </xf>
    <xf numFmtId="0" fontId="39" fillId="6" borderId="0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</cellXfs>
  <cellStyles count="5">
    <cellStyle name="Lien hypertexte" xfId="3" builtinId="8"/>
    <cellStyle name="Normal" xfId="0" builtinId="0"/>
    <cellStyle name="Normal 3" xfId="4"/>
    <cellStyle name="Normal 9" xfId="1"/>
    <cellStyle name="Pourcentage" xfId="2" builtinId="5"/>
  </cellStyles>
  <dxfs count="152"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ont>
        <b/>
        <i val="0"/>
        <color rgb="FF002060"/>
      </font>
      <fill>
        <patternFill patternType="gray125">
          <fgColor theme="4" tint="0.39994506668294322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ont>
        <b/>
        <i val="0"/>
        <color rgb="FF7030A0"/>
      </font>
      <fill>
        <patternFill patternType="gray125">
          <fgColor theme="7" tint="0.3999450666829432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ont>
        <b/>
        <i val="0"/>
        <color theme="6" tint="-0.499984740745262"/>
      </font>
      <fill>
        <patternFill patternType="gray125">
          <fgColor theme="9"/>
        </patternFill>
      </fill>
      <border>
        <left style="thin">
          <color theme="6" tint="-0.499984740745262"/>
        </left>
        <right style="thin">
          <color theme="6" tint="-0.499984740745262"/>
        </right>
        <top style="thin">
          <color theme="6" tint="-0.499984740745262"/>
        </top>
        <bottom style="thin">
          <color theme="6" tint="-0.499984740745262"/>
        </bottom>
      </border>
    </dxf>
    <dxf>
      <fill>
        <patternFill patternType="lightUp">
          <fgColor rgb="FF66FF33"/>
          <bgColor auto="1"/>
        </patternFill>
      </fill>
    </dxf>
    <dxf>
      <fill>
        <patternFill patternType="lightTrellis">
          <fgColor rgb="FFFF0000"/>
          <bgColor auto="1"/>
        </patternFill>
      </fill>
    </dxf>
    <dxf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theme="6" tint="-0.25098422193060094"/>
          </stop>
        </gradientFill>
      </fill>
    </dxf>
    <dxf>
      <fill>
        <gradientFill degree="270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24E829"/>
          </stop>
        </gradientFill>
      </fill>
    </dxf>
    <dxf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theme="6" tint="-0.25098422193060094"/>
          </stop>
        </gradientFill>
      </fill>
    </dxf>
    <dxf>
      <fill>
        <gradientFill degree="270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24E829"/>
          </stop>
        </gradientFill>
      </fill>
    </dxf>
    <dxf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270">
          <stop position="0">
            <color theme="0"/>
          </stop>
          <stop position="1">
            <color theme="6" tint="-0.25098422193060094"/>
          </stop>
        </gradientFill>
      </fill>
    </dxf>
    <dxf>
      <fill>
        <gradientFill degree="270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24E829"/>
          </stop>
        </gradientFill>
      </fill>
    </dxf>
    <dxf>
      <fill>
        <patternFill patternType="lightDown">
          <fgColor rgb="FF33CC33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thick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hair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[h]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9" formatCode="dd/mm/yyyy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thick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hair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[h]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dotted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dotted">
          <color rgb="FF002060"/>
        </right>
        <top style="dashed">
          <color rgb="FF002060"/>
        </top>
        <bottom style="dash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9" formatCode="dd/mm/yyyy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/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/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0" formatCode="#,##0\ &quot;min&quot;"/>
      <alignment horizontal="center" vertical="center" textRotation="0" wrapText="1" indent="0" justifyLastLine="0" shrinkToFit="0" readingOrder="0"/>
      <border diagonalUp="0" diagonalDown="0" outline="0">
        <left style="dotted">
          <color rgb="FF002060"/>
        </left>
        <right style="hair">
          <color indexed="64"/>
        </right>
        <top style="hair">
          <color rgb="FF002060"/>
        </top>
        <bottom style="hair">
          <color rgb="FF00206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9" formatCode="[h]:mm;@"/>
      <alignment horizontal="center" vertical="center" textRotation="0" wrapText="1" indent="0" justifyLastLine="0" shrinkToFit="0" readingOrder="0"/>
      <border diagonalUp="0" diagonalDown="0" outline="0">
        <left style="dotted">
          <color rgb="FF002060"/>
        </left>
        <right style="dotted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 outline="0">
        <left style="dotted">
          <color rgb="FF002060"/>
        </left>
        <right style="dotted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 outline="0">
        <left style="dotted">
          <color rgb="FF002060"/>
        </left>
        <right style="dotted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d/m/yyyy\ h:mm;@"/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dotted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6F9FC"/>
        </patternFill>
      </fill>
      <alignment horizontal="left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numFmt numFmtId="0" formatCode="General"/>
      <fill>
        <patternFill patternType="solid">
          <fgColor indexed="64"/>
          <bgColor rgb="FFF6F9FC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hair">
          <color rgb="FF002060"/>
        </top>
        <bottom style="hair">
          <color rgb="FF00206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solid">
          <fgColor indexed="64"/>
          <bgColor rgb="FFF6F9F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rgb="FF002060"/>
        </right>
        <top style="hair">
          <color rgb="FF002060"/>
        </top>
        <bottom style="hair">
          <color rgb="FF002060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numFmt numFmtId="167" formatCode="#,##0\ &quot;jrs&quot;"/>
      <alignment horizontal="center" vertical="center" textRotation="0" wrapText="1" indent="0" justifyLastLine="0" shrinkToFit="0" readingOrder="0"/>
    </dxf>
    <dxf>
      <numFmt numFmtId="167" formatCode="#,##0\ &quot;jrs&quot;"/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2" formatCode="0.00"/>
    </dxf>
    <dxf>
      <border outline="0">
        <top style="double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scheme val="minor"/>
      </font>
      <numFmt numFmtId="167" formatCode="#,##0\ &quot;jrs&quot;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/>
        <bottom/>
      </border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colors>
    <mruColors>
      <color rgb="FF33CC33"/>
      <color rgb="FFFFFFFF"/>
      <color rgb="FF66FF33"/>
      <color rgb="FF66FF99"/>
      <color rgb="FFFF99FF"/>
      <color rgb="FF9900FF"/>
      <color rgb="FFF6F9FC"/>
      <color rgb="FF3366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JAN 1'!A12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FEV 1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MAR 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5</xdr:row>
      <xdr:rowOff>38100</xdr:rowOff>
    </xdr:from>
    <xdr:to>
      <xdr:col>7</xdr:col>
      <xdr:colOff>428625</xdr:colOff>
      <xdr:row>13</xdr:row>
      <xdr:rowOff>171862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990600"/>
          <a:ext cx="5762625" cy="165776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0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OLIVATUS</a:t>
          </a:r>
        </a:p>
      </xdr:txBody>
    </xdr:sp>
    <xdr:clientData/>
  </xdr:twoCellAnchor>
  <xdr:twoCellAnchor editAs="absolute">
    <xdr:from>
      <xdr:col>3</xdr:col>
      <xdr:colOff>192089</xdr:colOff>
      <xdr:row>0</xdr:row>
      <xdr:rowOff>85726</xdr:rowOff>
    </xdr:from>
    <xdr:to>
      <xdr:col>4</xdr:col>
      <xdr:colOff>706438</xdr:colOff>
      <xdr:row>2</xdr:row>
      <xdr:rowOff>172739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78089" y="85726"/>
          <a:ext cx="1276349" cy="468013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24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ACCEUIL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483761</xdr:colOff>
      <xdr:row>0</xdr:row>
      <xdr:rowOff>11906</xdr:rowOff>
    </xdr:from>
    <xdr:to>
      <xdr:col>14</xdr:col>
      <xdr:colOff>10584</xdr:colOff>
      <xdr:row>2</xdr:row>
      <xdr:rowOff>173928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579761" y="11906"/>
          <a:ext cx="5134667" cy="947835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BIENVENUE</a:t>
          </a:r>
        </a:p>
      </xdr:txBody>
    </xdr:sp>
    <xdr:clientData/>
  </xdr:twoCellAnchor>
  <xdr:twoCellAnchor>
    <xdr:from>
      <xdr:col>5</xdr:col>
      <xdr:colOff>35719</xdr:colOff>
      <xdr:row>2</xdr:row>
      <xdr:rowOff>461963</xdr:rowOff>
    </xdr:from>
    <xdr:to>
      <xdr:col>9</xdr:col>
      <xdr:colOff>271464</xdr:colOff>
      <xdr:row>3</xdr:row>
      <xdr:rowOff>83344</xdr:rowOff>
    </xdr:to>
    <xdr:sp macro="[0]!Module_Suivi_Commande.Ouvrir_formulaire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3845719" y="1247776"/>
          <a:ext cx="3283745" cy="65722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SUIVI DES COMMANDES</a:t>
          </a:r>
        </a:p>
      </xdr:txBody>
    </xdr:sp>
    <xdr:clientData/>
  </xdr:twoCellAnchor>
  <xdr:twoCellAnchor>
    <xdr:from>
      <xdr:col>13</xdr:col>
      <xdr:colOff>190501</xdr:colOff>
      <xdr:row>2</xdr:row>
      <xdr:rowOff>404812</xdr:rowOff>
    </xdr:from>
    <xdr:to>
      <xdr:col>17</xdr:col>
      <xdr:colOff>420586</xdr:colOff>
      <xdr:row>3</xdr:row>
      <xdr:rowOff>35718</xdr:rowOff>
    </xdr:to>
    <xdr:sp macro="[0]!Saisie_Intervention_Corrective.Ouvrir_formulaire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132345" y="1190625"/>
          <a:ext cx="3278085" cy="666749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baseline="0"/>
            <a:t> SAISIE DES INTERVENTIONS</a:t>
          </a:r>
          <a:endParaRPr lang="fr-FR" sz="2000" b="1"/>
        </a:p>
      </xdr:txBody>
    </xdr:sp>
    <xdr:clientData/>
  </xdr:twoCellAnchor>
  <xdr:twoCellAnchor editAs="absolute">
    <xdr:from>
      <xdr:col>8</xdr:col>
      <xdr:colOff>381000</xdr:colOff>
      <xdr:row>4</xdr:row>
      <xdr:rowOff>476250</xdr:rowOff>
    </xdr:from>
    <xdr:to>
      <xdr:col>14</xdr:col>
      <xdr:colOff>535781</xdr:colOff>
      <xdr:row>8</xdr:row>
      <xdr:rowOff>443324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77000" y="2488406"/>
          <a:ext cx="5762625" cy="165776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0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OLIVATUS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0</xdr:row>
      <xdr:rowOff>19050</xdr:rowOff>
    </xdr:from>
    <xdr:to>
      <xdr:col>11</xdr:col>
      <xdr:colOff>331788</xdr:colOff>
      <xdr:row>0</xdr:row>
      <xdr:rowOff>307050</xdr:rowOff>
    </xdr:to>
    <xdr:sp macro="" textlink="">
      <xdr:nvSpPr>
        <xdr:cNvPr id="2" name="Chevron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1A02C0-1285-4EDA-8221-75F49A53960C}"/>
            </a:ext>
          </a:extLst>
        </xdr:cNvPr>
        <xdr:cNvSpPr/>
      </xdr:nvSpPr>
      <xdr:spPr>
        <a:xfrm flipH="1">
          <a:off x="15678150" y="19050"/>
          <a:ext cx="1550988" cy="288000"/>
        </a:xfrm>
        <a:prstGeom prst="chevron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ACCEUIL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</xdr:row>
      <xdr:rowOff>0</xdr:rowOff>
    </xdr:from>
    <xdr:to>
      <xdr:col>0</xdr:col>
      <xdr:colOff>1019175</xdr:colOff>
      <xdr:row>4</xdr:row>
      <xdr:rowOff>285750</xdr:rowOff>
    </xdr:to>
    <xdr:sp macro="" textlink="">
      <xdr:nvSpPr>
        <xdr:cNvPr id="3" name="Chevro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0" y="762000"/>
          <a:ext cx="1019175" cy="285750"/>
        </a:xfrm>
        <a:prstGeom prst="chevron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372867</xdr:colOff>
      <xdr:row>2</xdr:row>
      <xdr:rowOff>121131</xdr:rowOff>
    </xdr:from>
    <xdr:to>
      <xdr:col>21</xdr:col>
      <xdr:colOff>174290</xdr:colOff>
      <xdr:row>5</xdr:row>
      <xdr:rowOff>245894</xdr:rowOff>
    </xdr:to>
    <xdr:sp macro="" textlink="">
      <xdr:nvSpPr>
        <xdr:cNvPr id="5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37181700" y="766714"/>
          <a:ext cx="563423" cy="84443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19</xdr:col>
      <xdr:colOff>344825</xdr:colOff>
      <xdr:row>709</xdr:row>
      <xdr:rowOff>263141</xdr:rowOff>
    </xdr:from>
    <xdr:to>
      <xdr:col>19</xdr:col>
      <xdr:colOff>1191978</xdr:colOff>
      <xdr:row>713</xdr:row>
      <xdr:rowOff>32305</xdr:rowOff>
    </xdr:to>
    <xdr:sp macro="" textlink="">
      <xdr:nvSpPr>
        <xdr:cNvPr id="12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>
          <a:off x="35242500" y="186070875"/>
          <a:ext cx="581319" cy="862422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24</xdr:col>
      <xdr:colOff>141529</xdr:colOff>
      <xdr:row>7</xdr:row>
      <xdr:rowOff>36560</xdr:rowOff>
    </xdr:from>
    <xdr:to>
      <xdr:col>24</xdr:col>
      <xdr:colOff>639738</xdr:colOff>
      <xdr:row>10</xdr:row>
      <xdr:rowOff>78869</xdr:rowOff>
    </xdr:to>
    <xdr:sp macro="" textlink="">
      <xdr:nvSpPr>
        <xdr:cNvPr id="5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31898167" y="2010833"/>
          <a:ext cx="498209" cy="867809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25</xdr:col>
      <xdr:colOff>103043</xdr:colOff>
      <xdr:row>725</xdr:row>
      <xdr:rowOff>200216</xdr:rowOff>
    </xdr:from>
    <xdr:to>
      <xdr:col>25</xdr:col>
      <xdr:colOff>700928</xdr:colOff>
      <xdr:row>729</xdr:row>
      <xdr:rowOff>44810</xdr:rowOff>
    </xdr:to>
    <xdr:sp macro="" textlink="">
      <xdr:nvSpPr>
        <xdr:cNvPr id="14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33401000" y="193590334"/>
          <a:ext cx="498209" cy="867809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622973</xdr:colOff>
      <xdr:row>9</xdr:row>
      <xdr:rowOff>126998</xdr:rowOff>
    </xdr:from>
    <xdr:to>
      <xdr:col>14</xdr:col>
      <xdr:colOff>1201039</xdr:colOff>
      <xdr:row>12</xdr:row>
      <xdr:rowOff>90317</xdr:rowOff>
    </xdr:to>
    <xdr:sp macro="" textlink="">
      <xdr:nvSpPr>
        <xdr:cNvPr id="5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28901640" y="2402415"/>
          <a:ext cx="578066" cy="884069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15</xdr:col>
      <xdr:colOff>127001</xdr:colOff>
      <xdr:row>733</xdr:row>
      <xdr:rowOff>190499</xdr:rowOff>
    </xdr:from>
    <xdr:to>
      <xdr:col>15</xdr:col>
      <xdr:colOff>705067</xdr:colOff>
      <xdr:row>737</xdr:row>
      <xdr:rowOff>16235</xdr:rowOff>
    </xdr:to>
    <xdr:sp macro="" textlink="">
      <xdr:nvSpPr>
        <xdr:cNvPr id="14" name="Flèche courbée vers la gauch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29728584" y="193844333"/>
          <a:ext cx="578066" cy="884069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8" name="SuiviCommande" displayName="SuiviCommande" ref="A1:J3" totalsRowShown="0" headerRowDxfId="151" tableBorderDxfId="150">
  <autoFilter ref="A1:J3"/>
  <tableColumns count="10">
    <tableColumn id="1" name="Demandeur"/>
    <tableColumn id="2" name="Référence"/>
    <tableColumn id="3" name=" Equipement"/>
    <tableColumn id="4" name="Quantité" dataDxfId="149"/>
    <tableColumn id="5" name="Date Emmission" dataDxfId="148"/>
    <tableColumn id="6" name="Date de reception" dataDxfId="147"/>
    <tableColumn id="7" name="Durée"/>
    <tableColumn id="8" name="Appréciation" dataDxfId="146"/>
    <tableColumn id="9" name="Conformité" dataDxfId="145"/>
    <tableColumn id="10" name="FOURNISSEUR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equipementplast" displayName="equipementplast" ref="A7:C13" totalsRowShown="0" tableBorderDxfId="144">
  <autoFilter ref="A7:C13"/>
  <tableColumns count="3">
    <tableColumn id="1" name="Code" dataDxfId="143"/>
    <tableColumn id="2" name="Machines" dataDxfId="142"/>
    <tableColumn id="3" name="ETAT MACHINE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1" name="Tbl_TypeIntervention" displayName="Tbl_TypeIntervention" ref="C6:C14" totalsRowShown="0" headerRowDxfId="141">
  <autoFilter ref="C6:C14"/>
  <tableColumns count="1">
    <tableColumn id="1" name="Type Intervention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3" name="Tbl_ClasseIntervention" displayName="Tbl_ClasseIntervention" ref="E6:E14" totalsRowShown="0" headerRowDxfId="140">
  <autoFilter ref="E6:E14"/>
  <tableColumns count="1">
    <tableColumn id="1" name="Classe intervetion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6" name="Tbl_CauseDefaillance" displayName="Tbl_CauseDefaillance" ref="G6:G14" totalsRowShown="0" headerRowDxfId="139" headerRowBorderDxfId="138" tableBorderDxfId="137">
  <autoFilter ref="G6:G14"/>
  <tableColumns count="1">
    <tableColumn id="1" name="CAUSE DE DEFALLANC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5" name="Tbl_Operation" displayName="Tbl_Operation" ref="I6:I14" totalsRowShown="0" headerRowDxfId="136">
  <autoFilter ref="I6:I14"/>
  <tableColumns count="1">
    <tableColumn id="1" name="Opération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56" name="Tbl_Avisexecutant" displayName="Tbl_Avisexecutant" ref="K6:K14" totalsRowShown="0" headerRowDxfId="135">
  <autoFilter ref="K6:K14"/>
  <tableColumns count="1">
    <tableColumn id="1" name="Avis Exécutant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57" name="Tbl_Avisdemandeur" displayName="Tbl_Avisdemandeur" ref="M6:M14" totalsRowShown="0" headerRowDxfId="134">
  <autoFilter ref="M6:M14"/>
  <tableColumns count="1">
    <tableColumn id="1" name="Avis demandeur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58" name="Tbl_AvisCmCA" displayName="Tbl_AvisCmCA" ref="O6:O14" totalsRowShown="0" headerRowDxfId="133">
  <autoFilter ref="O6:O14"/>
  <tableColumns count="1">
    <tableColumn id="1" name="Avis du CM/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59" name="Tbl_Aconsigner" displayName="Tbl_Aconsigner" ref="Q6:Q14" totalsRowShown="0" headerRowDxfId="132">
  <autoFilter ref="Q6:Q14"/>
  <tableColumns count="1">
    <tableColumn id="1" name="A consigner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29" name="intervention_janvier" displayName="intervention_janvier" ref="A14:T26" totalsRowShown="0" headerRowDxfId="131" dataDxfId="129" headerRowBorderDxfId="130" tableBorderDxfId="128">
  <autoFilter ref="A14:T26"/>
  <sortState ref="A15:T98">
    <sortCondition ref="A14:A98"/>
  </sortState>
  <tableColumns count="20">
    <tableColumn id="1" name="DATE" dataDxfId="127"/>
    <tableColumn id="2" name="CODE" dataDxfId="126"/>
    <tableColumn id="3" name="MACHINE" dataDxfId="125">
      <calculatedColumnFormula>IF(B15="","",IF(B15&lt;&gt;"",VLOOKUP(B15,equipementplast[],2,0)))</calculatedColumnFormula>
    </tableColumn>
    <tableColumn id="4" name="N° DI" dataDxfId="124"/>
    <tableColumn id="5" name="DESCRIPTION DU PROBLEME" dataDxfId="123"/>
    <tableColumn id="6" name="TYPE INTERVENTION" dataDxfId="122"/>
    <tableColumn id="7" name="CLASSE INTERVENTION" dataDxfId="121"/>
    <tableColumn id="8" name="CAUSE DE DEFALLANCE" dataDxfId="120"/>
    <tableColumn id="9" name="OPERATION" dataDxfId="119"/>
    <tableColumn id="10" name="ANOMALIE CONSTATEE" dataDxfId="118"/>
    <tableColumn id="11" name="RAPPORT D'INTERVENTION" dataDxfId="117"/>
    <tableColumn id="12" name="DATE &amp; HEURE                DEBUT  INTERVENTION" dataDxfId="116"/>
    <tableColumn id="13" name="DATE &amp; HEURE                         FIN INTERVENTION" dataDxfId="115"/>
    <tableColumn id="14" name="DATE &amp; HEURE   DEMARRAGE MACHINE" dataDxfId="114"/>
    <tableColumn id="15" name="DUREE INTERVENTION" dataDxfId="113">
      <calculatedColumnFormula>IF($M15="","",$M15-$L15)</calculatedColumnFormula>
    </tableColumn>
    <tableColumn id="16" name="MIN" dataDxfId="112">
      <calculatedColumnFormula>IFERROR(O15*60*24,"-")</calculatedColumnFormula>
    </tableColumn>
    <tableColumn id="17" name="ANNALYSE" dataDxfId="111">
      <calculatedColumnFormula>IF(P15="-","-",IF(P15&lt;60,"DNS DELAIS",IF(P15&gt;60,"HRS DELAIS")))</calculatedColumnFormula>
    </tableColumn>
    <tableColumn id="18" name="PIECES DE RECHANGE UTILISEES" dataDxfId="110"/>
    <tableColumn id="19" name="VALIDATION" dataDxfId="109"/>
    <tableColumn id="20" name="EXECUTANTS" dataDxfId="108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45" name="intervention_fev1" displayName="intervention_fev1" ref="A14:T19" totalsRowShown="0" headerRowDxfId="107" headerRowBorderDxfId="106" tableBorderDxfId="105">
  <autoFilter ref="A14:T19"/>
  <tableColumns count="20">
    <tableColumn id="1" name="DATE" dataDxfId="104"/>
    <tableColumn id="2" name="CODE" dataDxfId="103"/>
    <tableColumn id="3" name="MACHINE" dataDxfId="102">
      <calculatedColumnFormula>IF(B15="","",IF(B15&lt;&gt;"",VLOOKUP(B15,equipementplast[],2,0)))</calculatedColumnFormula>
    </tableColumn>
    <tableColumn id="4" name="N° DI" dataDxfId="101"/>
    <tableColumn id="5" name="DESCRIPTION DU PROBLEME" dataDxfId="100"/>
    <tableColumn id="6" name="TYPE INTERVENTION" dataDxfId="99"/>
    <tableColumn id="7" name="CLASSE INTERVENTION" dataDxfId="98"/>
    <tableColumn id="8" name="CAUSE DE DEFALLANCE" dataDxfId="97"/>
    <tableColumn id="9" name="OPERATION" dataDxfId="96"/>
    <tableColumn id="10" name="ANOMALIE CONSTATEE" dataDxfId="95"/>
    <tableColumn id="11" name="RAPPORT D'INTERVENTION" dataDxfId="94"/>
    <tableColumn id="12" name="DATE &amp; HEURE                DEBUT  INTERVENTION" dataDxfId="93"/>
    <tableColumn id="13" name="DATE &amp; HEURE                         FIN INTERVENTION" dataDxfId="92"/>
    <tableColumn id="14" name="DATE &amp; HEURE   DEMARRAGE MACHINE" dataDxfId="91"/>
    <tableColumn id="15" name="DUREE INTERVENTION" dataDxfId="90">
      <calculatedColumnFormula>IF($M15="","",$M15-$L15)</calculatedColumnFormula>
    </tableColumn>
    <tableColumn id="16" name="MIN" dataDxfId="89">
      <calculatedColumnFormula>IFERROR(O15*60*24,"-")</calculatedColumnFormula>
    </tableColumn>
    <tableColumn id="17" name="ANNALYSE" dataDxfId="88">
      <calculatedColumnFormula>IF(P15="-","-",IF(P15&lt;60,"DNS DELAIS",IF(P15&gt;60,"HRS DELAIS")))</calculatedColumnFormula>
    </tableColumn>
    <tableColumn id="18" name="PIECES DE RECHANGE UTILISEES" dataDxfId="87"/>
    <tableColumn id="19" name="VALIDATION" dataDxfId="86"/>
    <tableColumn id="20" name="EXECUTANTS" dataDxfId="85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47" name="interventio_mars1" displayName="interventio_mars1" ref="A14:T20" totalsRowShown="0" headerRowDxfId="84" headerRowBorderDxfId="83" tableBorderDxfId="82">
  <autoFilter ref="A14:T20"/>
  <tableColumns count="20">
    <tableColumn id="1" name="DATE" dataDxfId="81"/>
    <tableColumn id="2" name="CODE" dataDxfId="80"/>
    <tableColumn id="3" name="MACHINE" dataDxfId="79"/>
    <tableColumn id="4" name="N° DI" dataDxfId="78"/>
    <tableColumn id="5" name="DESCRIPTION DU PROBLEME" dataDxfId="77"/>
    <tableColumn id="6" name="TYPE INTERVENTION" dataDxfId="76"/>
    <tableColumn id="7" name="CLASSE INTERVENTION" dataDxfId="75"/>
    <tableColumn id="8" name="CAUSE DE DEFALLANCE" dataDxfId="74"/>
    <tableColumn id="9" name="OPERATION" dataDxfId="73"/>
    <tableColumn id="10" name="ANOMALIE CONSTATEE" dataDxfId="72"/>
    <tableColumn id="11" name="RAPPORT D'INTERVENTION" dataDxfId="71"/>
    <tableColumn id="12" name="DATE &amp; HEURE                DEBUT  INTERVENTION" dataDxfId="70"/>
    <tableColumn id="13" name="DATE &amp; HEURE                         FIN INTERVENTION" dataDxfId="69"/>
    <tableColumn id="14" name="DATE &amp; HEURE   DEMARRAGE MACHINE" dataDxfId="68"/>
    <tableColumn id="15" name="DUREE INTERVENTION" dataDxfId="67"/>
    <tableColumn id="16" name="MIN" dataDxfId="66"/>
    <tableColumn id="17" name="ANNALYSE" dataDxfId="65"/>
    <tableColumn id="18" name="PIECES DE RECHANGE UTILISEES" dataDxfId="64"/>
    <tableColumn id="19" name="VALIDATION" dataDxfId="63"/>
    <tableColumn id="20" name="EXECUTANTS" dataDxfId="6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AF77"/>
  <sheetViews>
    <sheetView showGridLines="0" showRowColHeaders="0" tabSelected="1" zoomScaleNormal="100" workbookViewId="0">
      <selection activeCell="H31" sqref="H31"/>
    </sheetView>
  </sheetViews>
  <sheetFormatPr baseColWidth="10" defaultRowHeight="15"/>
  <cols>
    <col min="1" max="16384" width="11.42578125" style="84"/>
  </cols>
  <sheetData>
    <row r="1" spans="1:32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</row>
    <row r="2" spans="1:32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</row>
    <row r="3" spans="1:32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</row>
    <row r="4" spans="1:32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</row>
    <row r="5" spans="1:32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</row>
    <row r="6" spans="1:32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</row>
    <row r="7" spans="1:32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</row>
    <row r="8" spans="1:32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</row>
    <row r="9" spans="1:32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</row>
    <row r="10" spans="1:32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</row>
    <row r="11" spans="1:32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</row>
    <row r="12" spans="1:32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</row>
    <row r="13" spans="1:32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</row>
    <row r="14" spans="1:32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</row>
    <row r="15" spans="1:32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</row>
    <row r="16" spans="1:32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</row>
    <row r="17" spans="1:32" ht="15.75" thickBot="1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</row>
    <row r="18" spans="1:32" ht="15.75" thickTop="1">
      <c r="A18" s="83"/>
      <c r="B18" s="150" t="str">
        <f>UPPER(TEXT('JAN 1'!A15,"aaaa"))</f>
        <v>2024</v>
      </c>
      <c r="C18" s="151"/>
      <c r="D18" s="151"/>
      <c r="E18" s="151"/>
      <c r="F18" s="152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</row>
    <row r="19" spans="1:32">
      <c r="A19" s="83"/>
      <c r="B19" s="153"/>
      <c r="C19" s="154"/>
      <c r="D19" s="154"/>
      <c r="E19" s="154"/>
      <c r="F19" s="155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</row>
    <row r="20" spans="1:32">
      <c r="A20" s="83"/>
      <c r="B20" s="153"/>
      <c r="C20" s="154"/>
      <c r="D20" s="154"/>
      <c r="E20" s="154"/>
      <c r="F20" s="155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</row>
    <row r="21" spans="1:32">
      <c r="A21" s="83"/>
      <c r="B21" s="153"/>
      <c r="C21" s="154"/>
      <c r="D21" s="154"/>
      <c r="E21" s="154"/>
      <c r="F21" s="155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</row>
    <row r="22" spans="1:32">
      <c r="A22" s="83"/>
      <c r="B22" s="153"/>
      <c r="C22" s="154"/>
      <c r="D22" s="154"/>
      <c r="E22" s="154"/>
      <c r="F22" s="155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</row>
    <row r="23" spans="1:32">
      <c r="A23" s="83"/>
      <c r="B23" s="153"/>
      <c r="C23" s="154"/>
      <c r="D23" s="154"/>
      <c r="E23" s="154"/>
      <c r="F23" s="155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</row>
    <row r="24" spans="1:32">
      <c r="A24" s="83"/>
      <c r="B24" s="153"/>
      <c r="C24" s="154"/>
      <c r="D24" s="154"/>
      <c r="E24" s="154"/>
      <c r="F24" s="155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</row>
    <row r="25" spans="1:32" ht="15.75" thickBot="1">
      <c r="A25" s="83"/>
      <c r="B25" s="156"/>
      <c r="C25" s="157"/>
      <c r="D25" s="157"/>
      <c r="E25" s="157"/>
      <c r="F25" s="158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</row>
    <row r="26" spans="1:32" ht="15.75" thickTop="1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</row>
    <row r="27" spans="1:32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</row>
    <row r="28" spans="1:32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</row>
    <row r="29" spans="1:32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</row>
    <row r="30" spans="1:32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</row>
    <row r="31" spans="1:32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</row>
    <row r="32" spans="1:32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</row>
    <row r="33" spans="1:32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</row>
    <row r="34" spans="1:32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</row>
    <row r="35" spans="1:32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</row>
    <row r="36" spans="1:32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</row>
    <row r="37" spans="1:32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</row>
    <row r="38" spans="1:32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</row>
    <row r="39" spans="1:32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</row>
    <row r="40" spans="1:32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</row>
    <row r="41" spans="1:32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</row>
    <row r="42" spans="1:32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</row>
    <row r="43" spans="1:32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</row>
    <row r="44" spans="1:32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</row>
    <row r="45" spans="1:32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</row>
    <row r="46" spans="1:32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</row>
    <row r="47" spans="1:32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</row>
    <row r="48" spans="1:32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</row>
    <row r="49" spans="1:32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</row>
    <row r="50" spans="1:32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</row>
    <row r="51" spans="1:32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</row>
    <row r="52" spans="1:32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</row>
    <row r="53" spans="1:32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</row>
    <row r="54" spans="1:32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</row>
    <row r="55" spans="1:32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</row>
    <row r="56" spans="1:32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</row>
    <row r="57" spans="1:32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</row>
    <row r="58" spans="1:32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</row>
    <row r="59" spans="1:32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</row>
    <row r="60" spans="1:32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</row>
    <row r="61" spans="1:32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</row>
    <row r="62" spans="1:32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</row>
    <row r="63" spans="1:32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</row>
    <row r="64" spans="1:32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</row>
    <row r="65" spans="1:32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</row>
    <row r="66" spans="1:32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</row>
    <row r="67" spans="1:32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</row>
    <row r="68" spans="1:32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</row>
    <row r="69" spans="1:32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</row>
    <row r="70" spans="1:32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</row>
    <row r="71" spans="1:32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</row>
    <row r="72" spans="1:32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</row>
    <row r="73" spans="1:32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</row>
    <row r="74" spans="1:32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</row>
    <row r="75" spans="1:32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</row>
    <row r="76" spans="1:32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</row>
    <row r="77" spans="1:32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</row>
  </sheetData>
  <mergeCells count="1">
    <mergeCell ref="B18:F2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:BH91"/>
  <sheetViews>
    <sheetView showGridLines="0" zoomScale="80" zoomScaleNormal="80" workbookViewId="0">
      <selection activeCell="H20" sqref="H20"/>
    </sheetView>
  </sheetViews>
  <sheetFormatPr baseColWidth="10" defaultColWidth="11.42578125" defaultRowHeight="15"/>
  <cols>
    <col min="4" max="4" width="11.42578125" customWidth="1"/>
    <col min="7" max="7" width="11.42578125" customWidth="1"/>
    <col min="11" max="11" width="11.42578125" customWidth="1"/>
    <col min="12" max="12" width="27" customWidth="1"/>
  </cols>
  <sheetData>
    <row r="1" spans="1:60" ht="46.5" customHeight="1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</row>
    <row r="2" spans="1:60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</row>
    <row r="3" spans="1:60" ht="81.75">
      <c r="A3" s="63"/>
      <c r="B3" s="63"/>
      <c r="C3" s="63"/>
      <c r="D3" s="63"/>
      <c r="E3" s="63"/>
      <c r="F3" s="63"/>
      <c r="G3" s="63"/>
      <c r="H3" s="63"/>
      <c r="I3" s="63"/>
      <c r="J3" s="63"/>
      <c r="K3" s="159" t="str">
        <f>UPPER(TEXT('JAN 1'!A15,"aaaa"))</f>
        <v>2024</v>
      </c>
      <c r="L3" s="159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</row>
    <row r="4" spans="1:60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</row>
    <row r="5" spans="1:60" ht="50.1" customHeight="1">
      <c r="A5" s="94"/>
      <c r="B5" s="94"/>
      <c r="C5" s="94"/>
      <c r="D5" s="94"/>
      <c r="E5" s="94"/>
      <c r="F5" s="94"/>
      <c r="G5" s="94"/>
      <c r="H5" s="94"/>
      <c r="I5" s="94"/>
      <c r="J5" s="94"/>
      <c r="K5" s="9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</row>
    <row r="6" spans="1:60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</row>
    <row r="7" spans="1:60" ht="50.1" customHeight="1">
      <c r="A7" s="95"/>
      <c r="B7" s="95"/>
      <c r="C7" s="95"/>
      <c r="D7" s="95"/>
      <c r="E7" s="95"/>
      <c r="F7" s="95"/>
      <c r="G7" s="95"/>
      <c r="H7" s="95"/>
      <c r="I7" s="95"/>
      <c r="J7" s="95"/>
      <c r="K7" s="9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</row>
    <row r="8" spans="1:60" ht="18.75" customHeight="1">
      <c r="A8" s="160"/>
      <c r="B8" s="160"/>
      <c r="C8" s="160"/>
      <c r="D8" s="64"/>
      <c r="E8" s="64"/>
      <c r="F8" s="64"/>
      <c r="G8" s="64"/>
      <c r="H8" s="64"/>
      <c r="I8" s="64"/>
      <c r="J8" s="64"/>
      <c r="K8" s="9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</row>
    <row r="9" spans="1:60" ht="50.1" customHeight="1">
      <c r="A9" s="95"/>
      <c r="B9" s="95"/>
      <c r="C9" s="95"/>
      <c r="D9" s="95"/>
      <c r="E9" s="95"/>
      <c r="F9" s="95"/>
      <c r="G9" s="95"/>
      <c r="H9" s="95"/>
      <c r="I9" s="95"/>
      <c r="J9" s="95"/>
      <c r="K9" s="9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</row>
    <row r="10" spans="1:60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</row>
    <row r="11" spans="1:60">
      <c r="A11" s="94"/>
      <c r="B11" s="94"/>
      <c r="C11" s="94"/>
      <c r="D11" s="93"/>
      <c r="E11" s="93"/>
      <c r="F11" s="93"/>
      <c r="G11" s="93"/>
      <c r="H11" s="93"/>
      <c r="I11" s="93"/>
      <c r="J11" s="93"/>
      <c r="K11" s="9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</row>
    <row r="12" spans="1:60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</row>
    <row r="13" spans="1:60">
      <c r="A13" s="95"/>
      <c r="B13" s="95"/>
      <c r="C13" s="95"/>
      <c r="D13" s="93"/>
      <c r="E13" s="93"/>
      <c r="F13" s="93"/>
      <c r="G13" s="93"/>
      <c r="H13" s="93"/>
      <c r="I13" s="93"/>
      <c r="J13" s="93"/>
      <c r="K13" s="9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</row>
    <row r="14" spans="1:60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</row>
    <row r="15" spans="1:60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</row>
    <row r="16" spans="1:60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</row>
    <row r="17" spans="1:60">
      <c r="A17" s="93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</row>
    <row r="18" spans="1:60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</row>
    <row r="19" spans="1:60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</row>
    <row r="20" spans="1:60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</row>
    <row r="21" spans="1:60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</row>
    <row r="22" spans="1:60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</row>
    <row r="23" spans="1:60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</row>
    <row r="24" spans="1:60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</row>
    <row r="25" spans="1:60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</row>
    <row r="26" spans="1:60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</row>
    <row r="27" spans="1:60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</row>
    <row r="28" spans="1:60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</row>
    <row r="29" spans="1:60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</row>
    <row r="30" spans="1:60">
      <c r="A30" s="63"/>
      <c r="B30" s="63"/>
      <c r="C30" s="63"/>
      <c r="D30" s="63"/>
      <c r="E30" s="63"/>
      <c r="F30" s="63"/>
      <c r="G30" s="63"/>
      <c r="H30" s="63"/>
      <c r="I30" s="63"/>
      <c r="J30" s="63" t="s">
        <v>25</v>
      </c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</row>
    <row r="31" spans="1:60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</row>
    <row r="32" spans="1:60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</row>
    <row r="33" spans="1:60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</row>
    <row r="34" spans="1:60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</row>
    <row r="35" spans="1:60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</row>
    <row r="36" spans="1:60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</row>
    <row r="37" spans="1:60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</row>
    <row r="38" spans="1:60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</row>
    <row r="39" spans="1:60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</row>
    <row r="40" spans="1:60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</row>
    <row r="41" spans="1:60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</row>
    <row r="42" spans="1:60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</row>
    <row r="43" spans="1:60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</row>
    <row r="44" spans="1:60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</row>
    <row r="45" spans="1:60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</row>
    <row r="46" spans="1:60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</row>
    <row r="47" spans="1:60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</row>
    <row r="48" spans="1:60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</row>
    <row r="49" spans="1:60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</row>
    <row r="50" spans="1:60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</row>
    <row r="51" spans="1:60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</row>
    <row r="52" spans="1:60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</row>
    <row r="53" spans="1:60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</row>
    <row r="54" spans="1:60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</row>
    <row r="55" spans="1:60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</row>
    <row r="56" spans="1:60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</row>
    <row r="57" spans="1:60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</row>
    <row r="58" spans="1:60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</row>
    <row r="59" spans="1:60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</row>
    <row r="60" spans="1:60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</row>
    <row r="61" spans="1:60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</row>
    <row r="62" spans="1:60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</row>
    <row r="63" spans="1:60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</row>
    <row r="64" spans="1:60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</row>
    <row r="65" spans="1:60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</row>
    <row r="66" spans="1:60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</row>
    <row r="67" spans="1:60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</row>
    <row r="68" spans="1:60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</row>
    <row r="69" spans="1:60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</row>
    <row r="70" spans="1:60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</row>
    <row r="71" spans="1:60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</row>
    <row r="72" spans="1:60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</row>
    <row r="73" spans="1:60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</row>
    <row r="74" spans="1:60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</row>
    <row r="75" spans="1:60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</row>
    <row r="76" spans="1:60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</row>
    <row r="77" spans="1:60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</row>
    <row r="78" spans="1:60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</row>
    <row r="79" spans="1:60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</row>
    <row r="80" spans="1:60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</row>
    <row r="81" spans="1:60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</row>
    <row r="82" spans="1:60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</row>
    <row r="83" spans="1:60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</row>
    <row r="84" spans="1:60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</row>
    <row r="85" spans="1:60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</row>
    <row r="86" spans="1:60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</row>
    <row r="87" spans="1:60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</row>
    <row r="88" spans="1:60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</row>
    <row r="89" spans="1:60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  <c r="BH89" s="63"/>
    </row>
    <row r="90" spans="1:60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  <c r="BH90" s="63"/>
    </row>
    <row r="91" spans="1:60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</row>
  </sheetData>
  <sheetProtection formatCells="0" formatColumns="0" formatRows="0"/>
  <mergeCells count="2">
    <mergeCell ref="K3:L3"/>
    <mergeCell ref="A8:C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J1048564"/>
  <sheetViews>
    <sheetView workbookViewId="0">
      <selection activeCell="B11" sqref="B11"/>
    </sheetView>
  </sheetViews>
  <sheetFormatPr baseColWidth="10" defaultRowHeight="15"/>
  <cols>
    <col min="1" max="1" width="28.42578125" customWidth="1"/>
    <col min="2" max="2" width="20.42578125" customWidth="1"/>
    <col min="3" max="3" width="28.42578125" customWidth="1"/>
    <col min="4" max="4" width="11.140625" customWidth="1"/>
    <col min="5" max="6" width="28.42578125" customWidth="1"/>
    <col min="7" max="7" width="13.7109375" customWidth="1"/>
    <col min="8" max="8" width="16" customWidth="1"/>
    <col min="9" max="9" width="21.5703125" customWidth="1"/>
    <col min="10" max="11" width="28.42578125" customWidth="1"/>
  </cols>
  <sheetData>
    <row r="1" spans="1:10" ht="30" customHeight="1">
      <c r="A1" s="85" t="s">
        <v>48</v>
      </c>
      <c r="B1" s="85" t="s">
        <v>49</v>
      </c>
      <c r="C1" s="85" t="s">
        <v>52</v>
      </c>
      <c r="D1" s="85" t="s">
        <v>51</v>
      </c>
      <c r="E1" s="86" t="s">
        <v>47</v>
      </c>
      <c r="F1" s="86" t="s">
        <v>50</v>
      </c>
      <c r="G1" s="87" t="s">
        <v>26</v>
      </c>
      <c r="H1" s="87" t="s">
        <v>53</v>
      </c>
      <c r="I1" s="87" t="s">
        <v>54</v>
      </c>
      <c r="J1" s="87" t="s">
        <v>55</v>
      </c>
    </row>
    <row r="2" spans="1:10">
      <c r="A2" s="96" t="s">
        <v>94</v>
      </c>
      <c r="B2" s="96" t="s">
        <v>60</v>
      </c>
      <c r="C2" s="96" t="s">
        <v>56</v>
      </c>
      <c r="D2" s="97" t="s">
        <v>61</v>
      </c>
      <c r="E2" s="98" t="s">
        <v>56</v>
      </c>
      <c r="F2" s="98"/>
      <c r="G2" s="96"/>
      <c r="H2" s="99"/>
      <c r="I2" s="99"/>
      <c r="J2" s="96"/>
    </row>
    <row r="3" spans="1:10">
      <c r="A3" s="96" t="s">
        <v>93</v>
      </c>
      <c r="B3" s="96" t="s">
        <v>62</v>
      </c>
      <c r="C3" s="96" t="s">
        <v>63</v>
      </c>
      <c r="D3" s="97" t="s">
        <v>63</v>
      </c>
      <c r="E3" s="98" t="s">
        <v>64</v>
      </c>
      <c r="F3" s="98"/>
      <c r="G3" s="96"/>
      <c r="H3" s="99"/>
      <c r="I3" s="99"/>
      <c r="J3" s="96"/>
    </row>
    <row r="1048564" spans="1:5">
      <c r="A1048564" t="s">
        <v>59</v>
      </c>
      <c r="B1048564" t="s">
        <v>56</v>
      </c>
      <c r="C1048564" t="s">
        <v>57</v>
      </c>
      <c r="D1048564" t="s">
        <v>58</v>
      </c>
      <c r="E1048564" t="s">
        <v>57</v>
      </c>
    </row>
  </sheetData>
  <conditionalFormatting sqref="I2:I3">
    <cfRule type="containsText" dxfId="61" priority="4" operator="containsText" text="NON">
      <formula>NOT(ISERROR(SEARCH("NON",I2)))</formula>
    </cfRule>
    <cfRule type="containsText" dxfId="60" priority="5" operator="containsText" text="OUI">
      <formula>NOT(ISERROR(SEARCH("OUI",I2)))</formula>
    </cfRule>
  </conditionalFormatting>
  <conditionalFormatting sqref="H2:H3">
    <cfRule type="containsText" dxfId="59" priority="1" operator="containsText" text="acceptable">
      <formula>NOT(ISERROR(SEARCH("acceptable",H2)))</formula>
    </cfRule>
    <cfRule type="containsText" dxfId="58" priority="2" operator="containsText" text="médiocre">
      <formula>NOT(ISERROR(SEARCH("médiocre",H2)))</formula>
    </cfRule>
    <cfRule type="containsText" dxfId="57" priority="3" operator="containsText" text="Bon">
      <formula>NOT(ISERROR(SEARCH("Bon",H2)))</formula>
    </cfRule>
  </conditionalFormatting>
  <dataValidations count="2">
    <dataValidation type="list" allowBlank="1" showInputMessage="1" showErrorMessage="1" sqref="H2:H3">
      <formula1>"Acceptable,Médiocre,Bon"</formula1>
    </dataValidation>
    <dataValidation type="list" allowBlank="1" showInputMessage="1" showErrorMessage="1" sqref="I2:I3">
      <formula1>"OUI,NON"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2"/>
  <sheetViews>
    <sheetView showGridLines="0" zoomScale="110" zoomScaleNormal="110" zoomScaleSheetLayoutView="100" workbookViewId="0">
      <selection activeCell="C22" sqref="C22"/>
    </sheetView>
  </sheetViews>
  <sheetFormatPr baseColWidth="10" defaultRowHeight="15"/>
  <cols>
    <col min="1" max="1" width="19" customWidth="1"/>
    <col min="2" max="2" width="52" customWidth="1"/>
    <col min="3" max="3" width="26.85546875" bestFit="1" customWidth="1"/>
  </cols>
  <sheetData>
    <row r="1" spans="1:4">
      <c r="A1" s="161"/>
      <c r="B1" s="162"/>
      <c r="C1" s="162"/>
      <c r="D1" s="96"/>
    </row>
    <row r="2" spans="1:4">
      <c r="A2" s="161"/>
      <c r="B2" s="163"/>
      <c r="C2" s="163"/>
      <c r="D2" s="96"/>
    </row>
    <row r="3" spans="1:4">
      <c r="A3" s="161"/>
      <c r="B3" s="164"/>
      <c r="C3" s="164"/>
      <c r="D3" s="96"/>
    </row>
    <row r="4" spans="1:4">
      <c r="A4" s="161"/>
      <c r="B4" s="164"/>
      <c r="C4" s="164"/>
      <c r="D4" s="96"/>
    </row>
    <row r="5" spans="1:4" ht="30" customHeight="1"/>
    <row r="6" spans="1:4">
      <c r="A6" s="3"/>
      <c r="B6" s="12"/>
      <c r="C6" s="13"/>
    </row>
    <row r="7" spans="1:4" ht="15.75" thickBot="1">
      <c r="A7" s="8" t="s">
        <v>21</v>
      </c>
      <c r="B7" s="9" t="s">
        <v>20</v>
      </c>
      <c r="C7" t="s">
        <v>23</v>
      </c>
    </row>
    <row r="8" spans="1:4">
      <c r="A8" s="14" t="s">
        <v>28</v>
      </c>
      <c r="B8" s="19" t="s">
        <v>88</v>
      </c>
      <c r="C8" s="15" t="s">
        <v>22</v>
      </c>
    </row>
    <row r="9" spans="1:4">
      <c r="A9" s="16" t="s">
        <v>29</v>
      </c>
      <c r="B9" s="19" t="s">
        <v>89</v>
      </c>
      <c r="C9" s="17" t="s">
        <v>22</v>
      </c>
    </row>
    <row r="10" spans="1:4">
      <c r="A10" s="16" t="s">
        <v>30</v>
      </c>
      <c r="B10" s="19" t="s">
        <v>90</v>
      </c>
      <c r="C10" s="17" t="s">
        <v>22</v>
      </c>
    </row>
    <row r="11" spans="1:4">
      <c r="A11" s="18" t="s">
        <v>31</v>
      </c>
      <c r="B11" s="19" t="s">
        <v>91</v>
      </c>
      <c r="C11" s="17" t="s">
        <v>22</v>
      </c>
    </row>
    <row r="12" spans="1:4">
      <c r="A12" s="16" t="s">
        <v>32</v>
      </c>
      <c r="B12" s="19" t="s">
        <v>92</v>
      </c>
      <c r="C12" s="17" t="s">
        <v>22</v>
      </c>
    </row>
    <row r="13" spans="1:4">
      <c r="A13" s="18" t="s">
        <v>33</v>
      </c>
      <c r="B13" s="19" t="s">
        <v>27</v>
      </c>
      <c r="C13" s="17" t="s">
        <v>22</v>
      </c>
    </row>
    <row r="22" spans="1:3">
      <c r="A22" s="3"/>
      <c r="B22" s="12"/>
      <c r="C22" s="13"/>
    </row>
  </sheetData>
  <mergeCells count="4">
    <mergeCell ref="A1:A4"/>
    <mergeCell ref="B1:C1"/>
    <mergeCell ref="B2:C2"/>
    <mergeCell ref="B3:C4"/>
  </mergeCells>
  <phoneticPr fontId="47" type="noConversion"/>
  <conditionalFormatting sqref="C8:C13">
    <cfRule type="containsText" dxfId="56" priority="875" operator="containsText" text="CRITIQUES FONCTIONNELLES">
      <formula>NOT(ISERROR(SEARCH("CRITIQUES FONCTIONNELLES",#REF!)))</formula>
    </cfRule>
    <cfRule type="containsText" dxfId="55" priority="876" operator="containsText" text="CRITIQUES EN ARRET">
      <formula>NOT(ISERROR(SEARCH("CRITIQUES EN ARRET",#REF!)))</formula>
    </cfRule>
  </conditionalFormatting>
  <conditionalFormatting sqref="C8:C13">
    <cfRule type="containsText" dxfId="54" priority="895" operator="containsText" text="NON CRITIQUES EN ARRET">
      <formula>NOT(ISERROR(SEARCH("NON CRITIQUES EN ARRET",#REF!)))</formula>
    </cfRule>
    <cfRule type="containsText" dxfId="53" priority="896" operator="containsText" text="NON CRITIQUES FONCTIONNELLES">
      <formula>NOT(ISERROR(SEARCH("NON CRITIQUES FONCTIONNELLES",#REF!)))</formula>
    </cfRule>
  </conditionalFormatting>
  <conditionalFormatting sqref="C6">
    <cfRule type="containsText" dxfId="52" priority="903" operator="containsText" text="CRITIQUES FONCTIONNELLES">
      <formula>NOT(ISERROR(SEARCH("CRITIQUES FONCTIONNELLES",#REF!)))</formula>
    </cfRule>
    <cfRule type="containsText" dxfId="51" priority="904" operator="containsText" text="CRITIQUES EN ARRET">
      <formula>NOT(ISERROR(SEARCH("CRITIQUES EN ARRET",#REF!)))</formula>
    </cfRule>
  </conditionalFormatting>
  <conditionalFormatting sqref="C6">
    <cfRule type="containsText" dxfId="50" priority="905" operator="containsText" text="NON CRITIQUES EN ARRET">
      <formula>NOT(ISERROR(SEARCH("NON CRITIQUES EN ARRET",#REF!)))</formula>
    </cfRule>
    <cfRule type="containsText" dxfId="49" priority="906" operator="containsText" text="NON CRITIQUES FONCTIONNELLES">
      <formula>NOT(ISERROR(SEARCH("NON CRITIQUES FONCTIONNELLES",#REF!)))</formula>
    </cfRule>
  </conditionalFormatting>
  <conditionalFormatting sqref="C22">
    <cfRule type="containsText" dxfId="48" priority="907" operator="containsText" text="CRITIQUES FONCTIONNELLES">
      <formula>NOT(ISERROR(SEARCH("CRITIQUES FONCTIONNELLES",#REF!)))</formula>
    </cfRule>
    <cfRule type="containsText" dxfId="47" priority="908" operator="containsText" text="CRITIQUES EN ARRET">
      <formula>NOT(ISERROR(SEARCH("CRITIQUES EN ARRET",#REF!)))</formula>
    </cfRule>
  </conditionalFormatting>
  <conditionalFormatting sqref="C22">
    <cfRule type="containsText" dxfId="46" priority="909" operator="containsText" text="NON CRITIQUES EN ARRET">
      <formula>NOT(ISERROR(SEARCH("NON CRITIQUES EN ARRET",#REF!)))</formula>
    </cfRule>
    <cfRule type="containsText" dxfId="45" priority="910" operator="containsText" text="NON CRITIQUES FONCTIONNELLES">
      <formula>NOT(ISERROR(SEARCH("NON CRITIQUES FONCTIONNELLES",#REF!)))</formula>
    </cfRule>
  </conditionalFormatting>
  <dataValidations count="1">
    <dataValidation type="list" allowBlank="1" showInputMessage="1" showErrorMessage="1" sqref="C6 C22 C8:C13">
      <formula1>"CRITIQUES FONCTIONNELLES, CRITIQUES EN ARRET, NON CRITIQUES FONCTIONNELLES, NON CRITIQUES EN ARRET"</formula1>
    </dataValidation>
  </dataValidations>
  <pageMargins left="0.7" right="0.7" top="0.75" bottom="0.75" header="0.3" footer="0.3"/>
  <pageSetup paperSize="9" scale="98" orientation="portrait" verticalDpi="0" r:id="rId1"/>
  <colBreaks count="1" manualBreakCount="1">
    <brk id="2" max="1048575" man="1"/>
  </colBreak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>
    <tabColor theme="8"/>
  </sheetPr>
  <dimension ref="C6:Q13"/>
  <sheetViews>
    <sheetView showGridLines="0" workbookViewId="0">
      <selection activeCell="G33" sqref="G33"/>
    </sheetView>
  </sheetViews>
  <sheetFormatPr baseColWidth="10" defaultRowHeight="15"/>
  <cols>
    <col min="2" max="2" width="5.7109375" customWidth="1"/>
    <col min="3" max="3" width="19" customWidth="1"/>
    <col min="4" max="4" width="5" customWidth="1"/>
    <col min="5" max="5" width="26.7109375" customWidth="1"/>
    <col min="6" max="6" width="5" customWidth="1"/>
    <col min="7" max="7" width="25.42578125" customWidth="1"/>
    <col min="8" max="8" width="5" customWidth="1"/>
    <col min="9" max="9" width="19.7109375" customWidth="1"/>
    <col min="10" max="10" width="5" customWidth="1"/>
    <col min="11" max="11" width="16" customWidth="1"/>
    <col min="12" max="12" width="5" customWidth="1"/>
    <col min="13" max="13" width="17.5703125" customWidth="1"/>
    <col min="14" max="14" width="5" customWidth="1"/>
    <col min="15" max="15" width="16.140625" customWidth="1"/>
    <col min="16" max="16" width="5" customWidth="1"/>
    <col min="17" max="17" width="13.42578125" customWidth="1"/>
  </cols>
  <sheetData>
    <row r="6" spans="3:17" s="39" customFormat="1" ht="24.75" customHeight="1">
      <c r="C6" s="39" t="s">
        <v>67</v>
      </c>
      <c r="E6" s="39" t="s">
        <v>68</v>
      </c>
      <c r="G6" s="39" t="s">
        <v>4</v>
      </c>
      <c r="I6" s="39" t="s">
        <v>71</v>
      </c>
      <c r="K6" s="39" t="s">
        <v>74</v>
      </c>
      <c r="M6" s="39" t="s">
        <v>75</v>
      </c>
      <c r="O6" s="39" t="s">
        <v>76</v>
      </c>
      <c r="Q6" s="39" t="s">
        <v>84</v>
      </c>
    </row>
    <row r="7" spans="3:17">
      <c r="C7" t="s">
        <v>65</v>
      </c>
      <c r="E7" t="s">
        <v>17</v>
      </c>
      <c r="G7" t="s">
        <v>69</v>
      </c>
      <c r="I7" t="s">
        <v>40</v>
      </c>
      <c r="K7" t="s">
        <v>77</v>
      </c>
      <c r="M7" t="s">
        <v>79</v>
      </c>
      <c r="O7" t="s">
        <v>82</v>
      </c>
      <c r="Q7" t="s">
        <v>85</v>
      </c>
    </row>
    <row r="8" spans="3:17">
      <c r="C8" t="s">
        <v>41</v>
      </c>
      <c r="E8" t="s">
        <v>14</v>
      </c>
      <c r="G8" t="s">
        <v>42</v>
      </c>
      <c r="I8" t="s">
        <v>72</v>
      </c>
      <c r="K8" t="s">
        <v>78</v>
      </c>
      <c r="M8" t="s">
        <v>80</v>
      </c>
      <c r="O8" t="s">
        <v>83</v>
      </c>
      <c r="Q8" t="s">
        <v>86</v>
      </c>
    </row>
    <row r="9" spans="3:17">
      <c r="C9" t="s">
        <v>45</v>
      </c>
      <c r="E9" t="s">
        <v>18</v>
      </c>
      <c r="G9" t="s">
        <v>43</v>
      </c>
      <c r="I9" t="s">
        <v>73</v>
      </c>
      <c r="M9" t="s">
        <v>81</v>
      </c>
      <c r="O9" t="s">
        <v>81</v>
      </c>
    </row>
    <row r="10" spans="3:17">
      <c r="C10" t="s">
        <v>66</v>
      </c>
      <c r="E10" t="s">
        <v>16</v>
      </c>
      <c r="G10" t="s">
        <v>44</v>
      </c>
    </row>
    <row r="11" spans="3:17">
      <c r="E11" t="s">
        <v>15</v>
      </c>
      <c r="G11" t="s">
        <v>70</v>
      </c>
    </row>
    <row r="12" spans="3:17">
      <c r="E12" t="s">
        <v>12</v>
      </c>
      <c r="G12" t="s">
        <v>46</v>
      </c>
    </row>
    <row r="13" spans="3:17">
      <c r="E13" t="s">
        <v>34</v>
      </c>
    </row>
  </sheetData>
  <pageMargins left="0.7" right="0.7" top="0.75" bottom="0.75" header="0.3" footer="0.3"/>
  <pageSetup paperSize="9" orientation="portrait" horizontalDpi="0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</sheetPr>
  <dimension ref="A1:AA297"/>
  <sheetViews>
    <sheetView showGridLines="0" zoomScale="90" zoomScaleNormal="90" workbookViewId="0">
      <selection activeCell="E18" sqref="E18"/>
    </sheetView>
  </sheetViews>
  <sheetFormatPr baseColWidth="10" defaultColWidth="11.42578125" defaultRowHeight="21"/>
  <cols>
    <col min="1" max="1" width="14.85546875" style="32" bestFit="1" customWidth="1"/>
    <col min="2" max="2" width="20.140625" style="92" customWidth="1"/>
    <col min="3" max="3" width="43.28515625" style="66" customWidth="1"/>
    <col min="4" max="4" width="19.140625" style="34" customWidth="1"/>
    <col min="5" max="5" width="49.140625" style="34" customWidth="1"/>
    <col min="6" max="6" width="19.42578125" style="34" customWidth="1"/>
    <col min="7" max="7" width="19.7109375" style="34" customWidth="1"/>
    <col min="8" max="8" width="22.42578125" style="34" customWidth="1"/>
    <col min="9" max="9" width="27.85546875" style="34" customWidth="1"/>
    <col min="10" max="10" width="33.85546875" style="34" customWidth="1"/>
    <col min="11" max="11" width="41.28515625" style="40" customWidth="1"/>
    <col min="12" max="12" width="37.28515625" style="35" customWidth="1"/>
    <col min="13" max="13" width="38.28515625" style="35" customWidth="1"/>
    <col min="14" max="14" width="32.140625" style="34" customWidth="1"/>
    <col min="15" max="15" width="25" style="35" customWidth="1"/>
    <col min="16" max="16" width="11.7109375" style="51" customWidth="1"/>
    <col min="17" max="17" width="12.85546875" style="51" bestFit="1" customWidth="1"/>
    <col min="18" max="18" width="34.5703125" style="34" customWidth="1"/>
    <col min="19" max="19" width="18.7109375" style="34" customWidth="1"/>
    <col min="20" max="20" width="30" style="34" customWidth="1"/>
    <col min="21" max="23" width="11.42578125" style="34"/>
    <col min="24" max="24" width="7.7109375" style="24" customWidth="1"/>
    <col min="25" max="25" width="15.85546875" style="34" customWidth="1"/>
    <col min="26" max="26" width="31.42578125" style="34" customWidth="1"/>
    <col min="27" max="27" width="25.85546875" style="50" customWidth="1"/>
    <col min="28" max="28" width="21.28515625" style="34" bestFit="1" customWidth="1"/>
    <col min="29" max="29" width="25.85546875" style="34" customWidth="1"/>
    <col min="30" max="16384" width="11.42578125" style="34"/>
  </cols>
  <sheetData>
    <row r="1" spans="1:27" s="20" customFormat="1" ht="28.5" customHeight="1">
      <c r="A1" s="168"/>
      <c r="B1" s="168"/>
      <c r="C1" s="168"/>
      <c r="D1" s="169"/>
      <c r="E1" s="169"/>
      <c r="F1" s="169"/>
      <c r="G1" s="169"/>
      <c r="H1" s="169"/>
      <c r="I1" s="169"/>
      <c r="J1" s="169"/>
      <c r="K1" s="100"/>
      <c r="L1" s="101"/>
      <c r="M1" s="101"/>
      <c r="N1" s="24"/>
      <c r="O1" s="24"/>
      <c r="P1" s="24"/>
      <c r="Q1" s="24"/>
      <c r="R1" s="24"/>
      <c r="S1" s="24"/>
      <c r="T1" s="24"/>
    </row>
    <row r="2" spans="1:27" s="20" customFormat="1" ht="22.5" customHeight="1">
      <c r="A2" s="168"/>
      <c r="B2" s="168"/>
      <c r="C2" s="168"/>
      <c r="D2" s="170"/>
      <c r="E2" s="170"/>
      <c r="F2" s="170"/>
      <c r="G2" s="170"/>
      <c r="H2" s="170"/>
      <c r="I2" s="170"/>
      <c r="J2" s="170"/>
      <c r="K2" s="102"/>
      <c r="L2" s="103"/>
      <c r="M2" s="103"/>
      <c r="N2" s="24"/>
      <c r="O2" s="24"/>
      <c r="P2" s="24"/>
      <c r="Q2" s="24"/>
      <c r="R2" s="24"/>
      <c r="S2" s="24"/>
      <c r="T2" s="24"/>
    </row>
    <row r="3" spans="1:27" s="20" customFormat="1" ht="21" customHeight="1">
      <c r="A3" s="168"/>
      <c r="B3" s="168"/>
      <c r="C3" s="168"/>
      <c r="D3" s="170"/>
      <c r="E3" s="170"/>
      <c r="F3" s="170"/>
      <c r="G3" s="170"/>
      <c r="H3" s="170"/>
      <c r="I3" s="170"/>
      <c r="J3" s="170"/>
      <c r="K3" s="100"/>
      <c r="L3" s="101"/>
      <c r="M3" s="101"/>
      <c r="N3" s="24"/>
      <c r="O3" s="24"/>
      <c r="P3" s="24"/>
      <c r="Q3" s="24"/>
      <c r="R3" s="24"/>
      <c r="S3" s="24"/>
      <c r="T3" s="24"/>
    </row>
    <row r="4" spans="1:27" s="20" customFormat="1" ht="21" customHeight="1">
      <c r="A4" s="168"/>
      <c r="B4" s="168"/>
      <c r="C4" s="168"/>
      <c r="D4" s="171"/>
      <c r="E4" s="171"/>
      <c r="F4" s="171"/>
      <c r="G4" s="171"/>
      <c r="H4" s="171"/>
      <c r="I4" s="171"/>
      <c r="J4" s="171"/>
      <c r="K4" s="100"/>
      <c r="L4" s="101"/>
      <c r="M4" s="101"/>
      <c r="N4" s="24"/>
      <c r="O4" s="24"/>
      <c r="P4" s="24"/>
      <c r="Q4" s="24"/>
      <c r="R4" s="24"/>
      <c r="S4" s="24"/>
      <c r="T4" s="24"/>
    </row>
    <row r="5" spans="1:27" s="20" customFormat="1" ht="15">
      <c r="A5" s="104"/>
      <c r="B5" s="104"/>
      <c r="C5" s="104"/>
      <c r="D5" s="105"/>
      <c r="E5" s="104"/>
      <c r="F5" s="104"/>
      <c r="G5" s="104"/>
      <c r="H5" s="104"/>
      <c r="I5" s="104"/>
      <c r="J5" s="104"/>
      <c r="K5" s="106"/>
      <c r="L5" s="104"/>
      <c r="M5" s="104"/>
      <c r="N5" s="24"/>
      <c r="O5" s="24"/>
      <c r="P5" s="24"/>
      <c r="Q5" s="24"/>
      <c r="R5" s="24"/>
      <c r="S5" s="24"/>
      <c r="T5" s="24"/>
    </row>
    <row r="6" spans="1:27" s="20" customFormat="1" ht="28.5">
      <c r="A6" s="172"/>
      <c r="B6" s="172"/>
      <c r="C6" s="172"/>
      <c r="D6" s="172"/>
      <c r="E6" s="172"/>
      <c r="F6" s="172"/>
      <c r="G6" s="107"/>
      <c r="H6" s="108"/>
      <c r="I6" s="109"/>
      <c r="J6" s="109"/>
      <c r="K6" s="110"/>
      <c r="L6" s="111"/>
      <c r="M6" s="111"/>
      <c r="N6" s="24"/>
      <c r="O6" s="21"/>
      <c r="P6" s="22"/>
      <c r="Q6" s="22"/>
      <c r="R6" s="88"/>
      <c r="S6" s="88"/>
      <c r="T6" s="23"/>
      <c r="X6" s="24"/>
      <c r="AA6" s="29"/>
    </row>
    <row r="7" spans="1:27" s="20" customFormat="1" ht="19.5" customHeight="1">
      <c r="A7" s="173"/>
      <c r="B7" s="174"/>
      <c r="C7" s="175"/>
      <c r="D7" s="175"/>
      <c r="E7" s="175"/>
      <c r="F7" s="112"/>
      <c r="G7" s="176"/>
      <c r="H7" s="108"/>
      <c r="I7" s="109"/>
      <c r="J7" s="109"/>
      <c r="K7" s="110"/>
      <c r="L7" s="113"/>
      <c r="M7" s="113"/>
      <c r="N7" s="26"/>
      <c r="O7" s="26"/>
      <c r="P7" s="26"/>
      <c r="Q7" s="26"/>
      <c r="R7" s="26"/>
      <c r="S7" s="26"/>
      <c r="T7" s="26"/>
      <c r="X7" s="24"/>
      <c r="AA7" s="29"/>
    </row>
    <row r="8" spans="1:27" s="20" customFormat="1" ht="18.75" customHeight="1">
      <c r="A8" s="173"/>
      <c r="B8" s="174"/>
      <c r="C8" s="175"/>
      <c r="D8" s="175"/>
      <c r="E8" s="175"/>
      <c r="F8" s="112"/>
      <c r="G8" s="176"/>
      <c r="H8" s="108"/>
      <c r="I8" s="109"/>
      <c r="J8" s="109"/>
      <c r="K8" s="110"/>
      <c r="L8" s="113"/>
      <c r="M8" s="113"/>
      <c r="N8" s="26"/>
      <c r="O8" s="26"/>
      <c r="P8" s="26"/>
      <c r="Q8" s="26"/>
      <c r="R8" s="26"/>
      <c r="S8" s="26"/>
      <c r="T8" s="26"/>
      <c r="X8" s="24"/>
      <c r="AA8" s="29"/>
    </row>
    <row r="9" spans="1:27" s="20" customFormat="1" ht="27" customHeight="1">
      <c r="A9" s="173"/>
      <c r="B9" s="174"/>
      <c r="C9" s="165"/>
      <c r="D9" s="165"/>
      <c r="E9" s="165"/>
      <c r="F9" s="114"/>
      <c r="G9" s="115"/>
      <c r="H9" s="108"/>
      <c r="I9" s="109"/>
      <c r="J9" s="109"/>
      <c r="K9" s="110"/>
      <c r="L9" s="113"/>
      <c r="M9" s="113"/>
      <c r="N9" s="26"/>
      <c r="O9" s="26"/>
      <c r="P9" s="26"/>
      <c r="Q9" s="26"/>
      <c r="R9" s="26"/>
      <c r="S9" s="26"/>
      <c r="T9" s="26"/>
      <c r="X9" s="24"/>
      <c r="AA9" s="29"/>
    </row>
    <row r="10" spans="1:27" s="20" customFormat="1" ht="19.5" customHeight="1">
      <c r="A10" s="116"/>
      <c r="B10" s="25"/>
      <c r="C10" s="117"/>
      <c r="D10" s="118"/>
      <c r="E10" s="117"/>
      <c r="F10" s="114"/>
      <c r="G10" s="166"/>
      <c r="H10" s="108"/>
      <c r="I10" s="109"/>
      <c r="J10" s="109"/>
      <c r="K10" s="110"/>
      <c r="L10" s="113"/>
      <c r="M10" s="113"/>
      <c r="N10" s="26"/>
      <c r="O10" s="26"/>
      <c r="P10" s="26"/>
      <c r="Q10" s="26"/>
      <c r="R10" s="26"/>
      <c r="S10" s="26"/>
      <c r="T10" s="26"/>
      <c r="X10" s="24"/>
      <c r="AA10" s="29"/>
    </row>
    <row r="11" spans="1:27" s="20" customFormat="1" ht="24" customHeight="1">
      <c r="A11" s="116"/>
      <c r="B11" s="25"/>
      <c r="C11" s="119"/>
      <c r="D11" s="120"/>
      <c r="E11" s="119"/>
      <c r="F11" s="119"/>
      <c r="G11" s="166"/>
      <c r="H11" s="108"/>
      <c r="I11" s="108"/>
      <c r="J11" s="109"/>
      <c r="K11" s="110"/>
      <c r="L11" s="113"/>
      <c r="M11" s="113"/>
      <c r="N11" s="26"/>
      <c r="O11" s="26"/>
      <c r="P11" s="26"/>
      <c r="Q11" s="26"/>
      <c r="R11" s="26"/>
      <c r="S11" s="26"/>
      <c r="T11" s="26"/>
      <c r="X11" s="24"/>
      <c r="AA11" s="29"/>
    </row>
    <row r="12" spans="1:27" s="20" customFormat="1" ht="24" customHeight="1">
      <c r="A12" s="167"/>
      <c r="B12" s="167"/>
      <c r="C12" s="167"/>
      <c r="D12" s="120"/>
      <c r="E12" s="119"/>
      <c r="F12" s="119"/>
      <c r="G12" s="166"/>
      <c r="H12" s="108"/>
      <c r="I12" s="108"/>
      <c r="J12" s="109"/>
      <c r="K12" s="110"/>
      <c r="L12" s="113"/>
      <c r="M12" s="113"/>
      <c r="N12" s="26"/>
      <c r="O12" s="26"/>
      <c r="P12" s="26"/>
      <c r="Q12" s="26"/>
      <c r="R12" s="26"/>
      <c r="S12" s="26"/>
      <c r="T12" s="26"/>
      <c r="X12" s="24"/>
      <c r="AA12" s="29"/>
    </row>
    <row r="13" spans="1:27" s="20" customFormat="1">
      <c r="A13" s="167"/>
      <c r="B13" s="167"/>
      <c r="C13" s="167"/>
      <c r="D13" s="121"/>
      <c r="E13" s="122"/>
      <c r="F13" s="122"/>
      <c r="G13" s="122"/>
      <c r="H13" s="122"/>
      <c r="I13" s="122"/>
      <c r="J13" s="122"/>
      <c r="K13" s="122"/>
      <c r="L13" s="123"/>
      <c r="M13" s="123"/>
      <c r="N13" s="45"/>
      <c r="O13" s="46"/>
      <c r="P13" s="47"/>
      <c r="Q13" s="47"/>
      <c r="R13" s="45"/>
      <c r="S13" s="45"/>
      <c r="T13" s="44"/>
      <c r="X13" s="24"/>
      <c r="AA13" s="29"/>
    </row>
    <row r="14" spans="1:27" s="2" customFormat="1" ht="44.25" customHeight="1" thickBot="1">
      <c r="A14" s="41" t="s">
        <v>0</v>
      </c>
      <c r="B14" s="89" t="s">
        <v>24</v>
      </c>
      <c r="C14" s="80" t="s">
        <v>1</v>
      </c>
      <c r="D14" s="42" t="s">
        <v>19</v>
      </c>
      <c r="E14" s="42" t="s">
        <v>8</v>
      </c>
      <c r="F14" s="42" t="s">
        <v>2</v>
      </c>
      <c r="G14" s="42" t="s">
        <v>3</v>
      </c>
      <c r="H14" s="42" t="s">
        <v>4</v>
      </c>
      <c r="I14" s="42" t="s">
        <v>5</v>
      </c>
      <c r="J14" s="42" t="s">
        <v>9</v>
      </c>
      <c r="K14" s="42" t="s">
        <v>10</v>
      </c>
      <c r="L14" s="43" t="s">
        <v>35</v>
      </c>
      <c r="M14" s="43" t="s">
        <v>36</v>
      </c>
      <c r="N14" s="42" t="s">
        <v>39</v>
      </c>
      <c r="O14" s="43" t="s">
        <v>6</v>
      </c>
      <c r="P14" s="81" t="s">
        <v>37</v>
      </c>
      <c r="Q14" s="81" t="s">
        <v>38</v>
      </c>
      <c r="R14" s="42" t="s">
        <v>7</v>
      </c>
      <c r="S14" s="42" t="s">
        <v>11</v>
      </c>
      <c r="T14" s="82" t="s">
        <v>13</v>
      </c>
    </row>
    <row r="15" spans="1:27" s="67" customFormat="1" ht="15.75">
      <c r="A15" s="69" t="s">
        <v>87</v>
      </c>
      <c r="B15" s="90"/>
      <c r="C15" s="70" t="str">
        <f>IF(B15="","",IF(B15&lt;&gt;"",VLOOKUP(B15,equipementplast[],2,0)))</f>
        <v/>
      </c>
      <c r="D15" s="71"/>
      <c r="E15" s="72"/>
      <c r="F15" s="73"/>
      <c r="G15" s="71"/>
      <c r="H15" s="73"/>
      <c r="I15" s="71"/>
      <c r="J15" s="73"/>
      <c r="K15" s="73"/>
      <c r="L15" s="74"/>
      <c r="M15" s="75"/>
      <c r="N15" s="75"/>
      <c r="O15" s="76" t="str">
        <f t="shared" ref="O15:O26" si="0">IF($M15="","",$M15-$L15)</f>
        <v/>
      </c>
      <c r="P15" s="77" t="str">
        <f t="shared" ref="P15:P26" si="1">IFERROR(O15*60*24,"-")</f>
        <v>-</v>
      </c>
      <c r="Q15" s="78" t="str">
        <f t="shared" ref="Q15:Q26" si="2">IF(P15="-","-",IF(P15&lt;60,"DNS DELAIS",IF(P15&gt;60,"HRS DELAIS")))</f>
        <v>-</v>
      </c>
      <c r="R15" s="73"/>
      <c r="S15" s="71"/>
      <c r="T15" s="79"/>
      <c r="X15" s="68"/>
    </row>
    <row r="16" spans="1:27" s="67" customFormat="1" ht="26.25" customHeight="1">
      <c r="A16" s="69"/>
      <c r="B16" s="90"/>
      <c r="C16" s="70"/>
      <c r="D16" s="71"/>
      <c r="E16" s="72"/>
      <c r="F16" s="73"/>
      <c r="G16" s="71"/>
      <c r="H16" s="73"/>
      <c r="I16" s="71"/>
      <c r="J16" s="73"/>
      <c r="K16" s="73"/>
      <c r="L16" s="74"/>
      <c r="M16" s="75"/>
      <c r="N16" s="75"/>
      <c r="O16" s="76" t="str">
        <f t="shared" si="0"/>
        <v/>
      </c>
      <c r="P16" s="77" t="str">
        <f t="shared" si="1"/>
        <v>-</v>
      </c>
      <c r="Q16" s="78" t="str">
        <f t="shared" si="2"/>
        <v>-</v>
      </c>
      <c r="R16" s="73"/>
      <c r="S16" s="71"/>
      <c r="T16" s="79"/>
      <c r="X16" s="68"/>
    </row>
    <row r="17" spans="1:24" s="67" customFormat="1" ht="26.25" customHeight="1">
      <c r="A17" s="69"/>
      <c r="B17" s="90"/>
      <c r="C17" s="70"/>
      <c r="D17" s="71"/>
      <c r="E17" s="72"/>
      <c r="F17" s="73"/>
      <c r="G17" s="71"/>
      <c r="H17" s="73"/>
      <c r="I17" s="71"/>
      <c r="J17" s="73"/>
      <c r="K17" s="73"/>
      <c r="L17" s="74"/>
      <c r="M17" s="75"/>
      <c r="N17" s="75"/>
      <c r="O17" s="76" t="str">
        <f t="shared" si="0"/>
        <v/>
      </c>
      <c r="P17" s="77" t="str">
        <f t="shared" si="1"/>
        <v>-</v>
      </c>
      <c r="Q17" s="78" t="str">
        <f t="shared" si="2"/>
        <v>-</v>
      </c>
      <c r="R17" s="73"/>
      <c r="S17" s="71"/>
      <c r="T17" s="79"/>
      <c r="X17" s="68"/>
    </row>
    <row r="18" spans="1:24" s="67" customFormat="1" ht="26.25" customHeight="1">
      <c r="A18" s="69"/>
      <c r="B18" s="90"/>
      <c r="C18" s="70" t="str">
        <f>IF(B18="","",IF(B18&lt;&gt;"",VLOOKUP(B18,equipementplast[],2,0)))</f>
        <v/>
      </c>
      <c r="D18" s="71"/>
      <c r="E18" s="72"/>
      <c r="F18" s="73"/>
      <c r="G18" s="71"/>
      <c r="H18" s="73"/>
      <c r="I18" s="71"/>
      <c r="J18" s="73"/>
      <c r="K18" s="73"/>
      <c r="L18" s="74"/>
      <c r="M18" s="75"/>
      <c r="N18" s="75"/>
      <c r="O18" s="76" t="str">
        <f t="shared" si="0"/>
        <v/>
      </c>
      <c r="P18" s="77" t="str">
        <f t="shared" si="1"/>
        <v>-</v>
      </c>
      <c r="Q18" s="78" t="str">
        <f t="shared" si="2"/>
        <v>-</v>
      </c>
      <c r="R18" s="73"/>
      <c r="S18" s="71"/>
      <c r="T18" s="79"/>
      <c r="X18" s="68"/>
    </row>
    <row r="19" spans="1:24" s="67" customFormat="1" ht="26.25" customHeight="1">
      <c r="A19" s="69"/>
      <c r="B19" s="90"/>
      <c r="C19" s="70" t="str">
        <f>IF(B19="","",IF(B19&lt;&gt;"",VLOOKUP(B19,equipementplast[],2,0)))</f>
        <v/>
      </c>
      <c r="D19" s="71"/>
      <c r="E19" s="72"/>
      <c r="F19" s="73"/>
      <c r="G19" s="71"/>
      <c r="H19" s="73"/>
      <c r="I19" s="71"/>
      <c r="J19" s="73"/>
      <c r="K19" s="73"/>
      <c r="L19" s="74"/>
      <c r="M19" s="75"/>
      <c r="N19" s="75"/>
      <c r="O19" s="76" t="str">
        <f t="shared" si="0"/>
        <v/>
      </c>
      <c r="P19" s="77" t="str">
        <f t="shared" si="1"/>
        <v>-</v>
      </c>
      <c r="Q19" s="78"/>
      <c r="R19" s="73"/>
      <c r="S19" s="71"/>
      <c r="T19" s="79"/>
      <c r="X19" s="68"/>
    </row>
    <row r="20" spans="1:24" s="67" customFormat="1" ht="26.25" customHeight="1">
      <c r="A20" s="69"/>
      <c r="B20" s="90"/>
      <c r="C20" s="70" t="str">
        <f>IF(B20="","",IF(B20&lt;&gt;"",VLOOKUP(B20,equipementplast[],2,0)))</f>
        <v/>
      </c>
      <c r="D20" s="71"/>
      <c r="E20" s="72"/>
      <c r="F20" s="73"/>
      <c r="G20" s="71"/>
      <c r="H20" s="73"/>
      <c r="I20" s="71"/>
      <c r="J20" s="73"/>
      <c r="K20" s="73"/>
      <c r="L20" s="74"/>
      <c r="M20" s="75"/>
      <c r="N20" s="75"/>
      <c r="O20" s="76" t="str">
        <f t="shared" si="0"/>
        <v/>
      </c>
      <c r="P20" s="77" t="str">
        <f t="shared" si="1"/>
        <v>-</v>
      </c>
      <c r="Q20" s="78" t="str">
        <f t="shared" si="2"/>
        <v>-</v>
      </c>
      <c r="R20" s="73"/>
      <c r="S20" s="71"/>
      <c r="T20" s="79"/>
      <c r="X20" s="68"/>
    </row>
    <row r="21" spans="1:24" s="67" customFormat="1" ht="26.25" customHeight="1">
      <c r="A21" s="69"/>
      <c r="B21" s="90"/>
      <c r="C21" s="70" t="str">
        <f>IF(B21="","",IF(B21&lt;&gt;"",VLOOKUP(B21,equipementplast[],2,0)))</f>
        <v/>
      </c>
      <c r="D21" s="71"/>
      <c r="E21" s="72"/>
      <c r="F21" s="73"/>
      <c r="G21" s="71"/>
      <c r="H21" s="73"/>
      <c r="I21" s="71"/>
      <c r="J21" s="73"/>
      <c r="K21" s="73"/>
      <c r="L21" s="74"/>
      <c r="M21" s="75"/>
      <c r="N21" s="75"/>
      <c r="O21" s="76" t="str">
        <f t="shared" si="0"/>
        <v/>
      </c>
      <c r="P21" s="77" t="str">
        <f t="shared" si="1"/>
        <v>-</v>
      </c>
      <c r="Q21" s="78" t="str">
        <f t="shared" si="2"/>
        <v>-</v>
      </c>
      <c r="R21" s="73"/>
      <c r="S21" s="71"/>
      <c r="T21" s="79"/>
      <c r="X21" s="68"/>
    </row>
    <row r="22" spans="1:24" s="67" customFormat="1" ht="26.25" customHeight="1">
      <c r="A22" s="69"/>
      <c r="B22" s="90"/>
      <c r="C22" s="70" t="str">
        <f>IF(B22="","",IF(B22&lt;&gt;"",VLOOKUP(B22,equipementplast[],2,0)))</f>
        <v/>
      </c>
      <c r="D22" s="71"/>
      <c r="E22" s="72"/>
      <c r="F22" s="73"/>
      <c r="G22" s="71"/>
      <c r="H22" s="73"/>
      <c r="I22" s="71"/>
      <c r="J22" s="73"/>
      <c r="K22" s="73"/>
      <c r="L22" s="74"/>
      <c r="M22" s="75"/>
      <c r="N22" s="75"/>
      <c r="O22" s="76" t="str">
        <f t="shared" si="0"/>
        <v/>
      </c>
      <c r="P22" s="77" t="str">
        <f t="shared" si="1"/>
        <v>-</v>
      </c>
      <c r="Q22" s="78" t="str">
        <f t="shared" si="2"/>
        <v>-</v>
      </c>
      <c r="R22" s="73"/>
      <c r="S22" s="71"/>
      <c r="T22" s="79"/>
      <c r="X22" s="68"/>
    </row>
    <row r="23" spans="1:24" s="67" customFormat="1" ht="26.25" customHeight="1">
      <c r="A23" s="69"/>
      <c r="B23" s="90"/>
      <c r="C23" s="70" t="str">
        <f>IF(B23="","",IF(B23&lt;&gt;"",VLOOKUP(B23,equipementplast[],2,0)))</f>
        <v/>
      </c>
      <c r="D23" s="71"/>
      <c r="E23" s="72"/>
      <c r="F23" s="73"/>
      <c r="G23" s="71"/>
      <c r="H23" s="73"/>
      <c r="I23" s="71"/>
      <c r="J23" s="73"/>
      <c r="K23" s="73"/>
      <c r="L23" s="74"/>
      <c r="M23" s="75"/>
      <c r="N23" s="75"/>
      <c r="O23" s="76" t="str">
        <f t="shared" si="0"/>
        <v/>
      </c>
      <c r="P23" s="77" t="str">
        <f t="shared" si="1"/>
        <v>-</v>
      </c>
      <c r="Q23" s="78" t="str">
        <f t="shared" si="2"/>
        <v>-</v>
      </c>
      <c r="R23" s="73"/>
      <c r="S23" s="71"/>
      <c r="T23" s="79"/>
      <c r="X23" s="68"/>
    </row>
    <row r="24" spans="1:24" s="67" customFormat="1" ht="26.25" customHeight="1">
      <c r="A24" s="69"/>
      <c r="B24" s="90"/>
      <c r="C24" s="70" t="str">
        <f>IF(B24="","",IF(B24&lt;&gt;"",VLOOKUP(B24,equipementplast[],2,0)))</f>
        <v/>
      </c>
      <c r="D24" s="71"/>
      <c r="E24" s="72"/>
      <c r="F24" s="73"/>
      <c r="G24" s="71"/>
      <c r="H24" s="73"/>
      <c r="I24" s="71"/>
      <c r="J24" s="73"/>
      <c r="K24" s="73"/>
      <c r="L24" s="74"/>
      <c r="M24" s="75"/>
      <c r="N24" s="75"/>
      <c r="O24" s="76" t="str">
        <f t="shared" si="0"/>
        <v/>
      </c>
      <c r="P24" s="77" t="str">
        <f t="shared" si="1"/>
        <v>-</v>
      </c>
      <c r="Q24" s="78" t="str">
        <f t="shared" si="2"/>
        <v>-</v>
      </c>
      <c r="R24" s="73"/>
      <c r="S24" s="71"/>
      <c r="T24" s="79"/>
      <c r="X24" s="68"/>
    </row>
    <row r="25" spans="1:24" s="67" customFormat="1" ht="26.25" customHeight="1">
      <c r="A25" s="69"/>
      <c r="B25" s="90"/>
      <c r="C25" s="70" t="str">
        <f>IF(B25="","",IF(B25&lt;&gt;"",VLOOKUP(B25,equipementplast[],2,0)))</f>
        <v/>
      </c>
      <c r="D25" s="71"/>
      <c r="E25" s="72"/>
      <c r="F25" s="73"/>
      <c r="G25" s="71"/>
      <c r="H25" s="73"/>
      <c r="I25" s="71"/>
      <c r="J25" s="73"/>
      <c r="K25" s="73"/>
      <c r="L25" s="74"/>
      <c r="M25" s="75"/>
      <c r="N25" s="75"/>
      <c r="O25" s="76" t="str">
        <f t="shared" si="0"/>
        <v/>
      </c>
      <c r="P25" s="77" t="str">
        <f t="shared" si="1"/>
        <v>-</v>
      </c>
      <c r="Q25" s="78" t="str">
        <f t="shared" si="2"/>
        <v>-</v>
      </c>
      <c r="R25" s="73"/>
      <c r="S25" s="71"/>
      <c r="T25" s="79"/>
      <c r="X25" s="68"/>
    </row>
    <row r="26" spans="1:24" s="67" customFormat="1" ht="26.25" customHeight="1">
      <c r="A26" s="69"/>
      <c r="B26" s="90"/>
      <c r="C26" s="70" t="str">
        <f>IF(B26="","",IF(B26&lt;&gt;"",VLOOKUP(B26,equipementplast[],2,0)))</f>
        <v/>
      </c>
      <c r="D26" s="71"/>
      <c r="E26" s="72"/>
      <c r="F26" s="73"/>
      <c r="G26" s="71"/>
      <c r="H26" s="73"/>
      <c r="I26" s="71"/>
      <c r="J26" s="73"/>
      <c r="K26" s="73"/>
      <c r="L26" s="74"/>
      <c r="M26" s="75"/>
      <c r="N26" s="75"/>
      <c r="O26" s="76" t="str">
        <f t="shared" si="0"/>
        <v/>
      </c>
      <c r="P26" s="77" t="str">
        <f t="shared" si="1"/>
        <v>-</v>
      </c>
      <c r="Q26" s="78" t="str">
        <f t="shared" si="2"/>
        <v>-</v>
      </c>
      <c r="R26" s="73"/>
      <c r="S26" s="71"/>
      <c r="T26" s="79"/>
      <c r="X26" s="68"/>
    </row>
    <row r="27" spans="1:24">
      <c r="A27" s="34"/>
      <c r="B27" s="91"/>
      <c r="C27" s="33"/>
      <c r="H27" s="40"/>
      <c r="I27" s="35"/>
      <c r="J27" s="35"/>
    </row>
    <row r="28" spans="1:24">
      <c r="A28" s="34"/>
      <c r="B28" s="91"/>
      <c r="C28" s="33"/>
      <c r="H28" s="40"/>
      <c r="I28" s="35"/>
      <c r="J28" s="35"/>
    </row>
    <row r="29" spans="1:24">
      <c r="A29" s="34"/>
      <c r="B29" s="91"/>
      <c r="C29" s="33"/>
      <c r="H29" s="40"/>
      <c r="I29" s="35"/>
      <c r="J29" s="35"/>
    </row>
    <row r="30" spans="1:24">
      <c r="A30" s="34"/>
      <c r="B30" s="91"/>
      <c r="C30" s="33"/>
      <c r="H30" s="40"/>
      <c r="I30" s="35"/>
      <c r="J30" s="35"/>
    </row>
    <row r="31" spans="1:24">
      <c r="A31" s="34"/>
      <c r="B31" s="91"/>
      <c r="C31" s="33"/>
      <c r="H31" s="40"/>
      <c r="I31" s="35"/>
      <c r="J31" s="35"/>
    </row>
    <row r="32" spans="1:24">
      <c r="A32" s="34"/>
      <c r="B32" s="91"/>
      <c r="C32" s="33"/>
      <c r="H32" s="40"/>
      <c r="I32" s="35"/>
      <c r="J32" s="35"/>
    </row>
    <row r="33" spans="1:10">
      <c r="A33" s="34"/>
      <c r="B33" s="91"/>
      <c r="C33" s="33"/>
      <c r="H33" s="40"/>
      <c r="I33" s="35"/>
      <c r="J33" s="35"/>
    </row>
    <row r="34" spans="1:10">
      <c r="A34" s="34"/>
      <c r="B34" s="91"/>
      <c r="C34" s="33"/>
      <c r="H34" s="40"/>
      <c r="I34" s="35"/>
      <c r="J34" s="35"/>
    </row>
    <row r="35" spans="1:10">
      <c r="A35" s="34"/>
      <c r="B35" s="91"/>
      <c r="C35" s="33"/>
      <c r="H35" s="40"/>
      <c r="I35" s="35"/>
      <c r="J35" s="35"/>
    </row>
    <row r="36" spans="1:10">
      <c r="A36" s="34"/>
      <c r="B36" s="91"/>
      <c r="C36" s="33"/>
      <c r="H36" s="40"/>
      <c r="I36" s="35"/>
      <c r="J36" s="35"/>
    </row>
    <row r="37" spans="1:10">
      <c r="A37" s="34"/>
      <c r="B37" s="91"/>
      <c r="C37" s="33"/>
      <c r="H37" s="40"/>
      <c r="I37" s="35"/>
      <c r="J37" s="35"/>
    </row>
    <row r="38" spans="1:10">
      <c r="A38" s="34"/>
      <c r="B38" s="91"/>
      <c r="C38" s="33"/>
      <c r="H38" s="40"/>
      <c r="I38" s="35"/>
      <c r="J38" s="35"/>
    </row>
    <row r="39" spans="1:10">
      <c r="A39" s="34"/>
      <c r="B39" s="91"/>
      <c r="C39" s="33"/>
      <c r="H39" s="40"/>
      <c r="I39" s="35"/>
      <c r="J39" s="35"/>
    </row>
    <row r="40" spans="1:10">
      <c r="A40" s="34"/>
      <c r="B40" s="91"/>
      <c r="C40" s="33"/>
      <c r="H40" s="40"/>
      <c r="I40" s="35"/>
      <c r="J40" s="35"/>
    </row>
    <row r="41" spans="1:10">
      <c r="A41" s="34"/>
      <c r="B41" s="91"/>
      <c r="C41" s="33"/>
      <c r="H41" s="40"/>
      <c r="I41" s="35"/>
      <c r="J41" s="35"/>
    </row>
    <row r="42" spans="1:10">
      <c r="A42" s="34"/>
      <c r="B42" s="91"/>
      <c r="C42" s="33"/>
      <c r="H42" s="40"/>
      <c r="I42" s="35"/>
      <c r="J42" s="35"/>
    </row>
    <row r="43" spans="1:10">
      <c r="A43" s="34"/>
      <c r="B43" s="91"/>
      <c r="C43" s="33"/>
      <c r="H43" s="40"/>
      <c r="I43" s="35"/>
      <c r="J43" s="35"/>
    </row>
    <row r="44" spans="1:10">
      <c r="A44" s="34"/>
      <c r="B44" s="91"/>
      <c r="C44" s="33"/>
      <c r="H44" s="40"/>
      <c r="I44" s="35"/>
      <c r="J44" s="35"/>
    </row>
    <row r="45" spans="1:10">
      <c r="A45" s="34"/>
      <c r="B45" s="91"/>
      <c r="C45" s="33"/>
      <c r="H45" s="40"/>
      <c r="I45" s="35"/>
      <c r="J45" s="35"/>
    </row>
    <row r="46" spans="1:10">
      <c r="A46" s="34"/>
      <c r="B46" s="91"/>
      <c r="C46" s="33"/>
      <c r="H46" s="40"/>
      <c r="I46" s="35"/>
      <c r="J46" s="35"/>
    </row>
    <row r="47" spans="1:10">
      <c r="A47" s="34"/>
      <c r="B47" s="91"/>
      <c r="C47" s="33"/>
      <c r="H47" s="40"/>
      <c r="I47" s="35"/>
      <c r="J47" s="35"/>
    </row>
    <row r="48" spans="1:10">
      <c r="A48" s="34"/>
      <c r="B48" s="91"/>
      <c r="C48" s="33"/>
      <c r="H48" s="40"/>
      <c r="I48" s="35"/>
      <c r="J48" s="35"/>
    </row>
    <row r="49" spans="1:10">
      <c r="A49" s="34"/>
      <c r="B49" s="91"/>
      <c r="C49" s="33"/>
      <c r="H49" s="40"/>
      <c r="I49" s="35"/>
      <c r="J49" s="35"/>
    </row>
    <row r="50" spans="1:10">
      <c r="A50" s="34"/>
      <c r="B50" s="91"/>
      <c r="C50" s="33"/>
      <c r="H50" s="40"/>
      <c r="I50" s="35"/>
      <c r="J50" s="35"/>
    </row>
    <row r="51" spans="1:10">
      <c r="A51" s="34"/>
      <c r="B51" s="91"/>
      <c r="C51" s="33"/>
      <c r="H51" s="40"/>
      <c r="I51" s="35"/>
      <c r="J51" s="35"/>
    </row>
    <row r="52" spans="1:10">
      <c r="A52" s="34"/>
      <c r="B52" s="91"/>
      <c r="C52" s="33"/>
      <c r="H52" s="40"/>
      <c r="I52" s="35"/>
      <c r="J52" s="35"/>
    </row>
    <row r="53" spans="1:10">
      <c r="A53" s="34"/>
      <c r="B53" s="91"/>
      <c r="C53" s="33"/>
      <c r="H53" s="40"/>
      <c r="I53" s="35"/>
      <c r="J53" s="35"/>
    </row>
    <row r="54" spans="1:10">
      <c r="A54" s="34"/>
      <c r="B54" s="91"/>
      <c r="C54" s="33"/>
      <c r="H54" s="40"/>
      <c r="I54" s="35"/>
      <c r="J54" s="35"/>
    </row>
    <row r="55" spans="1:10">
      <c r="A55" s="34"/>
      <c r="B55" s="91"/>
      <c r="C55" s="33"/>
      <c r="H55" s="40"/>
      <c r="I55" s="35"/>
      <c r="J55" s="35"/>
    </row>
    <row r="56" spans="1:10">
      <c r="A56" s="34"/>
      <c r="B56" s="91"/>
      <c r="C56" s="33"/>
      <c r="H56" s="40"/>
      <c r="I56" s="35"/>
      <c r="J56" s="35"/>
    </row>
    <row r="57" spans="1:10">
      <c r="A57" s="34"/>
      <c r="B57" s="91"/>
      <c r="C57" s="33"/>
      <c r="H57" s="40"/>
      <c r="I57" s="35"/>
      <c r="J57" s="35"/>
    </row>
    <row r="58" spans="1:10">
      <c r="A58" s="34"/>
      <c r="B58" s="91"/>
      <c r="C58" s="33"/>
      <c r="H58" s="40"/>
      <c r="I58" s="35"/>
      <c r="J58" s="35"/>
    </row>
    <row r="59" spans="1:10">
      <c r="A59" s="34"/>
      <c r="B59" s="91"/>
      <c r="C59" s="33"/>
      <c r="H59" s="40"/>
      <c r="I59" s="35"/>
      <c r="J59" s="35"/>
    </row>
    <row r="60" spans="1:10">
      <c r="A60" s="34"/>
      <c r="B60" s="91"/>
      <c r="C60" s="33"/>
      <c r="H60" s="40"/>
      <c r="I60" s="35"/>
      <c r="J60" s="35"/>
    </row>
    <row r="61" spans="1:10">
      <c r="A61" s="34"/>
      <c r="B61" s="91"/>
      <c r="C61" s="33"/>
      <c r="H61" s="40"/>
      <c r="I61" s="35"/>
      <c r="J61" s="35"/>
    </row>
    <row r="62" spans="1:10">
      <c r="A62" s="34"/>
      <c r="B62" s="91"/>
      <c r="C62" s="33"/>
      <c r="H62" s="40"/>
      <c r="I62" s="35"/>
      <c r="J62" s="35"/>
    </row>
    <row r="63" spans="1:10">
      <c r="A63" s="34"/>
      <c r="B63" s="91"/>
      <c r="C63" s="33"/>
      <c r="H63" s="40"/>
      <c r="I63" s="35"/>
      <c r="J63" s="35"/>
    </row>
    <row r="64" spans="1:10">
      <c r="A64" s="34"/>
      <c r="B64" s="91"/>
      <c r="C64" s="33"/>
      <c r="H64" s="40"/>
      <c r="I64" s="35"/>
      <c r="J64" s="35"/>
    </row>
    <row r="65" spans="1:10">
      <c r="A65" s="34"/>
      <c r="B65" s="91"/>
      <c r="C65" s="33"/>
      <c r="H65" s="40"/>
      <c r="I65" s="35"/>
      <c r="J65" s="35"/>
    </row>
    <row r="66" spans="1:10">
      <c r="A66" s="34"/>
      <c r="B66" s="91"/>
      <c r="C66" s="33"/>
      <c r="H66" s="40"/>
      <c r="I66" s="35"/>
      <c r="J66" s="35"/>
    </row>
    <row r="67" spans="1:10">
      <c r="A67" s="34"/>
      <c r="B67" s="91"/>
      <c r="C67" s="33"/>
      <c r="H67" s="40"/>
      <c r="I67" s="35"/>
      <c r="J67" s="35"/>
    </row>
    <row r="68" spans="1:10">
      <c r="A68" s="34"/>
      <c r="B68" s="91"/>
      <c r="C68" s="33"/>
      <c r="H68" s="40"/>
      <c r="I68" s="35"/>
      <c r="J68" s="35"/>
    </row>
    <row r="69" spans="1:10">
      <c r="A69" s="34"/>
      <c r="B69" s="91"/>
      <c r="C69" s="33"/>
      <c r="H69" s="40"/>
      <c r="I69" s="35"/>
      <c r="J69" s="35"/>
    </row>
    <row r="70" spans="1:10">
      <c r="A70" s="34"/>
      <c r="B70" s="91"/>
      <c r="C70" s="33"/>
      <c r="H70" s="40"/>
      <c r="I70" s="35"/>
      <c r="J70" s="35"/>
    </row>
    <row r="71" spans="1:10">
      <c r="A71" s="34"/>
      <c r="B71" s="91"/>
      <c r="C71" s="33"/>
      <c r="H71" s="40"/>
      <c r="I71" s="35"/>
      <c r="J71" s="35"/>
    </row>
    <row r="72" spans="1:10">
      <c r="A72" s="34"/>
      <c r="B72" s="91"/>
      <c r="C72" s="33"/>
      <c r="H72" s="40"/>
      <c r="I72" s="35"/>
      <c r="J72" s="35"/>
    </row>
    <row r="73" spans="1:10">
      <c r="A73" s="34"/>
      <c r="B73" s="91"/>
      <c r="C73" s="33"/>
      <c r="H73" s="40"/>
      <c r="I73" s="35"/>
      <c r="J73" s="35"/>
    </row>
    <row r="74" spans="1:10">
      <c r="A74" s="34"/>
      <c r="B74" s="91"/>
      <c r="C74" s="33"/>
      <c r="H74" s="40"/>
      <c r="I74" s="35"/>
      <c r="J74" s="35"/>
    </row>
    <row r="75" spans="1:10">
      <c r="A75" s="34"/>
      <c r="B75" s="91"/>
      <c r="C75" s="33"/>
      <c r="H75" s="40"/>
      <c r="I75" s="35"/>
      <c r="J75" s="35"/>
    </row>
    <row r="76" spans="1:10">
      <c r="A76" s="34"/>
      <c r="B76" s="91"/>
      <c r="C76" s="33"/>
      <c r="H76" s="40"/>
      <c r="I76" s="35"/>
      <c r="J76" s="35"/>
    </row>
    <row r="77" spans="1:10">
      <c r="A77" s="34"/>
      <c r="B77" s="91"/>
      <c r="C77" s="33"/>
      <c r="H77" s="40"/>
      <c r="I77" s="35"/>
      <c r="J77" s="35"/>
    </row>
    <row r="78" spans="1:10">
      <c r="A78" s="34"/>
      <c r="B78" s="91"/>
      <c r="C78" s="33"/>
      <c r="H78" s="40"/>
      <c r="I78" s="35"/>
      <c r="J78" s="35"/>
    </row>
    <row r="79" spans="1:10">
      <c r="A79" s="34"/>
      <c r="B79" s="91"/>
      <c r="C79" s="33"/>
      <c r="H79" s="40"/>
      <c r="I79" s="35"/>
      <c r="J79" s="35"/>
    </row>
    <row r="80" spans="1:10">
      <c r="A80" s="34"/>
      <c r="B80" s="91"/>
      <c r="C80" s="33"/>
      <c r="H80" s="40"/>
      <c r="I80" s="35"/>
      <c r="J80" s="35"/>
    </row>
    <row r="81" spans="1:10">
      <c r="A81" s="34"/>
      <c r="B81" s="91"/>
      <c r="C81" s="33"/>
      <c r="H81" s="40"/>
      <c r="I81" s="35"/>
      <c r="J81" s="35"/>
    </row>
    <row r="82" spans="1:10">
      <c r="A82" s="34"/>
      <c r="B82" s="91"/>
      <c r="C82" s="33"/>
      <c r="H82" s="40"/>
      <c r="I82" s="35"/>
      <c r="J82" s="35"/>
    </row>
    <row r="83" spans="1:10">
      <c r="A83" s="34"/>
      <c r="B83" s="91"/>
      <c r="C83" s="33"/>
      <c r="H83" s="40"/>
      <c r="I83" s="35"/>
      <c r="J83" s="35"/>
    </row>
    <row r="84" spans="1:10">
      <c r="A84" s="34"/>
      <c r="B84" s="91"/>
      <c r="C84" s="33"/>
      <c r="H84" s="40"/>
      <c r="I84" s="35"/>
      <c r="J84" s="35"/>
    </row>
    <row r="85" spans="1:10">
      <c r="A85" s="34"/>
      <c r="B85" s="91"/>
      <c r="C85" s="33"/>
      <c r="H85" s="40"/>
      <c r="I85" s="35"/>
      <c r="J85" s="35"/>
    </row>
    <row r="86" spans="1:10">
      <c r="A86" s="34"/>
      <c r="B86" s="91"/>
      <c r="C86" s="33"/>
      <c r="H86" s="40"/>
      <c r="I86" s="35"/>
      <c r="J86" s="35"/>
    </row>
    <row r="87" spans="1:10">
      <c r="A87" s="34"/>
      <c r="B87" s="91"/>
      <c r="C87" s="33"/>
      <c r="H87" s="40"/>
      <c r="I87" s="35"/>
      <c r="J87" s="35"/>
    </row>
    <row r="88" spans="1:10">
      <c r="A88" s="34"/>
      <c r="B88" s="91"/>
      <c r="C88" s="33"/>
      <c r="H88" s="40"/>
      <c r="I88" s="35"/>
      <c r="J88" s="35"/>
    </row>
    <row r="89" spans="1:10">
      <c r="A89" s="34"/>
      <c r="B89" s="91"/>
      <c r="C89" s="33"/>
      <c r="H89" s="40"/>
      <c r="I89" s="35"/>
      <c r="J89" s="35"/>
    </row>
    <row r="90" spans="1:10">
      <c r="A90" s="34"/>
      <c r="B90" s="91"/>
      <c r="C90" s="33"/>
      <c r="H90" s="40"/>
      <c r="I90" s="35"/>
      <c r="J90" s="35"/>
    </row>
    <row r="91" spans="1:10">
      <c r="A91" s="34"/>
      <c r="B91" s="91"/>
      <c r="C91" s="33"/>
      <c r="H91" s="40"/>
      <c r="I91" s="35"/>
      <c r="J91" s="35"/>
    </row>
    <row r="92" spans="1:10">
      <c r="A92" s="34"/>
      <c r="B92" s="91"/>
      <c r="C92" s="33"/>
      <c r="H92" s="40"/>
      <c r="I92" s="35"/>
      <c r="J92" s="35"/>
    </row>
    <row r="93" spans="1:10">
      <c r="A93" s="34"/>
      <c r="B93" s="91"/>
      <c r="C93" s="33"/>
      <c r="H93" s="40"/>
      <c r="I93" s="35"/>
      <c r="J93" s="35"/>
    </row>
    <row r="94" spans="1:10">
      <c r="A94" s="34"/>
      <c r="B94" s="91"/>
      <c r="C94" s="33"/>
      <c r="H94" s="40"/>
      <c r="I94" s="35"/>
      <c r="J94" s="35"/>
    </row>
    <row r="95" spans="1:10">
      <c r="A95" s="34"/>
      <c r="B95" s="91"/>
      <c r="C95" s="33"/>
      <c r="H95" s="40"/>
      <c r="I95" s="35"/>
      <c r="J95" s="35"/>
    </row>
    <row r="96" spans="1:10">
      <c r="A96" s="34"/>
      <c r="B96" s="91"/>
      <c r="C96" s="33"/>
      <c r="H96" s="40"/>
      <c r="I96" s="35"/>
      <c r="J96" s="35"/>
    </row>
    <row r="97" spans="1:10">
      <c r="A97" s="34"/>
      <c r="B97" s="91"/>
      <c r="C97" s="33"/>
      <c r="H97" s="40"/>
      <c r="I97" s="35"/>
      <c r="J97" s="35"/>
    </row>
    <row r="98" spans="1:10">
      <c r="A98" s="34"/>
      <c r="B98" s="91"/>
      <c r="C98" s="33"/>
      <c r="H98" s="40"/>
      <c r="I98" s="35"/>
      <c r="J98" s="35"/>
    </row>
    <row r="99" spans="1:10">
      <c r="A99" s="34"/>
      <c r="B99" s="91"/>
      <c r="C99" s="33"/>
      <c r="H99" s="40"/>
      <c r="I99" s="35"/>
      <c r="J99" s="35"/>
    </row>
    <row r="100" spans="1:10">
      <c r="A100" s="34"/>
      <c r="B100" s="91"/>
      <c r="C100" s="33"/>
      <c r="H100" s="40"/>
      <c r="I100" s="35"/>
      <c r="J100" s="35"/>
    </row>
    <row r="101" spans="1:10">
      <c r="A101" s="34"/>
      <c r="B101" s="91"/>
      <c r="C101" s="33"/>
      <c r="H101" s="40"/>
      <c r="I101" s="35"/>
      <c r="J101" s="35"/>
    </row>
    <row r="102" spans="1:10">
      <c r="A102" s="34"/>
      <c r="B102" s="91"/>
      <c r="C102" s="33"/>
      <c r="H102" s="40"/>
      <c r="I102" s="35"/>
      <c r="J102" s="35"/>
    </row>
    <row r="103" spans="1:10">
      <c r="A103" s="34"/>
      <c r="B103" s="91"/>
      <c r="C103" s="33"/>
      <c r="H103" s="40"/>
      <c r="I103" s="35"/>
      <c r="J103" s="35"/>
    </row>
    <row r="104" spans="1:10">
      <c r="A104" s="34"/>
      <c r="B104" s="91"/>
      <c r="C104" s="33"/>
      <c r="H104" s="40"/>
      <c r="I104" s="35"/>
      <c r="J104" s="35"/>
    </row>
    <row r="105" spans="1:10">
      <c r="A105" s="34"/>
      <c r="B105" s="91"/>
      <c r="C105" s="33"/>
      <c r="H105" s="40"/>
      <c r="I105" s="35"/>
      <c r="J105" s="35"/>
    </row>
    <row r="106" spans="1:10">
      <c r="A106" s="34"/>
      <c r="B106" s="91"/>
      <c r="C106" s="33"/>
      <c r="H106" s="40"/>
      <c r="I106" s="35"/>
      <c r="J106" s="35"/>
    </row>
    <row r="107" spans="1:10">
      <c r="A107" s="34"/>
      <c r="B107" s="91"/>
      <c r="C107" s="33"/>
      <c r="H107" s="40"/>
      <c r="I107" s="35"/>
      <c r="J107" s="35"/>
    </row>
    <row r="108" spans="1:10">
      <c r="A108" s="34"/>
      <c r="B108" s="91"/>
      <c r="C108" s="33"/>
      <c r="H108" s="40"/>
      <c r="I108" s="35"/>
      <c r="J108" s="35"/>
    </row>
    <row r="109" spans="1:10">
      <c r="A109" s="34"/>
      <c r="B109" s="91"/>
      <c r="C109" s="33"/>
      <c r="H109" s="40"/>
      <c r="I109" s="35"/>
      <c r="J109" s="35"/>
    </row>
    <row r="110" spans="1:10">
      <c r="A110" s="34"/>
      <c r="B110" s="91"/>
      <c r="C110" s="33"/>
      <c r="H110" s="40"/>
      <c r="I110" s="35"/>
      <c r="J110" s="35"/>
    </row>
    <row r="111" spans="1:10">
      <c r="A111" s="34"/>
      <c r="B111" s="91"/>
      <c r="C111" s="33"/>
      <c r="H111" s="40"/>
      <c r="I111" s="35"/>
      <c r="J111" s="35"/>
    </row>
    <row r="112" spans="1:10">
      <c r="A112" s="34"/>
      <c r="B112" s="91"/>
      <c r="C112" s="33"/>
      <c r="H112" s="40"/>
      <c r="I112" s="35"/>
      <c r="J112" s="35"/>
    </row>
    <row r="113" spans="1:10">
      <c r="A113" s="34"/>
      <c r="B113" s="91"/>
      <c r="C113" s="33"/>
      <c r="H113" s="40"/>
      <c r="I113" s="35"/>
      <c r="J113" s="35"/>
    </row>
    <row r="114" spans="1:10">
      <c r="A114" s="34"/>
      <c r="B114" s="91"/>
      <c r="C114" s="33"/>
      <c r="H114" s="40"/>
      <c r="I114" s="35"/>
      <c r="J114" s="35"/>
    </row>
    <row r="115" spans="1:10">
      <c r="A115" s="34"/>
      <c r="B115" s="91"/>
      <c r="C115" s="33"/>
      <c r="H115" s="40"/>
      <c r="I115" s="35"/>
      <c r="J115" s="35"/>
    </row>
    <row r="116" spans="1:10">
      <c r="A116" s="34"/>
      <c r="B116" s="91"/>
      <c r="C116" s="33"/>
      <c r="H116" s="40"/>
      <c r="I116" s="35"/>
      <c r="J116" s="35"/>
    </row>
    <row r="117" spans="1:10">
      <c r="A117" s="34"/>
      <c r="B117" s="91"/>
      <c r="C117" s="33"/>
      <c r="H117" s="40"/>
      <c r="I117" s="35"/>
      <c r="J117" s="35"/>
    </row>
    <row r="118" spans="1:10">
      <c r="A118" s="34"/>
      <c r="B118" s="91"/>
      <c r="C118" s="33"/>
      <c r="H118" s="40"/>
      <c r="I118" s="35"/>
      <c r="J118" s="35"/>
    </row>
    <row r="119" spans="1:10">
      <c r="A119" s="34"/>
      <c r="B119" s="91"/>
      <c r="C119" s="33"/>
      <c r="H119" s="40"/>
      <c r="I119" s="35"/>
      <c r="J119" s="35"/>
    </row>
    <row r="120" spans="1:10">
      <c r="A120" s="34"/>
      <c r="B120" s="91"/>
      <c r="C120" s="33"/>
      <c r="H120" s="40"/>
      <c r="I120" s="35"/>
      <c r="J120" s="35"/>
    </row>
    <row r="121" spans="1:10">
      <c r="A121" s="34"/>
      <c r="B121" s="91"/>
      <c r="C121" s="33"/>
      <c r="H121" s="40"/>
      <c r="I121" s="35"/>
      <c r="J121" s="35"/>
    </row>
    <row r="122" spans="1:10">
      <c r="A122" s="34"/>
      <c r="B122" s="91"/>
      <c r="C122" s="33"/>
      <c r="H122" s="40"/>
      <c r="I122" s="35"/>
      <c r="J122" s="35"/>
    </row>
    <row r="123" spans="1:10">
      <c r="A123" s="34"/>
      <c r="B123" s="91"/>
      <c r="C123" s="33"/>
      <c r="H123" s="40"/>
      <c r="I123" s="35"/>
      <c r="J123" s="35"/>
    </row>
    <row r="124" spans="1:10">
      <c r="A124" s="34"/>
      <c r="B124" s="91"/>
      <c r="C124" s="33"/>
      <c r="H124" s="40"/>
      <c r="I124" s="35"/>
      <c r="J124" s="35"/>
    </row>
    <row r="125" spans="1:10">
      <c r="A125" s="34"/>
      <c r="B125" s="91"/>
      <c r="C125" s="33"/>
      <c r="H125" s="40"/>
      <c r="I125" s="35"/>
      <c r="J125" s="35"/>
    </row>
    <row r="126" spans="1:10">
      <c r="A126" s="34"/>
      <c r="B126" s="91"/>
      <c r="C126" s="33"/>
      <c r="H126" s="40"/>
      <c r="I126" s="35"/>
      <c r="J126" s="35"/>
    </row>
    <row r="127" spans="1:10">
      <c r="A127" s="34"/>
      <c r="B127" s="91"/>
      <c r="C127" s="33"/>
      <c r="H127" s="40"/>
      <c r="I127" s="35"/>
      <c r="J127" s="35"/>
    </row>
    <row r="128" spans="1:10">
      <c r="A128" s="34"/>
      <c r="B128" s="91"/>
      <c r="C128" s="33"/>
      <c r="H128" s="40"/>
      <c r="I128" s="35"/>
      <c r="J128" s="35"/>
    </row>
    <row r="129" spans="1:10">
      <c r="A129" s="34"/>
      <c r="B129" s="91"/>
      <c r="C129" s="33"/>
      <c r="H129" s="40"/>
      <c r="I129" s="35"/>
      <c r="J129" s="35"/>
    </row>
    <row r="130" spans="1:10">
      <c r="A130" s="34"/>
      <c r="B130" s="91"/>
      <c r="C130" s="33"/>
      <c r="H130" s="40"/>
      <c r="I130" s="35"/>
      <c r="J130" s="35"/>
    </row>
    <row r="131" spans="1:10">
      <c r="A131" s="34"/>
      <c r="B131" s="91"/>
      <c r="C131" s="33"/>
      <c r="H131" s="40"/>
      <c r="I131" s="35"/>
      <c r="J131" s="35"/>
    </row>
    <row r="132" spans="1:10">
      <c r="A132" s="34"/>
      <c r="B132" s="91"/>
      <c r="C132" s="33"/>
      <c r="H132" s="40"/>
      <c r="I132" s="35"/>
      <c r="J132" s="35"/>
    </row>
    <row r="133" spans="1:10">
      <c r="A133" s="34"/>
      <c r="B133" s="91"/>
      <c r="C133" s="33"/>
      <c r="H133" s="40"/>
      <c r="I133" s="35"/>
      <c r="J133" s="35"/>
    </row>
    <row r="134" spans="1:10">
      <c r="A134" s="34"/>
      <c r="B134" s="91"/>
      <c r="C134" s="33"/>
      <c r="H134" s="40"/>
      <c r="I134" s="35"/>
      <c r="J134" s="35"/>
    </row>
    <row r="135" spans="1:10">
      <c r="A135" s="34"/>
      <c r="B135" s="91"/>
      <c r="C135" s="33"/>
      <c r="H135" s="40"/>
      <c r="I135" s="35"/>
      <c r="J135" s="35"/>
    </row>
    <row r="136" spans="1:10">
      <c r="A136" s="34"/>
      <c r="B136" s="91"/>
      <c r="C136" s="33"/>
      <c r="H136" s="40"/>
      <c r="I136" s="35"/>
      <c r="J136" s="35"/>
    </row>
    <row r="137" spans="1:10">
      <c r="A137" s="34"/>
      <c r="B137" s="91"/>
      <c r="C137" s="33"/>
      <c r="H137" s="40"/>
      <c r="I137" s="35"/>
      <c r="J137" s="35"/>
    </row>
    <row r="138" spans="1:10">
      <c r="A138" s="34"/>
      <c r="B138" s="91"/>
      <c r="C138" s="33"/>
      <c r="H138" s="40"/>
      <c r="I138" s="35"/>
      <c r="J138" s="35"/>
    </row>
    <row r="139" spans="1:10">
      <c r="A139" s="34"/>
      <c r="B139" s="91"/>
      <c r="C139" s="33"/>
      <c r="H139" s="40"/>
      <c r="I139" s="35"/>
      <c r="J139" s="35"/>
    </row>
    <row r="140" spans="1:10">
      <c r="A140" s="34"/>
      <c r="B140" s="91"/>
      <c r="C140" s="33"/>
      <c r="H140" s="40"/>
      <c r="I140" s="35"/>
      <c r="J140" s="35"/>
    </row>
    <row r="141" spans="1:10">
      <c r="A141" s="34"/>
      <c r="B141" s="91"/>
      <c r="C141" s="33"/>
      <c r="H141" s="40"/>
      <c r="I141" s="35"/>
      <c r="J141" s="35"/>
    </row>
    <row r="142" spans="1:10">
      <c r="A142" s="34"/>
      <c r="B142" s="91"/>
      <c r="C142" s="33"/>
      <c r="H142" s="40"/>
      <c r="I142" s="35"/>
      <c r="J142" s="35"/>
    </row>
    <row r="143" spans="1:10">
      <c r="A143" s="34"/>
      <c r="B143" s="91"/>
      <c r="C143" s="33"/>
      <c r="H143" s="40"/>
      <c r="I143" s="35"/>
      <c r="J143" s="35"/>
    </row>
    <row r="144" spans="1:10">
      <c r="A144" s="34"/>
      <c r="B144" s="91"/>
      <c r="C144" s="33"/>
      <c r="H144" s="40"/>
      <c r="I144" s="35"/>
      <c r="J144" s="35"/>
    </row>
    <row r="145" spans="1:10">
      <c r="A145" s="34"/>
      <c r="B145" s="91"/>
      <c r="C145" s="33"/>
      <c r="H145" s="40"/>
      <c r="I145" s="35"/>
      <c r="J145" s="35"/>
    </row>
    <row r="146" spans="1:10">
      <c r="A146" s="34"/>
      <c r="B146" s="91"/>
      <c r="C146" s="33"/>
      <c r="H146" s="40"/>
      <c r="I146" s="35"/>
      <c r="J146" s="35"/>
    </row>
    <row r="147" spans="1:10">
      <c r="A147" s="34"/>
      <c r="B147" s="91"/>
      <c r="C147" s="33"/>
      <c r="H147" s="40"/>
      <c r="I147" s="35"/>
      <c r="J147" s="35"/>
    </row>
    <row r="148" spans="1:10">
      <c r="A148" s="34"/>
      <c r="B148" s="91"/>
      <c r="C148" s="33"/>
      <c r="H148" s="40"/>
      <c r="I148" s="35"/>
      <c r="J148" s="35"/>
    </row>
    <row r="149" spans="1:10">
      <c r="A149" s="34"/>
      <c r="B149" s="91"/>
      <c r="C149" s="33"/>
      <c r="H149" s="40"/>
      <c r="I149" s="35"/>
      <c r="J149" s="35"/>
    </row>
    <row r="150" spans="1:10">
      <c r="A150" s="34"/>
      <c r="B150" s="91"/>
      <c r="C150" s="33"/>
      <c r="H150" s="40"/>
      <c r="I150" s="35"/>
      <c r="J150" s="35"/>
    </row>
    <row r="151" spans="1:10">
      <c r="A151" s="34"/>
      <c r="B151" s="91"/>
      <c r="C151" s="33"/>
      <c r="H151" s="40"/>
      <c r="I151" s="35"/>
      <c r="J151" s="35"/>
    </row>
    <row r="152" spans="1:10">
      <c r="A152" s="34"/>
      <c r="B152" s="91"/>
      <c r="C152" s="33"/>
      <c r="H152" s="40"/>
      <c r="I152" s="35"/>
      <c r="J152" s="35"/>
    </row>
    <row r="153" spans="1:10">
      <c r="A153" s="34"/>
      <c r="B153" s="91"/>
      <c r="C153" s="33"/>
      <c r="H153" s="40"/>
      <c r="I153" s="35"/>
      <c r="J153" s="35"/>
    </row>
    <row r="154" spans="1:10">
      <c r="A154" s="34"/>
      <c r="B154" s="91"/>
      <c r="C154" s="33"/>
      <c r="H154" s="40"/>
      <c r="I154" s="35"/>
      <c r="J154" s="35"/>
    </row>
    <row r="155" spans="1:10">
      <c r="A155" s="34"/>
      <c r="B155" s="91"/>
      <c r="C155" s="33"/>
      <c r="H155" s="40"/>
      <c r="I155" s="35"/>
      <c r="J155" s="35"/>
    </row>
    <row r="156" spans="1:10">
      <c r="A156" s="34"/>
      <c r="B156" s="91"/>
      <c r="C156" s="33"/>
      <c r="H156" s="40"/>
      <c r="I156" s="35"/>
      <c r="J156" s="35"/>
    </row>
    <row r="157" spans="1:10">
      <c r="A157" s="34"/>
      <c r="B157" s="91"/>
      <c r="C157" s="33"/>
      <c r="H157" s="40"/>
      <c r="I157" s="35"/>
      <c r="J157" s="35"/>
    </row>
    <row r="158" spans="1:10">
      <c r="A158" s="34"/>
      <c r="B158" s="91"/>
      <c r="C158" s="33"/>
      <c r="H158" s="40"/>
      <c r="I158" s="35"/>
      <c r="J158" s="35"/>
    </row>
    <row r="159" spans="1:10">
      <c r="A159" s="34"/>
      <c r="B159" s="91"/>
      <c r="C159" s="33"/>
      <c r="H159" s="40"/>
      <c r="I159" s="35"/>
      <c r="J159" s="35"/>
    </row>
    <row r="160" spans="1:10">
      <c r="A160" s="34"/>
      <c r="B160" s="91"/>
      <c r="C160" s="33"/>
      <c r="H160" s="40"/>
      <c r="I160" s="35"/>
      <c r="J160" s="35"/>
    </row>
    <row r="161" spans="1:10">
      <c r="A161" s="34"/>
      <c r="B161" s="91"/>
      <c r="C161" s="33"/>
      <c r="H161" s="40"/>
      <c r="I161" s="35"/>
      <c r="J161" s="35"/>
    </row>
    <row r="162" spans="1:10">
      <c r="A162" s="34"/>
      <c r="B162" s="91"/>
      <c r="C162" s="33"/>
      <c r="H162" s="40"/>
      <c r="I162" s="35"/>
      <c r="J162" s="35"/>
    </row>
    <row r="163" spans="1:10">
      <c r="A163" s="34"/>
      <c r="B163" s="91"/>
      <c r="C163" s="33"/>
      <c r="H163" s="40"/>
      <c r="I163" s="35"/>
      <c r="J163" s="35"/>
    </row>
    <row r="164" spans="1:10">
      <c r="A164" s="34"/>
      <c r="B164" s="91"/>
      <c r="C164" s="33"/>
      <c r="H164" s="40"/>
      <c r="I164" s="35"/>
      <c r="J164" s="35"/>
    </row>
    <row r="165" spans="1:10">
      <c r="A165" s="34"/>
      <c r="B165" s="91"/>
      <c r="C165" s="33"/>
      <c r="H165" s="40"/>
      <c r="I165" s="35"/>
      <c r="J165" s="35"/>
    </row>
    <row r="166" spans="1:10">
      <c r="A166" s="34"/>
      <c r="B166" s="91"/>
      <c r="C166" s="33"/>
      <c r="H166" s="40"/>
      <c r="I166" s="35"/>
      <c r="J166" s="35"/>
    </row>
    <row r="167" spans="1:10">
      <c r="A167" s="34"/>
      <c r="B167" s="91"/>
      <c r="C167" s="33"/>
      <c r="H167" s="40"/>
      <c r="I167" s="35"/>
      <c r="J167" s="35"/>
    </row>
    <row r="168" spans="1:10">
      <c r="A168" s="34"/>
      <c r="B168" s="91"/>
      <c r="C168" s="33"/>
      <c r="H168" s="40"/>
      <c r="I168" s="35"/>
      <c r="J168" s="35"/>
    </row>
    <row r="169" spans="1:10">
      <c r="A169" s="34"/>
      <c r="B169" s="91"/>
      <c r="C169" s="33"/>
      <c r="H169" s="40"/>
      <c r="I169" s="35"/>
      <c r="J169" s="35"/>
    </row>
    <row r="170" spans="1:10">
      <c r="A170" s="34"/>
      <c r="B170" s="91"/>
      <c r="C170" s="33"/>
      <c r="H170" s="40"/>
      <c r="I170" s="35"/>
      <c r="J170" s="35"/>
    </row>
    <row r="171" spans="1:10">
      <c r="A171" s="34"/>
      <c r="B171" s="91"/>
      <c r="C171" s="33"/>
      <c r="H171" s="40"/>
      <c r="I171" s="35"/>
      <c r="J171" s="35"/>
    </row>
    <row r="172" spans="1:10">
      <c r="A172" s="34"/>
      <c r="B172" s="91"/>
      <c r="C172" s="33"/>
      <c r="H172" s="40"/>
      <c r="I172" s="35"/>
      <c r="J172" s="35"/>
    </row>
    <row r="173" spans="1:10">
      <c r="A173" s="34"/>
      <c r="B173" s="91"/>
      <c r="C173" s="33"/>
      <c r="H173" s="40"/>
      <c r="I173" s="35"/>
      <c r="J173" s="35"/>
    </row>
    <row r="174" spans="1:10">
      <c r="A174" s="34"/>
      <c r="B174" s="91"/>
      <c r="C174" s="33"/>
      <c r="H174" s="40"/>
      <c r="I174" s="35"/>
      <c r="J174" s="35"/>
    </row>
    <row r="175" spans="1:10">
      <c r="A175" s="34"/>
      <c r="B175" s="91"/>
      <c r="C175" s="33"/>
      <c r="H175" s="40"/>
      <c r="I175" s="35"/>
      <c r="J175" s="35"/>
    </row>
    <row r="176" spans="1:10">
      <c r="A176" s="34"/>
      <c r="B176" s="91"/>
      <c r="C176" s="33"/>
      <c r="H176" s="40"/>
      <c r="I176" s="35"/>
      <c r="J176" s="35"/>
    </row>
    <row r="177" spans="1:10">
      <c r="A177" s="34"/>
      <c r="B177" s="91"/>
      <c r="C177" s="33"/>
      <c r="H177" s="40"/>
      <c r="I177" s="35"/>
      <c r="J177" s="35"/>
    </row>
    <row r="178" spans="1:10">
      <c r="A178" s="34"/>
      <c r="B178" s="91"/>
      <c r="C178" s="33"/>
      <c r="H178" s="40"/>
      <c r="I178" s="35"/>
      <c r="J178" s="35"/>
    </row>
    <row r="179" spans="1:10">
      <c r="A179" s="34"/>
      <c r="B179" s="91"/>
      <c r="C179" s="33"/>
      <c r="H179" s="40"/>
      <c r="I179" s="35"/>
      <c r="J179" s="35"/>
    </row>
    <row r="180" spans="1:10">
      <c r="A180" s="34"/>
      <c r="B180" s="91"/>
      <c r="C180" s="33"/>
      <c r="H180" s="40"/>
      <c r="I180" s="35"/>
      <c r="J180" s="35"/>
    </row>
    <row r="181" spans="1:10">
      <c r="A181" s="34"/>
      <c r="B181" s="91"/>
      <c r="C181" s="33"/>
      <c r="H181" s="40"/>
      <c r="I181" s="35"/>
      <c r="J181" s="35"/>
    </row>
    <row r="182" spans="1:10">
      <c r="A182" s="34"/>
      <c r="B182" s="91"/>
      <c r="C182" s="33"/>
      <c r="H182" s="40"/>
      <c r="I182" s="35"/>
      <c r="J182" s="35"/>
    </row>
    <row r="183" spans="1:10">
      <c r="A183" s="34"/>
      <c r="B183" s="91"/>
      <c r="C183" s="33"/>
      <c r="H183" s="40"/>
      <c r="I183" s="35"/>
      <c r="J183" s="35"/>
    </row>
    <row r="184" spans="1:10">
      <c r="A184" s="34"/>
      <c r="B184" s="91"/>
      <c r="C184" s="33"/>
      <c r="H184" s="40"/>
      <c r="I184" s="35"/>
      <c r="J184" s="35"/>
    </row>
    <row r="185" spans="1:10">
      <c r="A185" s="34"/>
      <c r="B185" s="91"/>
      <c r="C185" s="33"/>
      <c r="H185" s="40"/>
      <c r="I185" s="35"/>
      <c r="J185" s="35"/>
    </row>
    <row r="186" spans="1:10">
      <c r="A186" s="34"/>
      <c r="B186" s="91"/>
      <c r="C186" s="33"/>
      <c r="H186" s="40"/>
      <c r="I186" s="35"/>
      <c r="J186" s="35"/>
    </row>
    <row r="187" spans="1:10">
      <c r="A187" s="34"/>
      <c r="B187" s="91"/>
      <c r="C187" s="33"/>
      <c r="H187" s="40"/>
      <c r="I187" s="35"/>
      <c r="J187" s="35"/>
    </row>
    <row r="188" spans="1:10">
      <c r="A188" s="34"/>
      <c r="B188" s="91"/>
      <c r="C188" s="33"/>
      <c r="H188" s="40"/>
      <c r="I188" s="35"/>
      <c r="J188" s="35"/>
    </row>
    <row r="189" spans="1:10">
      <c r="A189" s="34"/>
      <c r="B189" s="91"/>
      <c r="C189" s="33"/>
      <c r="H189" s="40"/>
      <c r="I189" s="35"/>
      <c r="J189" s="35"/>
    </row>
    <row r="190" spans="1:10">
      <c r="A190" s="34"/>
      <c r="B190" s="91"/>
      <c r="C190" s="33"/>
      <c r="H190" s="40"/>
      <c r="I190" s="35"/>
      <c r="J190" s="35"/>
    </row>
    <row r="191" spans="1:10">
      <c r="A191" s="34"/>
      <c r="B191" s="91"/>
      <c r="C191" s="33"/>
      <c r="H191" s="40"/>
      <c r="I191" s="35"/>
      <c r="J191" s="35"/>
    </row>
    <row r="192" spans="1:10">
      <c r="A192" s="34"/>
      <c r="B192" s="91"/>
      <c r="C192" s="33"/>
      <c r="H192" s="40"/>
      <c r="I192" s="35"/>
      <c r="J192" s="35"/>
    </row>
    <row r="193" spans="1:10">
      <c r="A193" s="34"/>
      <c r="B193" s="91"/>
      <c r="C193" s="33"/>
      <c r="H193" s="40"/>
      <c r="I193" s="35"/>
      <c r="J193" s="35"/>
    </row>
    <row r="194" spans="1:10">
      <c r="A194" s="34"/>
      <c r="B194" s="91"/>
      <c r="C194" s="33"/>
      <c r="H194" s="40"/>
      <c r="I194" s="35"/>
      <c r="J194" s="35"/>
    </row>
    <row r="195" spans="1:10">
      <c r="A195" s="34"/>
      <c r="B195" s="91"/>
      <c r="C195" s="33"/>
      <c r="H195" s="40"/>
      <c r="I195" s="35"/>
      <c r="J195" s="35"/>
    </row>
    <row r="196" spans="1:10">
      <c r="A196" s="34"/>
      <c r="B196" s="91"/>
      <c r="C196" s="33"/>
      <c r="H196" s="40"/>
      <c r="I196" s="35"/>
      <c r="J196" s="35"/>
    </row>
    <row r="197" spans="1:10">
      <c r="A197" s="34"/>
      <c r="B197" s="91"/>
      <c r="C197" s="33"/>
      <c r="H197" s="40"/>
      <c r="I197" s="35"/>
      <c r="J197" s="35"/>
    </row>
    <row r="198" spans="1:10">
      <c r="A198" s="34"/>
      <c r="B198" s="91"/>
      <c r="C198" s="33"/>
      <c r="H198" s="40"/>
      <c r="I198" s="35"/>
      <c r="J198" s="35"/>
    </row>
    <row r="199" spans="1:10">
      <c r="A199" s="34"/>
      <c r="B199" s="91"/>
      <c r="C199" s="33"/>
      <c r="H199" s="40"/>
      <c r="I199" s="35"/>
      <c r="J199" s="35"/>
    </row>
    <row r="200" spans="1:10">
      <c r="A200" s="34"/>
      <c r="B200" s="91"/>
      <c r="C200" s="33"/>
      <c r="H200" s="40"/>
      <c r="I200" s="35"/>
      <c r="J200" s="35"/>
    </row>
    <row r="201" spans="1:10">
      <c r="A201" s="34"/>
      <c r="B201" s="91"/>
      <c r="C201" s="33"/>
      <c r="H201" s="40"/>
      <c r="I201" s="35"/>
      <c r="J201" s="35"/>
    </row>
    <row r="202" spans="1:10">
      <c r="A202" s="34"/>
      <c r="B202" s="91"/>
      <c r="C202" s="33"/>
      <c r="H202" s="40"/>
      <c r="I202" s="35"/>
      <c r="J202" s="35"/>
    </row>
    <row r="203" spans="1:10">
      <c r="A203" s="34"/>
      <c r="B203" s="91"/>
      <c r="C203" s="33"/>
      <c r="H203" s="40"/>
      <c r="I203" s="35"/>
      <c r="J203" s="35"/>
    </row>
    <row r="204" spans="1:10">
      <c r="A204" s="34"/>
      <c r="B204" s="91"/>
      <c r="C204" s="33"/>
      <c r="H204" s="40"/>
      <c r="I204" s="35"/>
      <c r="J204" s="35"/>
    </row>
    <row r="205" spans="1:10">
      <c r="A205" s="34"/>
      <c r="B205" s="91"/>
      <c r="C205" s="33"/>
      <c r="H205" s="40"/>
      <c r="I205" s="35"/>
      <c r="J205" s="35"/>
    </row>
    <row r="206" spans="1:10">
      <c r="A206" s="34"/>
      <c r="B206" s="91"/>
      <c r="C206" s="33"/>
      <c r="H206" s="40"/>
      <c r="I206" s="35"/>
      <c r="J206" s="35"/>
    </row>
    <row r="207" spans="1:10">
      <c r="A207" s="34"/>
      <c r="B207" s="91"/>
      <c r="C207" s="33"/>
      <c r="H207" s="40"/>
      <c r="I207" s="35"/>
      <c r="J207" s="35"/>
    </row>
    <row r="208" spans="1:10">
      <c r="A208" s="34"/>
      <c r="B208" s="91"/>
      <c r="C208" s="33"/>
      <c r="H208" s="40"/>
      <c r="I208" s="35"/>
      <c r="J208" s="35"/>
    </row>
    <row r="209" spans="1:10">
      <c r="A209" s="34"/>
      <c r="B209" s="91"/>
      <c r="C209" s="33"/>
      <c r="H209" s="40"/>
      <c r="I209" s="35"/>
      <c r="J209" s="35"/>
    </row>
    <row r="210" spans="1:10">
      <c r="A210" s="34"/>
      <c r="B210" s="91"/>
      <c r="C210" s="33"/>
      <c r="H210" s="40"/>
      <c r="I210" s="35"/>
      <c r="J210" s="35"/>
    </row>
    <row r="211" spans="1:10">
      <c r="A211" s="34"/>
      <c r="B211" s="91"/>
      <c r="C211" s="33"/>
      <c r="H211" s="40"/>
      <c r="I211" s="35"/>
      <c r="J211" s="35"/>
    </row>
    <row r="212" spans="1:10">
      <c r="A212" s="34"/>
      <c r="B212" s="91"/>
      <c r="C212" s="33"/>
      <c r="H212" s="40"/>
      <c r="I212" s="35"/>
      <c r="J212" s="35"/>
    </row>
    <row r="213" spans="1:10">
      <c r="A213" s="34"/>
      <c r="B213" s="91"/>
      <c r="C213" s="33"/>
      <c r="H213" s="40"/>
      <c r="I213" s="35"/>
      <c r="J213" s="35"/>
    </row>
    <row r="214" spans="1:10">
      <c r="A214" s="34"/>
      <c r="B214" s="91"/>
      <c r="C214" s="33"/>
      <c r="H214" s="40"/>
      <c r="I214" s="35"/>
      <c r="J214" s="35"/>
    </row>
    <row r="215" spans="1:10">
      <c r="A215" s="34"/>
      <c r="B215" s="91"/>
      <c r="C215" s="33"/>
      <c r="H215" s="40"/>
      <c r="I215" s="35"/>
      <c r="J215" s="35"/>
    </row>
    <row r="216" spans="1:10">
      <c r="A216" s="34"/>
      <c r="B216" s="91"/>
      <c r="C216" s="33"/>
      <c r="H216" s="40"/>
      <c r="I216" s="35"/>
      <c r="J216" s="35"/>
    </row>
    <row r="217" spans="1:10">
      <c r="A217" s="34"/>
      <c r="B217" s="91"/>
      <c r="C217" s="33"/>
      <c r="H217" s="40"/>
      <c r="I217" s="35"/>
      <c r="J217" s="35"/>
    </row>
    <row r="218" spans="1:10">
      <c r="A218" s="34"/>
      <c r="B218" s="91"/>
      <c r="C218" s="33"/>
      <c r="H218" s="40"/>
      <c r="I218" s="35"/>
      <c r="J218" s="35"/>
    </row>
    <row r="219" spans="1:10">
      <c r="A219" s="34"/>
      <c r="B219" s="91"/>
      <c r="C219" s="33"/>
      <c r="H219" s="40"/>
      <c r="I219" s="35"/>
      <c r="J219" s="35"/>
    </row>
    <row r="220" spans="1:10">
      <c r="A220" s="34"/>
      <c r="B220" s="91"/>
      <c r="C220" s="33"/>
      <c r="H220" s="40"/>
      <c r="I220" s="35"/>
      <c r="J220" s="35"/>
    </row>
    <row r="221" spans="1:10">
      <c r="A221" s="34"/>
      <c r="B221" s="91"/>
      <c r="C221" s="33"/>
      <c r="H221" s="40"/>
      <c r="I221" s="35"/>
      <c r="J221" s="35"/>
    </row>
    <row r="222" spans="1:10">
      <c r="A222" s="34"/>
      <c r="B222" s="91"/>
      <c r="C222" s="33"/>
      <c r="H222" s="40"/>
      <c r="I222" s="35"/>
      <c r="J222" s="35"/>
    </row>
    <row r="223" spans="1:10">
      <c r="A223" s="34"/>
      <c r="B223" s="91"/>
      <c r="C223" s="33"/>
      <c r="H223" s="40"/>
      <c r="I223" s="35"/>
      <c r="J223" s="35"/>
    </row>
    <row r="224" spans="1:10">
      <c r="A224" s="34"/>
      <c r="B224" s="91"/>
      <c r="C224" s="33"/>
      <c r="H224" s="40"/>
      <c r="I224" s="35"/>
      <c r="J224" s="35"/>
    </row>
    <row r="225" spans="1:10">
      <c r="A225" s="34"/>
      <c r="B225" s="91"/>
      <c r="C225" s="33"/>
      <c r="H225" s="40"/>
      <c r="I225" s="35"/>
      <c r="J225" s="35"/>
    </row>
    <row r="226" spans="1:10">
      <c r="A226" s="34"/>
      <c r="B226" s="91"/>
      <c r="C226" s="33"/>
      <c r="H226" s="40"/>
      <c r="I226" s="35"/>
      <c r="J226" s="35"/>
    </row>
    <row r="227" spans="1:10">
      <c r="A227" s="34"/>
      <c r="B227" s="91"/>
      <c r="C227" s="33"/>
      <c r="H227" s="40"/>
      <c r="I227" s="35"/>
      <c r="J227" s="35"/>
    </row>
    <row r="228" spans="1:10">
      <c r="A228" s="34"/>
      <c r="B228" s="91"/>
      <c r="C228" s="33"/>
      <c r="H228" s="40"/>
      <c r="I228" s="35"/>
      <c r="J228" s="35"/>
    </row>
    <row r="229" spans="1:10">
      <c r="A229" s="34"/>
      <c r="B229" s="91"/>
      <c r="C229" s="33"/>
      <c r="H229" s="40"/>
      <c r="I229" s="35"/>
      <c r="J229" s="35"/>
    </row>
    <row r="230" spans="1:10">
      <c r="A230" s="34"/>
      <c r="B230" s="91"/>
      <c r="C230" s="33"/>
      <c r="H230" s="40"/>
      <c r="I230" s="35"/>
      <c r="J230" s="35"/>
    </row>
    <row r="231" spans="1:10">
      <c r="A231" s="34"/>
      <c r="B231" s="91"/>
      <c r="C231" s="33"/>
      <c r="H231" s="40"/>
      <c r="I231" s="35"/>
      <c r="J231" s="35"/>
    </row>
    <row r="232" spans="1:10">
      <c r="A232" s="34"/>
      <c r="B232" s="91"/>
      <c r="C232" s="33"/>
      <c r="H232" s="40"/>
      <c r="I232" s="35"/>
      <c r="J232" s="35"/>
    </row>
    <row r="233" spans="1:10">
      <c r="A233" s="34"/>
      <c r="B233" s="91"/>
      <c r="C233" s="33"/>
      <c r="H233" s="40"/>
      <c r="I233" s="35"/>
      <c r="J233" s="35"/>
    </row>
    <row r="234" spans="1:10">
      <c r="A234" s="34"/>
      <c r="B234" s="91"/>
      <c r="C234" s="33"/>
      <c r="H234" s="40"/>
      <c r="I234" s="35"/>
      <c r="J234" s="35"/>
    </row>
    <row r="235" spans="1:10">
      <c r="A235" s="34"/>
      <c r="B235" s="91"/>
      <c r="C235" s="33"/>
      <c r="H235" s="40"/>
      <c r="I235" s="35"/>
      <c r="J235" s="35"/>
    </row>
    <row r="236" spans="1:10">
      <c r="A236" s="34"/>
      <c r="B236" s="91"/>
      <c r="C236" s="33"/>
      <c r="H236" s="40"/>
      <c r="I236" s="35"/>
      <c r="J236" s="35"/>
    </row>
    <row r="237" spans="1:10">
      <c r="A237" s="34"/>
      <c r="B237" s="91"/>
      <c r="C237" s="33"/>
      <c r="H237" s="40"/>
      <c r="I237" s="35"/>
      <c r="J237" s="35"/>
    </row>
    <row r="238" spans="1:10">
      <c r="A238" s="34"/>
      <c r="B238" s="91"/>
      <c r="C238" s="33"/>
      <c r="H238" s="40"/>
      <c r="I238" s="35"/>
      <c r="J238" s="35"/>
    </row>
    <row r="239" spans="1:10">
      <c r="A239" s="34"/>
      <c r="B239" s="91"/>
      <c r="C239" s="33"/>
      <c r="H239" s="40"/>
      <c r="I239" s="35"/>
      <c r="J239" s="35"/>
    </row>
    <row r="240" spans="1:10">
      <c r="A240" s="34"/>
      <c r="B240" s="91"/>
      <c r="C240" s="33"/>
      <c r="H240" s="40"/>
      <c r="I240" s="35"/>
      <c r="J240" s="35"/>
    </row>
    <row r="241" spans="1:10">
      <c r="A241" s="34"/>
      <c r="B241" s="91"/>
      <c r="C241" s="33"/>
      <c r="H241" s="40"/>
      <c r="I241" s="35"/>
      <c r="J241" s="35"/>
    </row>
    <row r="242" spans="1:10">
      <c r="A242" s="34"/>
      <c r="B242" s="91"/>
      <c r="C242" s="33"/>
      <c r="H242" s="40"/>
      <c r="I242" s="35"/>
      <c r="J242" s="35"/>
    </row>
    <row r="243" spans="1:10">
      <c r="A243" s="34"/>
      <c r="B243" s="91"/>
      <c r="C243" s="33"/>
      <c r="H243" s="40"/>
      <c r="I243" s="35"/>
      <c r="J243" s="35"/>
    </row>
    <row r="244" spans="1:10">
      <c r="A244" s="34"/>
      <c r="B244" s="91"/>
      <c r="C244" s="33"/>
      <c r="H244" s="40"/>
      <c r="I244" s="35"/>
      <c r="J244" s="35"/>
    </row>
    <row r="245" spans="1:10">
      <c r="A245" s="34"/>
      <c r="B245" s="91"/>
      <c r="C245" s="33"/>
      <c r="H245" s="40"/>
      <c r="I245" s="35"/>
      <c r="J245" s="35"/>
    </row>
    <row r="246" spans="1:10">
      <c r="A246" s="34"/>
      <c r="B246" s="91"/>
      <c r="C246" s="33"/>
      <c r="H246" s="40"/>
      <c r="I246" s="35"/>
      <c r="J246" s="35"/>
    </row>
    <row r="247" spans="1:10">
      <c r="A247" s="34"/>
      <c r="B247" s="91"/>
      <c r="C247" s="33"/>
      <c r="H247" s="40"/>
      <c r="I247" s="35"/>
      <c r="J247" s="35"/>
    </row>
    <row r="248" spans="1:10">
      <c r="A248" s="34"/>
      <c r="B248" s="91"/>
      <c r="C248" s="33"/>
      <c r="H248" s="40"/>
      <c r="I248" s="35"/>
      <c r="J248" s="35"/>
    </row>
    <row r="249" spans="1:10">
      <c r="A249" s="34"/>
      <c r="B249" s="91"/>
      <c r="C249" s="33"/>
      <c r="H249" s="40"/>
      <c r="I249" s="35"/>
      <c r="J249" s="35"/>
    </row>
    <row r="250" spans="1:10">
      <c r="A250" s="34"/>
      <c r="B250" s="91"/>
      <c r="C250" s="33"/>
      <c r="H250" s="40"/>
      <c r="I250" s="35"/>
      <c r="J250" s="35"/>
    </row>
    <row r="251" spans="1:10">
      <c r="A251" s="34"/>
      <c r="B251" s="91"/>
      <c r="C251" s="33"/>
      <c r="H251" s="40"/>
      <c r="I251" s="35"/>
      <c r="J251" s="35"/>
    </row>
    <row r="252" spans="1:10">
      <c r="A252" s="34"/>
      <c r="B252" s="91"/>
      <c r="C252" s="33"/>
      <c r="H252" s="40"/>
      <c r="I252" s="35"/>
      <c r="J252" s="35"/>
    </row>
    <row r="253" spans="1:10">
      <c r="A253" s="34"/>
      <c r="B253" s="91"/>
      <c r="C253" s="33"/>
      <c r="H253" s="40"/>
      <c r="I253" s="35"/>
      <c r="J253" s="35"/>
    </row>
    <row r="254" spans="1:10">
      <c r="A254" s="34"/>
      <c r="B254" s="91"/>
      <c r="C254" s="33"/>
      <c r="H254" s="40"/>
      <c r="I254" s="35"/>
      <c r="J254" s="35"/>
    </row>
    <row r="255" spans="1:10">
      <c r="A255" s="34"/>
      <c r="B255" s="91"/>
      <c r="C255" s="33"/>
      <c r="H255" s="40"/>
      <c r="I255" s="35"/>
      <c r="J255" s="35"/>
    </row>
    <row r="256" spans="1:10">
      <c r="A256" s="34"/>
      <c r="B256" s="91"/>
      <c r="C256" s="33"/>
      <c r="H256" s="40"/>
      <c r="I256" s="35"/>
      <c r="J256" s="35"/>
    </row>
    <row r="257" spans="1:10">
      <c r="A257" s="34"/>
      <c r="B257" s="91"/>
      <c r="C257" s="33"/>
      <c r="H257" s="40"/>
      <c r="I257" s="35"/>
      <c r="J257" s="35"/>
    </row>
    <row r="258" spans="1:10">
      <c r="A258" s="34"/>
      <c r="B258" s="91"/>
      <c r="C258" s="33"/>
      <c r="H258" s="40"/>
      <c r="I258" s="35"/>
      <c r="J258" s="35"/>
    </row>
    <row r="259" spans="1:10">
      <c r="A259" s="34"/>
      <c r="B259" s="91"/>
      <c r="C259" s="33"/>
      <c r="H259" s="40"/>
      <c r="I259" s="35"/>
      <c r="J259" s="35"/>
    </row>
    <row r="260" spans="1:10">
      <c r="A260" s="34"/>
      <c r="B260" s="91"/>
      <c r="C260" s="33"/>
      <c r="H260" s="40"/>
      <c r="I260" s="35"/>
      <c r="J260" s="35"/>
    </row>
    <row r="261" spans="1:10">
      <c r="A261" s="34"/>
      <c r="B261" s="91"/>
      <c r="C261" s="33"/>
      <c r="H261" s="40"/>
      <c r="I261" s="35"/>
      <c r="J261" s="35"/>
    </row>
    <row r="262" spans="1:10">
      <c r="A262" s="34"/>
      <c r="B262" s="91"/>
      <c r="C262" s="33"/>
      <c r="H262" s="40"/>
      <c r="I262" s="35"/>
      <c r="J262" s="35"/>
    </row>
    <row r="263" spans="1:10">
      <c r="A263" s="34"/>
      <c r="B263" s="91"/>
      <c r="C263" s="33"/>
      <c r="H263" s="40"/>
      <c r="I263" s="35"/>
      <c r="J263" s="35"/>
    </row>
    <row r="264" spans="1:10">
      <c r="A264" s="34"/>
      <c r="B264" s="91"/>
      <c r="C264" s="33"/>
      <c r="H264" s="40"/>
      <c r="I264" s="35"/>
      <c r="J264" s="35"/>
    </row>
    <row r="265" spans="1:10">
      <c r="A265" s="34"/>
      <c r="B265" s="91"/>
      <c r="C265" s="33"/>
      <c r="H265" s="40"/>
      <c r="I265" s="35"/>
      <c r="J265" s="35"/>
    </row>
    <row r="266" spans="1:10">
      <c r="A266" s="34"/>
      <c r="B266" s="91"/>
      <c r="C266" s="33"/>
      <c r="H266" s="40"/>
      <c r="I266" s="35"/>
      <c r="J266" s="35"/>
    </row>
    <row r="267" spans="1:10">
      <c r="A267" s="34"/>
      <c r="B267" s="91"/>
      <c r="C267" s="33"/>
      <c r="H267" s="40"/>
      <c r="I267" s="35"/>
      <c r="J267" s="35"/>
    </row>
    <row r="268" spans="1:10">
      <c r="A268" s="34"/>
      <c r="B268" s="91"/>
      <c r="C268" s="33"/>
      <c r="H268" s="40"/>
      <c r="I268" s="35"/>
      <c r="J268" s="35"/>
    </row>
    <row r="269" spans="1:10">
      <c r="A269" s="34"/>
      <c r="B269" s="91"/>
      <c r="C269" s="33"/>
      <c r="H269" s="40"/>
      <c r="I269" s="35"/>
      <c r="J269" s="35"/>
    </row>
    <row r="270" spans="1:10">
      <c r="A270" s="34"/>
      <c r="B270" s="91"/>
      <c r="C270" s="33"/>
      <c r="H270" s="40"/>
      <c r="I270" s="35"/>
      <c r="J270" s="35"/>
    </row>
    <row r="271" spans="1:10">
      <c r="A271" s="34"/>
      <c r="B271" s="91"/>
      <c r="C271" s="33"/>
      <c r="H271" s="40"/>
      <c r="I271" s="35"/>
      <c r="J271" s="35"/>
    </row>
    <row r="272" spans="1:10">
      <c r="A272" s="34"/>
      <c r="B272" s="91"/>
      <c r="C272" s="33"/>
      <c r="H272" s="40"/>
      <c r="I272" s="35"/>
      <c r="J272" s="35"/>
    </row>
    <row r="273" spans="1:10">
      <c r="A273" s="34"/>
      <c r="B273" s="91"/>
      <c r="C273" s="33"/>
      <c r="H273" s="40"/>
      <c r="I273" s="35"/>
      <c r="J273" s="35"/>
    </row>
    <row r="274" spans="1:10">
      <c r="A274" s="34"/>
      <c r="B274" s="91"/>
      <c r="C274" s="33"/>
      <c r="H274" s="40"/>
      <c r="I274" s="35"/>
      <c r="J274" s="35"/>
    </row>
    <row r="275" spans="1:10">
      <c r="A275" s="34"/>
      <c r="B275" s="91"/>
      <c r="C275" s="33"/>
      <c r="H275" s="40"/>
      <c r="I275" s="35"/>
      <c r="J275" s="35"/>
    </row>
    <row r="276" spans="1:10">
      <c r="A276" s="34"/>
      <c r="B276" s="91"/>
      <c r="C276" s="33"/>
      <c r="H276" s="40"/>
      <c r="I276" s="35"/>
      <c r="J276" s="35"/>
    </row>
    <row r="277" spans="1:10">
      <c r="A277" s="34"/>
      <c r="B277" s="91"/>
      <c r="C277" s="33"/>
      <c r="H277" s="40"/>
      <c r="I277" s="35"/>
      <c r="J277" s="35"/>
    </row>
    <row r="278" spans="1:10">
      <c r="A278" s="34"/>
      <c r="B278" s="91"/>
      <c r="C278" s="33"/>
      <c r="H278" s="40"/>
      <c r="I278" s="35"/>
      <c r="J278" s="35"/>
    </row>
    <row r="279" spans="1:10">
      <c r="A279" s="34"/>
      <c r="B279" s="91"/>
      <c r="C279" s="33"/>
      <c r="H279" s="40"/>
      <c r="I279" s="35"/>
      <c r="J279" s="35"/>
    </row>
    <row r="280" spans="1:10">
      <c r="A280" s="34"/>
      <c r="B280" s="91"/>
      <c r="C280" s="33"/>
      <c r="H280" s="40"/>
      <c r="I280" s="35"/>
      <c r="J280" s="35"/>
    </row>
    <row r="281" spans="1:10">
      <c r="A281" s="34"/>
      <c r="B281" s="91"/>
      <c r="C281" s="33"/>
      <c r="H281" s="40"/>
      <c r="I281" s="35"/>
      <c r="J281" s="35"/>
    </row>
    <row r="282" spans="1:10">
      <c r="A282" s="34"/>
      <c r="B282" s="91"/>
      <c r="C282" s="33"/>
      <c r="H282" s="40"/>
      <c r="I282" s="35"/>
      <c r="J282" s="35"/>
    </row>
    <row r="283" spans="1:10">
      <c r="A283" s="34"/>
      <c r="B283" s="91"/>
      <c r="C283" s="33"/>
      <c r="H283" s="40"/>
      <c r="I283" s="35"/>
      <c r="J283" s="35"/>
    </row>
    <row r="284" spans="1:10">
      <c r="A284" s="34"/>
      <c r="B284" s="91"/>
      <c r="C284" s="33"/>
      <c r="H284" s="40"/>
      <c r="I284" s="35"/>
      <c r="J284" s="35"/>
    </row>
    <row r="285" spans="1:10">
      <c r="B285" s="91"/>
      <c r="C285" s="33"/>
      <c r="H285" s="40"/>
      <c r="I285" s="35"/>
      <c r="J285" s="35"/>
    </row>
    <row r="286" spans="1:10">
      <c r="B286" s="91"/>
      <c r="C286" s="33"/>
      <c r="H286" s="40"/>
      <c r="I286" s="35"/>
      <c r="J286" s="35"/>
    </row>
    <row r="287" spans="1:10">
      <c r="B287" s="91"/>
      <c r="C287" s="33"/>
      <c r="H287" s="40"/>
      <c r="I287" s="35"/>
      <c r="J287" s="35"/>
    </row>
    <row r="288" spans="1:10">
      <c r="B288" s="91"/>
      <c r="C288" s="33"/>
      <c r="H288" s="40"/>
      <c r="I288" s="35"/>
      <c r="J288" s="35"/>
    </row>
    <row r="289" spans="2:10">
      <c r="B289" s="91"/>
      <c r="C289" s="33"/>
      <c r="H289" s="40"/>
      <c r="I289" s="35"/>
      <c r="J289" s="35"/>
    </row>
    <row r="290" spans="2:10">
      <c r="B290" s="91"/>
      <c r="C290" s="33"/>
      <c r="H290" s="40"/>
      <c r="I290" s="35"/>
      <c r="J290" s="35"/>
    </row>
    <row r="291" spans="2:10">
      <c r="B291" s="91"/>
      <c r="C291" s="33"/>
      <c r="H291" s="40"/>
      <c r="I291" s="35"/>
      <c r="J291" s="35"/>
    </row>
    <row r="292" spans="2:10">
      <c r="B292" s="91"/>
      <c r="C292" s="33"/>
      <c r="H292" s="40"/>
      <c r="I292" s="35"/>
      <c r="J292" s="35"/>
    </row>
    <row r="293" spans="2:10">
      <c r="B293" s="91"/>
      <c r="C293" s="33"/>
      <c r="H293" s="40"/>
      <c r="I293" s="35"/>
      <c r="J293" s="35"/>
    </row>
    <row r="294" spans="2:10">
      <c r="B294" s="91"/>
      <c r="C294" s="33"/>
      <c r="H294" s="40"/>
      <c r="I294" s="35"/>
      <c r="J294" s="35"/>
    </row>
    <row r="295" spans="2:10">
      <c r="B295" s="91"/>
      <c r="C295" s="33"/>
      <c r="H295" s="40"/>
      <c r="I295" s="35"/>
      <c r="J295" s="35"/>
    </row>
    <row r="296" spans="2:10">
      <c r="B296" s="91"/>
      <c r="C296" s="33"/>
      <c r="H296" s="40"/>
      <c r="I296" s="35"/>
      <c r="J296" s="35"/>
    </row>
    <row r="297" spans="2:10">
      <c r="B297" s="91"/>
      <c r="C297" s="33"/>
      <c r="H297" s="40"/>
      <c r="I297" s="35"/>
      <c r="J297" s="35"/>
    </row>
  </sheetData>
  <mergeCells count="13">
    <mergeCell ref="C9:E9"/>
    <mergeCell ref="G10:G12"/>
    <mergeCell ref="A12:C13"/>
    <mergeCell ref="A1:C4"/>
    <mergeCell ref="D1:J1"/>
    <mergeCell ref="D2:J3"/>
    <mergeCell ref="D4:J4"/>
    <mergeCell ref="A6:F6"/>
    <mergeCell ref="A7:A9"/>
    <mergeCell ref="B7:B9"/>
    <mergeCell ref="C7:E7"/>
    <mergeCell ref="G7:G8"/>
    <mergeCell ref="C8:E8"/>
  </mergeCells>
  <phoneticPr fontId="47" type="noConversion"/>
  <conditionalFormatting sqref="Q15:Q26">
    <cfRule type="containsText" dxfId="44" priority="23" operator="containsText" text="HRS DELAIS">
      <formula>NOT(ISERROR(SEARCH("HRS DELAIS",Q15)))</formula>
    </cfRule>
    <cfRule type="containsText" dxfId="43" priority="24" operator="containsText" text="DNS DELAIS">
      <formula>NOT(ISERROR(SEARCH("DNS DELAIS",Q15)))</formula>
    </cfRule>
  </conditionalFormatting>
  <conditionalFormatting sqref="F15:F26">
    <cfRule type="containsText" dxfId="42" priority="20" operator="containsText" text="CORRECTIVE">
      <formula>NOT(ISERROR(SEARCH("CORRECTIVE",F15)))</formula>
    </cfRule>
    <cfRule type="containsText" dxfId="41" priority="21" operator="containsText" text="PREVENTIVE">
      <formula>NOT(ISERROR(SEARCH("PREVENTIVE",F15)))</formula>
    </cfRule>
    <cfRule type="containsText" dxfId="40" priority="22" operator="containsText" text="AMELIORATIVE">
      <formula>NOT(ISERROR(SEARCH("AMELIORATIVE",F15)))</formula>
    </cfRule>
  </conditionalFormatting>
  <dataValidations count="1">
    <dataValidation type="list" allowBlank="1" showInputMessage="1" showErrorMessage="1" sqref="F15:F26">
      <formula1>" CORRECTIVE,PREVENTIVE,AMELIORATIVE,AJUSTAGE"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EQUIPEMENTS!$A:$A</xm:f>
          </x14:formula1>
          <xm:sqref>B15:B26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A1:AA19"/>
  <sheetViews>
    <sheetView showGridLines="0" topLeftCell="A13" zoomScale="110" zoomScaleNormal="110" workbookViewId="0">
      <selection activeCell="E18" sqref="E18"/>
    </sheetView>
  </sheetViews>
  <sheetFormatPr baseColWidth="10" defaultColWidth="11.42578125" defaultRowHeight="21"/>
  <cols>
    <col min="1" max="1" width="13.85546875" style="27" customWidth="1"/>
    <col min="2" max="2" width="15.5703125" style="32" customWidth="1"/>
    <col min="3" max="3" width="34.42578125" style="37" customWidth="1"/>
    <col min="4" max="4" width="15.28515625" style="38" customWidth="1"/>
    <col min="5" max="5" width="39.42578125" style="20" customWidth="1"/>
    <col min="6" max="6" width="16.42578125" style="20" customWidth="1"/>
    <col min="7" max="7" width="17.140625" style="20" customWidth="1"/>
    <col min="8" max="8" width="22" style="20" customWidth="1"/>
    <col min="9" max="9" width="25.7109375" style="20" customWidth="1"/>
    <col min="10" max="10" width="38.28515625" style="20" customWidth="1"/>
    <col min="11" max="11" width="41.42578125" style="28" customWidth="1"/>
    <col min="12" max="12" width="16.85546875" style="30" customWidth="1"/>
    <col min="13" max="13" width="19.5703125" style="30" customWidth="1"/>
    <col min="14" max="14" width="19.28515625" style="20" customWidth="1"/>
    <col min="15" max="15" width="9.42578125" style="30" customWidth="1"/>
    <col min="16" max="16" width="8.5703125" style="36" customWidth="1"/>
    <col min="17" max="17" width="12" style="36" customWidth="1"/>
    <col min="18" max="18" width="34.5703125" style="34" customWidth="1"/>
    <col min="19" max="19" width="18.7109375" style="20" customWidth="1"/>
    <col min="20" max="20" width="17.7109375" style="34" customWidth="1"/>
    <col min="21" max="23" width="11.42578125" style="20"/>
    <col min="24" max="24" width="7.7109375" style="24" customWidth="1"/>
    <col min="25" max="25" width="19.5703125" style="20" customWidth="1"/>
    <col min="26" max="26" width="28.42578125" style="20" customWidth="1"/>
    <col min="27" max="27" width="25.85546875" style="29" customWidth="1"/>
    <col min="28" max="28" width="24.28515625" style="20" customWidth="1"/>
    <col min="29" max="29" width="25.85546875" style="20" customWidth="1"/>
    <col min="30" max="16384" width="11.42578125" style="20"/>
  </cols>
  <sheetData>
    <row r="1" spans="1:27" s="124" customFormat="1" ht="28.5" customHeight="1">
      <c r="A1" s="168"/>
      <c r="B1" s="168"/>
      <c r="C1" s="168"/>
      <c r="D1" s="169"/>
      <c r="E1" s="169"/>
      <c r="F1" s="169"/>
      <c r="G1" s="169"/>
      <c r="H1" s="169"/>
      <c r="I1" s="169"/>
      <c r="J1" s="169"/>
      <c r="K1" s="100"/>
      <c r="L1" s="101"/>
      <c r="M1" s="101"/>
      <c r="N1" s="104"/>
      <c r="O1" s="104"/>
      <c r="P1" s="104"/>
      <c r="Q1" s="104"/>
      <c r="R1" s="104"/>
      <c r="S1" s="104"/>
      <c r="T1" s="104"/>
    </row>
    <row r="2" spans="1:27" s="124" customFormat="1" ht="22.5" customHeight="1">
      <c r="A2" s="168"/>
      <c r="B2" s="168"/>
      <c r="C2" s="168"/>
      <c r="D2" s="170"/>
      <c r="E2" s="170"/>
      <c r="F2" s="170"/>
      <c r="G2" s="170"/>
      <c r="H2" s="170"/>
      <c r="I2" s="170"/>
      <c r="J2" s="170"/>
      <c r="K2" s="102"/>
      <c r="L2" s="103"/>
      <c r="M2" s="103"/>
      <c r="N2" s="104"/>
      <c r="O2" s="104"/>
      <c r="P2" s="104"/>
      <c r="Q2" s="104"/>
      <c r="R2" s="104"/>
      <c r="S2" s="104"/>
      <c r="T2" s="104"/>
    </row>
    <row r="3" spans="1:27" s="124" customFormat="1" ht="21" customHeight="1">
      <c r="A3" s="168"/>
      <c r="B3" s="168"/>
      <c r="C3" s="168"/>
      <c r="D3" s="170"/>
      <c r="E3" s="170"/>
      <c r="F3" s="170"/>
      <c r="G3" s="170"/>
      <c r="H3" s="170"/>
      <c r="I3" s="170"/>
      <c r="J3" s="170"/>
      <c r="K3" s="100"/>
      <c r="L3" s="101"/>
      <c r="M3" s="101"/>
      <c r="N3" s="104"/>
      <c r="O3" s="104"/>
      <c r="P3" s="104"/>
      <c r="Q3" s="104"/>
      <c r="R3" s="104"/>
      <c r="S3" s="104"/>
      <c r="T3" s="104"/>
    </row>
    <row r="4" spans="1:27" s="124" customFormat="1" ht="21" customHeight="1">
      <c r="A4" s="168"/>
      <c r="B4" s="168"/>
      <c r="C4" s="168"/>
      <c r="D4" s="171"/>
      <c r="E4" s="171"/>
      <c r="F4" s="171"/>
      <c r="G4" s="171"/>
      <c r="H4" s="171"/>
      <c r="I4" s="171"/>
      <c r="J4" s="171"/>
      <c r="K4" s="100"/>
      <c r="L4" s="101"/>
      <c r="M4" s="101"/>
      <c r="N4" s="104"/>
      <c r="O4" s="104"/>
      <c r="P4" s="104"/>
      <c r="Q4" s="104"/>
      <c r="R4" s="104"/>
      <c r="S4" s="104"/>
      <c r="T4" s="104"/>
    </row>
    <row r="5" spans="1:27" s="124" customFormat="1" ht="15">
      <c r="A5" s="104"/>
      <c r="B5" s="104"/>
      <c r="C5" s="104"/>
      <c r="D5" s="105"/>
      <c r="E5" s="104"/>
      <c r="F5" s="104"/>
      <c r="G5" s="104"/>
      <c r="H5" s="104"/>
      <c r="I5" s="104"/>
      <c r="J5" s="104"/>
      <c r="K5" s="106"/>
      <c r="L5" s="104"/>
      <c r="M5" s="104"/>
      <c r="N5" s="104"/>
      <c r="O5" s="104"/>
      <c r="P5" s="104"/>
      <c r="Q5" s="104"/>
      <c r="R5" s="104"/>
      <c r="S5" s="104"/>
      <c r="T5" s="104"/>
    </row>
    <row r="6" spans="1:27" s="124" customFormat="1" ht="28.5">
      <c r="A6" s="172"/>
      <c r="B6" s="172"/>
      <c r="C6" s="172"/>
      <c r="D6" s="172"/>
      <c r="E6" s="172"/>
      <c r="F6" s="172"/>
      <c r="G6" s="107"/>
      <c r="H6" s="108"/>
      <c r="I6" s="109"/>
      <c r="J6" s="109"/>
      <c r="K6" s="110"/>
      <c r="L6" s="111"/>
      <c r="M6" s="111"/>
      <c r="N6" s="104"/>
      <c r="O6" s="111"/>
      <c r="P6" s="125"/>
      <c r="Q6" s="125"/>
      <c r="R6" s="126"/>
      <c r="S6" s="126"/>
      <c r="T6" s="127"/>
      <c r="X6" s="104"/>
      <c r="AA6" s="128"/>
    </row>
    <row r="7" spans="1:27" s="124" customFormat="1" ht="19.5" customHeight="1">
      <c r="A7" s="173"/>
      <c r="B7" s="174"/>
      <c r="C7" s="175"/>
      <c r="D7" s="175"/>
      <c r="E7" s="175"/>
      <c r="F7" s="112"/>
      <c r="G7" s="176"/>
      <c r="H7" s="108"/>
      <c r="I7" s="109"/>
      <c r="J7" s="109"/>
      <c r="K7" s="110"/>
      <c r="L7" s="113"/>
      <c r="M7" s="113"/>
      <c r="N7" s="113"/>
      <c r="O7" s="113"/>
      <c r="P7" s="113"/>
      <c r="Q7" s="113"/>
      <c r="R7" s="113"/>
      <c r="S7" s="113"/>
      <c r="T7" s="113"/>
      <c r="X7" s="104"/>
      <c r="AA7" s="128"/>
    </row>
    <row r="8" spans="1:27" s="124" customFormat="1" ht="18.75" customHeight="1">
      <c r="A8" s="173"/>
      <c r="B8" s="174"/>
      <c r="C8" s="175"/>
      <c r="D8" s="175"/>
      <c r="E8" s="175"/>
      <c r="F8" s="112"/>
      <c r="G8" s="176"/>
      <c r="H8" s="108"/>
      <c r="I8" s="109"/>
      <c r="J8" s="109"/>
      <c r="K8" s="110"/>
      <c r="L8" s="113"/>
      <c r="M8" s="113"/>
      <c r="N8" s="113"/>
      <c r="O8" s="113"/>
      <c r="P8" s="113"/>
      <c r="Q8" s="113"/>
      <c r="R8" s="113"/>
      <c r="S8" s="113"/>
      <c r="T8" s="113"/>
      <c r="X8" s="104"/>
      <c r="AA8" s="128"/>
    </row>
    <row r="9" spans="1:27" s="124" customFormat="1" ht="27" customHeight="1">
      <c r="A9" s="173"/>
      <c r="B9" s="174"/>
      <c r="C9" s="165"/>
      <c r="D9" s="165"/>
      <c r="E9" s="165"/>
      <c r="F9" s="114"/>
      <c r="G9" s="115"/>
      <c r="H9" s="108"/>
      <c r="I9" s="109"/>
      <c r="J9" s="109"/>
      <c r="K9" s="110"/>
      <c r="L9" s="113"/>
      <c r="M9" s="113"/>
      <c r="N9" s="113"/>
      <c r="O9" s="113"/>
      <c r="P9" s="113"/>
      <c r="Q9" s="113"/>
      <c r="R9" s="113"/>
      <c r="S9" s="113"/>
      <c r="T9" s="113"/>
      <c r="X9" s="104"/>
      <c r="AA9" s="128"/>
    </row>
    <row r="10" spans="1:27" s="124" customFormat="1" ht="19.5" customHeight="1">
      <c r="A10" s="116"/>
      <c r="B10" s="25"/>
      <c r="C10" s="117"/>
      <c r="D10" s="118"/>
      <c r="E10" s="117"/>
      <c r="F10" s="114"/>
      <c r="G10" s="166"/>
      <c r="H10" s="108"/>
      <c r="I10" s="109"/>
      <c r="J10" s="109"/>
      <c r="K10" s="110"/>
      <c r="L10" s="113"/>
      <c r="M10" s="113"/>
      <c r="N10" s="113"/>
      <c r="O10" s="113"/>
      <c r="P10" s="113"/>
      <c r="Q10" s="113"/>
      <c r="R10" s="113"/>
      <c r="S10" s="113"/>
      <c r="T10" s="113"/>
      <c r="X10" s="104"/>
      <c r="AA10" s="128"/>
    </row>
    <row r="11" spans="1:27" s="124" customFormat="1" ht="24" customHeight="1">
      <c r="A11" s="116"/>
      <c r="B11" s="25"/>
      <c r="C11" s="119"/>
      <c r="D11" s="120"/>
      <c r="E11" s="119"/>
      <c r="F11" s="119"/>
      <c r="G11" s="166"/>
      <c r="H11" s="108"/>
      <c r="I11" s="108"/>
      <c r="J11" s="109"/>
      <c r="K11" s="110"/>
      <c r="L11" s="113"/>
      <c r="M11" s="113"/>
      <c r="N11" s="113"/>
      <c r="O11" s="113"/>
      <c r="P11" s="113"/>
      <c r="Q11" s="113"/>
      <c r="R11" s="113"/>
      <c r="S11" s="113"/>
      <c r="T11" s="113"/>
      <c r="X11" s="104"/>
      <c r="AA11" s="128"/>
    </row>
    <row r="12" spans="1:27" s="124" customFormat="1" ht="24" customHeight="1">
      <c r="A12" s="167"/>
      <c r="B12" s="167"/>
      <c r="C12" s="167"/>
      <c r="D12" s="120"/>
      <c r="E12" s="119"/>
      <c r="F12" s="119"/>
      <c r="G12" s="166"/>
      <c r="H12" s="108"/>
      <c r="I12" s="108"/>
      <c r="J12" s="109"/>
      <c r="K12" s="110"/>
      <c r="L12" s="113"/>
      <c r="M12" s="113"/>
      <c r="N12" s="113"/>
      <c r="O12" s="113"/>
      <c r="P12" s="113"/>
      <c r="Q12" s="113"/>
      <c r="R12" s="113"/>
      <c r="S12" s="113"/>
      <c r="T12" s="113"/>
      <c r="X12" s="104"/>
      <c r="AA12" s="128"/>
    </row>
    <row r="13" spans="1:27" s="124" customFormat="1">
      <c r="A13" s="167"/>
      <c r="B13" s="167"/>
      <c r="C13" s="167"/>
      <c r="D13" s="121"/>
      <c r="E13" s="122"/>
      <c r="F13" s="122"/>
      <c r="G13" s="122"/>
      <c r="H13" s="122"/>
      <c r="I13" s="122"/>
      <c r="J13" s="122"/>
      <c r="K13" s="122"/>
      <c r="L13" s="123"/>
      <c r="M13" s="123"/>
      <c r="N13" s="122"/>
      <c r="O13" s="123"/>
      <c r="P13" s="129"/>
      <c r="Q13" s="129"/>
      <c r="R13" s="122"/>
      <c r="S13" s="122"/>
      <c r="T13" s="121"/>
      <c r="X13" s="104"/>
      <c r="AA13" s="128"/>
    </row>
    <row r="14" spans="1:27" s="2" customFormat="1" ht="44.25" customHeight="1" thickBot="1">
      <c r="A14" s="41" t="s">
        <v>0</v>
      </c>
      <c r="B14" s="41" t="s">
        <v>24</v>
      </c>
      <c r="C14" s="80" t="s">
        <v>1</v>
      </c>
      <c r="D14" s="42" t="s">
        <v>19</v>
      </c>
      <c r="E14" s="42" t="s">
        <v>8</v>
      </c>
      <c r="F14" s="42" t="s">
        <v>2</v>
      </c>
      <c r="G14" s="42" t="s">
        <v>3</v>
      </c>
      <c r="H14" s="42" t="s">
        <v>4</v>
      </c>
      <c r="I14" s="42" t="s">
        <v>5</v>
      </c>
      <c r="J14" s="42" t="s">
        <v>9</v>
      </c>
      <c r="K14" s="42" t="s">
        <v>10</v>
      </c>
      <c r="L14" s="43" t="s">
        <v>35</v>
      </c>
      <c r="M14" s="43" t="s">
        <v>36</v>
      </c>
      <c r="N14" s="42" t="s">
        <v>39</v>
      </c>
      <c r="O14" s="43" t="s">
        <v>6</v>
      </c>
      <c r="P14" s="81" t="s">
        <v>37</v>
      </c>
      <c r="Q14" s="81" t="s">
        <v>38</v>
      </c>
      <c r="R14" s="42" t="s">
        <v>7</v>
      </c>
      <c r="S14" s="42" t="s">
        <v>11</v>
      </c>
      <c r="T14" s="82" t="s">
        <v>13</v>
      </c>
    </row>
    <row r="15" spans="1:27" ht="28.5" customHeight="1">
      <c r="A15" s="60"/>
      <c r="B15" s="31"/>
      <c r="C15" s="58" t="str">
        <f>IF(B15="","",IF(B15&lt;&gt;"",VLOOKUP(B15,equipementplast[],2,0)))</f>
        <v/>
      </c>
      <c r="D15" s="65"/>
      <c r="E15" s="62"/>
      <c r="F15" s="58"/>
      <c r="G15" s="59"/>
      <c r="H15" s="58"/>
      <c r="I15" s="59"/>
      <c r="J15" s="58"/>
      <c r="K15" s="58"/>
      <c r="L15" s="55"/>
      <c r="M15" s="56"/>
      <c r="N15" s="56"/>
      <c r="O15" s="48" t="str">
        <f t="shared" ref="O15:O19" si="0">IF($M15="","",$M15-$L15)</f>
        <v/>
      </c>
      <c r="P15" s="49" t="str">
        <f t="shared" ref="P15:P19" si="1">IFERROR(O15*60*24,"-")</f>
        <v>-</v>
      </c>
      <c r="Q15" s="57" t="str">
        <f t="shared" ref="Q15:Q19" si="2">IF(P15="-","-",IF(P15&lt;60,"DNS DELAIS",IF(P15&gt;60,"HRS DELAIS")))</f>
        <v>-</v>
      </c>
      <c r="R15" s="58"/>
      <c r="S15" s="59"/>
      <c r="T15" s="61"/>
      <c r="AA15" s="20"/>
    </row>
    <row r="16" spans="1:27" ht="28.5" customHeight="1">
      <c r="A16" s="60"/>
      <c r="B16" s="31"/>
      <c r="C16" s="58" t="str">
        <f>IF(B16="","",IF(B16&lt;&gt;"",VLOOKUP(B16,equipementplast[],2,0)))</f>
        <v/>
      </c>
      <c r="D16" s="65"/>
      <c r="E16" s="62"/>
      <c r="F16" s="58"/>
      <c r="G16" s="59"/>
      <c r="H16" s="58"/>
      <c r="I16" s="59"/>
      <c r="J16" s="58"/>
      <c r="K16" s="58"/>
      <c r="L16" s="55"/>
      <c r="M16" s="56"/>
      <c r="N16" s="56"/>
      <c r="O16" s="48" t="str">
        <f t="shared" si="0"/>
        <v/>
      </c>
      <c r="P16" s="49" t="str">
        <f t="shared" si="1"/>
        <v>-</v>
      </c>
      <c r="Q16" s="57" t="str">
        <f t="shared" si="2"/>
        <v>-</v>
      </c>
      <c r="R16" s="58"/>
      <c r="S16" s="59"/>
      <c r="T16" s="61"/>
      <c r="AA16" s="20"/>
    </row>
    <row r="17" spans="1:27" ht="28.5" customHeight="1">
      <c r="A17" s="60"/>
      <c r="B17" s="31"/>
      <c r="C17" s="58" t="str">
        <f>IF(B17="","",IF(B17&lt;&gt;"",VLOOKUP(B17,equipementplast[],2,0)))</f>
        <v/>
      </c>
      <c r="D17" s="65"/>
      <c r="E17" s="62"/>
      <c r="F17" s="58"/>
      <c r="G17" s="59"/>
      <c r="H17" s="58"/>
      <c r="I17" s="59"/>
      <c r="J17" s="58"/>
      <c r="K17" s="58"/>
      <c r="L17" s="55"/>
      <c r="M17" s="56"/>
      <c r="N17" s="56"/>
      <c r="O17" s="48" t="str">
        <f t="shared" si="0"/>
        <v/>
      </c>
      <c r="P17" s="49" t="str">
        <f t="shared" si="1"/>
        <v>-</v>
      </c>
      <c r="Q17" s="57" t="str">
        <f t="shared" si="2"/>
        <v>-</v>
      </c>
      <c r="R17" s="58"/>
      <c r="S17" s="59"/>
      <c r="T17" s="61"/>
      <c r="AA17" s="20"/>
    </row>
    <row r="18" spans="1:27" ht="28.5" customHeight="1">
      <c r="A18" s="60"/>
      <c r="B18" s="31"/>
      <c r="C18" s="58" t="str">
        <f>IF(B18="","",IF(B18&lt;&gt;"",VLOOKUP(B18,equipementplast[],2,0)))</f>
        <v/>
      </c>
      <c r="D18" s="65"/>
      <c r="E18" s="62"/>
      <c r="F18" s="58"/>
      <c r="G18" s="59"/>
      <c r="H18" s="58"/>
      <c r="I18" s="59"/>
      <c r="J18" s="58"/>
      <c r="K18" s="58"/>
      <c r="L18" s="55"/>
      <c r="M18" s="56"/>
      <c r="N18" s="56"/>
      <c r="O18" s="48" t="str">
        <f t="shared" si="0"/>
        <v/>
      </c>
      <c r="P18" s="49" t="str">
        <f t="shared" si="1"/>
        <v>-</v>
      </c>
      <c r="Q18" s="57" t="str">
        <f t="shared" si="2"/>
        <v>-</v>
      </c>
      <c r="R18" s="58"/>
      <c r="S18" s="59"/>
      <c r="T18" s="61"/>
      <c r="AA18" s="20"/>
    </row>
    <row r="19" spans="1:27" ht="28.5" customHeight="1">
      <c r="A19" s="60"/>
      <c r="B19" s="31"/>
      <c r="C19" s="58" t="str">
        <f>IF(B19="","",IF(B19&lt;&gt;"",VLOOKUP(B19,equipementplast[],2,0)))</f>
        <v/>
      </c>
      <c r="D19" s="65"/>
      <c r="E19" s="62"/>
      <c r="F19" s="58"/>
      <c r="G19" s="59"/>
      <c r="H19" s="58"/>
      <c r="I19" s="59"/>
      <c r="J19" s="58"/>
      <c r="K19" s="58"/>
      <c r="L19" s="55"/>
      <c r="M19" s="56"/>
      <c r="N19" s="56"/>
      <c r="O19" s="48" t="str">
        <f t="shared" si="0"/>
        <v/>
      </c>
      <c r="P19" s="49" t="str">
        <f t="shared" si="1"/>
        <v>-</v>
      </c>
      <c r="Q19" s="57" t="str">
        <f t="shared" si="2"/>
        <v>-</v>
      </c>
      <c r="R19" s="58"/>
      <c r="S19" s="59"/>
      <c r="T19" s="61"/>
      <c r="AA19" s="20"/>
    </row>
  </sheetData>
  <mergeCells count="13">
    <mergeCell ref="G10:G12"/>
    <mergeCell ref="G7:G8"/>
    <mergeCell ref="A12:C13"/>
    <mergeCell ref="A1:C4"/>
    <mergeCell ref="D1:J1"/>
    <mergeCell ref="D2:J3"/>
    <mergeCell ref="D4:J4"/>
    <mergeCell ref="A6:F6"/>
    <mergeCell ref="A7:A9"/>
    <mergeCell ref="B7:B9"/>
    <mergeCell ref="C7:E7"/>
    <mergeCell ref="C8:E8"/>
    <mergeCell ref="C9:E9"/>
  </mergeCells>
  <conditionalFormatting sqref="Q15:Q19">
    <cfRule type="containsText" dxfId="34" priority="25" operator="containsText" text="HRS DELAIS">
      <formula>NOT(ISERROR(SEARCH("HRS DELAIS",Q15)))</formula>
    </cfRule>
    <cfRule type="containsText" dxfId="33" priority="26" operator="containsText" text="DNS DELAIS">
      <formula>NOT(ISERROR(SEARCH("DNS DELAIS",Q15)))</formula>
    </cfRule>
  </conditionalFormatting>
  <conditionalFormatting sqref="F15:F19">
    <cfRule type="containsText" dxfId="32" priority="22" operator="containsText" text="CORRECTIVE">
      <formula>NOT(ISERROR(SEARCH("CORRECTIVE",F15)))</formula>
    </cfRule>
    <cfRule type="containsText" dxfId="31" priority="23" operator="containsText" text="PREVENTIVE">
      <formula>NOT(ISERROR(SEARCH("PREVENTIVE",F15)))</formula>
    </cfRule>
    <cfRule type="containsText" dxfId="30" priority="24" operator="containsText" text="AMELIORATIVE">
      <formula>NOT(ISERROR(SEARCH("AMELIORATIVE",F15)))</formula>
    </cfRule>
  </conditionalFormatting>
  <dataValidations count="1">
    <dataValidation type="list" allowBlank="1" showInputMessage="1" showErrorMessage="1" sqref="F15:F19">
      <formula1>" CORRECTIVE,PREVENTIVE,AMELIORATIVE,AJUSTAGE"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EQUIPEMENTS!$A:$A</xm:f>
          </x14:formula1>
          <xm:sqref>B15:B19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/>
  </sheetPr>
  <dimension ref="A1:AA21"/>
  <sheetViews>
    <sheetView showGridLines="0" topLeftCell="A10" zoomScale="90" zoomScaleNormal="90" workbookViewId="0">
      <selection activeCell="E31" sqref="E31"/>
    </sheetView>
  </sheetViews>
  <sheetFormatPr baseColWidth="10" defaultRowHeight="21"/>
  <cols>
    <col min="1" max="1" width="12" style="10" customWidth="1"/>
    <col min="2" max="2" width="17" style="4" bestFit="1" customWidth="1"/>
    <col min="3" max="3" width="45.28515625" style="1" customWidth="1"/>
    <col min="4" max="4" width="28.85546875" style="1" customWidth="1"/>
    <col min="5" max="5" width="44.5703125" style="1" customWidth="1"/>
    <col min="6" max="6" width="18" style="1" customWidth="1"/>
    <col min="7" max="7" width="27.7109375" style="1" customWidth="1"/>
    <col min="8" max="8" width="20.85546875" style="1" customWidth="1"/>
    <col min="9" max="9" width="17.85546875" style="1" customWidth="1"/>
    <col min="10" max="10" width="43.7109375" style="7" customWidth="1"/>
    <col min="11" max="11" width="41.140625" style="7" customWidth="1"/>
    <col min="12" max="12" width="37.28515625" style="5" customWidth="1"/>
    <col min="13" max="13" width="38.28515625" style="5" customWidth="1"/>
    <col min="14" max="14" width="32.140625" customWidth="1"/>
    <col min="15" max="15" width="19.28515625" style="5" customWidth="1"/>
    <col min="16" max="16" width="13.28515625" style="6" customWidth="1"/>
    <col min="17" max="17" width="11.42578125" style="6" customWidth="1"/>
    <col min="18" max="18" width="33.85546875" style="1" customWidth="1"/>
    <col min="19" max="19" width="15.85546875" style="1" customWidth="1"/>
    <col min="20" max="20" width="21.7109375" style="4" customWidth="1"/>
    <col min="24" max="24" width="7.7109375" style="3" customWidth="1"/>
    <col min="25" max="25" width="19.5703125" customWidth="1"/>
    <col min="26" max="26" width="28.42578125" customWidth="1"/>
    <col min="27" max="27" width="25.85546875" style="11" customWidth="1"/>
    <col min="28" max="28" width="21.28515625" bestFit="1" customWidth="1"/>
    <col min="29" max="29" width="25.85546875" customWidth="1"/>
  </cols>
  <sheetData>
    <row r="1" spans="1:27" s="132" customFormat="1" ht="13.5" customHeight="1">
      <c r="A1" s="178"/>
      <c r="B1" s="178"/>
      <c r="C1" s="178"/>
      <c r="D1" s="177"/>
      <c r="E1" s="177"/>
      <c r="F1" s="177"/>
      <c r="G1" s="177"/>
      <c r="H1" s="177"/>
      <c r="I1" s="177"/>
      <c r="J1" s="177"/>
      <c r="K1" s="130"/>
      <c r="L1" s="131"/>
      <c r="M1" s="131"/>
    </row>
    <row r="2" spans="1:27" s="132" customFormat="1" ht="13.5" customHeight="1">
      <c r="A2" s="178"/>
      <c r="B2" s="178"/>
      <c r="C2" s="178"/>
      <c r="D2" s="179"/>
      <c r="E2" s="179"/>
      <c r="F2" s="179"/>
      <c r="G2" s="179"/>
      <c r="H2" s="179"/>
      <c r="I2" s="179"/>
      <c r="J2" s="179"/>
      <c r="K2" s="133"/>
      <c r="L2" s="134"/>
      <c r="M2" s="134"/>
    </row>
    <row r="3" spans="1:27" s="132" customFormat="1" ht="13.5" customHeight="1">
      <c r="A3" s="178"/>
      <c r="B3" s="178"/>
      <c r="C3" s="178"/>
      <c r="D3" s="179"/>
      <c r="E3" s="179"/>
      <c r="F3" s="179"/>
      <c r="G3" s="179"/>
      <c r="H3" s="179"/>
      <c r="I3" s="179"/>
      <c r="J3" s="179"/>
      <c r="K3" s="130"/>
      <c r="L3" s="131"/>
      <c r="M3" s="131"/>
    </row>
    <row r="4" spans="1:27" s="132" customFormat="1" ht="13.5" customHeight="1">
      <c r="A4" s="178"/>
      <c r="B4" s="178"/>
      <c r="C4" s="178"/>
      <c r="D4" s="177"/>
      <c r="E4" s="177"/>
      <c r="F4" s="177"/>
      <c r="G4" s="177"/>
      <c r="H4" s="177"/>
      <c r="I4" s="177"/>
      <c r="J4" s="177"/>
      <c r="K4" s="130"/>
      <c r="L4" s="131"/>
      <c r="M4" s="131"/>
    </row>
    <row r="5" spans="1:27" s="96" customFormat="1" ht="29.25" customHeight="1">
      <c r="A5" s="135"/>
      <c r="B5" s="136"/>
      <c r="C5" s="137"/>
      <c r="D5" s="137"/>
      <c r="E5" s="137"/>
      <c r="F5" s="137"/>
      <c r="G5" s="137"/>
      <c r="H5" s="137"/>
      <c r="I5" s="137"/>
      <c r="J5" s="138"/>
      <c r="K5" s="138"/>
      <c r="L5" s="139"/>
      <c r="M5" s="139"/>
      <c r="O5" s="139"/>
      <c r="P5" s="140"/>
      <c r="Q5" s="140"/>
      <c r="R5" s="137"/>
      <c r="S5" s="137"/>
      <c r="T5" s="136"/>
      <c r="X5" s="141"/>
      <c r="AA5" s="142"/>
    </row>
    <row r="6" spans="1:27" s="96" customFormat="1" ht="24" customHeight="1">
      <c r="A6" s="180"/>
      <c r="B6" s="180"/>
      <c r="C6" s="180"/>
      <c r="D6" s="180"/>
      <c r="E6" s="180"/>
      <c r="F6" s="143"/>
      <c r="G6" s="144"/>
      <c r="H6" s="108"/>
      <c r="I6" s="109"/>
      <c r="J6" s="109"/>
      <c r="K6" s="145"/>
      <c r="L6" s="139"/>
      <c r="M6" s="139"/>
      <c r="N6" s="141"/>
      <c r="O6" s="139"/>
      <c r="P6" s="140"/>
      <c r="Q6" s="140"/>
      <c r="R6" s="137"/>
      <c r="S6" s="137"/>
      <c r="T6" s="136"/>
      <c r="X6" s="141"/>
      <c r="AA6" s="142"/>
    </row>
    <row r="7" spans="1:27" s="96" customFormat="1" ht="24" customHeight="1">
      <c r="A7" s="182"/>
      <c r="B7" s="183"/>
      <c r="C7" s="165"/>
      <c r="D7" s="165"/>
      <c r="E7" s="165"/>
      <c r="F7" s="117"/>
      <c r="G7" s="184"/>
      <c r="H7" s="108"/>
      <c r="I7" s="109"/>
      <c r="J7" s="109"/>
      <c r="K7" s="145"/>
      <c r="L7" s="143"/>
      <c r="M7" s="143"/>
      <c r="N7" s="143"/>
      <c r="O7" s="143"/>
      <c r="P7" s="143"/>
      <c r="Q7" s="143"/>
      <c r="R7" s="143"/>
      <c r="S7" s="143"/>
      <c r="T7" s="143"/>
      <c r="X7" s="141"/>
      <c r="AA7" s="142"/>
    </row>
    <row r="8" spans="1:27" s="96" customFormat="1" ht="24" customHeight="1">
      <c r="A8" s="182"/>
      <c r="B8" s="183"/>
      <c r="C8" s="165"/>
      <c r="D8" s="165"/>
      <c r="E8" s="165"/>
      <c r="F8" s="117"/>
      <c r="G8" s="184"/>
      <c r="H8" s="108"/>
      <c r="I8" s="109"/>
      <c r="J8" s="109"/>
      <c r="K8" s="145"/>
      <c r="L8" s="143"/>
      <c r="M8" s="143"/>
      <c r="N8" s="143"/>
      <c r="O8" s="143"/>
      <c r="P8" s="143"/>
      <c r="Q8" s="143"/>
      <c r="R8" s="143"/>
      <c r="S8" s="143"/>
      <c r="T8" s="143"/>
      <c r="X8" s="141"/>
      <c r="AA8" s="142"/>
    </row>
    <row r="9" spans="1:27" s="96" customFormat="1" ht="24" customHeight="1">
      <c r="A9" s="182"/>
      <c r="B9" s="183"/>
      <c r="C9" s="165"/>
      <c r="D9" s="165"/>
      <c r="E9" s="165"/>
      <c r="F9" s="114"/>
      <c r="G9" s="144"/>
      <c r="H9" s="108"/>
      <c r="I9" s="109"/>
      <c r="J9" s="109"/>
      <c r="K9" s="145"/>
      <c r="L9" s="143"/>
      <c r="M9" s="143"/>
      <c r="N9" s="143"/>
      <c r="O9" s="143"/>
      <c r="P9" s="143"/>
      <c r="Q9" s="143"/>
      <c r="R9" s="143"/>
      <c r="S9" s="143"/>
      <c r="T9" s="143"/>
      <c r="X9" s="141"/>
      <c r="AA9" s="142"/>
    </row>
    <row r="10" spans="1:27" s="96" customFormat="1" ht="24" customHeight="1">
      <c r="A10" s="146"/>
      <c r="B10" s="52"/>
      <c r="C10" s="117"/>
      <c r="D10" s="117"/>
      <c r="E10" s="117"/>
      <c r="F10" s="114"/>
      <c r="G10" s="181"/>
      <c r="H10" s="108"/>
      <c r="I10" s="109"/>
      <c r="J10" s="109"/>
      <c r="K10" s="145"/>
      <c r="L10" s="143"/>
      <c r="M10" s="143"/>
      <c r="N10" s="143"/>
      <c r="O10" s="143"/>
      <c r="P10" s="143"/>
      <c r="Q10" s="143"/>
      <c r="R10" s="143"/>
      <c r="S10" s="143"/>
      <c r="T10" s="143"/>
      <c r="X10" s="141"/>
      <c r="AA10" s="142"/>
    </row>
    <row r="11" spans="1:27" s="96" customFormat="1" ht="24" customHeight="1">
      <c r="A11" s="147"/>
      <c r="B11" s="53"/>
      <c r="C11" s="148"/>
      <c r="D11" s="148"/>
      <c r="E11" s="54"/>
      <c r="F11" s="54"/>
      <c r="G11" s="181"/>
      <c r="H11" s="108"/>
      <c r="I11" s="108"/>
      <c r="J11" s="109"/>
      <c r="K11" s="145"/>
      <c r="L11" s="143"/>
      <c r="M11" s="143"/>
      <c r="N11" s="143"/>
      <c r="O11" s="143"/>
      <c r="P11" s="143"/>
      <c r="Q11" s="143"/>
      <c r="R11" s="143"/>
      <c r="S11" s="143"/>
      <c r="T11" s="143"/>
    </row>
    <row r="12" spans="1:27" s="96" customFormat="1" ht="24" customHeight="1">
      <c r="A12" s="185"/>
      <c r="B12" s="185"/>
      <c r="C12" s="185"/>
      <c r="D12" s="148"/>
      <c r="E12" s="54"/>
      <c r="F12" s="54"/>
      <c r="G12" s="181"/>
      <c r="H12" s="108"/>
      <c r="I12" s="108"/>
      <c r="J12" s="109"/>
      <c r="K12" s="145"/>
      <c r="L12" s="143"/>
      <c r="M12" s="143"/>
      <c r="N12" s="143"/>
      <c r="O12" s="143"/>
      <c r="P12" s="143"/>
      <c r="Q12" s="143"/>
      <c r="R12" s="143"/>
      <c r="S12" s="143"/>
      <c r="T12" s="143"/>
    </row>
    <row r="13" spans="1:27" s="96" customFormat="1" ht="29.25" customHeight="1">
      <c r="A13" s="185"/>
      <c r="B13" s="185"/>
      <c r="C13" s="185"/>
      <c r="D13" s="137"/>
      <c r="E13" s="137"/>
      <c r="F13" s="137"/>
      <c r="G13" s="137"/>
      <c r="H13" s="137"/>
      <c r="I13" s="137"/>
      <c r="J13" s="137"/>
      <c r="K13" s="137"/>
      <c r="L13" s="139"/>
      <c r="M13" s="139"/>
      <c r="N13" s="141"/>
      <c r="O13" s="139"/>
      <c r="P13" s="149"/>
      <c r="Q13" s="149"/>
      <c r="R13" s="137"/>
      <c r="S13" s="137"/>
      <c r="T13" s="136"/>
      <c r="X13" s="141"/>
      <c r="AA13" s="142"/>
    </row>
    <row r="14" spans="1:27" s="2" customFormat="1" ht="44.25" customHeight="1" thickBot="1">
      <c r="A14" s="41" t="s">
        <v>0</v>
      </c>
      <c r="B14" s="41" t="s">
        <v>24</v>
      </c>
      <c r="C14" s="80" t="s">
        <v>1</v>
      </c>
      <c r="D14" s="42" t="s">
        <v>19</v>
      </c>
      <c r="E14" s="42" t="s">
        <v>8</v>
      </c>
      <c r="F14" s="42" t="s">
        <v>2</v>
      </c>
      <c r="G14" s="42" t="s">
        <v>3</v>
      </c>
      <c r="H14" s="42" t="s">
        <v>4</v>
      </c>
      <c r="I14" s="42" t="s">
        <v>5</v>
      </c>
      <c r="J14" s="42" t="s">
        <v>9</v>
      </c>
      <c r="K14" s="42" t="s">
        <v>10</v>
      </c>
      <c r="L14" s="43" t="s">
        <v>35</v>
      </c>
      <c r="M14" s="43" t="s">
        <v>36</v>
      </c>
      <c r="N14" s="42" t="s">
        <v>39</v>
      </c>
      <c r="O14" s="43" t="s">
        <v>6</v>
      </c>
      <c r="P14" s="81" t="s">
        <v>37</v>
      </c>
      <c r="Q14" s="81" t="s">
        <v>38</v>
      </c>
      <c r="R14" s="42" t="s">
        <v>7</v>
      </c>
      <c r="S14" s="42" t="s">
        <v>11</v>
      </c>
      <c r="T14" s="82" t="s">
        <v>13</v>
      </c>
    </row>
    <row r="15" spans="1:27" ht="26.25" customHeight="1">
      <c r="A15" s="60"/>
      <c r="B15" s="31"/>
      <c r="C15" s="58" t="str">
        <f>IF(B15="","",IF(B15&lt;&gt;"",VLOOKUP(B15,equipementplast[],2,0)))</f>
        <v/>
      </c>
      <c r="D15" s="65"/>
      <c r="E15" s="62"/>
      <c r="F15" s="58"/>
      <c r="G15" s="59"/>
      <c r="H15" s="58"/>
      <c r="I15" s="59"/>
      <c r="J15" s="58"/>
      <c r="K15" s="58"/>
      <c r="L15" s="55"/>
      <c r="M15" s="56"/>
      <c r="N15" s="56"/>
      <c r="O15" s="48" t="str">
        <f t="shared" ref="O15:O20" si="0">IF($M15="","",$M15-$L15)</f>
        <v/>
      </c>
      <c r="P15" s="49" t="str">
        <f t="shared" ref="P15:P20" si="1">IFERROR(O15*60*24,"-")</f>
        <v>-</v>
      </c>
      <c r="Q15" s="57" t="str">
        <f t="shared" ref="Q15:Q20" si="2">IF(P15="-","-",IF(P15&lt;60,"DNS DELAIS",IF(P15&gt;60,"HRS DELAIS")))</f>
        <v>-</v>
      </c>
      <c r="R15" s="58"/>
      <c r="S15" s="59"/>
      <c r="T15" s="61"/>
    </row>
    <row r="16" spans="1:27" ht="26.25" customHeight="1">
      <c r="A16" s="60"/>
      <c r="B16" s="31"/>
      <c r="C16" s="58" t="str">
        <f>IF(B16="","",IF(B16&lt;&gt;"",VLOOKUP(B16,equipementplast[],2,0)))</f>
        <v/>
      </c>
      <c r="D16" s="65"/>
      <c r="E16" s="62"/>
      <c r="F16" s="58"/>
      <c r="G16" s="59"/>
      <c r="H16" s="58"/>
      <c r="I16" s="59"/>
      <c r="J16" s="58"/>
      <c r="K16" s="58"/>
      <c r="L16" s="55"/>
      <c r="M16" s="56"/>
      <c r="N16" s="56"/>
      <c r="O16" s="48" t="str">
        <f t="shared" si="0"/>
        <v/>
      </c>
      <c r="P16" s="49" t="str">
        <f t="shared" si="1"/>
        <v>-</v>
      </c>
      <c r="Q16" s="57" t="str">
        <f t="shared" si="2"/>
        <v>-</v>
      </c>
      <c r="R16" s="58"/>
      <c r="S16" s="59"/>
      <c r="T16" s="61"/>
    </row>
    <row r="17" spans="1:20" ht="26.25" customHeight="1">
      <c r="A17" s="60"/>
      <c r="B17" s="31"/>
      <c r="C17" s="58" t="str">
        <f>IF(B17="","",IF(B17&lt;&gt;"",VLOOKUP(B17,equipementplast[],2,0)))</f>
        <v/>
      </c>
      <c r="D17" s="65"/>
      <c r="E17" s="62"/>
      <c r="F17" s="58"/>
      <c r="G17" s="59"/>
      <c r="H17" s="58"/>
      <c r="I17" s="59"/>
      <c r="J17" s="58"/>
      <c r="K17" s="58"/>
      <c r="L17" s="55"/>
      <c r="M17" s="56"/>
      <c r="N17" s="56"/>
      <c r="O17" s="48" t="str">
        <f t="shared" si="0"/>
        <v/>
      </c>
      <c r="P17" s="49" t="str">
        <f t="shared" si="1"/>
        <v>-</v>
      </c>
      <c r="Q17" s="57" t="str">
        <f t="shared" si="2"/>
        <v>-</v>
      </c>
      <c r="R17" s="58"/>
      <c r="S17" s="59"/>
      <c r="T17" s="61"/>
    </row>
    <row r="18" spans="1:20" ht="26.25" customHeight="1">
      <c r="A18" s="60"/>
      <c r="B18" s="31"/>
      <c r="C18" s="58" t="str">
        <f>IF(B18="","",IF(B18&lt;&gt;"",VLOOKUP(B18,equipementplast[],2,0)))</f>
        <v/>
      </c>
      <c r="D18" s="65"/>
      <c r="E18" s="62"/>
      <c r="F18" s="58"/>
      <c r="G18" s="59"/>
      <c r="H18" s="58"/>
      <c r="I18" s="59"/>
      <c r="J18" s="58"/>
      <c r="K18" s="58"/>
      <c r="L18" s="55"/>
      <c r="M18" s="56"/>
      <c r="N18" s="56"/>
      <c r="O18" s="48" t="str">
        <f t="shared" si="0"/>
        <v/>
      </c>
      <c r="P18" s="49" t="str">
        <f t="shared" si="1"/>
        <v>-</v>
      </c>
      <c r="Q18" s="57" t="str">
        <f t="shared" si="2"/>
        <v>-</v>
      </c>
      <c r="R18" s="58"/>
      <c r="S18" s="59"/>
      <c r="T18" s="61"/>
    </row>
    <row r="19" spans="1:20" ht="26.25" customHeight="1">
      <c r="A19" s="60"/>
      <c r="B19" s="31"/>
      <c r="C19" s="58" t="str">
        <f>IF(B19="","",IF(B19&lt;&gt;"",VLOOKUP(B19,equipementplast[],2,0)))</f>
        <v/>
      </c>
      <c r="D19" s="65"/>
      <c r="E19" s="62"/>
      <c r="F19" s="58"/>
      <c r="G19" s="59"/>
      <c r="H19" s="58"/>
      <c r="I19" s="59"/>
      <c r="J19" s="58"/>
      <c r="K19" s="58"/>
      <c r="L19" s="55"/>
      <c r="M19" s="56"/>
      <c r="N19" s="56"/>
      <c r="O19" s="48" t="str">
        <f t="shared" si="0"/>
        <v/>
      </c>
      <c r="P19" s="49" t="str">
        <f t="shared" si="1"/>
        <v>-</v>
      </c>
      <c r="Q19" s="57" t="str">
        <f t="shared" si="2"/>
        <v>-</v>
      </c>
      <c r="R19" s="58"/>
      <c r="S19" s="59"/>
      <c r="T19" s="61"/>
    </row>
    <row r="20" spans="1:20" ht="26.25" customHeight="1">
      <c r="A20" s="60"/>
      <c r="B20" s="31"/>
      <c r="C20" s="58" t="str">
        <f>IF(B20="","",IF(B20&lt;&gt;"",VLOOKUP(B20,equipementplast[],2,0)))</f>
        <v/>
      </c>
      <c r="D20" s="65"/>
      <c r="E20" s="62"/>
      <c r="F20" s="58"/>
      <c r="G20" s="59"/>
      <c r="H20" s="58"/>
      <c r="I20" s="59"/>
      <c r="J20" s="58"/>
      <c r="K20" s="58"/>
      <c r="L20" s="55"/>
      <c r="M20" s="56"/>
      <c r="N20" s="56"/>
      <c r="O20" s="48" t="str">
        <f t="shared" si="0"/>
        <v/>
      </c>
      <c r="P20" s="49" t="str">
        <f t="shared" si="1"/>
        <v>-</v>
      </c>
      <c r="Q20" s="57" t="str">
        <f t="shared" si="2"/>
        <v>-</v>
      </c>
      <c r="R20" s="58"/>
      <c r="S20" s="59"/>
      <c r="T20" s="61"/>
    </row>
    <row r="21" spans="1:20">
      <c r="A21" s="24"/>
      <c r="B21" s="34"/>
      <c r="C21" s="33"/>
      <c r="D21" s="34"/>
      <c r="E21" s="34"/>
      <c r="F21" s="34"/>
      <c r="G21" s="34"/>
      <c r="H21" s="40"/>
      <c r="I21" s="35"/>
      <c r="J21" s="35"/>
    </row>
  </sheetData>
  <mergeCells count="13">
    <mergeCell ref="G10:G12"/>
    <mergeCell ref="A7:A9"/>
    <mergeCell ref="B7:B9"/>
    <mergeCell ref="C7:E7"/>
    <mergeCell ref="C8:E8"/>
    <mergeCell ref="C9:E9"/>
    <mergeCell ref="G7:G8"/>
    <mergeCell ref="A12:C13"/>
    <mergeCell ref="D1:J1"/>
    <mergeCell ref="A1:C4"/>
    <mergeCell ref="D2:J3"/>
    <mergeCell ref="D4:J4"/>
    <mergeCell ref="A6:E6"/>
  </mergeCells>
  <phoneticPr fontId="47" type="noConversion"/>
  <conditionalFormatting sqref="Q15:Q20">
    <cfRule type="containsText" dxfId="14" priority="14" operator="containsText" text="HRS DELAIS">
      <formula>NOT(ISERROR(SEARCH("HRS DELAIS",Q15)))</formula>
    </cfRule>
    <cfRule type="containsText" dxfId="13" priority="15" operator="containsText" text="DNS DELAIS">
      <formula>NOT(ISERROR(SEARCH("DNS DELAIS",Q15)))</formula>
    </cfRule>
  </conditionalFormatting>
  <conditionalFormatting sqref="F15:F20">
    <cfRule type="containsText" dxfId="12" priority="11" operator="containsText" text="CORRECTIVE">
      <formula>NOT(ISERROR(SEARCH("CORRECTIVE",F15)))</formula>
    </cfRule>
    <cfRule type="containsText" dxfId="11" priority="12" operator="containsText" text="PREVENTIVE">
      <formula>NOT(ISERROR(SEARCH("PREVENTIVE",F15)))</formula>
    </cfRule>
    <cfRule type="containsText" dxfId="10" priority="13" operator="containsText" text="AMELIORATIVE">
      <formula>NOT(ISERROR(SEARCH("AMELIORATIVE",F15)))</formula>
    </cfRule>
  </conditionalFormatting>
  <dataValidations count="1">
    <dataValidation type="list" allowBlank="1" showInputMessage="1" showErrorMessage="1" sqref="F15:F20">
      <formula1>" CORRECTIVE,PREVENTIVE,AMELIORATIVE,AJUSTAGE"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EQUIPEMENTS!$A:$A</xm:f>
          </x14:formula1>
          <xm:sqref>B15:B20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PS4</vt:lpstr>
      <vt:lpstr>ACCEUIL</vt:lpstr>
      <vt:lpstr>SUIVI_COMMANDE</vt:lpstr>
      <vt:lpstr>EQUIPEMENTS</vt:lpstr>
      <vt:lpstr>Donné aux choix</vt:lpstr>
      <vt:lpstr>JAN 1</vt:lpstr>
      <vt:lpstr>FEV 1</vt:lpstr>
      <vt:lpstr>MAR 1</vt:lpstr>
      <vt:lpstr>code</vt:lpstr>
      <vt:lpstr>EQUIPEMENTS!Zone_d_impression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PRODPLAST6 PRODUCTION PLAST 6</cp:lastModifiedBy>
  <cp:lastPrinted>2023-06-13T09:37:27Z</cp:lastPrinted>
  <dcterms:created xsi:type="dcterms:W3CDTF">2020-07-23T14:18:36Z</dcterms:created>
  <dcterms:modified xsi:type="dcterms:W3CDTF">2024-03-28T14:05:06Z</dcterms:modified>
</cp:coreProperties>
</file>