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kor\Desktop\"/>
    </mc:Choice>
  </mc:AlternateContent>
  <xr:revisionPtr revIDLastSave="0" documentId="13_ncr:1_{0B683A34-CA6E-404F-99B5-F0F3D49CAD9A}" xr6:coauthVersionLast="47" xr6:coauthVersionMax="47" xr10:uidLastSave="{00000000-0000-0000-0000-000000000000}"/>
  <bookViews>
    <workbookView xWindow="-120" yWindow="-120" windowWidth="29040" windowHeight="15720" xr2:uid="{27B1D490-89EC-4D31-8092-7F7308B79123}"/>
  </bookViews>
  <sheets>
    <sheet name="récapitulat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D52" i="1"/>
  <c r="K51" i="1"/>
  <c r="H51" i="1"/>
  <c r="L51" i="1" s="1"/>
  <c r="F51" i="1"/>
  <c r="K50" i="1"/>
  <c r="H50" i="1"/>
  <c r="F50" i="1"/>
  <c r="L50" i="1" s="1"/>
  <c r="K49" i="1"/>
  <c r="H49" i="1"/>
  <c r="F49" i="1"/>
  <c r="L49" i="1" s="1"/>
  <c r="K48" i="1"/>
  <c r="H48" i="1"/>
  <c r="L48" i="1" s="1"/>
  <c r="F48" i="1"/>
  <c r="K47" i="1"/>
  <c r="H47" i="1"/>
  <c r="F47" i="1"/>
  <c r="L47" i="1" s="1"/>
  <c r="K46" i="1"/>
  <c r="H46" i="1"/>
  <c r="F46" i="1"/>
  <c r="L46" i="1" s="1"/>
  <c r="K45" i="1"/>
  <c r="H45" i="1"/>
  <c r="L45" i="1" s="1"/>
  <c r="F45" i="1"/>
  <c r="K44" i="1"/>
  <c r="H44" i="1"/>
  <c r="F44" i="1"/>
  <c r="L44" i="1" s="1"/>
  <c r="K43" i="1"/>
  <c r="H43" i="1"/>
  <c r="F43" i="1"/>
  <c r="L43" i="1" s="1"/>
  <c r="K42" i="1"/>
  <c r="H42" i="1"/>
  <c r="L42" i="1" s="1"/>
  <c r="F42" i="1"/>
  <c r="K41" i="1"/>
  <c r="H41" i="1"/>
  <c r="K40" i="1"/>
  <c r="H40" i="1"/>
  <c r="F40" i="1"/>
  <c r="L40" i="1" s="1"/>
  <c r="L39" i="1"/>
  <c r="K39" i="1"/>
  <c r="H39" i="1"/>
  <c r="F39" i="1"/>
  <c r="L38" i="1"/>
  <c r="K38" i="1"/>
  <c r="H38" i="1"/>
  <c r="F38" i="1"/>
  <c r="K37" i="1"/>
  <c r="H37" i="1"/>
  <c r="F37" i="1"/>
  <c r="L37" i="1" s="1"/>
  <c r="L36" i="1"/>
  <c r="K36" i="1"/>
  <c r="H36" i="1"/>
  <c r="F36" i="1"/>
  <c r="L35" i="1"/>
  <c r="K35" i="1"/>
  <c r="H35" i="1"/>
  <c r="F35" i="1"/>
  <c r="K34" i="1"/>
  <c r="H34" i="1"/>
  <c r="F34" i="1"/>
  <c r="L34" i="1" s="1"/>
  <c r="K33" i="1"/>
  <c r="H33" i="1"/>
  <c r="K32" i="1"/>
  <c r="H32" i="1"/>
  <c r="L32" i="1" s="1"/>
  <c r="F32" i="1"/>
  <c r="K31" i="1"/>
  <c r="H31" i="1"/>
  <c r="F31" i="1"/>
  <c r="L31" i="1" s="1"/>
  <c r="K30" i="1"/>
  <c r="H30" i="1"/>
  <c r="F30" i="1"/>
  <c r="L30" i="1" s="1"/>
  <c r="K29" i="1"/>
  <c r="H29" i="1"/>
  <c r="L29" i="1" s="1"/>
  <c r="F29" i="1"/>
  <c r="K28" i="1"/>
  <c r="H28" i="1"/>
  <c r="F28" i="1"/>
  <c r="L28" i="1" s="1"/>
  <c r="K27" i="1"/>
  <c r="H27" i="1"/>
  <c r="F27" i="1"/>
  <c r="F52" i="1" s="1"/>
  <c r="K26" i="1"/>
  <c r="K52" i="1" s="1"/>
  <c r="H26" i="1"/>
  <c r="L26" i="1" s="1"/>
  <c r="F26" i="1"/>
  <c r="L27" i="1" l="1"/>
  <c r="L52" i="1" s="1"/>
  <c r="H52" i="1"/>
</calcChain>
</file>

<file path=xl/sharedStrings.xml><?xml version="1.0" encoding="utf-8"?>
<sst xmlns="http://schemas.openxmlformats.org/spreadsheetml/2006/main" count="102" uniqueCount="57">
  <si>
    <t>MARQUARDT SAS</t>
  </si>
  <si>
    <t>Site Web Ste : www.outilparfait.com</t>
  </si>
  <si>
    <t>Z.IND Racine</t>
  </si>
  <si>
    <t>Siret : 74698012700045</t>
  </si>
  <si>
    <t>63650 LA MONNERIE LE MONTEL</t>
  </si>
  <si>
    <t>TVA Intra Ste :FR 27746980127</t>
  </si>
  <si>
    <t>Tél : 04.73.51.70.57</t>
  </si>
  <si>
    <t>Email : c.skoropad@outilparfait.com</t>
  </si>
  <si>
    <t>EXPORTATION TEMPORAIRE MANCHES PLASTIQUE - PIONEER</t>
  </si>
  <si>
    <t>PIONEER BRUSH COMPANY LTD</t>
  </si>
  <si>
    <t>The west of Pantang Road</t>
  </si>
  <si>
    <t>301508 Panzhuang Town</t>
  </si>
  <si>
    <t>NingHe District</t>
  </si>
  <si>
    <t>Tianjin China</t>
  </si>
  <si>
    <t>HS CODE : 39269097</t>
  </si>
  <si>
    <t>RETOUR MANCHES</t>
  </si>
  <si>
    <t>SOLDE</t>
  </si>
  <si>
    <t>Famille produits</t>
  </si>
  <si>
    <t>n° Série</t>
  </si>
  <si>
    <t>Désignation</t>
  </si>
  <si>
    <t>Qté</t>
  </si>
  <si>
    <t>PU 
(aux 100 pièces)</t>
  </si>
  <si>
    <t>Total</t>
  </si>
  <si>
    <t>PB2025-168
ETA 24/11/2025</t>
  </si>
  <si>
    <t>Prix</t>
  </si>
  <si>
    <t>manches pour pinceaux plats</t>
  </si>
  <si>
    <t>0195M20</t>
  </si>
  <si>
    <t>MANCHE QM POLYRO S/MOYENNE BI-COULEUR GRIS/ROUGE</t>
  </si>
  <si>
    <t>0195M30</t>
  </si>
  <si>
    <t>0195M40</t>
  </si>
  <si>
    <t>0195M50</t>
  </si>
  <si>
    <t>0195M60</t>
  </si>
  <si>
    <t>0195M70</t>
  </si>
  <si>
    <t>0195M80</t>
  </si>
  <si>
    <t>0196M20</t>
  </si>
  <si>
    <t>MANCHE QM POLYRO S/MOYENNE BI-COULEUR GRIS/BLEU</t>
  </si>
  <si>
    <t>0196M30</t>
  </si>
  <si>
    <t>0196M40</t>
  </si>
  <si>
    <t>0196M50</t>
  </si>
  <si>
    <t>0196M60</t>
  </si>
  <si>
    <t>0196M70</t>
  </si>
  <si>
    <t>0196M80</t>
  </si>
  <si>
    <t>SIERREUR(SI(D26-(somme(G26;I26))=0;" ";D26-(somme(G26+I26);D26)</t>
  </si>
  <si>
    <t>manches pour pinceaux ronds</t>
  </si>
  <si>
    <t>0197M3/0</t>
  </si>
  <si>
    <t>MANCHE POUCE POLYRO BI-COULEUR GRIS/ROUGE</t>
  </si>
  <si>
    <t>0197M0</t>
  </si>
  <si>
    <t>0197M2</t>
  </si>
  <si>
    <t>0197M4</t>
  </si>
  <si>
    <t>0197M6</t>
  </si>
  <si>
    <t>0198M3/0</t>
  </si>
  <si>
    <t>MANCHE POUCE POLYRO BI-COULEUR GRIS/BLEU</t>
  </si>
  <si>
    <t>0198M0</t>
  </si>
  <si>
    <t>0198M2</t>
  </si>
  <si>
    <t>0198M4</t>
  </si>
  <si>
    <t>0198M6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</si>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</sst>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1" fontId="6" fillId="0" borderId="20" xfId="1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vertical="center" wrapText="1"/>
    </xf>
    <xf numFmtId="1" fontId="6" fillId="0" borderId="23" xfId="1" applyNumberFormat="1" applyFont="1" applyBorder="1" applyAlignment="1">
      <alignment horizontal="center" vertical="center" wrapText="1"/>
    </xf>
    <xf numFmtId="164" fontId="6" fillId="0" borderId="23" xfId="0" applyNumberFormat="1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9" xfId="0" applyBorder="1" applyAlignment="1">
      <alignment vertical="center"/>
    </xf>
    <xf numFmtId="1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1" fontId="6" fillId="0" borderId="24" xfId="1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1" fontId="6" fillId="0" borderId="17" xfId="1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25" xfId="0" applyBorder="1" applyAlignment="1">
      <alignment vertical="center"/>
    </xf>
    <xf numFmtId="1" fontId="0" fillId="0" borderId="16" xfId="0" applyNumberForma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1676400</xdr:colOff>
      <xdr:row>6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00979F-C8D5-45BC-9183-1FC832DCA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6764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B57D-D3AF-4E1A-B769-8B9FC40DED72}">
  <sheetPr>
    <pageSetUpPr fitToPage="1"/>
  </sheetPr>
  <dimension ref="A1:N52"/>
  <sheetViews>
    <sheetView tabSelected="1" topLeftCell="C19" workbookViewId="0">
      <selection activeCell="N26" sqref="N26"/>
    </sheetView>
  </sheetViews>
  <sheetFormatPr baseColWidth="10" defaultRowHeight="15" x14ac:dyDescent="0.25"/>
  <cols>
    <col min="1" max="1" width="30.7109375" style="1" customWidth="1"/>
    <col min="2" max="2" width="15.7109375" style="1" customWidth="1"/>
    <col min="3" max="3" width="60.7109375" style="1" customWidth="1"/>
    <col min="4" max="8" width="15.7109375" style="1" customWidth="1"/>
    <col min="9" max="10" width="11.42578125" style="1"/>
    <col min="11" max="11" width="16" style="1" customWidth="1"/>
    <col min="12" max="12" width="16" style="1" bestFit="1" customWidth="1"/>
    <col min="13" max="16384" width="11.42578125" style="1"/>
  </cols>
  <sheetData>
    <row r="1" spans="1:12" x14ac:dyDescent="0.25">
      <c r="A1"/>
      <c r="B1"/>
      <c r="C1"/>
      <c r="D1"/>
      <c r="E1"/>
      <c r="F1"/>
      <c r="G1"/>
    </row>
    <row r="2" spans="1:12" x14ac:dyDescent="0.25">
      <c r="A2"/>
      <c r="B2"/>
      <c r="C2"/>
      <c r="D2"/>
      <c r="E2"/>
      <c r="F2"/>
      <c r="G2"/>
    </row>
    <row r="3" spans="1:12" x14ac:dyDescent="0.25">
      <c r="A3"/>
      <c r="B3"/>
      <c r="C3"/>
      <c r="D3"/>
      <c r="E3"/>
      <c r="F3"/>
      <c r="G3"/>
    </row>
    <row r="4" spans="1:12" x14ac:dyDescent="0.25">
      <c r="A4"/>
      <c r="B4"/>
      <c r="C4"/>
      <c r="D4"/>
      <c r="E4"/>
      <c r="F4"/>
      <c r="G4"/>
    </row>
    <row r="5" spans="1:12" x14ac:dyDescent="0.25">
      <c r="A5"/>
      <c r="B5"/>
      <c r="C5"/>
      <c r="D5"/>
      <c r="E5"/>
      <c r="F5"/>
      <c r="G5"/>
    </row>
    <row r="6" spans="1:12" x14ac:dyDescent="0.25">
      <c r="A6"/>
      <c r="B6"/>
      <c r="C6"/>
      <c r="D6"/>
      <c r="E6"/>
      <c r="F6"/>
      <c r="G6"/>
    </row>
    <row r="7" spans="1:12" x14ac:dyDescent="0.25">
      <c r="A7"/>
      <c r="B7"/>
      <c r="C7"/>
      <c r="D7"/>
      <c r="E7"/>
      <c r="F7"/>
      <c r="G7"/>
    </row>
    <row r="8" spans="1:12" x14ac:dyDescent="0.25">
      <c r="A8" s="2" t="s">
        <v>0</v>
      </c>
      <c r="B8" s="2" t="s">
        <v>1</v>
      </c>
      <c r="C8"/>
      <c r="D8"/>
      <c r="E8"/>
      <c r="F8"/>
      <c r="G8"/>
    </row>
    <row r="9" spans="1:12" x14ac:dyDescent="0.25">
      <c r="A9" s="2" t="s">
        <v>2</v>
      </c>
      <c r="B9" s="2" t="s">
        <v>3</v>
      </c>
      <c r="C9"/>
      <c r="D9"/>
      <c r="E9"/>
      <c r="F9"/>
      <c r="G9"/>
    </row>
    <row r="10" spans="1:12" x14ac:dyDescent="0.25">
      <c r="A10" s="2" t="s">
        <v>4</v>
      </c>
      <c r="B10" s="2" t="s">
        <v>5</v>
      </c>
      <c r="C10"/>
      <c r="D10"/>
      <c r="E10"/>
      <c r="F10"/>
      <c r="G10"/>
    </row>
    <row r="11" spans="1:12" x14ac:dyDescent="0.25">
      <c r="A11" s="2" t="s">
        <v>6</v>
      </c>
      <c r="B11"/>
      <c r="C11"/>
      <c r="D11"/>
      <c r="E11"/>
      <c r="F11"/>
      <c r="G11"/>
    </row>
    <row r="12" spans="1:12" ht="15.75" x14ac:dyDescent="0.25">
      <c r="A12" s="2" t="s">
        <v>7</v>
      </c>
      <c r="B12"/>
      <c r="C12"/>
      <c r="D12"/>
      <c r="E12"/>
      <c r="G12" s="3"/>
    </row>
    <row r="13" spans="1:12" x14ac:dyDescent="0.25">
      <c r="A13"/>
      <c r="B13"/>
      <c r="C13"/>
      <c r="D13"/>
      <c r="E13"/>
      <c r="G13" s="2"/>
    </row>
    <row r="14" spans="1:12" s="5" customFormat="1" ht="26.25" x14ac:dyDescent="0.4">
      <c r="A14" s="4" t="s">
        <v>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/>
      <c r="B15" s="6"/>
      <c r="C15"/>
      <c r="E15"/>
      <c r="F15"/>
      <c r="G15"/>
    </row>
    <row r="16" spans="1:12" x14ac:dyDescent="0.25">
      <c r="A16" s="2" t="s">
        <v>9</v>
      </c>
      <c r="C16" s="7"/>
      <c r="E16"/>
      <c r="F16"/>
      <c r="G16"/>
    </row>
    <row r="17" spans="1:14" x14ac:dyDescent="0.25">
      <c r="A17" t="s">
        <v>10</v>
      </c>
      <c r="B17"/>
      <c r="C17"/>
      <c r="E17"/>
      <c r="F17"/>
      <c r="G17"/>
    </row>
    <row r="18" spans="1:14" x14ac:dyDescent="0.25">
      <c r="A18" t="s">
        <v>11</v>
      </c>
      <c r="B18"/>
      <c r="C18"/>
      <c r="E18"/>
      <c r="F18"/>
      <c r="G18"/>
    </row>
    <row r="19" spans="1:14" ht="15.75" x14ac:dyDescent="0.25">
      <c r="A19" t="s">
        <v>12</v>
      </c>
      <c r="B19"/>
      <c r="C19"/>
      <c r="E19"/>
      <c r="F19" s="8"/>
      <c r="G19" s="9"/>
    </row>
    <row r="20" spans="1:14" x14ac:dyDescent="0.25">
      <c r="A20" t="s">
        <v>13</v>
      </c>
      <c r="C20"/>
      <c r="D20" s="2"/>
      <c r="E20"/>
      <c r="F20" s="2"/>
      <c r="G20" s="2"/>
    </row>
    <row r="21" spans="1:14" x14ac:dyDescent="0.25">
      <c r="A21"/>
      <c r="C21"/>
      <c r="D21" s="2"/>
      <c r="E21"/>
      <c r="F21" s="2"/>
      <c r="G21" s="2"/>
    </row>
    <row r="22" spans="1:14" ht="15.75" thickBot="1" x14ac:dyDescent="0.3">
      <c r="A22" s="7" t="s">
        <v>14</v>
      </c>
      <c r="C22"/>
      <c r="D22" s="2"/>
      <c r="E22"/>
      <c r="F22" s="2"/>
      <c r="G22" s="2"/>
    </row>
    <row r="23" spans="1:14" ht="15.75" thickBot="1" x14ac:dyDescent="0.3">
      <c r="G23" s="10" t="s">
        <v>15</v>
      </c>
      <c r="H23" s="11"/>
      <c r="I23" s="11"/>
      <c r="J23" s="12"/>
      <c r="K23" s="10" t="s">
        <v>16</v>
      </c>
      <c r="L23" s="12"/>
    </row>
    <row r="24" spans="1:14" ht="30.75" customHeight="1" x14ac:dyDescent="0.25">
      <c r="A24" s="13" t="s">
        <v>17</v>
      </c>
      <c r="B24" s="14" t="s">
        <v>18</v>
      </c>
      <c r="C24" s="14" t="s">
        <v>19</v>
      </c>
      <c r="D24" s="14" t="s">
        <v>20</v>
      </c>
      <c r="E24" s="15" t="s">
        <v>21</v>
      </c>
      <c r="F24" s="16" t="s">
        <v>22</v>
      </c>
      <c r="G24" s="17" t="s">
        <v>23</v>
      </c>
      <c r="H24" s="18"/>
      <c r="I24" s="19"/>
      <c r="J24" s="20"/>
      <c r="K24" s="21"/>
      <c r="L24" s="22"/>
    </row>
    <row r="25" spans="1:14" ht="15.75" thickBot="1" x14ac:dyDescent="0.3">
      <c r="A25" s="23"/>
      <c r="B25" s="24"/>
      <c r="C25" s="24"/>
      <c r="D25" s="24"/>
      <c r="E25" s="25"/>
      <c r="F25" s="26"/>
      <c r="G25" s="27" t="s">
        <v>20</v>
      </c>
      <c r="H25" s="28" t="s">
        <v>24</v>
      </c>
      <c r="I25" s="29"/>
      <c r="J25" s="30"/>
      <c r="K25" s="31" t="s">
        <v>20</v>
      </c>
      <c r="L25" s="30" t="s">
        <v>24</v>
      </c>
    </row>
    <row r="26" spans="1:14" ht="15" customHeight="1" x14ac:dyDescent="0.25">
      <c r="A26" s="32" t="s">
        <v>25</v>
      </c>
      <c r="B26" s="33" t="s">
        <v>26</v>
      </c>
      <c r="C26" s="34" t="s">
        <v>27</v>
      </c>
      <c r="D26" s="35">
        <v>15180</v>
      </c>
      <c r="E26" s="36">
        <v>8.4</v>
      </c>
      <c r="F26" s="37">
        <f>E26*(D26/100)</f>
        <v>1275.1200000000001</v>
      </c>
      <c r="G26" s="38">
        <v>3510</v>
      </c>
      <c r="H26" s="39">
        <f>IF(G26*(E26/100)=0," ",G26*(E26/100))</f>
        <v>294.84000000000003</v>
      </c>
      <c r="I26" s="40">
        <v>1020</v>
      </c>
      <c r="J26" s="41"/>
      <c r="K26" s="42">
        <f>IFERROR(IF((D26-G26)=0," ",D26-G26),D26)</f>
        <v>11670</v>
      </c>
      <c r="L26" s="43">
        <f t="shared" ref="L26:L32" si="0">IFERROR(IF((F26-H26)=0," ",F26-H26),F26)</f>
        <v>980.28000000000009</v>
      </c>
      <c r="N26" s="1" t="s">
        <v>42</v>
      </c>
    </row>
    <row r="27" spans="1:14" ht="15" customHeight="1" x14ac:dyDescent="0.25">
      <c r="A27" s="44" t="s">
        <v>25</v>
      </c>
      <c r="B27" s="45" t="s">
        <v>28</v>
      </c>
      <c r="C27" s="46" t="s">
        <v>27</v>
      </c>
      <c r="D27" s="47">
        <v>20230</v>
      </c>
      <c r="E27" s="48">
        <v>9.1</v>
      </c>
      <c r="F27" s="37">
        <f t="shared" ref="F27:F51" si="1">E27*(D27/100)</f>
        <v>1840.93</v>
      </c>
      <c r="G27" s="49">
        <v>7200</v>
      </c>
      <c r="H27" s="50">
        <f t="shared" ref="H27:H51" si="2">IF(G27*(E27/100)=0," ",G27*(E27/100))</f>
        <v>655.19999999999993</v>
      </c>
      <c r="I27" s="51">
        <v>1020</v>
      </c>
      <c r="J27" s="52"/>
      <c r="K27" s="53">
        <f t="shared" ref="K27:K51" si="3">IFERROR(IF((D27-G27)=0," ",D27-G27),D27)</f>
        <v>13030</v>
      </c>
      <c r="L27" s="54">
        <f t="shared" si="0"/>
        <v>1185.73</v>
      </c>
    </row>
    <row r="28" spans="1:14" ht="15" customHeight="1" x14ac:dyDescent="0.25">
      <c r="A28" s="44" t="s">
        <v>25</v>
      </c>
      <c r="B28" s="45" t="s">
        <v>29</v>
      </c>
      <c r="C28" s="46" t="s">
        <v>27</v>
      </c>
      <c r="D28" s="47">
        <v>25300</v>
      </c>
      <c r="E28" s="48">
        <v>9.9</v>
      </c>
      <c r="F28" s="37">
        <f t="shared" si="1"/>
        <v>2504.7000000000003</v>
      </c>
      <c r="G28" s="49">
        <v>7200</v>
      </c>
      <c r="H28" s="50">
        <f t="shared" si="2"/>
        <v>712.80000000000007</v>
      </c>
      <c r="I28" s="51">
        <v>1020</v>
      </c>
      <c r="J28" s="52"/>
      <c r="K28" s="53">
        <f t="shared" si="3"/>
        <v>18100</v>
      </c>
      <c r="L28" s="54">
        <f t="shared" si="0"/>
        <v>1791.9</v>
      </c>
    </row>
    <row r="29" spans="1:14" ht="15" customHeight="1" x14ac:dyDescent="0.25">
      <c r="A29" s="44" t="s">
        <v>25</v>
      </c>
      <c r="B29" s="45" t="s">
        <v>30</v>
      </c>
      <c r="C29" s="46" t="s">
        <v>27</v>
      </c>
      <c r="D29" s="47">
        <v>20200</v>
      </c>
      <c r="E29" s="48">
        <v>12.1</v>
      </c>
      <c r="F29" s="37">
        <f t="shared" si="1"/>
        <v>2444.1999999999998</v>
      </c>
      <c r="G29" s="49">
        <v>1950</v>
      </c>
      <c r="H29" s="50">
        <f t="shared" si="2"/>
        <v>235.95</v>
      </c>
      <c r="I29" s="51">
        <v>1020</v>
      </c>
      <c r="J29" s="52"/>
      <c r="K29" s="53">
        <f t="shared" si="3"/>
        <v>18250</v>
      </c>
      <c r="L29" s="54">
        <f t="shared" si="0"/>
        <v>2208.25</v>
      </c>
    </row>
    <row r="30" spans="1:14" ht="15" customHeight="1" x14ac:dyDescent="0.25">
      <c r="A30" s="44" t="s">
        <v>25</v>
      </c>
      <c r="B30" s="45" t="s">
        <v>31</v>
      </c>
      <c r="C30" s="46" t="s">
        <v>27</v>
      </c>
      <c r="D30" s="47">
        <v>15200</v>
      </c>
      <c r="E30" s="48">
        <v>12.9</v>
      </c>
      <c r="F30" s="37">
        <f t="shared" si="1"/>
        <v>1960.8</v>
      </c>
      <c r="G30" s="49">
        <v>990</v>
      </c>
      <c r="H30" s="50">
        <f t="shared" si="2"/>
        <v>127.71000000000001</v>
      </c>
      <c r="I30" s="51">
        <v>1020</v>
      </c>
      <c r="J30" s="52"/>
      <c r="K30" s="53">
        <f t="shared" si="3"/>
        <v>14210</v>
      </c>
      <c r="L30" s="54">
        <f t="shared" si="0"/>
        <v>1833.09</v>
      </c>
    </row>
    <row r="31" spans="1:14" ht="15" customHeight="1" x14ac:dyDescent="0.25">
      <c r="A31" s="44" t="s">
        <v>25</v>
      </c>
      <c r="B31" s="45" t="s">
        <v>32</v>
      </c>
      <c r="C31" s="46" t="s">
        <v>27</v>
      </c>
      <c r="D31" s="47">
        <v>10200</v>
      </c>
      <c r="E31" s="48">
        <v>14.4</v>
      </c>
      <c r="F31" s="37">
        <f t="shared" si="1"/>
        <v>1468.8</v>
      </c>
      <c r="G31" s="49"/>
      <c r="H31" s="50" t="str">
        <f t="shared" si="2"/>
        <v xml:space="preserve"> </v>
      </c>
      <c r="I31" s="51"/>
      <c r="J31" s="52"/>
      <c r="K31" s="53">
        <f t="shared" si="3"/>
        <v>10200</v>
      </c>
      <c r="L31" s="54">
        <f t="shared" si="0"/>
        <v>1468.8</v>
      </c>
    </row>
    <row r="32" spans="1:14" ht="15" customHeight="1" x14ac:dyDescent="0.25">
      <c r="A32" s="44" t="s">
        <v>25</v>
      </c>
      <c r="B32" s="45" t="s">
        <v>33</v>
      </c>
      <c r="C32" s="46" t="s">
        <v>27</v>
      </c>
      <c r="D32" s="47">
        <v>5040</v>
      </c>
      <c r="E32" s="48">
        <v>15.1</v>
      </c>
      <c r="F32" s="37">
        <f t="shared" si="1"/>
        <v>761.04</v>
      </c>
      <c r="G32" s="49"/>
      <c r="H32" s="50" t="str">
        <f t="shared" si="2"/>
        <v xml:space="preserve"> </v>
      </c>
      <c r="I32" s="51"/>
      <c r="J32" s="52"/>
      <c r="K32" s="53">
        <f t="shared" si="3"/>
        <v>5040</v>
      </c>
      <c r="L32" s="54">
        <f t="shared" si="0"/>
        <v>761.04</v>
      </c>
    </row>
    <row r="33" spans="1:12" ht="5.0999999999999996" customHeight="1" x14ac:dyDescent="0.25">
      <c r="A33" s="55"/>
      <c r="B33" s="56"/>
      <c r="C33" s="57"/>
      <c r="D33" s="58"/>
      <c r="E33" s="59"/>
      <c r="F33" s="37"/>
      <c r="G33" s="49"/>
      <c r="H33" s="50" t="str">
        <f t="shared" si="2"/>
        <v xml:space="preserve"> </v>
      </c>
      <c r="I33" s="51"/>
      <c r="J33" s="52"/>
      <c r="K33" s="53" t="str">
        <f t="shared" si="3"/>
        <v xml:space="preserve"> </v>
      </c>
      <c r="L33" s="54"/>
    </row>
    <row r="34" spans="1:12" ht="15" customHeight="1" x14ac:dyDescent="0.25">
      <c r="A34" s="44" t="s">
        <v>25</v>
      </c>
      <c r="B34" s="45" t="s">
        <v>34</v>
      </c>
      <c r="C34" s="46" t="s">
        <v>35</v>
      </c>
      <c r="D34" s="47">
        <v>10000</v>
      </c>
      <c r="E34" s="48">
        <v>9</v>
      </c>
      <c r="F34" s="37">
        <f t="shared" si="1"/>
        <v>900</v>
      </c>
      <c r="G34" s="49">
        <v>990</v>
      </c>
      <c r="H34" s="50">
        <f t="shared" si="2"/>
        <v>89.1</v>
      </c>
      <c r="I34" s="51">
        <v>1350</v>
      </c>
      <c r="J34" s="52"/>
      <c r="K34" s="53">
        <f t="shared" si="3"/>
        <v>9010</v>
      </c>
      <c r="L34" s="54">
        <f t="shared" ref="L34:L40" si="4">IFERROR(IF((F34-H34)=0," ",F34-H34),F34)</f>
        <v>810.9</v>
      </c>
    </row>
    <row r="35" spans="1:12" ht="15" customHeight="1" x14ac:dyDescent="0.25">
      <c r="A35" s="44" t="s">
        <v>25</v>
      </c>
      <c r="B35" s="45" t="s">
        <v>36</v>
      </c>
      <c r="C35" s="46" t="s">
        <v>35</v>
      </c>
      <c r="D35" s="47">
        <v>10000</v>
      </c>
      <c r="E35" s="48">
        <v>10</v>
      </c>
      <c r="F35" s="37">
        <f t="shared" si="1"/>
        <v>1000</v>
      </c>
      <c r="G35" s="49">
        <v>1980</v>
      </c>
      <c r="H35" s="50">
        <f t="shared" si="2"/>
        <v>198</v>
      </c>
      <c r="I35" s="51">
        <v>1350</v>
      </c>
      <c r="J35" s="52"/>
      <c r="K35" s="53">
        <f t="shared" si="3"/>
        <v>8020</v>
      </c>
      <c r="L35" s="54">
        <f t="shared" si="4"/>
        <v>802</v>
      </c>
    </row>
    <row r="36" spans="1:12" ht="15" customHeight="1" x14ac:dyDescent="0.25">
      <c r="A36" s="44" t="s">
        <v>25</v>
      </c>
      <c r="B36" s="45" t="s">
        <v>37</v>
      </c>
      <c r="C36" s="46" t="s">
        <v>35</v>
      </c>
      <c r="D36" s="47">
        <v>12000</v>
      </c>
      <c r="E36" s="48">
        <v>11</v>
      </c>
      <c r="F36" s="37">
        <f t="shared" si="1"/>
        <v>1320</v>
      </c>
      <c r="G36" s="49">
        <v>1980</v>
      </c>
      <c r="H36" s="50">
        <f t="shared" si="2"/>
        <v>217.8</v>
      </c>
      <c r="I36" s="51">
        <v>1350</v>
      </c>
      <c r="J36" s="52"/>
      <c r="K36" s="53">
        <f t="shared" si="3"/>
        <v>10020</v>
      </c>
      <c r="L36" s="54">
        <f t="shared" si="4"/>
        <v>1102.2</v>
      </c>
    </row>
    <row r="37" spans="1:12" ht="15" customHeight="1" x14ac:dyDescent="0.25">
      <c r="A37" s="44" t="s">
        <v>25</v>
      </c>
      <c r="B37" s="45" t="s">
        <v>38</v>
      </c>
      <c r="C37" s="46" t="s">
        <v>35</v>
      </c>
      <c r="D37" s="47">
        <v>6000</v>
      </c>
      <c r="E37" s="48">
        <v>13</v>
      </c>
      <c r="F37" s="37">
        <f t="shared" si="1"/>
        <v>780</v>
      </c>
      <c r="G37" s="49">
        <v>990</v>
      </c>
      <c r="H37" s="50">
        <f t="shared" si="2"/>
        <v>128.70000000000002</v>
      </c>
      <c r="I37" s="51"/>
      <c r="J37" s="52"/>
      <c r="K37" s="53">
        <f t="shared" si="3"/>
        <v>5010</v>
      </c>
      <c r="L37" s="54">
        <f t="shared" si="4"/>
        <v>651.29999999999995</v>
      </c>
    </row>
    <row r="38" spans="1:12" ht="15" customHeight="1" x14ac:dyDescent="0.25">
      <c r="A38" s="44" t="s">
        <v>25</v>
      </c>
      <c r="B38" s="45" t="s">
        <v>39</v>
      </c>
      <c r="C38" s="46" t="s">
        <v>35</v>
      </c>
      <c r="D38" s="47">
        <v>5000</v>
      </c>
      <c r="E38" s="48">
        <v>14</v>
      </c>
      <c r="F38" s="37">
        <f t="shared" si="1"/>
        <v>700</v>
      </c>
      <c r="G38" s="49"/>
      <c r="H38" s="50" t="str">
        <f t="shared" si="2"/>
        <v xml:space="preserve"> </v>
      </c>
      <c r="I38" s="51"/>
      <c r="J38" s="52"/>
      <c r="K38" s="53">
        <f t="shared" si="3"/>
        <v>5000</v>
      </c>
      <c r="L38" s="54">
        <f t="shared" si="4"/>
        <v>700</v>
      </c>
    </row>
    <row r="39" spans="1:12" ht="15" customHeight="1" x14ac:dyDescent="0.25">
      <c r="A39" s="44" t="s">
        <v>25</v>
      </c>
      <c r="B39" s="45" t="s">
        <v>40</v>
      </c>
      <c r="C39" s="46" t="s">
        <v>35</v>
      </c>
      <c r="D39" s="47">
        <v>5000</v>
      </c>
      <c r="E39" s="48">
        <v>16</v>
      </c>
      <c r="F39" s="37">
        <f t="shared" si="1"/>
        <v>800</v>
      </c>
      <c r="G39" s="49"/>
      <c r="H39" s="50" t="str">
        <f t="shared" si="2"/>
        <v xml:space="preserve"> </v>
      </c>
      <c r="I39" s="51"/>
      <c r="J39" s="52"/>
      <c r="K39" s="53">
        <f t="shared" si="3"/>
        <v>5000</v>
      </c>
      <c r="L39" s="54">
        <f t="shared" si="4"/>
        <v>800</v>
      </c>
    </row>
    <row r="40" spans="1:12" ht="15" customHeight="1" x14ac:dyDescent="0.25">
      <c r="A40" s="44" t="s">
        <v>25</v>
      </c>
      <c r="B40" s="45" t="s">
        <v>41</v>
      </c>
      <c r="C40" s="46" t="s">
        <v>35</v>
      </c>
      <c r="D40" s="47">
        <v>5000</v>
      </c>
      <c r="E40" s="48">
        <v>17</v>
      </c>
      <c r="F40" s="37">
        <f t="shared" si="1"/>
        <v>850</v>
      </c>
      <c r="G40" s="49"/>
      <c r="H40" s="50" t="str">
        <f t="shared" si="2"/>
        <v xml:space="preserve"> </v>
      </c>
      <c r="I40" s="51"/>
      <c r="J40" s="52"/>
      <c r="K40" s="53">
        <f t="shared" si="3"/>
        <v>5000</v>
      </c>
      <c r="L40" s="54">
        <f t="shared" si="4"/>
        <v>850</v>
      </c>
    </row>
    <row r="41" spans="1:12" ht="5.0999999999999996" customHeight="1" x14ac:dyDescent="0.25">
      <c r="A41" s="55"/>
      <c r="B41" s="56"/>
      <c r="C41" s="57"/>
      <c r="D41" s="58"/>
      <c r="E41" s="59"/>
      <c r="F41" s="37"/>
      <c r="G41" s="49"/>
      <c r="H41" s="50" t="str">
        <f t="shared" si="2"/>
        <v xml:space="preserve"> </v>
      </c>
      <c r="I41" s="51"/>
      <c r="J41" s="52"/>
      <c r="K41" s="53" t="str">
        <f t="shared" si="3"/>
        <v xml:space="preserve"> </v>
      </c>
      <c r="L41" s="54"/>
    </row>
    <row r="42" spans="1:12" ht="15" customHeight="1" x14ac:dyDescent="0.25">
      <c r="A42" s="44" t="s">
        <v>43</v>
      </c>
      <c r="B42" s="45" t="s">
        <v>44</v>
      </c>
      <c r="C42" s="46" t="s">
        <v>45</v>
      </c>
      <c r="D42" s="47">
        <v>15000</v>
      </c>
      <c r="E42" s="48">
        <v>19.899999999999999</v>
      </c>
      <c r="F42" s="37">
        <f t="shared" si="1"/>
        <v>2985</v>
      </c>
      <c r="G42" s="49">
        <v>5250</v>
      </c>
      <c r="H42" s="50">
        <f t="shared" si="2"/>
        <v>1044.75</v>
      </c>
      <c r="I42" s="51"/>
      <c r="J42" s="52"/>
      <c r="K42" s="53">
        <f t="shared" si="3"/>
        <v>9750</v>
      </c>
      <c r="L42" s="54">
        <f t="shared" ref="L42:L51" si="5">IFERROR(IF((F42-H42)=0," ",F42-H42),F42)</f>
        <v>1940.25</v>
      </c>
    </row>
    <row r="43" spans="1:12" ht="15" customHeight="1" x14ac:dyDescent="0.25">
      <c r="A43" s="44" t="s">
        <v>43</v>
      </c>
      <c r="B43" s="45" t="s">
        <v>46</v>
      </c>
      <c r="C43" s="46" t="s">
        <v>45</v>
      </c>
      <c r="D43" s="47">
        <v>10000</v>
      </c>
      <c r="E43" s="48">
        <v>20.7</v>
      </c>
      <c r="F43" s="37">
        <f t="shared" si="1"/>
        <v>2070</v>
      </c>
      <c r="G43" s="49"/>
      <c r="H43" s="50" t="str">
        <f t="shared" si="2"/>
        <v xml:space="preserve"> </v>
      </c>
      <c r="I43" s="51"/>
      <c r="J43" s="52"/>
      <c r="K43" s="53">
        <f t="shared" si="3"/>
        <v>10000</v>
      </c>
      <c r="L43" s="54">
        <f t="shared" si="5"/>
        <v>2070</v>
      </c>
    </row>
    <row r="44" spans="1:12" ht="15" customHeight="1" x14ac:dyDescent="0.25">
      <c r="A44" s="44" t="s">
        <v>43</v>
      </c>
      <c r="B44" s="45" t="s">
        <v>47</v>
      </c>
      <c r="C44" s="46" t="s">
        <v>45</v>
      </c>
      <c r="D44" s="47">
        <v>12000</v>
      </c>
      <c r="E44" s="48">
        <v>22</v>
      </c>
      <c r="F44" s="37">
        <f t="shared" si="1"/>
        <v>2640</v>
      </c>
      <c r="G44" s="49"/>
      <c r="H44" s="50" t="str">
        <f t="shared" si="2"/>
        <v xml:space="preserve"> </v>
      </c>
      <c r="I44" s="51"/>
      <c r="J44" s="52"/>
      <c r="K44" s="53">
        <f t="shared" si="3"/>
        <v>12000</v>
      </c>
      <c r="L44" s="54">
        <f t="shared" si="5"/>
        <v>2640</v>
      </c>
    </row>
    <row r="45" spans="1:12" ht="15" customHeight="1" x14ac:dyDescent="0.25">
      <c r="A45" s="44" t="s">
        <v>43</v>
      </c>
      <c r="B45" s="45" t="s">
        <v>48</v>
      </c>
      <c r="C45" s="46" t="s">
        <v>45</v>
      </c>
      <c r="D45" s="47">
        <v>10000</v>
      </c>
      <c r="E45" s="48">
        <v>23.3</v>
      </c>
      <c r="F45" s="37">
        <f t="shared" si="1"/>
        <v>2330</v>
      </c>
      <c r="G45" s="49"/>
      <c r="H45" s="50" t="str">
        <f t="shared" si="2"/>
        <v xml:space="preserve"> </v>
      </c>
      <c r="I45" s="51"/>
      <c r="J45" s="52"/>
      <c r="K45" s="53">
        <f t="shared" si="3"/>
        <v>10000</v>
      </c>
      <c r="L45" s="54">
        <f t="shared" si="5"/>
        <v>2330</v>
      </c>
    </row>
    <row r="46" spans="1:12" ht="15" customHeight="1" x14ac:dyDescent="0.25">
      <c r="A46" s="44" t="s">
        <v>43</v>
      </c>
      <c r="B46" s="45" t="s">
        <v>49</v>
      </c>
      <c r="C46" s="46" t="s">
        <v>45</v>
      </c>
      <c r="D46" s="47">
        <v>10000</v>
      </c>
      <c r="E46" s="48">
        <v>24.7</v>
      </c>
      <c r="F46" s="37">
        <f t="shared" si="1"/>
        <v>2470</v>
      </c>
      <c r="G46" s="49"/>
      <c r="H46" s="50" t="str">
        <f t="shared" si="2"/>
        <v xml:space="preserve"> </v>
      </c>
      <c r="I46" s="51"/>
      <c r="J46" s="52"/>
      <c r="K46" s="53">
        <f t="shared" si="3"/>
        <v>10000</v>
      </c>
      <c r="L46" s="54">
        <f t="shared" si="5"/>
        <v>2470</v>
      </c>
    </row>
    <row r="47" spans="1:12" ht="15" customHeight="1" x14ac:dyDescent="0.25">
      <c r="A47" s="44" t="s">
        <v>43</v>
      </c>
      <c r="B47" s="45" t="s">
        <v>50</v>
      </c>
      <c r="C47" s="46" t="s">
        <v>51</v>
      </c>
      <c r="D47" s="47">
        <v>12000</v>
      </c>
      <c r="E47" s="48">
        <v>19.899999999999999</v>
      </c>
      <c r="F47" s="37">
        <f t="shared" si="1"/>
        <v>2388</v>
      </c>
      <c r="G47" s="49">
        <v>990</v>
      </c>
      <c r="H47" s="50">
        <f t="shared" si="2"/>
        <v>197.01</v>
      </c>
      <c r="I47" s="51">
        <v>1350</v>
      </c>
      <c r="J47" s="52"/>
      <c r="K47" s="53">
        <f t="shared" si="3"/>
        <v>11010</v>
      </c>
      <c r="L47" s="54">
        <f t="shared" si="5"/>
        <v>2190.9899999999998</v>
      </c>
    </row>
    <row r="48" spans="1:12" ht="15" customHeight="1" x14ac:dyDescent="0.25">
      <c r="A48" s="44" t="s">
        <v>43</v>
      </c>
      <c r="B48" s="45" t="s">
        <v>52</v>
      </c>
      <c r="C48" s="46" t="s">
        <v>51</v>
      </c>
      <c r="D48" s="47">
        <v>8000</v>
      </c>
      <c r="E48" s="48">
        <v>20.7</v>
      </c>
      <c r="F48" s="37">
        <f t="shared" si="1"/>
        <v>1656</v>
      </c>
      <c r="G48" s="49">
        <v>990</v>
      </c>
      <c r="H48" s="50">
        <f t="shared" si="2"/>
        <v>204.92999999999998</v>
      </c>
      <c r="I48" s="51">
        <v>1350</v>
      </c>
      <c r="J48" s="52"/>
      <c r="K48" s="53">
        <f t="shared" si="3"/>
        <v>7010</v>
      </c>
      <c r="L48" s="54">
        <f t="shared" si="5"/>
        <v>1451.07</v>
      </c>
    </row>
    <row r="49" spans="1:12" ht="15" customHeight="1" x14ac:dyDescent="0.25">
      <c r="A49" s="44" t="s">
        <v>43</v>
      </c>
      <c r="B49" s="45" t="s">
        <v>53</v>
      </c>
      <c r="C49" s="46" t="s">
        <v>51</v>
      </c>
      <c r="D49" s="47">
        <v>10000</v>
      </c>
      <c r="E49" s="48">
        <v>22</v>
      </c>
      <c r="F49" s="37">
        <f t="shared" si="1"/>
        <v>2200</v>
      </c>
      <c r="G49" s="49"/>
      <c r="H49" s="50" t="str">
        <f t="shared" si="2"/>
        <v xml:space="preserve"> </v>
      </c>
      <c r="I49" s="51"/>
      <c r="J49" s="52"/>
      <c r="K49" s="53">
        <f t="shared" si="3"/>
        <v>10000</v>
      </c>
      <c r="L49" s="54">
        <f t="shared" si="5"/>
        <v>2200</v>
      </c>
    </row>
    <row r="50" spans="1:12" ht="15" customHeight="1" x14ac:dyDescent="0.25">
      <c r="A50" s="44" t="s">
        <v>43</v>
      </c>
      <c r="B50" s="45" t="s">
        <v>54</v>
      </c>
      <c r="C50" s="46" t="s">
        <v>51</v>
      </c>
      <c r="D50" s="47">
        <v>5000</v>
      </c>
      <c r="E50" s="48">
        <v>23.3</v>
      </c>
      <c r="F50" s="37">
        <f t="shared" si="1"/>
        <v>1165</v>
      </c>
      <c r="G50" s="49"/>
      <c r="H50" s="50" t="str">
        <f t="shared" si="2"/>
        <v xml:space="preserve"> </v>
      </c>
      <c r="I50" s="51"/>
      <c r="J50" s="52"/>
      <c r="K50" s="53">
        <f t="shared" si="3"/>
        <v>5000</v>
      </c>
      <c r="L50" s="54">
        <f t="shared" si="5"/>
        <v>1165</v>
      </c>
    </row>
    <row r="51" spans="1:12" ht="15" customHeight="1" thickBot="1" x14ac:dyDescent="0.3">
      <c r="A51" s="60" t="s">
        <v>43</v>
      </c>
      <c r="B51" s="61" t="s">
        <v>55</v>
      </c>
      <c r="C51" s="62" t="s">
        <v>51</v>
      </c>
      <c r="D51" s="63">
        <v>3000</v>
      </c>
      <c r="E51" s="64">
        <v>24.7</v>
      </c>
      <c r="F51" s="65">
        <f t="shared" si="1"/>
        <v>741</v>
      </c>
      <c r="G51" s="66"/>
      <c r="H51" s="67" t="str">
        <f t="shared" si="2"/>
        <v xml:space="preserve"> </v>
      </c>
      <c r="I51" s="68"/>
      <c r="J51" s="69"/>
      <c r="K51" s="70">
        <f t="shared" si="3"/>
        <v>3000</v>
      </c>
      <c r="L51" s="65">
        <f t="shared" si="5"/>
        <v>741</v>
      </c>
    </row>
    <row r="52" spans="1:12" ht="21" x14ac:dyDescent="0.25">
      <c r="C52" s="71" t="s">
        <v>56</v>
      </c>
      <c r="D52" s="72">
        <f>SUM(D26:D51)</f>
        <v>259350</v>
      </c>
      <c r="F52" s="73">
        <f>SUM(F26:F51)</f>
        <v>39250.589999999997</v>
      </c>
      <c r="G52" s="74">
        <f>SUM(G26:G51)</f>
        <v>34020</v>
      </c>
      <c r="H52" s="75">
        <f>SUM(H26:H51)</f>
        <v>4106.7900000000009</v>
      </c>
      <c r="K52" s="76">
        <f>SUM(K26:K51)</f>
        <v>225330</v>
      </c>
      <c r="L52" s="73">
        <f>SUM(L26:L51)</f>
        <v>35143.799999999996</v>
      </c>
    </row>
  </sheetData>
  <mergeCells count="11">
    <mergeCell ref="I24:J24"/>
    <mergeCell ref="A14:L14"/>
    <mergeCell ref="G23:J23"/>
    <mergeCell ref="K23:L24"/>
    <mergeCell ref="A24:A25"/>
    <mergeCell ref="B24:B25"/>
    <mergeCell ref="C24:C25"/>
    <mergeCell ref="D24:D25"/>
    <mergeCell ref="E24:E25"/>
    <mergeCell ref="F24:F25"/>
    <mergeCell ref="G24:H24"/>
  </mergeCells>
  <printOptions horizontalCentered="1"/>
  <pageMargins left="0.23622047244094491" right="0.23622047244094491" top="0.35433070866141736" bottom="0.35433070866141736" header="0" footer="0"/>
  <pageSetup paperSize="9" scale="59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Skoropad</dc:creator>
  <cp:lastModifiedBy>Caroline Skoropad</cp:lastModifiedBy>
  <dcterms:created xsi:type="dcterms:W3CDTF">2025-11-06T12:10:42Z</dcterms:created>
  <dcterms:modified xsi:type="dcterms:W3CDTF">2025-11-06T12:11:38Z</dcterms:modified>
</cp:coreProperties>
</file>