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345" yWindow="6765" windowWidth="19230" windowHeight="6570"/>
  </bookViews>
  <sheets>
    <sheet name="Feuil1" sheetId="1" r:id="rId1"/>
    <sheet name="Articles" sheetId="2" r:id="rId2"/>
    <sheet name="Clients" sheetId="3" r:id="rId3"/>
    <sheet name="Rapport sur la compatibilité" sheetId="4" r:id="rId4"/>
  </sheets>
  <calcPr calcId="144525"/>
</workbook>
</file>

<file path=xl/calcChain.xml><?xml version="1.0" encoding="utf-8"?>
<calcChain xmlns="http://schemas.openxmlformats.org/spreadsheetml/2006/main">
  <c r="B17" i="1" l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16" i="1"/>
  <c r="F5" i="2"/>
  <c r="F6" i="2"/>
  <c r="D17" i="1" s="1"/>
  <c r="E17" i="1" s="1"/>
  <c r="F7" i="2"/>
  <c r="D18" i="1" s="1"/>
  <c r="E18" i="1" s="1"/>
  <c r="F8" i="2"/>
  <c r="F9" i="2"/>
  <c r="F10" i="2"/>
  <c r="F11" i="2"/>
  <c r="F12" i="2"/>
  <c r="F13" i="2"/>
  <c r="C6" i="1"/>
  <c r="C5" i="1"/>
  <c r="C66" i="1"/>
  <c r="F3" i="2"/>
  <c r="D33" i="1" s="1"/>
  <c r="E33" i="1" s="1"/>
  <c r="F4" i="2"/>
  <c r="D23" i="1" s="1"/>
  <c r="E23" i="1" s="1"/>
  <c r="F2" i="2"/>
  <c r="D19" i="1"/>
  <c r="E19" i="1" s="1"/>
  <c r="D21" i="1" l="1"/>
  <c r="E21" i="1" s="1"/>
  <c r="D30" i="1"/>
  <c r="E30" i="1" s="1"/>
  <c r="D26" i="1"/>
  <c r="E26" i="1" s="1"/>
  <c r="D24" i="1"/>
  <c r="E24" i="1" s="1"/>
  <c r="D28" i="1"/>
  <c r="E28" i="1" s="1"/>
  <c r="D29" i="1"/>
  <c r="E29" i="1" s="1"/>
  <c r="D27" i="1"/>
  <c r="E27" i="1" s="1"/>
  <c r="D31" i="1"/>
  <c r="E31" i="1" s="1"/>
  <c r="D25" i="1"/>
  <c r="E25" i="1" s="1"/>
  <c r="D32" i="1"/>
  <c r="E32" i="1" s="1"/>
  <c r="D16" i="1"/>
  <c r="E16" i="1" s="1"/>
  <c r="D22" i="1"/>
  <c r="E22" i="1" s="1"/>
  <c r="D20" i="1"/>
  <c r="E20" i="1" s="1"/>
  <c r="E66" i="1" l="1"/>
</calcChain>
</file>

<file path=xl/sharedStrings.xml><?xml version="1.0" encoding="utf-8"?>
<sst xmlns="http://schemas.openxmlformats.org/spreadsheetml/2006/main" count="71" uniqueCount="55">
  <si>
    <t>Date :</t>
  </si>
  <si>
    <t>473 ml</t>
  </si>
  <si>
    <t>Total EUR</t>
  </si>
  <si>
    <t>A1216EU</t>
  </si>
  <si>
    <t>Polish &amp; Protection - Liquide</t>
  </si>
  <si>
    <t>A1616EU</t>
  </si>
  <si>
    <t>Cire Eclair</t>
  </si>
  <si>
    <t>Prix Unit</t>
  </si>
  <si>
    <t xml:space="preserve">CDE N° </t>
  </si>
  <si>
    <t>Client</t>
  </si>
  <si>
    <t>Mon logo</t>
  </si>
  <si>
    <t>mes coordonnées</t>
  </si>
  <si>
    <t>Tarif</t>
  </si>
  <si>
    <t>REF</t>
  </si>
  <si>
    <t>DESIGNATION</t>
  </si>
  <si>
    <t xml:space="preserve">Qté </t>
  </si>
  <si>
    <t>Total</t>
  </si>
  <si>
    <t>TOTAL COMMANDE</t>
  </si>
  <si>
    <t>TARIF 1</t>
  </si>
  <si>
    <t>TARIF 2</t>
  </si>
  <si>
    <t>TARIF 3</t>
  </si>
  <si>
    <t>A3316</t>
  </si>
  <si>
    <t>DEEP CRYSTAL ETAPE 1</t>
  </si>
  <si>
    <t>A2838</t>
  </si>
  <si>
    <t xml:space="preserve">RENOVATEUR </t>
  </si>
  <si>
    <t>A5235EU</t>
  </si>
  <si>
    <t>SPRAY SURFACE</t>
  </si>
  <si>
    <t>NOM</t>
  </si>
  <si>
    <t>ADRESSE</t>
  </si>
  <si>
    <t>STE HYPER</t>
  </si>
  <si>
    <t>52 RUE X 97400 Saint Denis</t>
  </si>
  <si>
    <t>SARL X</t>
  </si>
  <si>
    <t>33 RUE Ste Anne 97410 St Pierre</t>
  </si>
  <si>
    <t>N° CLIENT</t>
  </si>
  <si>
    <t>TOTO</t>
  </si>
  <si>
    <t>25 RUE QUI DORT 75000 PARIS</t>
  </si>
  <si>
    <t>X</t>
  </si>
  <si>
    <t>XX</t>
  </si>
  <si>
    <t>XXX</t>
  </si>
  <si>
    <t>XXXX</t>
  </si>
  <si>
    <t>XXXXX</t>
  </si>
  <si>
    <t>XXXXXX</t>
  </si>
  <si>
    <t>XXXXXXX</t>
  </si>
  <si>
    <t>XXXXXXXX</t>
  </si>
  <si>
    <t>XXXXXXXXX</t>
  </si>
  <si>
    <t>Rapport sur la compatibilité concernant Projet bdc.xls</t>
  </si>
  <si>
    <t>Exécuté le 10/02/2011 18:25</t>
  </si>
  <si>
    <t>Les fonctionnalités suivantes de ce classeur ne sont pas prises en charge dans les versions antérieures d’Excel. Ces fonctionnalités seront peut-être perdues ou dégradées si vous ouvrez le classeur dans une version antérieure du programme ou si vous l’enregistrez dans un format de fichier antérieur.</t>
  </si>
  <si>
    <t>Perte significative de fonctionnalité</t>
  </si>
  <si>
    <t>Nb d'occurrences</t>
  </si>
  <si>
    <t>Version</t>
  </si>
  <si>
    <t>Une ou plusieurs cellules de ce classeur contiennent des règles de validation des données faisant référence à des valeurs d’autres feuilles de calcul. Ces règles de validation des données ne seront pas enregistrées.</t>
  </si>
  <si>
    <t>Feuil1'!A16:A64</t>
  </si>
  <si>
    <t>Feuil1'!E4</t>
  </si>
  <si>
    <t>Excel 97-2003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</si>
</sst>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8" formatCode="&quot;R&quot;\ #,##0.00"/>
  </numFmts>
  <fonts count="17">
    <font>
      <sz val="10"/>
      <name val="Arial"/>
    </font>
    <font>
      <sz val="10"/>
      <name val="Arial"/>
    </font>
    <font>
      <sz val="12"/>
      <name val="Andy"/>
      <family val="4"/>
    </font>
    <font>
      <b/>
      <sz val="10"/>
      <name val="Arial"/>
      <family val="2"/>
    </font>
    <font>
      <sz val="16"/>
      <name val="Andy"/>
      <family val="4"/>
    </font>
    <font>
      <sz val="20"/>
      <name val="Andy"/>
      <family val="4"/>
    </font>
    <font>
      <sz val="8"/>
      <name val="Arial"/>
    </font>
    <font>
      <b/>
      <sz val="12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8"/>
      <color indexed="10"/>
      <name val="Arial"/>
      <family val="2"/>
    </font>
    <font>
      <sz val="8"/>
      <name val="Arial"/>
      <family val="2"/>
    </font>
    <font>
      <u/>
      <sz val="10"/>
      <color indexed="12"/>
      <name val="Arial"/>
    </font>
    <font>
      <sz val="10"/>
      <color indexed="18"/>
      <name val="Arial"/>
      <family val="2"/>
    </font>
    <font>
      <sz val="10"/>
      <name val="Andy"/>
      <family val="4"/>
    </font>
    <font>
      <b/>
      <sz val="10"/>
      <color indexed="18"/>
      <name val="Arial"/>
      <family val="2"/>
    </font>
    <font>
      <b/>
      <sz val="10"/>
      <name val="Arial"/>
    </font>
  </fonts>
  <fills count="2">
    <fill>
      <patternFill patternType="none"/>
    </fill>
    <fill>
      <patternFill patternType="gray125"/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/>
      <right/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</borders>
  <cellStyleXfs count="6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</cellStyleXfs>
  <cellXfs count="121">
    <xf numFmtId="0" fontId="0" fillId="0" borderId="0" xfId="0"/>
    <xf numFmtId="0" fontId="2" fillId="0" borderId="0" xfId="0" applyFont="1"/>
    <xf numFmtId="0" fontId="3" fillId="0" borderId="0" xfId="0" applyFont="1"/>
    <xf numFmtId="49" fontId="4" fillId="0" borderId="0" xfId="0" applyNumberFormat="1" applyFont="1" applyAlignment="1">
      <alignment horizontal="left"/>
    </xf>
    <xf numFmtId="0" fontId="5" fillId="0" borderId="0" xfId="0" applyFont="1"/>
    <xf numFmtId="0" fontId="0" fillId="0" borderId="1" xfId="0" applyBorder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3" fillId="0" borderId="0" xfId="0" applyFont="1" applyAlignment="1">
      <alignment horizontal="right"/>
    </xf>
    <xf numFmtId="0" fontId="7" fillId="0" borderId="0" xfId="0" applyFont="1" applyBorder="1" applyAlignment="1">
      <alignment horizontal="center"/>
    </xf>
    <xf numFmtId="0" fontId="3" fillId="0" borderId="0" xfId="0" applyFont="1" applyBorder="1"/>
    <xf numFmtId="0" fontId="8" fillId="0" borderId="0" xfId="0" applyFont="1" applyFill="1"/>
    <xf numFmtId="0" fontId="9" fillId="0" borderId="0" xfId="0" applyFont="1" applyFill="1"/>
    <xf numFmtId="0" fontId="10" fillId="0" borderId="0" xfId="0" applyFont="1" applyFill="1"/>
    <xf numFmtId="0" fontId="8" fillId="0" borderId="6" xfId="0" applyFont="1" applyFill="1" applyBorder="1" applyAlignment="1">
      <alignment horizontal="left" vertical="center" wrapText="1"/>
    </xf>
    <xf numFmtId="0" fontId="8" fillId="0" borderId="6" xfId="0" applyFont="1" applyFill="1" applyBorder="1" applyAlignment="1">
      <alignment horizontal="center" vertical="center" wrapText="1"/>
    </xf>
    <xf numFmtId="0" fontId="8" fillId="0" borderId="7" xfId="0" applyFont="1" applyFill="1" applyBorder="1" applyAlignment="1">
      <alignment horizontal="center" vertical="center" wrapText="1"/>
    </xf>
    <xf numFmtId="0" fontId="8" fillId="0" borderId="8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8" fillId="0" borderId="9" xfId="0" applyFont="1" applyFill="1" applyBorder="1" applyAlignment="1">
      <alignment horizontal="center" vertical="center" wrapText="1"/>
    </xf>
    <xf numFmtId="0" fontId="8" fillId="0" borderId="10" xfId="0" applyFont="1" applyFill="1" applyBorder="1" applyAlignment="1">
      <alignment horizontal="center" vertical="center" wrapText="1"/>
    </xf>
    <xf numFmtId="0" fontId="8" fillId="0" borderId="6" xfId="0" applyFont="1" applyFill="1" applyBorder="1"/>
    <xf numFmtId="0" fontId="8" fillId="0" borderId="11" xfId="0" applyFont="1" applyFill="1" applyBorder="1" applyAlignment="1">
      <alignment horizontal="center" vertical="center" wrapText="1"/>
    </xf>
    <xf numFmtId="0" fontId="8" fillId="0" borderId="12" xfId="0" applyFont="1" applyFill="1" applyBorder="1" applyAlignment="1">
      <alignment horizontal="left" vertical="center" wrapText="1"/>
    </xf>
    <xf numFmtId="0" fontId="8" fillId="0" borderId="12" xfId="0" applyFont="1" applyFill="1" applyBorder="1" applyAlignment="1">
      <alignment horizontal="center" vertical="center" wrapText="1"/>
    </xf>
    <xf numFmtId="0" fontId="8" fillId="0" borderId="6" xfId="5" applyFont="1" applyFill="1" applyBorder="1" applyAlignment="1">
      <alignment horizontal="center" vertical="center"/>
    </xf>
    <xf numFmtId="0" fontId="8" fillId="0" borderId="6" xfId="5" applyFont="1" applyFill="1" applyBorder="1" applyAlignment="1">
      <alignment horizontal="left" vertical="center"/>
    </xf>
    <xf numFmtId="0" fontId="11" fillId="0" borderId="0" xfId="5" applyFont="1" applyFill="1" applyBorder="1" applyAlignment="1">
      <alignment horizontal="center" vertical="center"/>
    </xf>
    <xf numFmtId="0" fontId="11" fillId="0" borderId="0" xfId="5" applyFont="1" applyFill="1" applyBorder="1" applyAlignment="1">
      <alignment horizontal="left" vertical="center"/>
    </xf>
    <xf numFmtId="0" fontId="8" fillId="0" borderId="8" xfId="5" applyFont="1" applyFill="1" applyBorder="1" applyAlignment="1">
      <alignment horizontal="center" vertical="center"/>
    </xf>
    <xf numFmtId="0" fontId="8" fillId="0" borderId="13" xfId="0" applyFont="1" applyFill="1" applyBorder="1" applyAlignment="1">
      <alignment horizontal="center" vertical="center" wrapText="1"/>
    </xf>
    <xf numFmtId="0" fontId="8" fillId="0" borderId="14" xfId="0" applyFont="1" applyFill="1" applyBorder="1" applyAlignment="1">
      <alignment horizontal="center" vertical="center" wrapText="1"/>
    </xf>
    <xf numFmtId="164" fontId="8" fillId="0" borderId="15" xfId="0" applyNumberFormat="1" applyFont="1" applyFill="1" applyBorder="1"/>
    <xf numFmtId="164" fontId="8" fillId="0" borderId="13" xfId="0" applyNumberFormat="1" applyFont="1" applyFill="1" applyBorder="1"/>
    <xf numFmtId="168" fontId="8" fillId="0" borderId="0" xfId="5" applyNumberFormat="1" applyFont="1" applyFill="1" applyBorder="1" applyAlignment="1">
      <alignment vertical="center"/>
    </xf>
    <xf numFmtId="2" fontId="8" fillId="0" borderId="0" xfId="3" applyNumberFormat="1" applyFont="1" applyFill="1" applyBorder="1" applyAlignment="1">
      <alignment horizontal="center" vertical="center"/>
    </xf>
    <xf numFmtId="0" fontId="8" fillId="0" borderId="0" xfId="4" applyFont="1" applyFill="1" applyBorder="1"/>
    <xf numFmtId="0" fontId="8" fillId="0" borderId="6" xfId="5" applyFont="1" applyFill="1" applyBorder="1" applyAlignment="1">
      <alignment horizontal="left" vertical="center" wrapText="1"/>
    </xf>
    <xf numFmtId="0" fontId="8" fillId="0" borderId="6" xfId="0" applyFont="1" applyBorder="1"/>
    <xf numFmtId="0" fontId="8" fillId="0" borderId="16" xfId="0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/>
    </xf>
    <xf numFmtId="0" fontId="0" fillId="0" borderId="17" xfId="0" applyBorder="1"/>
    <xf numFmtId="14" fontId="3" fillId="0" borderId="0" xfId="0" applyNumberFormat="1" applyFont="1" applyAlignment="1">
      <alignment horizontal="right"/>
    </xf>
    <xf numFmtId="0" fontId="8" fillId="0" borderId="6" xfId="0" applyFont="1" applyBorder="1" applyAlignment="1">
      <alignment horizontal="center"/>
    </xf>
    <xf numFmtId="0" fontId="14" fillId="0" borderId="0" xfId="0" applyFont="1"/>
    <xf numFmtId="0" fontId="0" fillId="0" borderId="18" xfId="0" applyBorder="1"/>
    <xf numFmtId="0" fontId="8" fillId="0" borderId="12" xfId="5" applyFont="1" applyFill="1" applyBorder="1" applyAlignment="1">
      <alignment horizontal="center" vertical="center"/>
    </xf>
    <xf numFmtId="0" fontId="8" fillId="0" borderId="12" xfId="5" applyFont="1" applyFill="1" applyBorder="1" applyAlignment="1">
      <alignment horizontal="left" vertical="center"/>
    </xf>
    <xf numFmtId="0" fontId="8" fillId="0" borderId="15" xfId="0" applyFont="1" applyFill="1" applyBorder="1" applyAlignment="1">
      <alignment horizontal="center" vertical="center" wrapText="1"/>
    </xf>
    <xf numFmtId="0" fontId="8" fillId="0" borderId="19" xfId="5" applyFont="1" applyFill="1" applyBorder="1" applyAlignment="1">
      <alignment horizontal="center" vertical="center"/>
    </xf>
    <xf numFmtId="0" fontId="8" fillId="0" borderId="20" xfId="5" applyFont="1" applyFill="1" applyBorder="1" applyAlignment="1">
      <alignment horizontal="left" vertical="center"/>
    </xf>
    <xf numFmtId="0" fontId="8" fillId="0" borderId="20" xfId="0" applyFont="1" applyFill="1" applyBorder="1" applyAlignment="1">
      <alignment horizontal="center" vertical="center" wrapText="1"/>
    </xf>
    <xf numFmtId="168" fontId="8" fillId="0" borderId="2" xfId="5" applyNumberFormat="1" applyFont="1" applyFill="1" applyBorder="1" applyAlignment="1">
      <alignment vertical="center"/>
    </xf>
    <xf numFmtId="0" fontId="8" fillId="0" borderId="2" xfId="0" applyFont="1" applyFill="1" applyBorder="1"/>
    <xf numFmtId="0" fontId="8" fillId="0" borderId="9" xfId="5" applyFont="1" applyFill="1" applyBorder="1" applyAlignment="1">
      <alignment horizontal="center" vertical="center"/>
    </xf>
    <xf numFmtId="0" fontId="8" fillId="0" borderId="0" xfId="0" applyFont="1" applyFill="1" applyBorder="1"/>
    <xf numFmtId="0" fontId="8" fillId="0" borderId="9" xfId="4" applyFont="1" applyFill="1" applyBorder="1" applyAlignment="1">
      <alignment horizontal="center"/>
    </xf>
    <xf numFmtId="0" fontId="8" fillId="0" borderId="9" xfId="5" applyFont="1" applyFill="1" applyBorder="1" applyAlignment="1">
      <alignment horizontal="center" vertical="center" wrapText="1"/>
    </xf>
    <xf numFmtId="0" fontId="11" fillId="0" borderId="9" xfId="0" applyFont="1" applyFill="1" applyBorder="1" applyAlignment="1">
      <alignment horizontal="center" vertical="center" wrapText="1"/>
    </xf>
    <xf numFmtId="0" fontId="11" fillId="0" borderId="21" xfId="0" applyFont="1" applyFill="1" applyBorder="1" applyAlignment="1">
      <alignment horizontal="center" vertical="center" wrapText="1"/>
    </xf>
    <xf numFmtId="0" fontId="8" fillId="0" borderId="22" xfId="0" applyFont="1" applyFill="1" applyBorder="1" applyAlignment="1">
      <alignment horizontal="left" vertical="center" wrapText="1"/>
    </xf>
    <xf numFmtId="0" fontId="8" fillId="0" borderId="22" xfId="0" applyFont="1" applyFill="1" applyBorder="1" applyAlignment="1">
      <alignment horizontal="center" vertical="center" wrapText="1"/>
    </xf>
    <xf numFmtId="0" fontId="8" fillId="0" borderId="22" xfId="0" applyFont="1" applyFill="1" applyBorder="1"/>
    <xf numFmtId="0" fontId="13" fillId="0" borderId="0" xfId="0" applyFont="1" applyBorder="1"/>
    <xf numFmtId="0" fontId="8" fillId="0" borderId="14" xfId="5" applyFont="1" applyFill="1" applyBorder="1" applyAlignment="1">
      <alignment horizontal="center" vertical="center"/>
    </xf>
    <xf numFmtId="0" fontId="8" fillId="0" borderId="14" xfId="5" applyFont="1" applyFill="1" applyBorder="1" applyAlignment="1">
      <alignment horizontal="left" vertical="center"/>
    </xf>
    <xf numFmtId="0" fontId="3" fillId="0" borderId="23" xfId="0" applyFont="1" applyFill="1" applyBorder="1" applyAlignment="1">
      <alignment horizontal="center" vertical="center" wrapText="1"/>
    </xf>
    <xf numFmtId="0" fontId="3" fillId="0" borderId="24" xfId="0" applyFont="1" applyFill="1" applyBorder="1" applyAlignment="1">
      <alignment horizontal="center" vertical="center" wrapText="1"/>
    </xf>
    <xf numFmtId="0" fontId="3" fillId="0" borderId="25" xfId="0" applyFont="1" applyFill="1" applyBorder="1" applyAlignment="1">
      <alignment horizontal="center" vertical="center"/>
    </xf>
    <xf numFmtId="168" fontId="8" fillId="0" borderId="26" xfId="5" applyNumberFormat="1" applyFont="1" applyFill="1" applyBorder="1" applyAlignment="1">
      <alignment vertical="center"/>
    </xf>
    <xf numFmtId="168" fontId="8" fillId="0" borderId="27" xfId="5" applyNumberFormat="1" applyFont="1" applyFill="1" applyBorder="1" applyAlignment="1">
      <alignment vertical="center"/>
    </xf>
    <xf numFmtId="0" fontId="8" fillId="0" borderId="26" xfId="0" applyFont="1" applyFill="1" applyBorder="1"/>
    <xf numFmtId="0" fontId="8" fillId="0" borderId="26" xfId="0" applyFont="1" applyBorder="1"/>
    <xf numFmtId="0" fontId="8" fillId="0" borderId="26" xfId="3" applyFont="1" applyFill="1" applyBorder="1" applyAlignment="1">
      <alignment horizontal="center" vertical="center" wrapText="1"/>
    </xf>
    <xf numFmtId="2" fontId="8" fillId="0" borderId="26" xfId="3" applyNumberFormat="1" applyFont="1" applyFill="1" applyBorder="1" applyAlignment="1">
      <alignment horizontal="center" vertical="center"/>
    </xf>
    <xf numFmtId="2" fontId="6" fillId="0" borderId="26" xfId="3" applyNumberFormat="1" applyFont="1" applyFill="1" applyBorder="1" applyAlignment="1">
      <alignment horizontal="center" vertical="center"/>
    </xf>
    <xf numFmtId="0" fontId="8" fillId="0" borderId="27" xfId="0" applyFont="1" applyFill="1" applyBorder="1"/>
    <xf numFmtId="0" fontId="8" fillId="0" borderId="28" xfId="0" applyFont="1" applyFill="1" applyBorder="1"/>
    <xf numFmtId="164" fontId="8" fillId="0" borderId="29" xfId="0" applyNumberFormat="1" applyFont="1" applyFill="1" applyBorder="1"/>
    <xf numFmtId="164" fontId="8" fillId="0" borderId="30" xfId="0" applyNumberFormat="1" applyFont="1" applyFill="1" applyBorder="1"/>
    <xf numFmtId="2" fontId="0" fillId="0" borderId="30" xfId="0" applyNumberFormat="1" applyBorder="1"/>
    <xf numFmtId="2" fontId="0" fillId="0" borderId="31" xfId="0" applyNumberFormat="1" applyBorder="1"/>
    <xf numFmtId="0" fontId="11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left" vertical="center" wrapText="1"/>
    </xf>
    <xf numFmtId="2" fontId="0" fillId="0" borderId="0" xfId="0" applyNumberFormat="1" applyBorder="1"/>
    <xf numFmtId="0" fontId="8" fillId="0" borderId="32" xfId="0" applyFont="1" applyFill="1" applyBorder="1"/>
    <xf numFmtId="0" fontId="8" fillId="0" borderId="18" xfId="0" applyFont="1" applyFill="1" applyBorder="1"/>
    <xf numFmtId="0" fontId="0" fillId="0" borderId="32" xfId="0" applyBorder="1"/>
    <xf numFmtId="0" fontId="3" fillId="0" borderId="0" xfId="0" applyFont="1" applyAlignment="1">
      <alignment horizontal="center"/>
    </xf>
    <xf numFmtId="0" fontId="8" fillId="0" borderId="33" xfId="0" applyFont="1" applyBorder="1"/>
    <xf numFmtId="44" fontId="0" fillId="0" borderId="0" xfId="2" applyFont="1"/>
    <xf numFmtId="1" fontId="9" fillId="0" borderId="0" xfId="0" applyNumberFormat="1" applyFont="1" applyFill="1"/>
    <xf numFmtId="0" fontId="8" fillId="0" borderId="34" xfId="0" applyFont="1" applyFill="1" applyBorder="1" applyAlignment="1">
      <alignment horizontal="center" vertical="center"/>
    </xf>
    <xf numFmtId="0" fontId="8" fillId="0" borderId="12" xfId="0" applyFont="1" applyFill="1" applyBorder="1" applyAlignment="1">
      <alignment horizontal="center" vertical="center"/>
    </xf>
    <xf numFmtId="0" fontId="8" fillId="0" borderId="14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64" fontId="0" fillId="0" borderId="24" xfId="0" applyNumberFormat="1" applyBorder="1"/>
    <xf numFmtId="0" fontId="8" fillId="0" borderId="0" xfId="0" applyFont="1"/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1" fontId="15" fillId="0" borderId="6" xfId="0" applyNumberFormat="1" applyFont="1" applyBorder="1" applyAlignment="1">
      <alignment horizontal="center" vertical="center"/>
    </xf>
    <xf numFmtId="0" fontId="16" fillId="0" borderId="0" xfId="0" applyNumberFormat="1" applyFont="1" applyAlignment="1">
      <alignment vertical="top" wrapText="1"/>
    </xf>
    <xf numFmtId="0" fontId="0" fillId="0" borderId="0" xfId="0" applyNumberFormat="1" applyAlignment="1">
      <alignment vertical="top" wrapText="1"/>
    </xf>
    <xf numFmtId="0" fontId="0" fillId="0" borderId="39" xfId="0" applyNumberFormat="1" applyBorder="1" applyAlignment="1">
      <alignment vertical="top" wrapText="1"/>
    </xf>
    <xf numFmtId="0" fontId="0" fillId="0" borderId="38" xfId="0" applyNumberFormat="1" applyBorder="1" applyAlignment="1">
      <alignment vertical="top" wrapText="1"/>
    </xf>
    <xf numFmtId="0" fontId="0" fillId="0" borderId="36" xfId="0" applyNumberFormat="1" applyBorder="1" applyAlignment="1">
      <alignment vertical="top" wrapText="1"/>
    </xf>
    <xf numFmtId="0" fontId="0" fillId="0" borderId="42" xfId="0" applyNumberFormat="1" applyBorder="1" applyAlignment="1">
      <alignment vertical="top" wrapText="1"/>
    </xf>
    <xf numFmtId="0" fontId="0" fillId="0" borderId="41" xfId="0" applyNumberFormat="1" applyBorder="1" applyAlignment="1">
      <alignment vertical="top" wrapText="1"/>
    </xf>
    <xf numFmtId="0" fontId="16" fillId="0" borderId="0" xfId="0" applyNumberFormat="1" applyFont="1" applyAlignment="1">
      <alignment horizontal="center" vertical="top" wrapText="1"/>
    </xf>
    <xf numFmtId="0" fontId="0" fillId="0" borderId="0" xfId="0" applyNumberFormat="1" applyAlignment="1">
      <alignment horizontal="center" vertical="top" wrapText="1"/>
    </xf>
    <xf numFmtId="0" fontId="0" fillId="0" borderId="38" xfId="0" applyNumberFormat="1" applyBorder="1" applyAlignment="1">
      <alignment horizontal="center" vertical="top" wrapText="1"/>
    </xf>
    <xf numFmtId="0" fontId="0" fillId="0" borderId="40" xfId="0" applyNumberFormat="1" applyBorder="1" applyAlignment="1">
      <alignment horizontal="center" vertical="top" wrapText="1"/>
    </xf>
    <xf numFmtId="0" fontId="12" fillId="0" borderId="0" xfId="1" quotePrefix="1" applyNumberFormat="1" applyAlignment="1" applyProtection="1">
      <alignment horizontal="center" vertical="top" wrapText="1"/>
    </xf>
    <xf numFmtId="0" fontId="0" fillId="0" borderId="37" xfId="0" applyNumberFormat="1" applyBorder="1" applyAlignment="1">
      <alignment horizontal="center" vertical="top" wrapText="1"/>
    </xf>
    <xf numFmtId="0" fontId="0" fillId="0" borderId="41" xfId="0" applyNumberFormat="1" applyBorder="1" applyAlignment="1">
      <alignment horizontal="center" vertical="top" wrapText="1"/>
    </xf>
    <xf numFmtId="0" fontId="12" fillId="0" borderId="41" xfId="1" quotePrefix="1" applyNumberFormat="1" applyBorder="1" applyAlignment="1" applyProtection="1">
      <alignment horizontal="center" vertical="top" wrapText="1"/>
    </xf>
    <xf numFmtId="0" fontId="0" fillId="0" borderId="43" xfId="0" applyNumberFormat="1" applyBorder="1" applyAlignment="1">
      <alignment horizontal="center" vertical="top" wrapText="1"/>
    </xf>
  </cellXfs>
  <cellStyles count="6">
    <cellStyle name="Lien hypertexte" xfId="1" builtinId="8"/>
    <cellStyle name="Monétaire" xfId="2" builtinId="4"/>
    <cellStyle name="Normal" xfId="0" builtinId="0"/>
    <cellStyle name="Normal_2006 New Retail Price WORKINGS" xfId="3"/>
    <cellStyle name="Normal_Makro Barcode data" xfId="4"/>
    <cellStyle name="Normal_meguiar's south africa (3031) 2006 program.5" xf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7"/>
  <sheetViews>
    <sheetView showZeros="0" tabSelected="1" workbookViewId="0">
      <selection activeCell="B9" sqref="B9"/>
    </sheetView>
  </sheetViews>
  <sheetFormatPr baseColWidth="10" defaultRowHeight="12.75"/>
  <cols>
    <col min="1" max="1" width="12.85546875" customWidth="1"/>
    <col min="2" max="2" width="42.42578125" customWidth="1"/>
    <col min="3" max="3" width="11" customWidth="1"/>
    <col min="4" max="5" width="10.140625" customWidth="1"/>
    <col min="6" max="6" width="11.5703125" hidden="1" customWidth="1"/>
    <col min="7" max="7" width="0" hidden="1" customWidth="1"/>
  </cols>
  <sheetData>
    <row r="1" spans="1:9" ht="25.5">
      <c r="A1" s="3"/>
      <c r="C1" s="4" t="s">
        <v>8</v>
      </c>
    </row>
    <row r="2" spans="1:9">
      <c r="A2" t="s">
        <v>10</v>
      </c>
      <c r="C2" s="2"/>
      <c r="D2" s="11" t="s">
        <v>0</v>
      </c>
      <c r="E2" s="45"/>
    </row>
    <row r="3" spans="1:9" ht="15.75" thickBot="1">
      <c r="B3" s="1"/>
    </row>
    <row r="4" spans="1:9" ht="13.5" customHeight="1">
      <c r="A4" s="47" t="s">
        <v>11</v>
      </c>
      <c r="B4" s="1"/>
      <c r="C4" s="5" t="s">
        <v>9</v>
      </c>
      <c r="D4" s="6"/>
      <c r="E4" s="103">
        <v>1</v>
      </c>
    </row>
    <row r="5" spans="1:9" ht="15.75">
      <c r="A5" s="47"/>
      <c r="B5" s="1"/>
      <c r="C5" s="92" t="str">
        <f>IF(Feuil1!E$4=1,Clients!B2,IF(Feuil1!E$4=2,Clients!B3,IF(E$4=3,Clients!B4,)))</f>
        <v>STE HYPER</v>
      </c>
      <c r="D5" s="12"/>
      <c r="E5" s="43"/>
    </row>
    <row r="6" spans="1:9">
      <c r="A6" s="47"/>
      <c r="C6" s="92" t="str">
        <f>IF(Feuil1!E$4=1,Clients!C2,IF(Feuil1!E$4=2,Clients!C3,IF(E$4=3,Clients!C4,)))</f>
        <v>52 RUE X 97400 Saint Denis</v>
      </c>
      <c r="D6" s="7"/>
      <c r="E6" s="8"/>
    </row>
    <row r="7" spans="1:9" ht="13.5" thickBot="1">
      <c r="A7" s="47"/>
      <c r="B7" s="2"/>
      <c r="C7" s="44"/>
      <c r="D7" s="9"/>
      <c r="E7" s="10"/>
    </row>
    <row r="8" spans="1:9">
      <c r="A8" s="2"/>
      <c r="B8" s="13"/>
      <c r="C8" s="7"/>
      <c r="D8" s="7"/>
      <c r="E8" s="7"/>
    </row>
    <row r="9" spans="1:9" ht="17.25" customHeight="1">
      <c r="A9" s="13" t="s">
        <v>12</v>
      </c>
      <c r="B9" s="104">
        <v>1</v>
      </c>
      <c r="C9" s="7"/>
      <c r="D9" s="7"/>
      <c r="E9" s="7"/>
      <c r="F9" s="7"/>
    </row>
    <row r="10" spans="1:9" ht="16.5" customHeight="1">
      <c r="A10" s="7"/>
      <c r="B10" s="66"/>
      <c r="C10" s="7"/>
      <c r="D10" s="7"/>
      <c r="E10" s="7"/>
      <c r="F10" s="7"/>
    </row>
    <row r="11" spans="1:9" ht="19.5" customHeight="1">
      <c r="A11" s="13"/>
      <c r="B11" s="66"/>
      <c r="C11" s="13"/>
      <c r="D11" s="13"/>
      <c r="E11" s="13"/>
      <c r="F11" s="7"/>
      <c r="G11" s="7"/>
    </row>
    <row r="12" spans="1:9" ht="19.5" customHeight="1" thickBot="1">
      <c r="A12" s="7"/>
      <c r="B12" s="66"/>
      <c r="C12" s="13"/>
      <c r="D12" s="13"/>
      <c r="E12" s="13"/>
      <c r="F12" s="7"/>
      <c r="G12" s="7"/>
    </row>
    <row r="13" spans="1:9" s="14" customFormat="1" ht="31.5" customHeight="1" thickBot="1">
      <c r="A13" s="70" t="s">
        <v>13</v>
      </c>
      <c r="B13" s="70" t="s">
        <v>14</v>
      </c>
      <c r="C13" s="70" t="s">
        <v>15</v>
      </c>
      <c r="D13" s="70" t="s">
        <v>7</v>
      </c>
      <c r="E13" s="71" t="s">
        <v>16</v>
      </c>
      <c r="F13" s="56"/>
      <c r="G13" s="69" t="s">
        <v>2</v>
      </c>
    </row>
    <row r="14" spans="1:9" s="14" customFormat="1" ht="15" hidden="1" customHeight="1">
      <c r="A14" s="67" t="s">
        <v>3</v>
      </c>
      <c r="B14" s="68" t="s">
        <v>4</v>
      </c>
      <c r="C14" s="34" t="s">
        <v>1</v>
      </c>
      <c r="D14" s="33"/>
      <c r="E14" s="36">
        <v>2.16</v>
      </c>
      <c r="F14" s="37"/>
    </row>
    <row r="15" spans="1:9" s="15" customFormat="1" ht="15" hidden="1" customHeight="1">
      <c r="A15" s="49" t="s">
        <v>5</v>
      </c>
      <c r="B15" s="50" t="s">
        <v>6</v>
      </c>
      <c r="C15" s="27" t="s">
        <v>1</v>
      </c>
      <c r="D15" s="51"/>
      <c r="E15" s="35">
        <v>2.8</v>
      </c>
      <c r="F15" s="37"/>
      <c r="G15" s="14"/>
    </row>
    <row r="16" spans="1:9" s="15" customFormat="1" ht="15" customHeight="1" thickBot="1">
      <c r="A16" s="52">
        <v>3</v>
      </c>
      <c r="B16" s="53" t="str">
        <f>IF(A16=Articles!A$2,Articles!B$2,IF(Feuil1!A16=Articles!A$3,Articles!B$3,IF(Feuil1!A16=Articles!A$4,Articles!B$4,IF(A16=Articles!A$5,Articles!B$5,IF(Feuil1!A16=Articles!A$6,Articles!B$6,IF(A16=Articles!A$7,Articles!B$7,""))))))</f>
        <v>XXX</v>
      </c>
      <c r="C16" s="96">
        <v>1</v>
      </c>
      <c r="D16" s="54">
        <f>IF(A16=Articles!A$2,Articles!F$2,IF(Feuil1!A16=Articles!A$3,Articles!F$3,IF(Feuil1!A16=Articles!A$4,Articles!F$4,IF(A16=Articles!A$5,Articles!F5,IF(Feuil1!A16=Articles!A$6,Articles!F$6,IF(A16=Articles!A$7,Articles!F$7,""))))))</f>
        <v>7</v>
      </c>
      <c r="E16" s="81">
        <f>D16*C16</f>
        <v>7</v>
      </c>
      <c r="F16" s="55"/>
      <c r="G16" s="56"/>
      <c r="I16" s="94"/>
    </row>
    <row r="17" spans="1:8" s="14" customFormat="1" ht="15" customHeight="1" thickBot="1">
      <c r="A17" s="52">
        <v>2</v>
      </c>
      <c r="B17" s="53" t="str">
        <f>IF(A17=Articles!A$2,Articles!B$2,IF(Feuil1!A17=Articles!A$3,Articles!B$3,IF(Feuil1!A17=Articles!A$4,Articles!B$4,IF(A17=Articles!A$5,Articles!B$5,IF(Feuil1!A17=Articles!A$6,Articles!B$6,IF(A17=Articles!A$7,Articles!B$7,""))))))</f>
        <v>XX</v>
      </c>
      <c r="C17" s="95">
        <v>2</v>
      </c>
      <c r="D17" s="54">
        <f>IF(A17=Articles!A$2,Articles!F$2,IF(Feuil1!A17=Articles!A$3,Articles!F$3,IF(Feuil1!A17=Articles!A$4,Articles!F$4,IF(A17=Articles!A$5,Articles!F6,IF(Feuil1!A17=Articles!A$6,Articles!F$6,IF(A17=Articles!A$7,Articles!F$7,""))))))</f>
        <v>7</v>
      </c>
      <c r="E17" s="81">
        <f t="shared" ref="E17:E33" si="0">D17*C17</f>
        <v>14</v>
      </c>
      <c r="F17" s="37"/>
      <c r="G17" s="58"/>
      <c r="H17" s="15"/>
    </row>
    <row r="18" spans="1:8" s="15" customFormat="1" ht="15" customHeight="1" thickBot="1">
      <c r="A18" s="52">
        <v>1</v>
      </c>
      <c r="B18" s="53" t="str">
        <f>IF(A18=Articles!A$2,Articles!B$2,IF(Feuil1!A18=Articles!A$3,Articles!B$3,IF(Feuil1!A18=Articles!A$4,Articles!B$4,IF(A18=Articles!A$5,Articles!B$5,IF(Feuil1!A18=Articles!A$6,Articles!B$6,IF(A18=Articles!A$7,Articles!B$7,""))))))</f>
        <v>X</v>
      </c>
      <c r="C18" s="97">
        <v>4</v>
      </c>
      <c r="D18" s="54">
        <f>IF(A18=Articles!A$2,Articles!F$2,IF(Feuil1!A18=Articles!A$3,Articles!F$3,IF(Feuil1!A18=Articles!A$4,Articles!F$4,IF(A18=Articles!A$5,Articles!F7,IF(Feuil1!A18=Articles!A$6,Articles!F$6,IF(A18=Articles!A$7,Articles!F$7,""))))))</f>
        <v>7</v>
      </c>
      <c r="E18" s="81">
        <f t="shared" si="0"/>
        <v>28</v>
      </c>
      <c r="F18" s="37"/>
      <c r="G18" s="58"/>
    </row>
    <row r="19" spans="1:8" s="15" customFormat="1" ht="15" customHeight="1" thickBot="1">
      <c r="A19" s="52" t="s">
        <v>21</v>
      </c>
      <c r="B19" s="53" t="str">
        <f>IF(A19=Articles!A$2,Articles!B$2,IF(Feuil1!A19=Articles!A$3,Articles!B$3,IF(Feuil1!A19=Articles!A$4,Articles!B$4,IF(A19=Articles!A$5,Articles!B$5,IF(Feuil1!A19=Articles!A$6,Articles!B$6,IF(A19=Articles!A$7,Articles!B$7,""))))))</f>
        <v>DEEP CRYSTAL ETAPE 1</v>
      </c>
      <c r="C19" s="18">
        <v>1</v>
      </c>
      <c r="D19" s="54">
        <f>IF(A19=Articles!A$2,Articles!F$2,IF(Feuil1!A19=Articles!A$3,Articles!F$3,IF(Feuil1!A19=Articles!A$4,Articles!F$4,IF(A19=Articles!A$5,Articles!F8,IF(Feuil1!A19=Articles!A$6,Articles!F$6,IF(A19=Articles!A$7,Articles!F$7,""))))))</f>
        <v>12</v>
      </c>
      <c r="E19" s="81">
        <f t="shared" si="0"/>
        <v>12</v>
      </c>
      <c r="F19" s="37"/>
      <c r="G19" s="58"/>
    </row>
    <row r="20" spans="1:8" s="14" customFormat="1" ht="15" hidden="1" customHeight="1">
      <c r="A20" s="52" t="s">
        <v>25</v>
      </c>
      <c r="B20" s="53" t="str">
        <f>IF(A20=Articles!A$2,Articles!B$2,IF(Feuil1!A20=Articles!A$3,Articles!B$3,IF(Feuil1!A20=Articles!A$4,Articles!B$4,IF(A20=Articles!A$5,Articles!B$5,IF(Feuil1!A20=Articles!A$6,Articles!B$6,IF(A20=Articles!A$7,Articles!B$7,""))))))</f>
        <v>SPRAY SURFACE</v>
      </c>
      <c r="C20" s="18"/>
      <c r="D20" s="54">
        <f>IF(A20=Articles!A$2,Articles!F$2,IF(Feuil1!A20=Articles!A$3,Articles!F$3,IF(Feuil1!A20=Articles!A$4,Articles!F$4,IF(A20=Articles!A$5,Articles!F9,IF(Feuil1!A20=Articles!A$6,Articles!F$6,IF(A20=Articles!A$7,Articles!F$7,""))))))</f>
        <v>7</v>
      </c>
      <c r="E20" s="81">
        <f t="shared" si="0"/>
        <v>0</v>
      </c>
      <c r="F20" s="38"/>
      <c r="G20" s="58"/>
    </row>
    <row r="21" spans="1:8" s="15" customFormat="1" ht="15" hidden="1" customHeight="1">
      <c r="A21" s="52" t="s">
        <v>25</v>
      </c>
      <c r="B21" s="53" t="str">
        <f>IF(A21=Articles!A$2,Articles!B$2,IF(Feuil1!A21=Articles!A$3,Articles!B$3,IF(Feuil1!A21=Articles!A$4,Articles!B$4,IF(A21=Articles!A$5,Articles!B$5,IF(Feuil1!A21=Articles!A$6,Articles!B$6,IF(A21=Articles!A$7,Articles!B$7,""))))))</f>
        <v>SPRAY SURFACE</v>
      </c>
      <c r="C21" s="20"/>
      <c r="D21" s="54">
        <f>IF(A21=Articles!A$2,Articles!F$2,IF(Feuil1!A21=Articles!A$3,Articles!F$3,IF(Feuil1!A21=Articles!A$4,Articles!F$4,IF(A21=Articles!A$5,Articles!F10,IF(Feuil1!A21=Articles!A$6,Articles!F$6,IF(A21=Articles!A$7,Articles!F$7,""))))))</f>
        <v>7</v>
      </c>
      <c r="E21" s="81">
        <f t="shared" si="0"/>
        <v>0</v>
      </c>
      <c r="F21" s="37"/>
      <c r="G21" s="58"/>
    </row>
    <row r="22" spans="1:8" s="14" customFormat="1" ht="15" hidden="1" customHeight="1">
      <c r="A22" s="52" t="s">
        <v>25</v>
      </c>
      <c r="B22" s="53" t="str">
        <f>IF(A22=Articles!A$2,Articles!B$2,IF(Feuil1!A22=Articles!A$3,Articles!B$3,IF(Feuil1!A22=Articles!A$4,Articles!B$4,IF(A22=Articles!A$5,Articles!B$5,IF(Feuil1!A22=Articles!A$6,Articles!B$6,IF(A22=Articles!A$7,Articles!B$7,""))))))</f>
        <v>SPRAY SURFACE</v>
      </c>
      <c r="C22" s="18"/>
      <c r="D22" s="54">
        <f>IF(A22=Articles!A$2,Articles!F$2,IF(Feuil1!A22=Articles!A$3,Articles!F$3,IF(Feuil1!A22=Articles!A$4,Articles!F$4,IF(A22=Articles!A$5,Articles!F11,IF(Feuil1!A22=Articles!A$6,Articles!F$6,IF(A22=Articles!A$7,Articles!F$7,""))))))</f>
        <v>7</v>
      </c>
      <c r="E22" s="81">
        <f t="shared" si="0"/>
        <v>0</v>
      </c>
      <c r="F22" s="37"/>
      <c r="G22" s="58"/>
    </row>
    <row r="23" spans="1:8" s="15" customFormat="1" ht="15" hidden="1" customHeight="1">
      <c r="A23" s="52" t="s">
        <v>25</v>
      </c>
      <c r="B23" s="53" t="str">
        <f>IF(A23=Articles!A$2,Articles!B$2,IF(Feuil1!A23=Articles!A$3,Articles!B$3,IF(Feuil1!A23=Articles!A$4,Articles!B$4,IF(A23=Articles!A$5,Articles!B$5,IF(Feuil1!A23=Articles!A$6,Articles!B$6,IF(A23=Articles!A$7,Articles!B$7,""))))))</f>
        <v>SPRAY SURFACE</v>
      </c>
      <c r="C23" s="18"/>
      <c r="D23" s="54">
        <f>IF(A23=Articles!A$2,Articles!F$2,IF(Feuil1!A23=Articles!A$3,Articles!F$3,IF(Feuil1!A23=Articles!A$4,Articles!F$4,IF(A23=Articles!A$5,Articles!F12,IF(Feuil1!A23=Articles!A$6,Articles!F$6,IF(A23=Articles!A$7,Articles!F$7,""))))))</f>
        <v>7</v>
      </c>
      <c r="E23" s="81">
        <f t="shared" si="0"/>
        <v>0</v>
      </c>
      <c r="F23" s="37"/>
      <c r="G23" s="58"/>
    </row>
    <row r="24" spans="1:8" s="15" customFormat="1" ht="15" customHeight="1" thickBot="1">
      <c r="A24" s="52" t="s">
        <v>25</v>
      </c>
      <c r="B24" s="53" t="str">
        <f>IF(A24=Articles!A$2,Articles!B$2,IF(Feuil1!A24=Articles!A$3,Articles!B$3,IF(Feuil1!A24=Articles!A$4,Articles!B$4,IF(A24=Articles!A$5,Articles!B$5,IF(Feuil1!A24=Articles!A$6,Articles!B$6,IF(A24=Articles!A$7,Articles!B$7,""))))))</f>
        <v>SPRAY SURFACE</v>
      </c>
      <c r="C24" s="18">
        <v>1</v>
      </c>
      <c r="D24" s="54">
        <f>IF(A24=Articles!A$2,Articles!F$2,IF(Feuil1!A24=Articles!A$3,Articles!F$3,IF(Feuil1!A24=Articles!A$4,Articles!F$4,IF(A24=Articles!A$5,Articles!F13,IF(Feuil1!A24=Articles!A$6,Articles!F$6,IF(A24=Articles!A$7,Articles!F$7,""))))))</f>
        <v>7</v>
      </c>
      <c r="E24" s="81">
        <f t="shared" si="0"/>
        <v>7</v>
      </c>
      <c r="F24" s="37"/>
      <c r="G24" s="58"/>
    </row>
    <row r="25" spans="1:8" s="14" customFormat="1" ht="15" hidden="1" customHeight="1">
      <c r="A25" s="52" t="s">
        <v>25</v>
      </c>
      <c r="B25" s="53" t="str">
        <f>IF(A25=Articles!A$2,Articles!B$2,IF(Feuil1!A25=Articles!A$3,Articles!B$3,IF(Feuil1!A25=Articles!A$4,Articles!B$4,IF(A25=Articles!A$5,Articles!B$5,IF(Feuil1!A25=Articles!A$6,Articles!B$6,IF(A25=Articles!A$7,Articles!B$7,""))))))</f>
        <v>SPRAY SURFACE</v>
      </c>
      <c r="C25" s="20"/>
      <c r="D25" s="54">
        <f>IF(A25=Articles!A$2,Articles!F$2,IF(Feuil1!A25=Articles!A$3,Articles!F$3,IF(Feuil1!A25=Articles!A$4,Articles!F$4,IF(A25=Articles!A$5,Articles!F14,IF(Feuil1!A25=Articles!A$6,Articles!F$6,IF(A25=Articles!A$7,Articles!F$7,""))))))</f>
        <v>7</v>
      </c>
      <c r="E25" s="81">
        <f t="shared" si="0"/>
        <v>0</v>
      </c>
      <c r="F25" s="58"/>
      <c r="G25" s="58"/>
    </row>
    <row r="26" spans="1:8" s="14" customFormat="1" ht="15" customHeight="1" thickBot="1">
      <c r="A26" s="52">
        <v>2</v>
      </c>
      <c r="B26" s="53" t="str">
        <f>IF(A26=Articles!A$2,Articles!B$2,IF(Feuil1!A26=Articles!A$3,Articles!B$3,IF(Feuil1!A26=Articles!A$4,Articles!B$4,IF(A26=Articles!A$5,Articles!B$5,IF(Feuil1!A26=Articles!A$6,Articles!B$6,IF(A26=Articles!A$7,Articles!B$7,""))))))</f>
        <v>XX</v>
      </c>
      <c r="C26" s="20">
        <v>1</v>
      </c>
      <c r="D26" s="54">
        <f>IF(A26=Articles!A$2,Articles!F$2,IF(Feuil1!A26=Articles!A$3,Articles!F$3,IF(Feuil1!A26=Articles!A$4,Articles!F$4,IF(A26=Articles!A$5,Articles!F15,IF(Feuil1!A26=Articles!A$6,Articles!F$6,IF(A26=Articles!A$7,Articles!F$7,""))))))</f>
        <v>7</v>
      </c>
      <c r="E26" s="81">
        <f t="shared" si="0"/>
        <v>7</v>
      </c>
      <c r="F26" s="58"/>
      <c r="G26" s="58"/>
    </row>
    <row r="27" spans="1:8" s="15" customFormat="1" ht="15" customHeight="1" thickBot="1">
      <c r="A27" s="52">
        <v>3</v>
      </c>
      <c r="B27" s="53" t="str">
        <f>IF(A27=Articles!A$2,Articles!B$2,IF(Feuil1!A27=Articles!A$3,Articles!B$3,IF(Feuil1!A27=Articles!A$4,Articles!B$4,IF(A27=Articles!A$5,Articles!B$5,IF(Feuil1!A27=Articles!A$6,Articles!B$6,IF(A27=Articles!A$7,Articles!B$7,""))))))</f>
        <v>XXX</v>
      </c>
      <c r="C27" s="20">
        <v>1</v>
      </c>
      <c r="D27" s="54">
        <f>IF(A27=Articles!A$2,Articles!F$2,IF(Feuil1!A27=Articles!A$3,Articles!F$3,IF(Feuil1!A27=Articles!A$4,Articles!F$4,IF(A27=Articles!A$5,Articles!F16,IF(Feuil1!A27=Articles!A$6,Articles!F$6,IF(A27=Articles!A$7,Articles!F$7,""))))))</f>
        <v>7</v>
      </c>
      <c r="E27" s="81">
        <f t="shared" si="0"/>
        <v>7</v>
      </c>
      <c r="F27" s="37"/>
      <c r="G27" s="58"/>
    </row>
    <row r="28" spans="1:8" ht="13.5" hidden="1" thickBot="1">
      <c r="A28" s="52" t="s">
        <v>25</v>
      </c>
      <c r="B28" s="53" t="str">
        <f>IF(A28=Articles!A$2,Articles!B$2,IF(Feuil1!A28=Articles!A$3,Articles!B$3,IF(Feuil1!A28=Articles!A$4,Articles!B$4,IF(A28=Articles!A$5,Articles!B$5,IF(Feuil1!A28=Articles!A$6,Articles!B$6,IF(A28=Articles!A$7,Articles!B$7,""))))))</f>
        <v>SPRAY SURFACE</v>
      </c>
      <c r="C28" s="32"/>
      <c r="D28" s="54">
        <f>IF(A28=Articles!A$2,Articles!F$2,IF(Feuil1!A28=Articles!A$3,Articles!F$3,IF(Feuil1!A28=Articles!A$4,Articles!F$4,IF(A28=Articles!A$5,Articles!F17,IF(Feuil1!A28=Articles!A$6,Articles!F$6,IF(A28=Articles!A$7,Articles!F$7,""))))))</f>
        <v>7</v>
      </c>
      <c r="E28" s="81">
        <f t="shared" si="0"/>
        <v>0</v>
      </c>
      <c r="F28" s="58"/>
      <c r="G28" s="58"/>
    </row>
    <row r="29" spans="1:8" s="16" customFormat="1" ht="15" hidden="1" customHeight="1">
      <c r="A29" s="52" t="s">
        <v>25</v>
      </c>
      <c r="B29" s="53" t="str">
        <f>IF(A29=Articles!A$2,Articles!B$2,IF(Feuil1!A29=Articles!A$3,Articles!B$3,IF(Feuil1!A29=Articles!A$4,Articles!B$4,IF(A29=Articles!A$5,Articles!B$5,IF(Feuil1!A29=Articles!A$6,Articles!B$6,IF(A29=Articles!A$7,Articles!B$7,""))))))</f>
        <v>SPRAY SURFACE</v>
      </c>
      <c r="C29" s="20"/>
      <c r="D29" s="54">
        <f>IF(A29=Articles!A$2,Articles!F$2,IF(Feuil1!A29=Articles!A$3,Articles!F$3,IF(Feuil1!A29=Articles!A$4,Articles!F$4,IF(A29=Articles!A$5,Articles!F18,IF(Feuil1!A29=Articles!A$6,Articles!F$6,IF(A29=Articles!A$7,Articles!F$7,""))))))</f>
        <v>7</v>
      </c>
      <c r="E29" s="81">
        <f t="shared" si="0"/>
        <v>0</v>
      </c>
      <c r="F29" s="37"/>
      <c r="G29" s="58"/>
    </row>
    <row r="30" spans="1:8" s="15" customFormat="1" ht="15" hidden="1" customHeight="1">
      <c r="A30" s="52" t="s">
        <v>25</v>
      </c>
      <c r="B30" s="53" t="str">
        <f>IF(A30=Articles!A$2,Articles!B$2,IF(Feuil1!A30=Articles!A$3,Articles!B$3,IF(Feuil1!A30=Articles!A$4,Articles!B$4,IF(A30=Articles!A$5,Articles!B$5,IF(Feuil1!A30=Articles!A$6,Articles!B$6,IF(A30=Articles!A$7,Articles!B$7,""))))))</f>
        <v>SPRAY SURFACE</v>
      </c>
      <c r="C30" s="18"/>
      <c r="D30" s="54">
        <f>IF(A30=Articles!A$2,Articles!F$2,IF(Feuil1!A30=Articles!A$3,Articles!F$3,IF(Feuil1!A30=Articles!A$4,Articles!F$4,IF(A30=Articles!A$5,Articles!F19,IF(Feuil1!A30=Articles!A$6,Articles!F$6,IF(A30=Articles!A$7,Articles!F$7,""))))))</f>
        <v>7</v>
      </c>
      <c r="E30" s="81">
        <f t="shared" si="0"/>
        <v>0</v>
      </c>
      <c r="F30" s="37"/>
      <c r="G30" s="58"/>
    </row>
    <row r="31" spans="1:8" s="15" customFormat="1" ht="15" customHeight="1" thickBot="1">
      <c r="A31" s="52" t="s">
        <v>25</v>
      </c>
      <c r="B31" s="53" t="str">
        <f>IF(A31=Articles!A$2,Articles!B$2,IF(Feuil1!A31=Articles!A$3,Articles!B$3,IF(Feuil1!A31=Articles!A$4,Articles!B$4,IF(A31=Articles!A$5,Articles!B$5,IF(Feuil1!A31=Articles!A$6,Articles!B$6,IF(A31=Articles!A$7,Articles!B$7,""))))))</f>
        <v>SPRAY SURFACE</v>
      </c>
      <c r="C31" s="18">
        <v>1</v>
      </c>
      <c r="D31" s="54">
        <f>IF(A31=Articles!A$2,Articles!F$2,IF(Feuil1!A31=Articles!A$3,Articles!F$3,IF(Feuil1!A31=Articles!A$4,Articles!F$4,IF(A31=Articles!A$5,Articles!F20,IF(Feuil1!A31=Articles!A$6,Articles!F$6,IF(A31=Articles!A$7,Articles!F$7,""))))))</f>
        <v>7</v>
      </c>
      <c r="E31" s="81">
        <f t="shared" si="0"/>
        <v>7</v>
      </c>
      <c r="F31" s="37"/>
      <c r="G31" s="58"/>
    </row>
    <row r="32" spans="1:8" s="15" customFormat="1" ht="15" hidden="1" customHeight="1">
      <c r="A32" s="52" t="s">
        <v>25</v>
      </c>
      <c r="B32" s="53" t="str">
        <f>IF(A32=Articles!A$2,Articles!B$2,IF(Feuil1!A32=Articles!A$3,Articles!B$3,IF(Feuil1!A32=Articles!A$4,Articles!B$4,IF(A32=Articles!A$5,Articles!B$5,IF(Feuil1!A32=Articles!A$6,Articles!B$6,IF(A32=Articles!A$7,Articles!B$7,""))))))</f>
        <v>SPRAY SURFACE</v>
      </c>
      <c r="C32" s="18"/>
      <c r="D32" s="54">
        <f>IF(A32=Articles!A$2,Articles!F$2,IF(Feuil1!A32=Articles!A$3,Articles!F$3,IF(Feuil1!A32=Articles!A$4,Articles!F$4,IF(A32=Articles!A$5,Articles!F21,IF(Feuil1!A32=Articles!A$6,Articles!F$6,IF(A32=Articles!A$7,Articles!F$7,""))))))</f>
        <v>7</v>
      </c>
      <c r="E32" s="81">
        <f t="shared" si="0"/>
        <v>0</v>
      </c>
      <c r="F32" s="37"/>
      <c r="G32" s="58"/>
    </row>
    <row r="33" spans="1:7" s="14" customFormat="1" ht="15" customHeight="1">
      <c r="A33" s="52" t="s">
        <v>23</v>
      </c>
      <c r="B33" s="53" t="str">
        <f>IF(A33=Articles!A$2,Articles!B$2,IF(Feuil1!A33=Articles!A$3,Articles!B$3,IF(Feuil1!A33=Articles!A$4,Articles!B$4,IF(A33=Articles!A$5,Articles!B$5,IF(Feuil1!A33=Articles!A$6,Articles!B$6,IF(A33=Articles!A$7,Articles!B$7,""))))))</f>
        <v xml:space="preserve">RENOVATEUR </v>
      </c>
      <c r="C33" s="20">
        <v>1</v>
      </c>
      <c r="D33" s="54">
        <f>IF(A33=Articles!A$2,Articles!F$2,IF(Feuil1!A33=Articles!A$3,Articles!F$3,IF(Feuil1!A33=Articles!A$4,Articles!F$4,IF(A33=Articles!A$5,Articles!F22,IF(Feuil1!A33=Articles!A$6,Articles!F$6,IF(A33=Articles!A$7,Articles!F$7,""))))))</f>
        <v>10</v>
      </c>
      <c r="E33" s="81">
        <f t="shared" si="0"/>
        <v>10</v>
      </c>
      <c r="F33" s="37"/>
      <c r="G33" s="58"/>
    </row>
    <row r="34" spans="1:7" s="14" customFormat="1" ht="15" hidden="1" customHeight="1">
      <c r="A34" s="57"/>
      <c r="B34" s="53" t="str">
        <f>IF(A34=Articles!A$2,Articles!B$2,IF(Feuil1!A34=Articles!A$3,Articles!B$3,IF(Feuil1!A34=Articles!A$4,Articles!B$4,IF(A34=Articles!A$5,Articles!B$5,IF(Feuil1!A34=Articles!A$6,Articles!B$6,IF(A34=Articles!A$7,Articles!B$7,""))))))</f>
        <v/>
      </c>
      <c r="C34" s="18"/>
      <c r="D34" s="19"/>
      <c r="E34" s="82"/>
      <c r="F34" s="37"/>
      <c r="G34" s="58"/>
    </row>
    <row r="35" spans="1:7" s="14" customFormat="1" ht="15" hidden="1" customHeight="1">
      <c r="A35" s="57"/>
      <c r="B35" s="53" t="str">
        <f>IF(A35=Articles!A$2,Articles!B$2,IF(Feuil1!A35=Articles!A$3,Articles!B$3,IF(Feuil1!A35=Articles!A$4,Articles!B$4,IF(A35=Articles!A$5,Articles!B$5,IF(Feuil1!A35=Articles!A$6,Articles!B$6,IF(A35=Articles!A$7,Articles!B$7,""))))))</f>
        <v/>
      </c>
      <c r="C35" s="18"/>
      <c r="D35" s="19"/>
      <c r="E35" s="82"/>
      <c r="F35" s="37"/>
      <c r="G35" s="58"/>
    </row>
    <row r="36" spans="1:7" s="15" customFormat="1" ht="15" hidden="1" customHeight="1">
      <c r="A36" s="57"/>
      <c r="B36" s="53" t="str">
        <f>IF(A36=Articles!A$2,Articles!B$2,IF(Feuil1!A36=Articles!A$3,Articles!B$3,IF(Feuil1!A36=Articles!A$4,Articles!B$4,IF(A36=Articles!A$5,Articles!B$5,IF(Feuil1!A36=Articles!A$6,Articles!B$6,IF(A36=Articles!A$7,Articles!B$7,""))))))</f>
        <v/>
      </c>
      <c r="C36" s="18"/>
      <c r="D36" s="19"/>
      <c r="E36" s="82"/>
      <c r="F36" s="37"/>
      <c r="G36" s="58"/>
    </row>
    <row r="37" spans="1:7" s="14" customFormat="1" ht="15" hidden="1" customHeight="1">
      <c r="A37" s="57"/>
      <c r="B37" s="53" t="str">
        <f>IF(A37=Articles!A$2,Articles!B$2,IF(Feuil1!A37=Articles!A$3,Articles!B$3,IF(Feuil1!A37=Articles!A$4,Articles!B$4,IF(A37=Articles!A$5,Articles!B$5,IF(Feuil1!A37=Articles!A$6,Articles!B$6,IF(A37=Articles!A$7,Articles!B$7,""))))))</f>
        <v/>
      </c>
      <c r="C37" s="18"/>
      <c r="D37" s="19"/>
      <c r="E37" s="82"/>
      <c r="F37" s="37"/>
      <c r="G37" s="58"/>
    </row>
    <row r="38" spans="1:7" s="15" customFormat="1" ht="15" customHeight="1">
      <c r="A38" s="57"/>
      <c r="B38" s="29"/>
      <c r="C38" s="20"/>
      <c r="D38" s="33"/>
      <c r="E38" s="82"/>
      <c r="F38" s="37"/>
      <c r="G38" s="58"/>
    </row>
    <row r="39" spans="1:7" s="15" customFormat="1" ht="15" customHeight="1">
      <c r="A39" s="57"/>
      <c r="B39" s="29"/>
      <c r="C39" s="20"/>
      <c r="D39" s="33"/>
      <c r="E39" s="82"/>
      <c r="F39" s="37"/>
      <c r="G39" s="58"/>
    </row>
    <row r="40" spans="1:7" s="15" customFormat="1" ht="15" customHeight="1">
      <c r="A40" s="57"/>
      <c r="B40" s="29"/>
      <c r="C40" s="18"/>
      <c r="D40" s="19"/>
      <c r="E40" s="82"/>
      <c r="F40" s="37"/>
      <c r="G40" s="58"/>
    </row>
    <row r="41" spans="1:7" s="15" customFormat="1" ht="15" customHeight="1">
      <c r="A41" s="57"/>
      <c r="B41" s="29"/>
      <c r="C41" s="18"/>
      <c r="D41" s="19"/>
      <c r="E41" s="82"/>
      <c r="F41" s="37"/>
      <c r="G41" s="58"/>
    </row>
    <row r="42" spans="1:7" s="15" customFormat="1" ht="15" customHeight="1">
      <c r="A42" s="57"/>
      <c r="B42" s="29"/>
      <c r="C42" s="23"/>
      <c r="D42" s="34"/>
      <c r="E42" s="82"/>
      <c r="F42" s="72"/>
      <c r="G42" s="58"/>
    </row>
    <row r="43" spans="1:7" s="15" customFormat="1" ht="15" customHeight="1">
      <c r="A43" s="57"/>
      <c r="B43" s="29"/>
      <c r="C43" s="42"/>
      <c r="D43" s="42"/>
      <c r="E43" s="82"/>
      <c r="F43" s="73"/>
      <c r="G43" s="58"/>
    </row>
    <row r="44" spans="1:7" s="15" customFormat="1" ht="15" customHeight="1">
      <c r="A44" s="59"/>
      <c r="B44" s="39"/>
      <c r="C44" s="28"/>
      <c r="D44" s="18"/>
      <c r="E44" s="82"/>
      <c r="F44" s="74"/>
      <c r="G44" s="24"/>
    </row>
    <row r="45" spans="1:7">
      <c r="A45" s="60"/>
      <c r="B45" s="40"/>
      <c r="C45" s="41"/>
      <c r="D45" s="46"/>
      <c r="E45" s="82"/>
      <c r="F45" s="75"/>
      <c r="G45" s="41"/>
    </row>
    <row r="46" spans="1:7" s="14" customFormat="1" ht="15" customHeight="1">
      <c r="A46" s="60"/>
      <c r="B46" s="40"/>
      <c r="C46" s="20"/>
      <c r="D46" s="21"/>
      <c r="E46" s="82"/>
      <c r="F46" s="37"/>
      <c r="G46" s="58"/>
    </row>
    <row r="47" spans="1:7" s="15" customFormat="1" ht="15" customHeight="1">
      <c r="A47" s="60"/>
      <c r="B47" s="40"/>
      <c r="C47" s="18"/>
      <c r="D47" s="18"/>
      <c r="E47" s="82"/>
      <c r="F47" s="76"/>
      <c r="G47" s="58"/>
    </row>
    <row r="48" spans="1:7" s="15" customFormat="1" ht="15" customHeight="1">
      <c r="A48" s="60"/>
      <c r="B48" s="40"/>
      <c r="C48" s="18"/>
      <c r="D48" s="18"/>
      <c r="E48" s="82"/>
      <c r="F48" s="77"/>
      <c r="G48" s="58"/>
    </row>
    <row r="49" spans="1:7" s="15" customFormat="1">
      <c r="A49" s="60"/>
      <c r="B49" s="40"/>
      <c r="C49" s="18"/>
      <c r="D49" s="21"/>
      <c r="E49" s="82"/>
      <c r="F49" s="38"/>
      <c r="G49" s="58"/>
    </row>
    <row r="50" spans="1:7" s="15" customFormat="1" ht="15" customHeight="1">
      <c r="A50" s="60"/>
      <c r="B50" s="40"/>
      <c r="C50" s="18"/>
      <c r="D50" s="18"/>
      <c r="E50" s="82"/>
      <c r="F50" s="38"/>
      <c r="G50" s="58"/>
    </row>
    <row r="51" spans="1:7" s="15" customFormat="1" ht="15" customHeight="1">
      <c r="A51" s="60"/>
      <c r="B51" s="40"/>
      <c r="C51" s="18"/>
      <c r="D51" s="18"/>
      <c r="E51" s="82"/>
      <c r="F51" s="77"/>
      <c r="G51" s="58"/>
    </row>
    <row r="52" spans="1:7" s="14" customFormat="1" ht="15" customHeight="1">
      <c r="A52" s="60"/>
      <c r="B52" s="40"/>
      <c r="C52" s="18"/>
      <c r="D52" s="18"/>
      <c r="E52" s="82"/>
      <c r="F52" s="77"/>
      <c r="G52" s="58"/>
    </row>
    <row r="53" spans="1:7" s="14" customFormat="1" ht="15" customHeight="1">
      <c r="A53" s="60"/>
      <c r="B53" s="40"/>
      <c r="C53" s="18"/>
      <c r="D53" s="18"/>
      <c r="E53" s="82"/>
      <c r="F53" s="77"/>
      <c r="G53" s="58"/>
    </row>
    <row r="54" spans="1:7" s="15" customFormat="1" ht="15" customHeight="1">
      <c r="A54" s="60"/>
      <c r="B54" s="40"/>
      <c r="C54" s="18"/>
      <c r="D54" s="18"/>
      <c r="E54" s="82"/>
      <c r="F54" s="77"/>
      <c r="G54" s="58"/>
    </row>
    <row r="55" spans="1:7" s="14" customFormat="1" ht="15" customHeight="1">
      <c r="A55" s="60"/>
      <c r="B55" s="40"/>
      <c r="C55" s="18"/>
      <c r="D55" s="18"/>
      <c r="E55" s="82"/>
      <c r="F55" s="77"/>
      <c r="G55" s="58"/>
    </row>
    <row r="56" spans="1:7" s="15" customFormat="1" ht="15" customHeight="1">
      <c r="A56" s="60"/>
      <c r="B56" s="40"/>
      <c r="C56" s="18"/>
      <c r="D56" s="18"/>
      <c r="E56" s="82"/>
      <c r="F56" s="77"/>
      <c r="G56" s="58"/>
    </row>
    <row r="57" spans="1:7" s="14" customFormat="1" ht="15" customHeight="1">
      <c r="A57" s="60"/>
      <c r="B57" s="40"/>
      <c r="C57" s="18"/>
      <c r="D57" s="18"/>
      <c r="E57" s="82"/>
      <c r="F57" s="77"/>
      <c r="G57" s="58"/>
    </row>
    <row r="58" spans="1:7" s="14" customFormat="1" ht="15" hidden="1" customHeight="1" thickBot="1">
      <c r="A58" s="60"/>
      <c r="B58" s="40"/>
      <c r="C58" s="18"/>
      <c r="D58" s="18"/>
      <c r="E58" s="82"/>
      <c r="F58" s="77"/>
      <c r="G58" s="58"/>
    </row>
    <row r="59" spans="1:7" s="14" customFormat="1" ht="15" hidden="1" customHeight="1">
      <c r="A59" s="22"/>
      <c r="B59" s="17"/>
      <c r="C59" s="18"/>
      <c r="D59" s="18"/>
      <c r="E59" s="83"/>
      <c r="F59" s="78"/>
      <c r="G59" s="58"/>
    </row>
    <row r="60" spans="1:7" s="14" customFormat="1" ht="15" hidden="1" customHeight="1">
      <c r="A60" s="22"/>
      <c r="B60" s="17"/>
      <c r="C60" s="18"/>
      <c r="D60" s="18"/>
      <c r="E60" s="83"/>
      <c r="F60" s="74"/>
      <c r="G60" s="58"/>
    </row>
    <row r="61" spans="1:7" s="14" customFormat="1" ht="15" hidden="1" customHeight="1">
      <c r="A61" s="25"/>
      <c r="B61" s="26"/>
      <c r="C61" s="27"/>
      <c r="D61" s="27"/>
      <c r="E61" s="83"/>
      <c r="F61" s="74"/>
      <c r="G61" s="58"/>
    </row>
    <row r="62" spans="1:7" s="14" customFormat="1" ht="15" hidden="1" customHeight="1">
      <c r="A62" s="22"/>
      <c r="B62" s="17"/>
      <c r="C62" s="18"/>
      <c r="D62" s="18"/>
      <c r="E62" s="83"/>
      <c r="F62" s="74"/>
      <c r="G62" s="58"/>
    </row>
    <row r="63" spans="1:7" s="14" customFormat="1" ht="15" hidden="1" customHeight="1" thickBot="1">
      <c r="A63" s="61"/>
      <c r="B63" s="26"/>
      <c r="C63" s="27"/>
      <c r="D63" s="27"/>
      <c r="E63" s="83"/>
      <c r="F63" s="79"/>
      <c r="G63" s="58"/>
    </row>
    <row r="64" spans="1:7" s="14" customFormat="1" ht="15" customHeight="1" thickBot="1">
      <c r="A64" s="62"/>
      <c r="B64" s="63"/>
      <c r="C64" s="64"/>
      <c r="D64" s="64"/>
      <c r="E64" s="84"/>
      <c r="F64" s="80"/>
      <c r="G64" s="65"/>
    </row>
    <row r="65" spans="1:7" s="14" customFormat="1" ht="15" customHeight="1" thickBot="1">
      <c r="A65" s="85"/>
      <c r="B65" s="86"/>
      <c r="C65" s="21"/>
      <c r="D65" s="21"/>
      <c r="E65" s="87"/>
      <c r="F65" s="88"/>
      <c r="G65" s="89"/>
    </row>
    <row r="66" spans="1:7" ht="20.25" customHeight="1" thickBot="1">
      <c r="B66" s="91" t="s">
        <v>17</v>
      </c>
      <c r="C66" s="98">
        <f>SUM(C16:C64)</f>
        <v>13</v>
      </c>
      <c r="E66" s="99">
        <f>SUM(E16:E64)</f>
        <v>99</v>
      </c>
      <c r="F66" s="90"/>
      <c r="G66" s="48"/>
    </row>
    <row r="67" spans="1:7">
      <c r="A67" s="30"/>
      <c r="B67" s="31"/>
      <c r="C67" s="30"/>
      <c r="D67" s="30"/>
    </row>
  </sheetData>
  <phoneticPr fontId="6" type="noConversion"/>
  <dataValidations count="1">
    <dataValidation type="list" allowBlank="1" showInputMessage="1" showErrorMessage="1" sqref="B9">
      <formula1>"1,2,3"</formula1>
    </dataValidation>
  </dataValidations>
  <pageMargins left="0.39370078740157483" right="0.39370078740157483" top="0" bottom="0.19685039370078741" header="0.51181102362204722" footer="0.51181102362204722"/>
  <pageSetup paperSize="9" scale="90" orientation="portrait" horizontalDpi="4294967293" verticalDpi="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Articles!$A$2:$A$15</xm:f>
          </x14:formula1>
          <xm:sqref>A16:A64</xm:sqref>
        </x14:dataValidation>
        <x14:dataValidation type="list" allowBlank="1" showInputMessage="1" showErrorMessage="1">
          <x14:formula1>
            <xm:f>Clients!$A$2:$A$8</xm:f>
          </x14:formula1>
          <xm:sqref>E4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workbookViewId="0">
      <selection activeCell="B14" sqref="B14"/>
    </sheetView>
  </sheetViews>
  <sheetFormatPr baseColWidth="10" defaultRowHeight="12.75"/>
  <cols>
    <col min="2" max="2" width="23.7109375" bestFit="1" customWidth="1"/>
  </cols>
  <sheetData>
    <row r="1" spans="1:6">
      <c r="A1" t="s">
        <v>13</v>
      </c>
      <c r="B1" t="s">
        <v>14</v>
      </c>
      <c r="C1" t="s">
        <v>18</v>
      </c>
      <c r="D1" t="s">
        <v>19</v>
      </c>
      <c r="E1" t="s">
        <v>20</v>
      </c>
    </row>
    <row r="2" spans="1:6">
      <c r="A2" t="s">
        <v>21</v>
      </c>
      <c r="B2" t="s">
        <v>22</v>
      </c>
      <c r="C2" s="93">
        <v>12</v>
      </c>
      <c r="D2" s="93">
        <v>13</v>
      </c>
      <c r="E2" s="93">
        <v>14</v>
      </c>
      <c r="F2">
        <f>IF(Feuil1!B$9=1,Articles!C2,IF(Feuil1!B$9=2,Articles!D2,IF(Feuil1!B$9=3,Articles!E2)))</f>
        <v>12</v>
      </c>
    </row>
    <row r="3" spans="1:6">
      <c r="A3" t="s">
        <v>23</v>
      </c>
      <c r="B3" t="s">
        <v>24</v>
      </c>
      <c r="C3" s="93">
        <v>10</v>
      </c>
      <c r="D3" s="93">
        <v>11</v>
      </c>
      <c r="E3" s="93">
        <v>12</v>
      </c>
      <c r="F3">
        <f>IF(Feuil1!B$9=1,Articles!C3,IF(Feuil1!B$9=2,Articles!D3,IF(Feuil1!B$9=3,Articles!E3)))</f>
        <v>10</v>
      </c>
    </row>
    <row r="4" spans="1:6">
      <c r="A4" t="s">
        <v>25</v>
      </c>
      <c r="B4" t="s">
        <v>26</v>
      </c>
      <c r="C4" s="93">
        <v>7</v>
      </c>
      <c r="D4" s="93">
        <v>8</v>
      </c>
      <c r="E4" s="93">
        <v>9</v>
      </c>
      <c r="F4">
        <f>IF(Feuil1!B$9=1,Articles!C4,IF(Feuil1!B$9=2,Articles!D4,IF(Feuil1!B$9=3,Articles!E4)))</f>
        <v>7</v>
      </c>
    </row>
    <row r="5" spans="1:6">
      <c r="A5">
        <v>1</v>
      </c>
      <c r="B5" s="100" t="s">
        <v>36</v>
      </c>
      <c r="C5" s="93">
        <v>7</v>
      </c>
      <c r="D5" s="93">
        <v>8</v>
      </c>
      <c r="E5" s="93">
        <v>9</v>
      </c>
      <c r="F5">
        <f>IF(Feuil1!B$9=1,Articles!C5,IF(Feuil1!B$9=2,Articles!D5,IF(Feuil1!B$9=3,Articles!E5)))</f>
        <v>7</v>
      </c>
    </row>
    <row r="6" spans="1:6">
      <c r="A6">
        <v>2</v>
      </c>
      <c r="B6" s="100" t="s">
        <v>37</v>
      </c>
      <c r="C6" s="93">
        <v>7</v>
      </c>
      <c r="D6" s="93">
        <v>8</v>
      </c>
      <c r="E6" s="93">
        <v>9</v>
      </c>
      <c r="F6">
        <f>IF(Feuil1!B$9=1,Articles!C6,IF(Feuil1!B$9=2,Articles!D6,IF(Feuil1!B$9=3,Articles!E6)))</f>
        <v>7</v>
      </c>
    </row>
    <row r="7" spans="1:6">
      <c r="A7">
        <v>3</v>
      </c>
      <c r="B7" s="100" t="s">
        <v>38</v>
      </c>
      <c r="C7" s="93">
        <v>7</v>
      </c>
      <c r="D7" s="93">
        <v>8</v>
      </c>
      <c r="E7" s="93">
        <v>9</v>
      </c>
      <c r="F7">
        <f>IF(Feuil1!B$9=1,Articles!C7,IF(Feuil1!B$9=2,Articles!D7,IF(Feuil1!B$9=3,Articles!E7)))</f>
        <v>7</v>
      </c>
    </row>
    <row r="8" spans="1:6">
      <c r="A8">
        <v>4</v>
      </c>
      <c r="B8" s="100" t="s">
        <v>39</v>
      </c>
      <c r="C8" s="93">
        <v>7</v>
      </c>
      <c r="D8" s="93">
        <v>8</v>
      </c>
      <c r="E8" s="93">
        <v>9</v>
      </c>
      <c r="F8">
        <f>IF(Feuil1!B$9=1,Articles!C8,IF(Feuil1!B$9=2,Articles!D8,IF(Feuil1!B$9=3,Articles!E8)))</f>
        <v>7</v>
      </c>
    </row>
    <row r="9" spans="1:6">
      <c r="A9">
        <v>5</v>
      </c>
      <c r="B9" s="100" t="s">
        <v>40</v>
      </c>
      <c r="C9" s="93">
        <v>7</v>
      </c>
      <c r="D9" s="93">
        <v>8</v>
      </c>
      <c r="E9" s="93">
        <v>9</v>
      </c>
      <c r="F9">
        <f>IF(Feuil1!B$9=1,Articles!C9,IF(Feuil1!B$9=2,Articles!D9,IF(Feuil1!B$9=3,Articles!E9)))</f>
        <v>7</v>
      </c>
    </row>
    <row r="10" spans="1:6">
      <c r="A10">
        <v>6</v>
      </c>
      <c r="B10" s="100" t="s">
        <v>41</v>
      </c>
      <c r="C10" s="93">
        <v>7</v>
      </c>
      <c r="D10" s="93">
        <v>8</v>
      </c>
      <c r="E10" s="93">
        <v>9</v>
      </c>
      <c r="F10">
        <f>IF(Feuil1!B$9=1,Articles!C10,IF(Feuil1!B$9=2,Articles!D10,IF(Feuil1!B$9=3,Articles!E10)))</f>
        <v>7</v>
      </c>
    </row>
    <row r="11" spans="1:6">
      <c r="A11">
        <v>7</v>
      </c>
      <c r="B11" s="100" t="s">
        <v>42</v>
      </c>
      <c r="C11" s="93">
        <v>7</v>
      </c>
      <c r="D11" s="93">
        <v>8</v>
      </c>
      <c r="E11" s="93">
        <v>9</v>
      </c>
      <c r="F11">
        <f>IF(Feuil1!B$9=1,Articles!C11,IF(Feuil1!B$9=2,Articles!D11,IF(Feuil1!B$9=3,Articles!E11)))</f>
        <v>7</v>
      </c>
    </row>
    <row r="12" spans="1:6">
      <c r="A12">
        <v>8</v>
      </c>
      <c r="B12" s="100" t="s">
        <v>43</v>
      </c>
      <c r="C12" s="93">
        <v>7</v>
      </c>
      <c r="D12" s="93">
        <v>8</v>
      </c>
      <c r="E12" s="93">
        <v>9</v>
      </c>
      <c r="F12">
        <f>IF(Feuil1!B$9=1,Articles!C12,IF(Feuil1!B$9=2,Articles!D12,IF(Feuil1!B$9=3,Articles!E12)))</f>
        <v>7</v>
      </c>
    </row>
    <row r="13" spans="1:6">
      <c r="A13">
        <v>9</v>
      </c>
      <c r="B13" s="100" t="s">
        <v>44</v>
      </c>
      <c r="C13" s="93">
        <v>7</v>
      </c>
      <c r="D13" s="93">
        <v>8</v>
      </c>
      <c r="E13" s="93">
        <v>9</v>
      </c>
      <c r="F13">
        <f>IF(Feuil1!B$9=1,Articles!C13,IF(Feuil1!B$9=2,Articles!D13,IF(Feuil1!B$9=3,Articles!E13)))</f>
        <v>7</v>
      </c>
    </row>
  </sheetData>
  <phoneticPr fontId="6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A5" sqref="A5"/>
    </sheetView>
  </sheetViews>
  <sheetFormatPr baseColWidth="10" defaultRowHeight="12.75"/>
  <cols>
    <col min="1" max="1" width="11.42578125" style="102"/>
    <col min="3" max="3" width="29.5703125" bestFit="1" customWidth="1"/>
  </cols>
  <sheetData>
    <row r="1" spans="1:3">
      <c r="A1" s="101" t="s">
        <v>33</v>
      </c>
      <c r="B1" t="s">
        <v>27</v>
      </c>
      <c r="C1" t="s">
        <v>28</v>
      </c>
    </row>
    <row r="2" spans="1:3">
      <c r="A2" s="102">
        <v>1</v>
      </c>
      <c r="B2" t="s">
        <v>29</v>
      </c>
      <c r="C2" t="s">
        <v>30</v>
      </c>
    </row>
    <row r="3" spans="1:3">
      <c r="A3" s="102">
        <v>2</v>
      </c>
      <c r="B3" t="s">
        <v>31</v>
      </c>
      <c r="C3" t="s">
        <v>32</v>
      </c>
    </row>
    <row r="4" spans="1:3">
      <c r="A4" s="102">
        <v>3</v>
      </c>
      <c r="B4" s="100" t="s">
        <v>34</v>
      </c>
      <c r="C4" s="100" t="s">
        <v>35</v>
      </c>
    </row>
  </sheetData>
  <phoneticPr fontId="6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2"/>
  <sheetViews>
    <sheetView showGridLines="0" workbookViewId="0"/>
  </sheetViews>
  <sheetFormatPr baseColWidth="10" defaultRowHeight="12.75"/>
  <cols>
    <col min="1" max="1" width="1.140625" customWidth="1"/>
    <col min="2" max="2" width="64.42578125" customWidth="1"/>
    <col min="3" max="3" width="1.5703125" customWidth="1"/>
    <col min="4" max="4" width="5.5703125" customWidth="1"/>
    <col min="5" max="6" width="16" customWidth="1"/>
  </cols>
  <sheetData>
    <row r="1" spans="2:6">
      <c r="B1" s="105" t="s">
        <v>45</v>
      </c>
      <c r="C1" s="105"/>
      <c r="D1" s="112"/>
      <c r="E1" s="112"/>
      <c r="F1" s="112"/>
    </row>
    <row r="2" spans="2:6">
      <c r="B2" s="105" t="s">
        <v>46</v>
      </c>
      <c r="C2" s="105"/>
      <c r="D2" s="112"/>
      <c r="E2" s="112"/>
      <c r="F2" s="112"/>
    </row>
    <row r="3" spans="2:6">
      <c r="B3" s="106"/>
      <c r="C3" s="106"/>
      <c r="D3" s="113"/>
      <c r="E3" s="113"/>
      <c r="F3" s="113"/>
    </row>
    <row r="4" spans="2:6" ht="63.75">
      <c r="B4" s="106" t="s">
        <v>47</v>
      </c>
      <c r="C4" s="106"/>
      <c r="D4" s="113"/>
      <c r="E4" s="113"/>
      <c r="F4" s="113"/>
    </row>
    <row r="5" spans="2:6">
      <c r="B5" s="106"/>
      <c r="C5" s="106"/>
      <c r="D5" s="113"/>
      <c r="E5" s="113"/>
      <c r="F5" s="113"/>
    </row>
    <row r="6" spans="2:6" ht="25.5">
      <c r="B6" s="105" t="s">
        <v>48</v>
      </c>
      <c r="C6" s="105"/>
      <c r="D6" s="112"/>
      <c r="E6" s="112" t="s">
        <v>49</v>
      </c>
      <c r="F6" s="112" t="s">
        <v>50</v>
      </c>
    </row>
    <row r="7" spans="2:6" ht="13.5" thickBot="1">
      <c r="B7" s="106"/>
      <c r="C7" s="106"/>
      <c r="D7" s="113"/>
      <c r="E7" s="113"/>
      <c r="F7" s="113"/>
    </row>
    <row r="8" spans="2:6" ht="38.25">
      <c r="B8" s="107" t="s">
        <v>51</v>
      </c>
      <c r="C8" s="108"/>
      <c r="D8" s="114"/>
      <c r="E8" s="114">
        <v>2</v>
      </c>
      <c r="F8" s="115"/>
    </row>
    <row r="9" spans="2:6">
      <c r="B9" s="109"/>
      <c r="C9" s="106"/>
      <c r="D9" s="113"/>
      <c r="E9" s="116" t="s">
        <v>52</v>
      </c>
      <c r="F9" s="117" t="s">
        <v>54</v>
      </c>
    </row>
    <row r="10" spans="2:6" ht="13.5" thickBot="1">
      <c r="B10" s="110"/>
      <c r="C10" s="111"/>
      <c r="D10" s="118"/>
      <c r="E10" s="119" t="s">
        <v>53</v>
      </c>
      <c r="F10" s="120"/>
    </row>
    <row r="11" spans="2:6">
      <c r="B11" s="106"/>
      <c r="C11" s="106"/>
      <c r="D11" s="113"/>
      <c r="E11" s="113"/>
      <c r="F11" s="113"/>
    </row>
    <row r="12" spans="2:6">
      <c r="B12" s="106"/>
      <c r="C12" s="106"/>
      <c r="D12" s="113"/>
      <c r="E12" s="113"/>
      <c r="F12" s="113"/>
    </row>
  </sheetData>
  <hyperlinks>
    <hyperlink ref="E9" location="'Feuil1'!A16:A64" display="'Feuil1'!A16:A64"/>
    <hyperlink ref="E10" location="'Feuil1'!E4" display="'Feuil1'!E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Articles</vt:lpstr>
      <vt:lpstr>Clients</vt:lpstr>
      <vt:lpstr>Rapport sur la compatibilité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SALEEM-LEMAIRE</dc:creator>
  <cp:lastModifiedBy>ALAIN</cp:lastModifiedBy>
  <cp:lastPrinted>2007-04-09T14:45:36Z</cp:lastPrinted>
  <dcterms:created xsi:type="dcterms:W3CDTF">2004-12-20T18:07:47Z</dcterms:created>
  <dcterms:modified xsi:type="dcterms:W3CDTF">2011-02-10T17:26:25Z</dcterms:modified>
</cp:coreProperties>
</file>