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 defaultThemeVersion="202300"/>
  <xr:revisionPtr revIDLastSave="0" documentId="13_ncr:1_{DAD2CAD2-F52E-4B3E-B9D0-1127779DECE3}" xr6:coauthVersionLast="47" xr6:coauthVersionMax="47" xr10:uidLastSave="{00000000-0000-0000-0000-000000000000}"/>
  <bookViews>
    <workbookView xWindow="-120" yWindow="-120" windowWidth="25440" windowHeight="15390" xr2:uid="{89D5A15C-A3D8-40DA-9A83-A61AB6E8F054}"/>
  </bookViews>
  <sheets>
    <sheet name="Sheet1" sheetId="1" r:id="rId1"/>
  </sheets>
  <definedNames>
    <definedName name="_xlnm.Print_Area" localSheetId="0">Sheet1!$B$4:$M$55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7" i="1" l="1"/>
  <c r="R7" i="1"/>
  <c r="Q7" i="1"/>
  <c r="P7" i="1"/>
  <c r="O7" i="1"/>
  <c r="F103" i="1"/>
  <c r="F93" i="1"/>
  <c r="F83" i="1"/>
  <c r="F73" i="1"/>
  <c r="F63" i="1"/>
  <c r="F53" i="1"/>
  <c r="F43" i="1"/>
  <c r="F33" i="1"/>
  <c r="F23" i="1"/>
  <c r="F13" i="1"/>
  <c r="F97" i="1"/>
  <c r="F101" i="1" s="1"/>
  <c r="F87" i="1"/>
  <c r="F91" i="1" s="1"/>
  <c r="F77" i="1"/>
  <c r="F81" i="1" s="1"/>
  <c r="F67" i="1"/>
  <c r="F71" i="1" s="1"/>
  <c r="F57" i="1"/>
  <c r="F61" i="1" s="1"/>
  <c r="F47" i="1"/>
  <c r="F51" i="1" s="1"/>
  <c r="F37" i="1"/>
  <c r="F41" i="1" s="1"/>
  <c r="F27" i="1"/>
  <c r="F31" i="1" s="1"/>
  <c r="F17" i="1"/>
  <c r="F21" i="1" s="1"/>
  <c r="F7" i="1"/>
  <c r="F11" i="1" s="1"/>
  <c r="F104" i="1" l="1"/>
  <c r="F94" i="1"/>
  <c r="F84" i="1"/>
  <c r="F74" i="1"/>
  <c r="F64" i="1"/>
  <c r="F54" i="1"/>
  <c r="F44" i="1"/>
  <c r="F34" i="1"/>
  <c r="F24" i="1"/>
  <c r="F14" i="1"/>
</calcChain>
</file>

<file path=xl/sharedStrings.xml><?xml version="1.0" encoding="utf-8"?>
<sst xmlns="http://schemas.openxmlformats.org/spreadsheetml/2006/main" count="221" uniqueCount="36">
  <si>
    <t>Données d'entrée</t>
  </si>
  <si>
    <t>Données de calcul</t>
  </si>
  <si>
    <t>Type de transport</t>
  </si>
  <si>
    <t>Fourgon 1</t>
  </si>
  <si>
    <t>€</t>
  </si>
  <si>
    <t>Cout du chauffeur</t>
  </si>
  <si>
    <t>€/h</t>
  </si>
  <si>
    <t>km</t>
  </si>
  <si>
    <t>Durée trajet</t>
  </si>
  <si>
    <t>HH:mm</t>
  </si>
  <si>
    <t>Prix Litre</t>
  </si>
  <si>
    <t>€/L</t>
  </si>
  <si>
    <t>L</t>
  </si>
  <si>
    <t>Conso. moyenne</t>
  </si>
  <si>
    <t>L/100km</t>
  </si>
  <si>
    <t>Conso. totale (automatique)</t>
  </si>
  <si>
    <t>Départ</t>
  </si>
  <si>
    <t>Destination</t>
  </si>
  <si>
    <t>Distance  LIVRAISONS</t>
  </si>
  <si>
    <t>Sarreguemines</t>
  </si>
  <si>
    <t>Blois</t>
  </si>
  <si>
    <t>Peage</t>
  </si>
  <si>
    <t>Hôtel</t>
  </si>
  <si>
    <r>
      <t xml:space="preserve">Estimation cout du transport </t>
    </r>
    <r>
      <rPr>
        <b/>
        <i/>
        <sz val="14"/>
        <color theme="1"/>
        <rFont val="Aptos Narrow"/>
        <family val="2"/>
        <scheme val="minor"/>
      </rPr>
      <t>BRUT</t>
    </r>
  </si>
  <si>
    <t>Estimation Coût du Transport Hors Coef Bénéfice</t>
  </si>
  <si>
    <t>Résultat Tarifaire Coefficient Bénéfic</t>
  </si>
  <si>
    <t>N° Client</t>
  </si>
  <si>
    <t>Toulouse</t>
  </si>
  <si>
    <t>Madrid</t>
  </si>
  <si>
    <t>Montpellier</t>
  </si>
  <si>
    <t>Prix</t>
  </si>
  <si>
    <t>Péages</t>
  </si>
  <si>
    <t>Hôtels</t>
  </si>
  <si>
    <t>Kilométres</t>
  </si>
  <si>
    <t>Litres Carburant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</si>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</sst>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3" formatCode="_-* #,##0.00_-;\-* #,##0.00_-;_-* &quot;-&quot;??_-;_-@_-"/>
    <numFmt numFmtId="164" formatCode="0.000"/>
    <numFmt numFmtId="165" formatCode="_-* #,##0_-;\-* #,##0_-;_-* &quot;-&quot;??_-;_-@_-"/>
    <numFmt numFmtId="166" formatCode="h:mm;@"/>
    <numFmt numFmtId="167" formatCode="#,##0.00\ &quot;€&quot;"/>
  </numFmts>
  <fonts count="16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rgb="FFFA7D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rgb="FF34373A"/>
      <name val="Arial"/>
      <family val="2"/>
    </font>
    <font>
      <i/>
      <sz val="12"/>
      <color rgb="FF7F7F7F"/>
      <name val="Aptos Narrow"/>
      <family val="2"/>
      <scheme val="minor"/>
    </font>
    <font>
      <b/>
      <sz val="22"/>
      <color theme="3"/>
      <name val="Aptos Narrow"/>
      <family val="2"/>
      <scheme val="minor"/>
    </font>
    <font>
      <b/>
      <sz val="16"/>
      <color theme="3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i/>
      <sz val="14"/>
      <color rgb="FFFF0000"/>
      <name val="Aptos Narrow"/>
      <family val="2"/>
      <scheme val="minor"/>
    </font>
    <font>
      <sz val="16"/>
      <color rgb="FF3F3F76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A6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4" fillId="3" borderId="2" applyNumberFormat="0" applyAlignment="0" applyProtection="0"/>
    <xf numFmtId="0" fontId="7" fillId="0" borderId="0" applyNumberFormat="0" applyFill="0" applyBorder="0" applyAlignment="0" applyProtection="0"/>
  </cellStyleXfs>
  <cellXfs count="96">
    <xf numFmtId="0" fontId="0" fillId="0" borderId="0" xfId="0"/>
    <xf numFmtId="0" fontId="6" fillId="0" borderId="0" xfId="0" applyFont="1"/>
    <xf numFmtId="0" fontId="2" fillId="0" borderId="1" xfId="2"/>
    <xf numFmtId="0" fontId="0" fillId="5" borderId="0" xfId="0" applyFill="1"/>
    <xf numFmtId="0" fontId="0" fillId="0" borderId="7" xfId="0" applyBorder="1"/>
    <xf numFmtId="0" fontId="7" fillId="4" borderId="8" xfId="4" applyFill="1" applyBorder="1"/>
    <xf numFmtId="0" fontId="5" fillId="4" borderId="8" xfId="0" applyFont="1" applyFill="1" applyBorder="1"/>
    <xf numFmtId="0" fontId="0" fillId="4" borderId="8" xfId="0" applyFill="1" applyBorder="1"/>
    <xf numFmtId="0" fontId="0" fillId="0" borderId="9" xfId="0" applyBorder="1" applyAlignment="1">
      <alignment horizontal="center"/>
    </xf>
    <xf numFmtId="0" fontId="7" fillId="0" borderId="9" xfId="4" applyBorder="1" applyAlignment="1">
      <alignment horizontal="center"/>
    </xf>
    <xf numFmtId="0" fontId="2" fillId="5" borderId="0" xfId="2" applyFill="1" applyBorder="1"/>
    <xf numFmtId="165" fontId="3" fillId="2" borderId="11" xfId="1" applyNumberFormat="1" applyFont="1" applyFill="1" applyBorder="1" applyAlignment="1">
      <alignment horizontal="left" indent="1"/>
    </xf>
    <xf numFmtId="0" fontId="0" fillId="0" borderId="12" xfId="0" applyBorder="1" applyAlignment="1">
      <alignment horizontal="center"/>
    </xf>
    <xf numFmtId="0" fontId="0" fillId="0" borderId="10" xfId="0" applyBorder="1"/>
    <xf numFmtId="0" fontId="7" fillId="0" borderId="14" xfId="4" applyBorder="1"/>
    <xf numFmtId="0" fontId="0" fillId="0" borderId="15" xfId="0" applyBorder="1" applyAlignment="1">
      <alignment horizontal="center"/>
    </xf>
    <xf numFmtId="166" fontId="3" fillId="2" borderId="14" xfId="1" applyNumberFormat="1" applyFont="1" applyFill="1" applyBorder="1"/>
    <xf numFmtId="0" fontId="0" fillId="0" borderId="14" xfId="0" applyBorder="1"/>
    <xf numFmtId="0" fontId="5" fillId="8" borderId="12" xfId="0" applyFont="1" applyFill="1" applyBorder="1"/>
    <xf numFmtId="0" fontId="5" fillId="8" borderId="9" xfId="0" applyFont="1" applyFill="1" applyBorder="1"/>
    <xf numFmtId="0" fontId="5" fillId="6" borderId="4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0" fillId="0" borderId="9" xfId="0" applyBorder="1"/>
    <xf numFmtId="0" fontId="5" fillId="9" borderId="9" xfId="0" applyFont="1" applyFill="1" applyBorder="1"/>
    <xf numFmtId="0" fontId="0" fillId="9" borderId="9" xfId="0" applyFill="1" applyBorder="1"/>
    <xf numFmtId="0" fontId="0" fillId="0" borderId="8" xfId="0" applyBorder="1"/>
    <xf numFmtId="164" fontId="4" fillId="10" borderId="14" xfId="3" applyNumberFormat="1" applyFill="1" applyBorder="1"/>
    <xf numFmtId="0" fontId="0" fillId="11" borderId="16" xfId="0" applyFill="1" applyBorder="1"/>
    <xf numFmtId="7" fontId="12" fillId="5" borderId="9" xfId="1" applyNumberFormat="1" applyFont="1" applyFill="1" applyBorder="1" applyAlignment="1">
      <alignment horizontal="right" vertical="center"/>
    </xf>
    <xf numFmtId="10" fontId="5" fillId="9" borderId="9" xfId="0" applyNumberFormat="1" applyFont="1" applyFill="1" applyBorder="1" applyAlignment="1">
      <alignment horizontal="center"/>
    </xf>
    <xf numFmtId="0" fontId="5" fillId="6" borderId="6" xfId="0" applyFont="1" applyFill="1" applyBorder="1"/>
    <xf numFmtId="0" fontId="7" fillId="4" borderId="7" xfId="4" applyFill="1" applyBorder="1"/>
    <xf numFmtId="0" fontId="5" fillId="4" borderId="7" xfId="0" applyFont="1" applyFill="1" applyBorder="1"/>
    <xf numFmtId="0" fontId="0" fillId="4" borderId="7" xfId="0" applyFill="1" applyBorder="1"/>
    <xf numFmtId="0" fontId="2" fillId="0" borderId="0" xfId="2" applyBorder="1"/>
    <xf numFmtId="0" fontId="8" fillId="7" borderId="21" xfId="2" applyFont="1" applyFill="1" applyBorder="1" applyAlignment="1">
      <alignment horizontal="center" vertical="center"/>
    </xf>
    <xf numFmtId="0" fontId="9" fillId="7" borderId="22" xfId="2" applyFont="1" applyFill="1" applyBorder="1" applyAlignment="1">
      <alignment horizontal="center" vertical="center"/>
    </xf>
    <xf numFmtId="0" fontId="13" fillId="13" borderId="25" xfId="0" applyFont="1" applyFill="1" applyBorder="1" applyAlignment="1">
      <alignment horizontal="center" vertical="center" wrapText="1"/>
    </xf>
    <xf numFmtId="7" fontId="12" fillId="15" borderId="9" xfId="1" applyNumberFormat="1" applyFont="1" applyFill="1" applyBorder="1" applyAlignment="1">
      <alignment horizontal="right" vertical="center"/>
    </xf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8" fillId="7" borderId="23" xfId="2" applyFont="1" applyFill="1" applyBorder="1" applyAlignment="1">
      <alignment horizontal="center" vertical="center"/>
    </xf>
    <xf numFmtId="0" fontId="8" fillId="7" borderId="24" xfId="2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15" fillId="13" borderId="14" xfId="0" applyFont="1" applyFill="1" applyBorder="1" applyAlignment="1">
      <alignment horizontal="center" vertical="center"/>
    </xf>
    <xf numFmtId="0" fontId="0" fillId="12" borderId="8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15" fillId="12" borderId="8" xfId="0" applyFont="1" applyFill="1" applyBorder="1" applyAlignment="1">
      <alignment horizontal="center" vertical="center"/>
    </xf>
    <xf numFmtId="0" fontId="15" fillId="12" borderId="7" xfId="0" applyFont="1" applyFill="1" applyBorder="1" applyAlignment="1">
      <alignment horizontal="center" vertical="center"/>
    </xf>
    <xf numFmtId="0" fontId="15" fillId="12" borderId="8" xfId="0" applyFont="1" applyFill="1" applyBorder="1" applyAlignment="1">
      <alignment horizontal="center"/>
    </xf>
    <xf numFmtId="0" fontId="15" fillId="12" borderId="7" xfId="0" applyFont="1" applyFill="1" applyBorder="1" applyAlignment="1">
      <alignment horizontal="center"/>
    </xf>
    <xf numFmtId="0" fontId="0" fillId="12" borderId="25" xfId="0" applyFill="1" applyBorder="1" applyAlignment="1">
      <alignment horizontal="center"/>
    </xf>
    <xf numFmtId="1" fontId="14" fillId="13" borderId="14" xfId="0" applyNumberFormat="1" applyFont="1" applyFill="1" applyBorder="1" applyAlignment="1">
      <alignment horizontal="center" vertical="center"/>
    </xf>
    <xf numFmtId="164" fontId="11" fillId="10" borderId="26" xfId="0" applyNumberFormat="1" applyFont="1" applyFill="1" applyBorder="1" applyAlignment="1">
      <alignment horizontal="right"/>
    </xf>
    <xf numFmtId="7" fontId="12" fillId="15" borderId="27" xfId="1" applyNumberFormat="1" applyFont="1" applyFill="1" applyBorder="1" applyAlignment="1">
      <alignment horizontal="right" vertical="center"/>
    </xf>
    <xf numFmtId="0" fontId="0" fillId="5" borderId="0" xfId="0" applyFill="1" applyBorder="1"/>
    <xf numFmtId="165" fontId="3" fillId="5" borderId="0" xfId="1" applyNumberFormat="1" applyFont="1" applyFill="1" applyBorder="1" applyAlignment="1"/>
    <xf numFmtId="0" fontId="5" fillId="5" borderId="0" xfId="0" applyFont="1" applyFill="1" applyBorder="1"/>
    <xf numFmtId="0" fontId="0" fillId="5" borderId="0" xfId="0" applyFill="1" applyBorder="1" applyAlignment="1">
      <alignment horizontal="center"/>
    </xf>
    <xf numFmtId="0" fontId="0" fillId="0" borderId="0" xfId="0" applyBorder="1"/>
    <xf numFmtId="0" fontId="0" fillId="12" borderId="10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1" fontId="14" fillId="13" borderId="11" xfId="0" applyNumberFormat="1" applyFont="1" applyFill="1" applyBorder="1" applyAlignment="1">
      <alignment horizontal="center" vertical="center"/>
    </xf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15" fillId="12" borderId="0" xfId="0" applyFont="1" applyFill="1" applyBorder="1" applyAlignment="1">
      <alignment horizontal="center" vertical="center"/>
    </xf>
    <xf numFmtId="0" fontId="15" fillId="12" borderId="0" xfId="0" applyFont="1" applyFill="1" applyBorder="1" applyAlignment="1">
      <alignment horizontal="center"/>
    </xf>
    <xf numFmtId="0" fontId="0" fillId="11" borderId="29" xfId="0" applyFill="1" applyBorder="1"/>
    <xf numFmtId="10" fontId="5" fillId="9" borderId="27" xfId="0" applyNumberFormat="1" applyFont="1" applyFill="1" applyBorder="1" applyAlignment="1">
      <alignment horizontal="center"/>
    </xf>
    <xf numFmtId="164" fontId="11" fillId="10" borderId="9" xfId="0" applyNumberFormat="1" applyFont="1" applyFill="1" applyBorder="1" applyAlignment="1">
      <alignment horizontal="right"/>
    </xf>
    <xf numFmtId="0" fontId="0" fillId="5" borderId="0" xfId="0" applyFill="1" applyAlignment="1">
      <alignment horizontal="center" vertical="center"/>
    </xf>
    <xf numFmtId="0" fontId="2" fillId="16" borderId="4" xfId="2" applyFill="1" applyBorder="1" applyAlignment="1">
      <alignment horizontal="center"/>
    </xf>
    <xf numFmtId="0" fontId="2" fillId="16" borderId="5" xfId="2" applyFill="1" applyBorder="1" applyAlignment="1">
      <alignment horizontal="center"/>
    </xf>
    <xf numFmtId="0" fontId="2" fillId="16" borderId="6" xfId="2" applyFill="1" applyBorder="1" applyAlignment="1">
      <alignment horizontal="center"/>
    </xf>
    <xf numFmtId="0" fontId="2" fillId="7" borderId="4" xfId="2" applyFill="1" applyBorder="1" applyAlignment="1">
      <alignment horizontal="center" vertical="center"/>
    </xf>
    <xf numFmtId="0" fontId="2" fillId="7" borderId="5" xfId="2" applyFill="1" applyBorder="1" applyAlignment="1">
      <alignment horizontal="center" vertical="center"/>
    </xf>
    <xf numFmtId="0" fontId="2" fillId="7" borderId="6" xfId="2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7" fontId="10" fillId="0" borderId="14" xfId="0" applyNumberFormat="1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167" fontId="0" fillId="9" borderId="15" xfId="0" applyNumberFormat="1" applyFill="1" applyBorder="1"/>
    <xf numFmtId="0" fontId="10" fillId="0" borderId="9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3" fontId="10" fillId="0" borderId="9" xfId="0" applyNumberFormat="1" applyFont="1" applyBorder="1" applyAlignment="1">
      <alignment horizontal="center" vertical="center"/>
    </xf>
    <xf numFmtId="3" fontId="10" fillId="0" borderId="31" xfId="0" applyNumberFormat="1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</cellXfs>
  <cellStyles count="5">
    <cellStyle name="Calcul" xfId="3" builtinId="22"/>
    <cellStyle name="Milliers" xfId="1" builtinId="3"/>
    <cellStyle name="Normal" xfId="0" builtinId="0"/>
    <cellStyle name="Texte explicatif" xfId="4" builtinId="53"/>
    <cellStyle name="Titre 1" xfId="2" builtinId="16"/>
  </cellStyles>
  <dxfs count="0"/>
  <tableStyles count="0" defaultTableStyle="TableStyleMedium2" defaultPivotStyle="PivotStyleLight16"/>
  <colors>
    <mruColors>
      <color rgb="FFFFCA61"/>
      <color rgb="FFFFDA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50B07-142B-4855-82E1-1AAA6E8C2096}">
  <sheetPr codeName="Sheet1">
    <pageSetUpPr fitToPage="1"/>
  </sheetPr>
  <dimension ref="A3:V105"/>
  <sheetViews>
    <sheetView tabSelected="1" zoomScale="85" zoomScaleNormal="85" workbookViewId="0">
      <selection activeCell="P22" sqref="P22"/>
    </sheetView>
  </sheetViews>
  <sheetFormatPr baseColWidth="10" defaultColWidth="9" defaultRowHeight="15.75" x14ac:dyDescent="0.25"/>
  <cols>
    <col min="1" max="1" width="4.75" customWidth="1"/>
    <col min="3" max="3" width="33.625" customWidth="1"/>
    <col min="4" max="5" width="22.625" customWidth="1"/>
    <col min="6" max="6" width="13.625" customWidth="1"/>
    <col min="11" max="11" width="15.875" bestFit="1" customWidth="1"/>
    <col min="15" max="18" width="14.625" customWidth="1"/>
  </cols>
  <sheetData>
    <row r="3" spans="1:22" ht="16.5" thickBot="1" x14ac:dyDescent="0.3"/>
    <row r="4" spans="1:22" s="2" customFormat="1" ht="38.1" customHeight="1" thickBot="1" x14ac:dyDescent="0.35">
      <c r="A4" s="34"/>
      <c r="B4" s="37" t="s">
        <v>26</v>
      </c>
      <c r="C4" s="35" t="s">
        <v>0</v>
      </c>
      <c r="D4" s="36" t="s">
        <v>16</v>
      </c>
      <c r="E4" s="36" t="s">
        <v>17</v>
      </c>
      <c r="F4" s="41" t="s">
        <v>1</v>
      </c>
      <c r="G4" s="41"/>
      <c r="H4" s="41"/>
      <c r="I4" s="41"/>
      <c r="J4" s="41"/>
      <c r="K4" s="41"/>
      <c r="L4" s="41"/>
      <c r="M4" s="42"/>
      <c r="N4" s="10"/>
      <c r="O4" s="80" t="s">
        <v>35</v>
      </c>
      <c r="P4" s="81"/>
      <c r="Q4" s="81"/>
      <c r="R4" s="81"/>
      <c r="S4" s="81"/>
      <c r="T4" s="82"/>
      <c r="U4" s="10"/>
      <c r="V4" s="10"/>
    </row>
    <row r="5" spans="1:22" s="2" customFormat="1" ht="14.1" customHeight="1" thickBot="1" x14ac:dyDescent="0.35">
      <c r="A5" s="34"/>
      <c r="B5" s="56"/>
      <c r="C5" s="65"/>
      <c r="D5" s="65"/>
      <c r="E5" s="65"/>
      <c r="F5" s="65"/>
      <c r="G5" s="65"/>
      <c r="H5" s="65"/>
      <c r="I5" s="65"/>
      <c r="J5" s="65"/>
      <c r="K5" s="65"/>
      <c r="L5" s="65"/>
      <c r="M5" s="66"/>
      <c r="N5" s="10"/>
      <c r="O5" s="77"/>
      <c r="P5" s="78"/>
      <c r="Q5" s="78"/>
      <c r="R5" s="78"/>
      <c r="S5" s="78"/>
      <c r="T5" s="79"/>
      <c r="U5" s="10"/>
      <c r="V5" s="10"/>
    </row>
    <row r="6" spans="1:22" ht="20.100000000000001" customHeight="1" thickBot="1" x14ac:dyDescent="0.3">
      <c r="B6" s="67">
        <v>1</v>
      </c>
      <c r="C6" s="30" t="s">
        <v>18</v>
      </c>
      <c r="D6" s="20" t="s">
        <v>19</v>
      </c>
      <c r="E6" s="21" t="s">
        <v>20</v>
      </c>
      <c r="F6" s="11">
        <v>528</v>
      </c>
      <c r="G6" s="12" t="s">
        <v>7</v>
      </c>
      <c r="H6" s="13"/>
      <c r="I6" s="13"/>
      <c r="J6" s="13"/>
      <c r="K6" s="18" t="s">
        <v>2</v>
      </c>
      <c r="L6" s="39" t="s">
        <v>3</v>
      </c>
      <c r="M6" s="40"/>
      <c r="N6" s="3"/>
      <c r="O6" s="83" t="s">
        <v>30</v>
      </c>
      <c r="P6" s="84" t="s">
        <v>31</v>
      </c>
      <c r="Q6" s="84" t="s">
        <v>32</v>
      </c>
      <c r="R6" s="84" t="s">
        <v>33</v>
      </c>
      <c r="S6" s="85" t="s">
        <v>34</v>
      </c>
      <c r="T6" s="86"/>
      <c r="U6" s="76"/>
      <c r="V6" s="76"/>
    </row>
    <row r="7" spans="1:22" x14ac:dyDescent="0.25">
      <c r="B7" s="57"/>
      <c r="C7" s="31" t="s">
        <v>15</v>
      </c>
      <c r="D7" s="5"/>
      <c r="E7" s="5"/>
      <c r="F7" s="14">
        <f>F6/100*L9</f>
        <v>43.295999999999999</v>
      </c>
      <c r="G7" s="9" t="s">
        <v>12</v>
      </c>
      <c r="H7" s="64"/>
      <c r="I7" s="64"/>
      <c r="J7" s="64"/>
      <c r="K7" s="19" t="s">
        <v>10</v>
      </c>
      <c r="L7" s="8">
        <v>1.645</v>
      </c>
      <c r="M7" s="15" t="s">
        <v>11</v>
      </c>
      <c r="O7" s="87">
        <f>F14+F24+F34+F44+F54+F64+F74+F84+F94+F104</f>
        <v>1222.3036769999999</v>
      </c>
      <c r="P7" s="90">
        <f>L10+L20+L30+L40+L50+L60+L70+L80+L90+L100</f>
        <v>0</v>
      </c>
      <c r="Q7" s="90">
        <f>L11+L21+L31+L41+L51+L61+L71+L81+L91+L101</f>
        <v>1</v>
      </c>
      <c r="R7" s="92">
        <f>F6+F16+F26+F36+F46+F56+F66+F76+F86+F96</f>
        <v>3466</v>
      </c>
      <c r="S7" s="90">
        <f>F7+F17+F27+F37+F47+F57+F67+F77+F87+F97</f>
        <v>284.21199999999999</v>
      </c>
      <c r="T7" s="94"/>
    </row>
    <row r="8" spans="1:22" ht="16.5" thickBot="1" x14ac:dyDescent="0.3">
      <c r="B8" s="57"/>
      <c r="C8" s="32" t="s">
        <v>8</v>
      </c>
      <c r="D8" s="6"/>
      <c r="E8" s="6"/>
      <c r="F8" s="16">
        <v>0.33333333333333331</v>
      </c>
      <c r="G8" s="8" t="s">
        <v>9</v>
      </c>
      <c r="H8" s="64"/>
      <c r="I8" s="64"/>
      <c r="J8" s="64"/>
      <c r="K8" s="19" t="s">
        <v>5</v>
      </c>
      <c r="L8" s="8">
        <v>12.86</v>
      </c>
      <c r="M8" s="15" t="s">
        <v>6</v>
      </c>
      <c r="O8" s="88"/>
      <c r="P8" s="91"/>
      <c r="Q8" s="91"/>
      <c r="R8" s="93"/>
      <c r="S8" s="91"/>
      <c r="T8" s="95"/>
    </row>
    <row r="9" spans="1:22" x14ac:dyDescent="0.25">
      <c r="B9" s="57"/>
      <c r="C9" s="33"/>
      <c r="D9" s="7"/>
      <c r="E9" s="7"/>
      <c r="F9" s="17"/>
      <c r="G9" s="8"/>
      <c r="H9" s="64"/>
      <c r="I9" s="64"/>
      <c r="J9" s="64"/>
      <c r="K9" s="19" t="s">
        <v>13</v>
      </c>
      <c r="L9" s="8">
        <v>8.1999999999999993</v>
      </c>
      <c r="M9" s="15" t="s">
        <v>14</v>
      </c>
      <c r="N9" s="1"/>
    </row>
    <row r="10" spans="1:22" x14ac:dyDescent="0.25">
      <c r="B10" s="57"/>
      <c r="C10" s="33"/>
      <c r="D10" s="7"/>
      <c r="E10" s="7"/>
      <c r="F10" s="17"/>
      <c r="G10" s="8"/>
      <c r="H10" s="64"/>
      <c r="I10" s="64"/>
      <c r="J10" s="64"/>
      <c r="K10" s="23" t="s">
        <v>21</v>
      </c>
      <c r="L10" s="24">
        <v>0</v>
      </c>
      <c r="M10" s="89">
        <v>0</v>
      </c>
    </row>
    <row r="11" spans="1:22" ht="16.5" customHeight="1" x14ac:dyDescent="0.3">
      <c r="B11" s="57"/>
      <c r="C11" s="33" t="s">
        <v>23</v>
      </c>
      <c r="D11" s="7"/>
      <c r="E11" s="7"/>
      <c r="F11" s="26">
        <f>F7*L7+F8*24*L8</f>
        <v>174.10192000000001</v>
      </c>
      <c r="G11" s="8" t="s">
        <v>4</v>
      </c>
      <c r="H11" s="64"/>
      <c r="I11" s="64"/>
      <c r="J11" s="64"/>
      <c r="K11" s="23" t="s">
        <v>22</v>
      </c>
      <c r="L11" s="24">
        <v>1</v>
      </c>
      <c r="M11" s="89">
        <v>60</v>
      </c>
    </row>
    <row r="12" spans="1:22" x14ac:dyDescent="0.25">
      <c r="B12" s="57"/>
      <c r="C12" s="33"/>
      <c r="D12" s="7"/>
      <c r="E12" s="7"/>
      <c r="F12" s="22"/>
      <c r="G12" s="64"/>
      <c r="H12" s="64"/>
      <c r="I12" s="64"/>
      <c r="J12" s="64"/>
      <c r="K12" s="64"/>
      <c r="L12" s="64"/>
      <c r="M12" s="4"/>
    </row>
    <row r="13" spans="1:22" ht="20.100000000000001" customHeight="1" x14ac:dyDescent="0.3">
      <c r="B13" s="57"/>
      <c r="C13" s="43" t="s">
        <v>24</v>
      </c>
      <c r="D13" s="43"/>
      <c r="E13" s="73"/>
      <c r="F13" s="75">
        <f>F11+M11</f>
        <v>234.10192000000001</v>
      </c>
      <c r="G13" s="60"/>
      <c r="H13" s="60"/>
      <c r="I13" s="60"/>
      <c r="J13" s="60"/>
      <c r="K13" s="60"/>
      <c r="L13" s="60"/>
      <c r="M13" s="68"/>
    </row>
    <row r="14" spans="1:22" ht="20.100000000000001" customHeight="1" x14ac:dyDescent="0.25">
      <c r="B14" s="57"/>
      <c r="C14" s="44" t="s">
        <v>25</v>
      </c>
      <c r="D14" s="45"/>
      <c r="E14" s="74">
        <v>0.05</v>
      </c>
      <c r="F14" s="38">
        <f>F13*(1+E14)</f>
        <v>245.807016</v>
      </c>
      <c r="G14" s="61"/>
      <c r="H14" s="60"/>
      <c r="I14" s="60"/>
      <c r="J14" s="60"/>
      <c r="K14" s="62"/>
      <c r="L14" s="63"/>
      <c r="M14" s="69"/>
    </row>
    <row r="15" spans="1:22" ht="6.95" customHeight="1" thickBot="1" x14ac:dyDescent="0.3">
      <c r="B15" s="47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48"/>
    </row>
    <row r="16" spans="1:22" ht="16.5" customHeight="1" thickBot="1" x14ac:dyDescent="0.3">
      <c r="B16" s="46">
        <v>2</v>
      </c>
      <c r="C16" s="30" t="s">
        <v>18</v>
      </c>
      <c r="D16" s="20" t="s">
        <v>20</v>
      </c>
      <c r="E16" s="21" t="s">
        <v>27</v>
      </c>
      <c r="F16" s="11">
        <v>520</v>
      </c>
      <c r="G16" s="12" t="s">
        <v>7</v>
      </c>
      <c r="H16" s="13"/>
      <c r="I16" s="13"/>
      <c r="J16" s="13"/>
      <c r="K16" s="18" t="s">
        <v>2</v>
      </c>
      <c r="L16" s="39" t="s">
        <v>3</v>
      </c>
      <c r="M16" s="40"/>
    </row>
    <row r="17" spans="2:13" ht="15.75" customHeight="1" x14ac:dyDescent="0.25">
      <c r="B17" s="46"/>
      <c r="C17" s="31" t="s">
        <v>15</v>
      </c>
      <c r="D17" s="5"/>
      <c r="E17" s="5"/>
      <c r="F17" s="14">
        <f>F16/100*L19</f>
        <v>42.64</v>
      </c>
      <c r="G17" s="9" t="s">
        <v>12</v>
      </c>
      <c r="H17" s="64"/>
      <c r="I17" s="64"/>
      <c r="J17" s="64"/>
      <c r="K17" s="19" t="s">
        <v>10</v>
      </c>
      <c r="L17" s="8">
        <v>1.645</v>
      </c>
      <c r="M17" s="15" t="s">
        <v>11</v>
      </c>
    </row>
    <row r="18" spans="2:13" ht="15.75" customHeight="1" x14ac:dyDescent="0.25">
      <c r="B18" s="46"/>
      <c r="C18" s="32" t="s">
        <v>8</v>
      </c>
      <c r="D18" s="6"/>
      <c r="E18" s="6"/>
      <c r="F18" s="16">
        <v>0.29166666666666669</v>
      </c>
      <c r="G18" s="8" t="s">
        <v>9</v>
      </c>
      <c r="H18" s="64"/>
      <c r="I18" s="64"/>
      <c r="J18" s="64"/>
      <c r="K18" s="19" t="s">
        <v>5</v>
      </c>
      <c r="L18" s="8">
        <v>12.86</v>
      </c>
      <c r="M18" s="15" t="s">
        <v>6</v>
      </c>
    </row>
    <row r="19" spans="2:13" ht="15.75" customHeight="1" x14ac:dyDescent="0.25">
      <c r="B19" s="46"/>
      <c r="C19" s="33"/>
      <c r="D19" s="7"/>
      <c r="E19" s="7"/>
      <c r="F19" s="17"/>
      <c r="G19" s="8"/>
      <c r="H19" s="64"/>
      <c r="I19" s="64"/>
      <c r="J19" s="64"/>
      <c r="K19" s="19" t="s">
        <v>13</v>
      </c>
      <c r="L19" s="8">
        <v>8.1999999999999993</v>
      </c>
      <c r="M19" s="15" t="s">
        <v>14</v>
      </c>
    </row>
    <row r="20" spans="2:13" ht="15.75" customHeight="1" x14ac:dyDescent="0.25">
      <c r="B20" s="46"/>
      <c r="C20" s="33"/>
      <c r="D20" s="7"/>
      <c r="E20" s="7"/>
      <c r="F20" s="17"/>
      <c r="G20" s="8"/>
      <c r="H20" s="64"/>
      <c r="I20" s="64"/>
      <c r="J20" s="64"/>
      <c r="K20" s="23" t="s">
        <v>21</v>
      </c>
      <c r="L20" s="24">
        <v>0</v>
      </c>
      <c r="M20" s="89">
        <v>0</v>
      </c>
    </row>
    <row r="21" spans="2:13" ht="15.75" customHeight="1" x14ac:dyDescent="0.3">
      <c r="B21" s="46"/>
      <c r="C21" s="33" t="s">
        <v>23</v>
      </c>
      <c r="D21" s="7"/>
      <c r="E21" s="7"/>
      <c r="F21" s="26">
        <f>F17*L17+F18*24*L18</f>
        <v>160.1628</v>
      </c>
      <c r="G21" s="8" t="s">
        <v>4</v>
      </c>
      <c r="H21" s="64"/>
      <c r="I21" s="64"/>
      <c r="J21" s="64"/>
      <c r="K21" s="23" t="s">
        <v>22</v>
      </c>
      <c r="L21" s="24">
        <v>0</v>
      </c>
      <c r="M21" s="89">
        <v>0</v>
      </c>
    </row>
    <row r="22" spans="2:13" ht="15.75" customHeight="1" x14ac:dyDescent="0.25">
      <c r="B22" s="46"/>
      <c r="C22" s="33"/>
      <c r="D22" s="7"/>
      <c r="E22" s="7"/>
      <c r="F22" s="25"/>
      <c r="G22" s="64"/>
      <c r="H22" s="64"/>
      <c r="I22" s="64"/>
      <c r="J22" s="64"/>
      <c r="K22" s="64"/>
      <c r="L22" s="64"/>
      <c r="M22" s="4"/>
    </row>
    <row r="23" spans="2:13" ht="20.100000000000001" customHeight="1" x14ac:dyDescent="0.3">
      <c r="B23" s="46"/>
      <c r="C23" s="43" t="s">
        <v>24</v>
      </c>
      <c r="D23" s="43"/>
      <c r="E23" s="27"/>
      <c r="F23" s="58">
        <f>F21+M21</f>
        <v>160.1628</v>
      </c>
      <c r="G23" s="64"/>
      <c r="H23" s="64"/>
      <c r="I23" s="64"/>
      <c r="J23" s="64"/>
      <c r="K23" s="64"/>
      <c r="L23" s="64"/>
      <c r="M23" s="4"/>
    </row>
    <row r="24" spans="2:13" ht="20.100000000000001" customHeight="1" x14ac:dyDescent="0.25">
      <c r="B24" s="46"/>
      <c r="C24" s="44" t="s">
        <v>25</v>
      </c>
      <c r="D24" s="45"/>
      <c r="E24" s="29">
        <v>0.05</v>
      </c>
      <c r="F24" s="59">
        <f>F23*(1+E24)</f>
        <v>168.17094</v>
      </c>
      <c r="G24" s="61"/>
      <c r="H24" s="60"/>
      <c r="I24" s="60"/>
      <c r="J24" s="60"/>
      <c r="K24" s="62"/>
      <c r="L24" s="63"/>
      <c r="M24" s="69"/>
    </row>
    <row r="25" spans="2:13" ht="6.95" customHeight="1" thickBot="1" x14ac:dyDescent="0.3">
      <c r="B25" s="52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53"/>
    </row>
    <row r="26" spans="2:13" ht="15.75" customHeight="1" thickBot="1" x14ac:dyDescent="0.3">
      <c r="B26" s="46">
        <v>3</v>
      </c>
      <c r="C26" s="30" t="s">
        <v>18</v>
      </c>
      <c r="D26" s="20" t="s">
        <v>27</v>
      </c>
      <c r="E26" s="21" t="s">
        <v>28</v>
      </c>
      <c r="F26" s="11">
        <v>710</v>
      </c>
      <c r="G26" s="12" t="s">
        <v>7</v>
      </c>
      <c r="H26" s="13"/>
      <c r="I26" s="13"/>
      <c r="J26" s="13"/>
      <c r="K26" s="18" t="s">
        <v>2</v>
      </c>
      <c r="L26" s="39" t="s">
        <v>3</v>
      </c>
      <c r="M26" s="40"/>
    </row>
    <row r="27" spans="2:13" ht="15.75" customHeight="1" x14ac:dyDescent="0.25">
      <c r="B27" s="46"/>
      <c r="C27" s="31" t="s">
        <v>15</v>
      </c>
      <c r="D27" s="5"/>
      <c r="E27" s="5"/>
      <c r="F27" s="14">
        <f>F26/100*L29</f>
        <v>58.219999999999992</v>
      </c>
      <c r="G27" s="9" t="s">
        <v>12</v>
      </c>
      <c r="H27" s="64"/>
      <c r="I27" s="64"/>
      <c r="J27" s="64"/>
      <c r="K27" s="19" t="s">
        <v>10</v>
      </c>
      <c r="L27" s="8">
        <v>1.645</v>
      </c>
      <c r="M27" s="15" t="s">
        <v>11</v>
      </c>
    </row>
    <row r="28" spans="2:13" ht="15.75" customHeight="1" x14ac:dyDescent="0.25">
      <c r="B28" s="46"/>
      <c r="C28" s="32" t="s">
        <v>8</v>
      </c>
      <c r="D28" s="6"/>
      <c r="E28" s="6"/>
      <c r="F28" s="16">
        <v>0.41666666666666669</v>
      </c>
      <c r="G28" s="8" t="s">
        <v>9</v>
      </c>
      <c r="H28" s="64"/>
      <c r="I28" s="64"/>
      <c r="J28" s="64"/>
      <c r="K28" s="19" t="s">
        <v>5</v>
      </c>
      <c r="L28" s="8">
        <v>12.86</v>
      </c>
      <c r="M28" s="15" t="s">
        <v>6</v>
      </c>
    </row>
    <row r="29" spans="2:13" ht="15.75" customHeight="1" x14ac:dyDescent="0.25">
      <c r="B29" s="46"/>
      <c r="C29" s="33"/>
      <c r="D29" s="7"/>
      <c r="E29" s="7"/>
      <c r="F29" s="17"/>
      <c r="G29" s="8"/>
      <c r="H29" s="64"/>
      <c r="I29" s="64"/>
      <c r="J29" s="64"/>
      <c r="K29" s="19" t="s">
        <v>13</v>
      </c>
      <c r="L29" s="8">
        <v>8.1999999999999993</v>
      </c>
      <c r="M29" s="15" t="s">
        <v>14</v>
      </c>
    </row>
    <row r="30" spans="2:13" ht="15.75" customHeight="1" x14ac:dyDescent="0.25">
      <c r="B30" s="46"/>
      <c r="C30" s="33"/>
      <c r="D30" s="7"/>
      <c r="E30" s="7"/>
      <c r="F30" s="17"/>
      <c r="G30" s="8"/>
      <c r="H30" s="64"/>
      <c r="I30" s="64"/>
      <c r="J30" s="64"/>
      <c r="K30" s="23" t="s">
        <v>21</v>
      </c>
      <c r="L30" s="24">
        <v>0</v>
      </c>
      <c r="M30" s="89">
        <v>0</v>
      </c>
    </row>
    <row r="31" spans="2:13" ht="15.75" customHeight="1" x14ac:dyDescent="0.3">
      <c r="B31" s="46"/>
      <c r="C31" s="33" t="s">
        <v>23</v>
      </c>
      <c r="D31" s="7"/>
      <c r="E31" s="7"/>
      <c r="F31" s="26">
        <f>F27*L27+F28*24*L28</f>
        <v>224.37189999999998</v>
      </c>
      <c r="G31" s="8" t="s">
        <v>4</v>
      </c>
      <c r="H31" s="64"/>
      <c r="I31" s="64"/>
      <c r="J31" s="64"/>
      <c r="K31" s="23" t="s">
        <v>22</v>
      </c>
      <c r="L31" s="24">
        <v>0</v>
      </c>
      <c r="M31" s="89">
        <v>0</v>
      </c>
    </row>
    <row r="32" spans="2:13" ht="15.75" customHeight="1" x14ac:dyDescent="0.25">
      <c r="B32" s="46"/>
      <c r="C32" s="33"/>
      <c r="D32" s="7"/>
      <c r="E32" s="7"/>
      <c r="F32" s="22"/>
      <c r="G32" s="64"/>
      <c r="H32" s="64"/>
      <c r="I32" s="64"/>
      <c r="J32" s="64"/>
      <c r="K32" s="64"/>
      <c r="L32" s="64"/>
      <c r="M32" s="4"/>
    </row>
    <row r="33" spans="2:13" ht="20.100000000000001" customHeight="1" x14ac:dyDescent="0.3">
      <c r="B33" s="46"/>
      <c r="C33" s="43" t="s">
        <v>24</v>
      </c>
      <c r="D33" s="43"/>
      <c r="E33" s="73"/>
      <c r="F33" s="75">
        <f>F31+M31</f>
        <v>224.37189999999998</v>
      </c>
      <c r="G33" s="64"/>
      <c r="H33" s="64"/>
      <c r="I33" s="64"/>
      <c r="J33" s="64"/>
      <c r="K33" s="64"/>
      <c r="L33" s="64"/>
      <c r="M33" s="4"/>
    </row>
    <row r="34" spans="2:13" ht="15.75" customHeight="1" x14ac:dyDescent="0.25">
      <c r="B34" s="46"/>
      <c r="C34" s="44" t="s">
        <v>25</v>
      </c>
      <c r="D34" s="45"/>
      <c r="E34" s="74">
        <v>0.05</v>
      </c>
      <c r="F34" s="38">
        <f>F33*(1+E34)</f>
        <v>235.590495</v>
      </c>
      <c r="G34" s="61"/>
      <c r="H34" s="60"/>
      <c r="I34" s="60"/>
      <c r="J34" s="60"/>
      <c r="K34" s="62"/>
      <c r="L34" s="63"/>
      <c r="M34" s="69"/>
    </row>
    <row r="35" spans="2:13" ht="6.95" customHeight="1" thickBot="1" x14ac:dyDescent="0.3">
      <c r="B35" s="52"/>
      <c r="C35" s="71"/>
      <c r="D35" s="71"/>
      <c r="E35" s="71"/>
      <c r="F35" s="71"/>
      <c r="G35" s="71"/>
      <c r="H35" s="71"/>
      <c r="I35" s="71"/>
      <c r="J35" s="71"/>
      <c r="K35" s="71"/>
      <c r="L35" s="71"/>
      <c r="M35" s="53"/>
    </row>
    <row r="36" spans="2:13" ht="15.75" customHeight="1" thickBot="1" x14ac:dyDescent="0.3">
      <c r="B36" s="46">
        <v>4</v>
      </c>
      <c r="C36" s="30" t="s">
        <v>18</v>
      </c>
      <c r="D36" s="20" t="s">
        <v>28</v>
      </c>
      <c r="E36" s="21" t="s">
        <v>29</v>
      </c>
      <c r="F36" s="11">
        <v>930</v>
      </c>
      <c r="G36" s="12" t="s">
        <v>7</v>
      </c>
      <c r="H36" s="13"/>
      <c r="I36" s="13"/>
      <c r="J36" s="13"/>
      <c r="K36" s="18" t="s">
        <v>2</v>
      </c>
      <c r="L36" s="39" t="s">
        <v>3</v>
      </c>
      <c r="M36" s="40"/>
    </row>
    <row r="37" spans="2:13" ht="15.75" customHeight="1" x14ac:dyDescent="0.25">
      <c r="B37" s="46"/>
      <c r="C37" s="31" t="s">
        <v>15</v>
      </c>
      <c r="D37" s="5"/>
      <c r="E37" s="5"/>
      <c r="F37" s="14">
        <f>F36/100*L39</f>
        <v>76.260000000000005</v>
      </c>
      <c r="G37" s="9" t="s">
        <v>12</v>
      </c>
      <c r="H37" s="64"/>
      <c r="I37" s="64"/>
      <c r="J37" s="64"/>
      <c r="K37" s="19" t="s">
        <v>10</v>
      </c>
      <c r="L37" s="8">
        <v>1.645</v>
      </c>
      <c r="M37" s="15" t="s">
        <v>11</v>
      </c>
    </row>
    <row r="38" spans="2:13" ht="15.75" customHeight="1" x14ac:dyDescent="0.25">
      <c r="B38" s="46"/>
      <c r="C38" s="32" t="s">
        <v>8</v>
      </c>
      <c r="D38" s="6"/>
      <c r="E38" s="6"/>
      <c r="F38" s="16">
        <v>0.47916666666666669</v>
      </c>
      <c r="G38" s="8" t="s">
        <v>9</v>
      </c>
      <c r="H38" s="64"/>
      <c r="I38" s="64"/>
      <c r="J38" s="64"/>
      <c r="K38" s="19" t="s">
        <v>5</v>
      </c>
      <c r="L38" s="8">
        <v>12.86</v>
      </c>
      <c r="M38" s="15" t="s">
        <v>6</v>
      </c>
    </row>
    <row r="39" spans="2:13" ht="15.75" customHeight="1" x14ac:dyDescent="0.25">
      <c r="B39" s="46"/>
      <c r="C39" s="33"/>
      <c r="D39" s="7"/>
      <c r="E39" s="7"/>
      <c r="F39" s="17"/>
      <c r="G39" s="8"/>
      <c r="H39" s="64"/>
      <c r="I39" s="64"/>
      <c r="J39" s="64"/>
      <c r="K39" s="19" t="s">
        <v>13</v>
      </c>
      <c r="L39" s="8">
        <v>8.1999999999999993</v>
      </c>
      <c r="M39" s="15" t="s">
        <v>14</v>
      </c>
    </row>
    <row r="40" spans="2:13" ht="15.75" customHeight="1" x14ac:dyDescent="0.25">
      <c r="B40" s="46"/>
      <c r="C40" s="33"/>
      <c r="D40" s="7"/>
      <c r="E40" s="7"/>
      <c r="F40" s="17"/>
      <c r="G40" s="8"/>
      <c r="H40" s="64"/>
      <c r="I40" s="64"/>
      <c r="J40" s="64"/>
      <c r="K40" s="23" t="s">
        <v>21</v>
      </c>
      <c r="L40" s="24">
        <v>0</v>
      </c>
      <c r="M40" s="89">
        <v>0</v>
      </c>
    </row>
    <row r="41" spans="2:13" ht="15.75" customHeight="1" x14ac:dyDescent="0.3">
      <c r="B41" s="46"/>
      <c r="C41" s="33" t="s">
        <v>23</v>
      </c>
      <c r="D41" s="7"/>
      <c r="E41" s="7"/>
      <c r="F41" s="26">
        <f>F37*L37+F38*24*L38</f>
        <v>273.33769999999998</v>
      </c>
      <c r="G41" s="8" t="s">
        <v>4</v>
      </c>
      <c r="H41" s="64"/>
      <c r="I41" s="64"/>
      <c r="J41" s="64"/>
      <c r="K41" s="23" t="s">
        <v>22</v>
      </c>
      <c r="L41" s="24">
        <v>0</v>
      </c>
      <c r="M41" s="89">
        <v>0</v>
      </c>
    </row>
    <row r="42" spans="2:13" ht="15.75" customHeight="1" x14ac:dyDescent="0.25">
      <c r="B42" s="46"/>
      <c r="C42" s="33"/>
      <c r="D42" s="7"/>
      <c r="E42" s="7"/>
      <c r="F42" s="22"/>
      <c r="G42" s="64"/>
      <c r="H42" s="64"/>
      <c r="I42" s="64"/>
      <c r="J42" s="64"/>
      <c r="K42" s="64"/>
      <c r="L42" s="64"/>
      <c r="M42" s="4"/>
    </row>
    <row r="43" spans="2:13" ht="20.100000000000001" customHeight="1" x14ac:dyDescent="0.3">
      <c r="B43" s="46"/>
      <c r="C43" s="43" t="s">
        <v>24</v>
      </c>
      <c r="D43" s="43"/>
      <c r="E43" s="73"/>
      <c r="F43" s="75">
        <f>F41+M41</f>
        <v>273.33769999999998</v>
      </c>
      <c r="G43" s="64"/>
      <c r="H43" s="64"/>
      <c r="I43" s="64"/>
      <c r="J43" s="64"/>
      <c r="K43" s="64"/>
      <c r="L43" s="64"/>
      <c r="M43" s="4"/>
    </row>
    <row r="44" spans="2:13" ht="15.75" customHeight="1" x14ac:dyDescent="0.25">
      <c r="B44" s="46"/>
      <c r="C44" s="44" t="s">
        <v>25</v>
      </c>
      <c r="D44" s="45"/>
      <c r="E44" s="74">
        <v>0.05</v>
      </c>
      <c r="F44" s="38">
        <f>F43*(1+E44)</f>
        <v>287.00458500000002</v>
      </c>
      <c r="G44" s="61"/>
      <c r="H44" s="60"/>
      <c r="I44" s="60"/>
      <c r="J44" s="60"/>
      <c r="K44" s="62"/>
      <c r="L44" s="63"/>
      <c r="M44" s="69"/>
    </row>
    <row r="45" spans="2:13" ht="6.95" customHeight="1" thickBot="1" x14ac:dyDescent="0.5">
      <c r="B45" s="54"/>
      <c r="C45" s="72"/>
      <c r="D45" s="72"/>
      <c r="E45" s="72"/>
      <c r="F45" s="72"/>
      <c r="G45" s="72"/>
      <c r="H45" s="72"/>
      <c r="I45" s="72"/>
      <c r="J45" s="72"/>
      <c r="K45" s="72"/>
      <c r="L45" s="72"/>
      <c r="M45" s="55"/>
    </row>
    <row r="46" spans="2:13" ht="15.75" customHeight="1" thickBot="1" x14ac:dyDescent="0.3">
      <c r="B46" s="46">
        <v>5</v>
      </c>
      <c r="C46" s="30" t="s">
        <v>18</v>
      </c>
      <c r="D46" s="20" t="s">
        <v>29</v>
      </c>
      <c r="E46" s="21" t="s">
        <v>19</v>
      </c>
      <c r="F46" s="11">
        <v>778</v>
      </c>
      <c r="G46" s="12" t="s">
        <v>7</v>
      </c>
      <c r="H46" s="13"/>
      <c r="I46" s="13"/>
      <c r="J46" s="13"/>
      <c r="K46" s="18" t="s">
        <v>2</v>
      </c>
      <c r="L46" s="39" t="s">
        <v>3</v>
      </c>
      <c r="M46" s="40"/>
    </row>
    <row r="47" spans="2:13" ht="15.75" customHeight="1" x14ac:dyDescent="0.25">
      <c r="B47" s="46"/>
      <c r="C47" s="31" t="s">
        <v>15</v>
      </c>
      <c r="D47" s="5"/>
      <c r="E47" s="5"/>
      <c r="F47" s="14">
        <f>F46/100*L49</f>
        <v>63.795999999999999</v>
      </c>
      <c r="G47" s="9" t="s">
        <v>12</v>
      </c>
      <c r="H47" s="64"/>
      <c r="I47" s="64"/>
      <c r="J47" s="64"/>
      <c r="K47" s="19" t="s">
        <v>10</v>
      </c>
      <c r="L47" s="8">
        <v>1.645</v>
      </c>
      <c r="M47" s="15" t="s">
        <v>11</v>
      </c>
    </row>
    <row r="48" spans="2:13" ht="15.75" customHeight="1" x14ac:dyDescent="0.25">
      <c r="B48" s="46"/>
      <c r="C48" s="32" t="s">
        <v>8</v>
      </c>
      <c r="D48" s="6"/>
      <c r="E48" s="6"/>
      <c r="F48" s="16">
        <v>0.54166666666666663</v>
      </c>
      <c r="G48" s="8" t="s">
        <v>9</v>
      </c>
      <c r="H48" s="64"/>
      <c r="I48" s="64"/>
      <c r="J48" s="64"/>
      <c r="K48" s="19" t="s">
        <v>5</v>
      </c>
      <c r="L48" s="8">
        <v>12.86</v>
      </c>
      <c r="M48" s="15" t="s">
        <v>6</v>
      </c>
    </row>
    <row r="49" spans="2:13" ht="15.75" customHeight="1" x14ac:dyDescent="0.25">
      <c r="B49" s="46"/>
      <c r="C49" s="33"/>
      <c r="D49" s="7"/>
      <c r="E49" s="7"/>
      <c r="F49" s="17"/>
      <c r="G49" s="8"/>
      <c r="H49" s="64"/>
      <c r="I49" s="64"/>
      <c r="J49" s="64"/>
      <c r="K49" s="19" t="s">
        <v>13</v>
      </c>
      <c r="L49" s="8">
        <v>8.1999999999999993</v>
      </c>
      <c r="M49" s="15" t="s">
        <v>14</v>
      </c>
    </row>
    <row r="50" spans="2:13" ht="15.75" customHeight="1" x14ac:dyDescent="0.25">
      <c r="B50" s="46"/>
      <c r="C50" s="33"/>
      <c r="D50" s="7"/>
      <c r="E50" s="7"/>
      <c r="F50" s="17"/>
      <c r="G50" s="8"/>
      <c r="H50" s="64"/>
      <c r="I50" s="64"/>
      <c r="J50" s="64"/>
      <c r="K50" s="23" t="s">
        <v>21</v>
      </c>
      <c r="L50" s="24">
        <v>0</v>
      </c>
      <c r="M50" s="89">
        <v>0</v>
      </c>
    </row>
    <row r="51" spans="2:13" ht="15.75" customHeight="1" x14ac:dyDescent="0.3">
      <c r="B51" s="46"/>
      <c r="C51" s="33" t="s">
        <v>23</v>
      </c>
      <c r="D51" s="7"/>
      <c r="E51" s="7"/>
      <c r="F51" s="26">
        <f>F47*L47+F48*24*L48</f>
        <v>272.12441999999999</v>
      </c>
      <c r="G51" s="8" t="s">
        <v>4</v>
      </c>
      <c r="H51" s="64"/>
      <c r="I51" s="64"/>
      <c r="J51" s="64"/>
      <c r="K51" s="23" t="s">
        <v>22</v>
      </c>
      <c r="L51" s="24">
        <v>0</v>
      </c>
      <c r="M51" s="89">
        <v>0</v>
      </c>
    </row>
    <row r="52" spans="2:13" ht="15.75" customHeight="1" x14ac:dyDescent="0.25">
      <c r="B52" s="46"/>
      <c r="C52" s="33"/>
      <c r="D52" s="7"/>
      <c r="E52" s="7"/>
      <c r="F52" s="22"/>
      <c r="G52" s="64"/>
      <c r="H52" s="64"/>
      <c r="I52" s="64"/>
      <c r="J52" s="64"/>
      <c r="K52" s="64"/>
      <c r="L52" s="64"/>
      <c r="M52" s="4"/>
    </row>
    <row r="53" spans="2:13" ht="20.100000000000001" customHeight="1" x14ac:dyDescent="0.3">
      <c r="B53" s="46"/>
      <c r="C53" s="43" t="s">
        <v>24</v>
      </c>
      <c r="D53" s="43"/>
      <c r="E53" s="73"/>
      <c r="F53" s="75">
        <f>F51+M51</f>
        <v>272.12441999999999</v>
      </c>
      <c r="G53" s="64"/>
      <c r="H53" s="64"/>
      <c r="I53" s="64"/>
      <c r="J53" s="64"/>
      <c r="K53" s="64"/>
      <c r="L53" s="64"/>
      <c r="M53" s="4"/>
    </row>
    <row r="54" spans="2:13" ht="15.75" customHeight="1" x14ac:dyDescent="0.25">
      <c r="B54" s="46"/>
      <c r="C54" s="44" t="s">
        <v>25</v>
      </c>
      <c r="D54" s="45"/>
      <c r="E54" s="74">
        <v>0.05</v>
      </c>
      <c r="F54" s="38">
        <f>F53*(1+E54)</f>
        <v>285.73064099999999</v>
      </c>
      <c r="G54" s="61"/>
      <c r="H54" s="60"/>
      <c r="I54" s="60"/>
      <c r="J54" s="60"/>
      <c r="K54" s="62"/>
      <c r="L54" s="63"/>
      <c r="M54" s="69"/>
    </row>
    <row r="55" spans="2:13" ht="6.95" customHeight="1" thickBot="1" x14ac:dyDescent="0.5">
      <c r="B55" s="54"/>
      <c r="C55" s="72"/>
      <c r="D55" s="72"/>
      <c r="E55" s="72"/>
      <c r="F55" s="72"/>
      <c r="G55" s="72"/>
      <c r="H55" s="72"/>
      <c r="I55" s="72"/>
      <c r="J55" s="72"/>
      <c r="K55" s="72"/>
      <c r="L55" s="72"/>
      <c r="M55" s="55"/>
    </row>
    <row r="56" spans="2:13" ht="15.75" customHeight="1" thickBot="1" x14ac:dyDescent="0.3">
      <c r="B56" s="46">
        <v>6</v>
      </c>
      <c r="C56" s="30" t="s">
        <v>18</v>
      </c>
      <c r="D56" s="20"/>
      <c r="E56" s="21"/>
      <c r="F56" s="11">
        <v>0</v>
      </c>
      <c r="G56" s="12" t="s">
        <v>7</v>
      </c>
      <c r="H56" s="13"/>
      <c r="I56" s="13"/>
      <c r="J56" s="13"/>
      <c r="K56" s="18" t="s">
        <v>2</v>
      </c>
      <c r="L56" s="39" t="s">
        <v>3</v>
      </c>
      <c r="M56" s="40"/>
    </row>
    <row r="57" spans="2:13" ht="15.75" customHeight="1" x14ac:dyDescent="0.25">
      <c r="B57" s="46"/>
      <c r="C57" s="31" t="s">
        <v>15</v>
      </c>
      <c r="D57" s="5"/>
      <c r="E57" s="5"/>
      <c r="F57" s="14">
        <f>F56/100*L59</f>
        <v>0</v>
      </c>
      <c r="G57" s="9" t="s">
        <v>12</v>
      </c>
      <c r="H57" s="64"/>
      <c r="I57" s="64"/>
      <c r="J57" s="64"/>
      <c r="K57" s="19" t="s">
        <v>10</v>
      </c>
      <c r="L57" s="8">
        <v>1.645</v>
      </c>
      <c r="M57" s="15" t="s">
        <v>11</v>
      </c>
    </row>
    <row r="58" spans="2:13" ht="15.75" customHeight="1" x14ac:dyDescent="0.25">
      <c r="B58" s="46"/>
      <c r="C58" s="32" t="s">
        <v>8</v>
      </c>
      <c r="D58" s="6"/>
      <c r="E58" s="6"/>
      <c r="F58" s="16">
        <v>0</v>
      </c>
      <c r="G58" s="8" t="s">
        <v>9</v>
      </c>
      <c r="H58" s="64"/>
      <c r="I58" s="64"/>
      <c r="J58" s="64"/>
      <c r="K58" s="19" t="s">
        <v>5</v>
      </c>
      <c r="L58" s="8">
        <v>12.86</v>
      </c>
      <c r="M58" s="15" t="s">
        <v>6</v>
      </c>
    </row>
    <row r="59" spans="2:13" ht="15.75" customHeight="1" x14ac:dyDescent="0.25">
      <c r="B59" s="46"/>
      <c r="C59" s="33"/>
      <c r="D59" s="7"/>
      <c r="E59" s="7"/>
      <c r="F59" s="17"/>
      <c r="G59" s="8"/>
      <c r="H59" s="64"/>
      <c r="I59" s="64"/>
      <c r="J59" s="64"/>
      <c r="K59" s="19" t="s">
        <v>13</v>
      </c>
      <c r="L59" s="8">
        <v>8.1999999999999993</v>
      </c>
      <c r="M59" s="15" t="s">
        <v>14</v>
      </c>
    </row>
    <row r="60" spans="2:13" ht="15.75" customHeight="1" x14ac:dyDescent="0.25">
      <c r="B60" s="46"/>
      <c r="C60" s="33"/>
      <c r="D60" s="7"/>
      <c r="E60" s="7"/>
      <c r="F60" s="17"/>
      <c r="G60" s="8"/>
      <c r="H60" s="64"/>
      <c r="I60" s="64"/>
      <c r="J60" s="64"/>
      <c r="K60" s="23" t="s">
        <v>21</v>
      </c>
      <c r="L60" s="24">
        <v>0</v>
      </c>
      <c r="M60" s="89">
        <v>0</v>
      </c>
    </row>
    <row r="61" spans="2:13" ht="15.75" customHeight="1" x14ac:dyDescent="0.3">
      <c r="B61" s="46"/>
      <c r="C61" s="33" t="s">
        <v>23</v>
      </c>
      <c r="D61" s="7"/>
      <c r="E61" s="7"/>
      <c r="F61" s="26">
        <f>F57*L57+F58*24*L58</f>
        <v>0</v>
      </c>
      <c r="G61" s="8" t="s">
        <v>4</v>
      </c>
      <c r="H61" s="64"/>
      <c r="I61" s="64"/>
      <c r="J61" s="64"/>
      <c r="K61" s="23" t="s">
        <v>22</v>
      </c>
      <c r="L61" s="24">
        <v>0</v>
      </c>
      <c r="M61" s="89">
        <v>0</v>
      </c>
    </row>
    <row r="62" spans="2:13" ht="15.75" customHeight="1" x14ac:dyDescent="0.25">
      <c r="B62" s="46"/>
      <c r="C62" s="33"/>
      <c r="D62" s="7"/>
      <c r="E62" s="7"/>
      <c r="F62" s="22"/>
      <c r="G62" s="64"/>
      <c r="H62" s="64"/>
      <c r="I62" s="64"/>
      <c r="J62" s="64"/>
      <c r="K62" s="64"/>
      <c r="L62" s="64"/>
      <c r="M62" s="4"/>
    </row>
    <row r="63" spans="2:13" ht="20.100000000000001" customHeight="1" x14ac:dyDescent="0.3">
      <c r="B63" s="46"/>
      <c r="C63" s="43" t="s">
        <v>24</v>
      </c>
      <c r="D63" s="43"/>
      <c r="E63" s="73"/>
      <c r="F63" s="75">
        <f>F61+M61</f>
        <v>0</v>
      </c>
      <c r="G63" s="64"/>
      <c r="H63" s="64"/>
      <c r="I63" s="64"/>
      <c r="J63" s="64"/>
      <c r="K63" s="64"/>
      <c r="L63" s="64"/>
      <c r="M63" s="4"/>
    </row>
    <row r="64" spans="2:13" ht="15.75" customHeight="1" x14ac:dyDescent="0.25">
      <c r="B64" s="46"/>
      <c r="C64" s="44" t="s">
        <v>25</v>
      </c>
      <c r="D64" s="45"/>
      <c r="E64" s="74">
        <v>0.15</v>
      </c>
      <c r="F64" s="28">
        <f>F63*(1+E64)</f>
        <v>0</v>
      </c>
      <c r="G64" s="61"/>
      <c r="H64" s="60"/>
      <c r="I64" s="60"/>
      <c r="J64" s="60"/>
      <c r="K64" s="62"/>
      <c r="L64" s="63"/>
      <c r="M64" s="69"/>
    </row>
    <row r="65" spans="2:13" ht="6.95" customHeight="1" thickBot="1" x14ac:dyDescent="0.5">
      <c r="B65" s="54"/>
      <c r="C65" s="72"/>
      <c r="D65" s="72"/>
      <c r="E65" s="72"/>
      <c r="F65" s="72"/>
      <c r="G65" s="72"/>
      <c r="H65" s="72"/>
      <c r="I65" s="72"/>
      <c r="J65" s="72"/>
      <c r="K65" s="72"/>
      <c r="L65" s="72"/>
      <c r="M65" s="55"/>
    </row>
    <row r="66" spans="2:13" ht="16.5" thickBot="1" x14ac:dyDescent="0.3">
      <c r="B66" s="46">
        <v>7</v>
      </c>
      <c r="C66" s="30" t="s">
        <v>18</v>
      </c>
      <c r="D66" s="20"/>
      <c r="E66" s="21"/>
      <c r="F66" s="11">
        <v>0</v>
      </c>
      <c r="G66" s="12" t="s">
        <v>7</v>
      </c>
      <c r="H66" s="13"/>
      <c r="I66" s="13"/>
      <c r="J66" s="13"/>
      <c r="K66" s="18" t="s">
        <v>2</v>
      </c>
      <c r="L66" s="39" t="s">
        <v>3</v>
      </c>
      <c r="M66" s="40"/>
    </row>
    <row r="67" spans="2:13" ht="15.75" customHeight="1" x14ac:dyDescent="0.25">
      <c r="B67" s="46"/>
      <c r="C67" s="31" t="s">
        <v>15</v>
      </c>
      <c r="D67" s="5"/>
      <c r="E67" s="5"/>
      <c r="F67" s="14">
        <f>F66/100*L69</f>
        <v>0</v>
      </c>
      <c r="G67" s="9" t="s">
        <v>12</v>
      </c>
      <c r="H67" s="64"/>
      <c r="I67" s="64"/>
      <c r="J67" s="64"/>
      <c r="K67" s="19" t="s">
        <v>10</v>
      </c>
      <c r="L67" s="8">
        <v>1.645</v>
      </c>
      <c r="M67" s="15" t="s">
        <v>11</v>
      </c>
    </row>
    <row r="68" spans="2:13" ht="15.75" customHeight="1" x14ac:dyDescent="0.25">
      <c r="B68" s="46"/>
      <c r="C68" s="32" t="s">
        <v>8</v>
      </c>
      <c r="D68" s="6"/>
      <c r="E68" s="6"/>
      <c r="F68" s="16">
        <v>0</v>
      </c>
      <c r="G68" s="8" t="s">
        <v>9</v>
      </c>
      <c r="H68" s="64"/>
      <c r="I68" s="64"/>
      <c r="J68" s="64"/>
      <c r="K68" s="19" t="s">
        <v>5</v>
      </c>
      <c r="L68" s="8">
        <v>12.86</v>
      </c>
      <c r="M68" s="15" t="s">
        <v>6</v>
      </c>
    </row>
    <row r="69" spans="2:13" ht="15.75" customHeight="1" x14ac:dyDescent="0.25">
      <c r="B69" s="46"/>
      <c r="C69" s="33"/>
      <c r="D69" s="7"/>
      <c r="E69" s="7"/>
      <c r="F69" s="17"/>
      <c r="G69" s="8"/>
      <c r="H69" s="64"/>
      <c r="I69" s="64"/>
      <c r="J69" s="64"/>
      <c r="K69" s="19" t="s">
        <v>13</v>
      </c>
      <c r="L69" s="8">
        <v>8.1999999999999993</v>
      </c>
      <c r="M69" s="15" t="s">
        <v>14</v>
      </c>
    </row>
    <row r="70" spans="2:13" ht="15.75" customHeight="1" x14ac:dyDescent="0.25">
      <c r="B70" s="46"/>
      <c r="C70" s="33"/>
      <c r="D70" s="7"/>
      <c r="E70" s="7"/>
      <c r="F70" s="17"/>
      <c r="G70" s="8"/>
      <c r="H70" s="64"/>
      <c r="I70" s="64"/>
      <c r="J70" s="64"/>
      <c r="K70" s="23" t="s">
        <v>21</v>
      </c>
      <c r="L70" s="24">
        <v>0</v>
      </c>
      <c r="M70" s="89">
        <v>0</v>
      </c>
    </row>
    <row r="71" spans="2:13" ht="15.75" customHeight="1" x14ac:dyDescent="0.3">
      <c r="B71" s="46"/>
      <c r="C71" s="33" t="s">
        <v>23</v>
      </c>
      <c r="D71" s="7"/>
      <c r="E71" s="7"/>
      <c r="F71" s="26">
        <f>F67*L67+F68*24*L68</f>
        <v>0</v>
      </c>
      <c r="G71" s="8" t="s">
        <v>4</v>
      </c>
      <c r="H71" s="64"/>
      <c r="I71" s="64"/>
      <c r="J71" s="64"/>
      <c r="K71" s="23" t="s">
        <v>22</v>
      </c>
      <c r="L71" s="24">
        <v>0</v>
      </c>
      <c r="M71" s="89">
        <v>0</v>
      </c>
    </row>
    <row r="72" spans="2:13" ht="15.75" customHeight="1" x14ac:dyDescent="0.25">
      <c r="B72" s="46"/>
      <c r="C72" s="33"/>
      <c r="D72" s="7"/>
      <c r="E72" s="7"/>
      <c r="F72" s="22"/>
      <c r="G72" s="64"/>
      <c r="H72" s="64"/>
      <c r="I72" s="64"/>
      <c r="J72" s="64"/>
      <c r="K72" s="64"/>
      <c r="L72" s="64"/>
      <c r="M72" s="4"/>
    </row>
    <row r="73" spans="2:13" ht="20.100000000000001" customHeight="1" x14ac:dyDescent="0.3">
      <c r="B73" s="46"/>
      <c r="C73" s="43" t="s">
        <v>24</v>
      </c>
      <c r="D73" s="43"/>
      <c r="E73" s="73"/>
      <c r="F73" s="75">
        <f>F71+M71</f>
        <v>0</v>
      </c>
      <c r="G73" s="64"/>
      <c r="H73" s="64"/>
      <c r="I73" s="64"/>
      <c r="J73" s="64"/>
      <c r="K73" s="64"/>
      <c r="L73" s="64"/>
      <c r="M73" s="4"/>
    </row>
    <row r="74" spans="2:13" ht="15.75" customHeight="1" x14ac:dyDescent="0.25">
      <c r="B74" s="46"/>
      <c r="C74" s="44" t="s">
        <v>25</v>
      </c>
      <c r="D74" s="45"/>
      <c r="E74" s="74">
        <v>0.15</v>
      </c>
      <c r="F74" s="28">
        <f>F73*(1+E74)</f>
        <v>0</v>
      </c>
      <c r="G74" s="61"/>
      <c r="H74" s="60"/>
      <c r="I74" s="60"/>
      <c r="J74" s="60"/>
      <c r="K74" s="62"/>
      <c r="L74" s="63"/>
      <c r="M74" s="69"/>
    </row>
    <row r="75" spans="2:13" ht="6.95" customHeight="1" thickBot="1" x14ac:dyDescent="0.5">
      <c r="B75" s="54"/>
      <c r="C75" s="72"/>
      <c r="D75" s="72"/>
      <c r="E75" s="72"/>
      <c r="F75" s="72"/>
      <c r="G75" s="72"/>
      <c r="H75" s="72"/>
      <c r="I75" s="72"/>
      <c r="J75" s="72"/>
      <c r="K75" s="72"/>
      <c r="L75" s="72"/>
      <c r="M75" s="55"/>
    </row>
    <row r="76" spans="2:13" ht="15.75" customHeight="1" thickBot="1" x14ac:dyDescent="0.3">
      <c r="B76" s="46">
        <v>8</v>
      </c>
      <c r="C76" s="30" t="s">
        <v>18</v>
      </c>
      <c r="D76" s="20"/>
      <c r="E76" s="21"/>
      <c r="F76" s="11">
        <v>0</v>
      </c>
      <c r="G76" s="12" t="s">
        <v>7</v>
      </c>
      <c r="H76" s="13"/>
      <c r="I76" s="13"/>
      <c r="J76" s="13"/>
      <c r="K76" s="18" t="s">
        <v>2</v>
      </c>
      <c r="L76" s="39" t="s">
        <v>3</v>
      </c>
      <c r="M76" s="40"/>
    </row>
    <row r="77" spans="2:13" ht="15.75" customHeight="1" x14ac:dyDescent="0.25">
      <c r="B77" s="46"/>
      <c r="C77" s="31" t="s">
        <v>15</v>
      </c>
      <c r="D77" s="5"/>
      <c r="E77" s="5"/>
      <c r="F77" s="14">
        <f>F76/100*L79</f>
        <v>0</v>
      </c>
      <c r="G77" s="9" t="s">
        <v>12</v>
      </c>
      <c r="H77" s="64"/>
      <c r="I77" s="64"/>
      <c r="J77" s="64"/>
      <c r="K77" s="19" t="s">
        <v>10</v>
      </c>
      <c r="L77" s="8">
        <v>1.645</v>
      </c>
      <c r="M77" s="15" t="s">
        <v>11</v>
      </c>
    </row>
    <row r="78" spans="2:13" ht="15.75" customHeight="1" x14ac:dyDescent="0.25">
      <c r="B78" s="46"/>
      <c r="C78" s="32" t="s">
        <v>8</v>
      </c>
      <c r="D78" s="6"/>
      <c r="E78" s="6"/>
      <c r="F78" s="16">
        <v>0</v>
      </c>
      <c r="G78" s="8" t="s">
        <v>9</v>
      </c>
      <c r="H78" s="64"/>
      <c r="I78" s="64"/>
      <c r="J78" s="64"/>
      <c r="K78" s="19" t="s">
        <v>5</v>
      </c>
      <c r="L78" s="8">
        <v>12.86</v>
      </c>
      <c r="M78" s="15" t="s">
        <v>6</v>
      </c>
    </row>
    <row r="79" spans="2:13" ht="15.75" customHeight="1" x14ac:dyDescent="0.25">
      <c r="B79" s="46"/>
      <c r="C79" s="33"/>
      <c r="D79" s="7"/>
      <c r="E79" s="7"/>
      <c r="F79" s="17"/>
      <c r="G79" s="8"/>
      <c r="H79" s="64"/>
      <c r="I79" s="64"/>
      <c r="J79" s="64"/>
      <c r="K79" s="19" t="s">
        <v>13</v>
      </c>
      <c r="L79" s="8">
        <v>8.1999999999999993</v>
      </c>
      <c r="M79" s="15" t="s">
        <v>14</v>
      </c>
    </row>
    <row r="80" spans="2:13" ht="15.75" customHeight="1" x14ac:dyDescent="0.25">
      <c r="B80" s="46"/>
      <c r="C80" s="33"/>
      <c r="D80" s="7"/>
      <c r="E80" s="7"/>
      <c r="F80" s="17"/>
      <c r="G80" s="8"/>
      <c r="H80" s="64"/>
      <c r="I80" s="64"/>
      <c r="J80" s="64"/>
      <c r="K80" s="23" t="s">
        <v>21</v>
      </c>
      <c r="L80" s="24">
        <v>0</v>
      </c>
      <c r="M80" s="89">
        <v>0</v>
      </c>
    </row>
    <row r="81" spans="2:13" ht="15.75" customHeight="1" x14ac:dyDescent="0.3">
      <c r="B81" s="46"/>
      <c r="C81" s="33" t="s">
        <v>23</v>
      </c>
      <c r="D81" s="7"/>
      <c r="E81" s="7"/>
      <c r="F81" s="26">
        <f>F77*L77+F78*24*L78</f>
        <v>0</v>
      </c>
      <c r="G81" s="8" t="s">
        <v>4</v>
      </c>
      <c r="H81" s="64"/>
      <c r="I81" s="64"/>
      <c r="J81" s="64"/>
      <c r="K81" s="23" t="s">
        <v>22</v>
      </c>
      <c r="L81" s="24">
        <v>0</v>
      </c>
      <c r="M81" s="89">
        <v>0</v>
      </c>
    </row>
    <row r="82" spans="2:13" ht="15.75" customHeight="1" x14ac:dyDescent="0.25">
      <c r="B82" s="46"/>
      <c r="C82" s="33"/>
      <c r="D82" s="7"/>
      <c r="E82" s="7"/>
      <c r="F82" s="22"/>
      <c r="G82" s="64"/>
      <c r="H82" s="64"/>
      <c r="I82" s="64"/>
      <c r="J82" s="64"/>
      <c r="K82" s="64"/>
      <c r="L82" s="64"/>
      <c r="M82" s="4"/>
    </row>
    <row r="83" spans="2:13" ht="20.100000000000001" customHeight="1" x14ac:dyDescent="0.3">
      <c r="B83" s="46"/>
      <c r="C83" s="43" t="s">
        <v>24</v>
      </c>
      <c r="D83" s="43"/>
      <c r="E83" s="73"/>
      <c r="F83" s="75">
        <f>F81+M81</f>
        <v>0</v>
      </c>
      <c r="G83" s="64"/>
      <c r="H83" s="64"/>
      <c r="I83" s="64"/>
      <c r="J83" s="64"/>
      <c r="K83" s="64"/>
      <c r="L83" s="64"/>
      <c r="M83" s="4"/>
    </row>
    <row r="84" spans="2:13" ht="21" x14ac:dyDescent="0.25">
      <c r="B84" s="46"/>
      <c r="C84" s="44" t="s">
        <v>25</v>
      </c>
      <c r="D84" s="45"/>
      <c r="E84" s="74">
        <v>0.15</v>
      </c>
      <c r="F84" s="28">
        <f>F83*(1+E84)</f>
        <v>0</v>
      </c>
      <c r="G84" s="61"/>
      <c r="H84" s="60"/>
      <c r="I84" s="60"/>
      <c r="J84" s="60"/>
      <c r="K84" s="62"/>
      <c r="L84" s="63"/>
      <c r="M84" s="69"/>
    </row>
    <row r="85" spans="2:13" ht="6.95" customHeight="1" thickBot="1" x14ac:dyDescent="0.3">
      <c r="B85" s="47"/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48"/>
    </row>
    <row r="86" spans="2:13" ht="16.5" thickBot="1" x14ac:dyDescent="0.3">
      <c r="B86" s="46">
        <v>9</v>
      </c>
      <c r="C86" s="30" t="s">
        <v>18</v>
      </c>
      <c r="D86" s="20"/>
      <c r="E86" s="21"/>
      <c r="F86" s="11">
        <v>0</v>
      </c>
      <c r="G86" s="12" t="s">
        <v>7</v>
      </c>
      <c r="H86" s="13"/>
      <c r="I86" s="13"/>
      <c r="J86" s="13"/>
      <c r="K86" s="18" t="s">
        <v>2</v>
      </c>
      <c r="L86" s="39" t="s">
        <v>3</v>
      </c>
      <c r="M86" s="40"/>
    </row>
    <row r="87" spans="2:13" x14ac:dyDescent="0.25">
      <c r="B87" s="46"/>
      <c r="C87" s="31" t="s">
        <v>15</v>
      </c>
      <c r="D87" s="5"/>
      <c r="E87" s="5"/>
      <c r="F87" s="14">
        <f>F86/100*L89</f>
        <v>0</v>
      </c>
      <c r="G87" s="9" t="s">
        <v>12</v>
      </c>
      <c r="H87" s="64"/>
      <c r="I87" s="64"/>
      <c r="J87" s="64"/>
      <c r="K87" s="19" t="s">
        <v>10</v>
      </c>
      <c r="L87" s="8">
        <v>1.645</v>
      </c>
      <c r="M87" s="15" t="s">
        <v>11</v>
      </c>
    </row>
    <row r="88" spans="2:13" x14ac:dyDescent="0.25">
      <c r="B88" s="46"/>
      <c r="C88" s="32" t="s">
        <v>8</v>
      </c>
      <c r="D88" s="6"/>
      <c r="E88" s="6"/>
      <c r="F88" s="16">
        <v>0</v>
      </c>
      <c r="G88" s="8" t="s">
        <v>9</v>
      </c>
      <c r="H88" s="64"/>
      <c r="I88" s="64"/>
      <c r="J88" s="64"/>
      <c r="K88" s="19" t="s">
        <v>5</v>
      </c>
      <c r="L88" s="8">
        <v>12.86</v>
      </c>
      <c r="M88" s="15" t="s">
        <v>6</v>
      </c>
    </row>
    <row r="89" spans="2:13" x14ac:dyDescent="0.25">
      <c r="B89" s="46"/>
      <c r="C89" s="33"/>
      <c r="D89" s="7"/>
      <c r="E89" s="7"/>
      <c r="F89" s="17"/>
      <c r="G89" s="8"/>
      <c r="H89" s="64"/>
      <c r="I89" s="64"/>
      <c r="J89" s="64"/>
      <c r="K89" s="19" t="s">
        <v>13</v>
      </c>
      <c r="L89" s="8">
        <v>8.1999999999999993</v>
      </c>
      <c r="M89" s="15" t="s">
        <v>14</v>
      </c>
    </row>
    <row r="90" spans="2:13" x14ac:dyDescent="0.25">
      <c r="B90" s="46"/>
      <c r="C90" s="33"/>
      <c r="D90" s="7"/>
      <c r="E90" s="7"/>
      <c r="F90" s="17"/>
      <c r="G90" s="8"/>
      <c r="H90" s="64"/>
      <c r="I90" s="64"/>
      <c r="J90" s="64"/>
      <c r="K90" s="23" t="s">
        <v>21</v>
      </c>
      <c r="L90" s="24">
        <v>0</v>
      </c>
      <c r="M90" s="89">
        <v>0</v>
      </c>
    </row>
    <row r="91" spans="2:13" ht="18.75" x14ac:dyDescent="0.3">
      <c r="B91" s="46"/>
      <c r="C91" s="33" t="s">
        <v>23</v>
      </c>
      <c r="D91" s="7"/>
      <c r="E91" s="7"/>
      <c r="F91" s="26">
        <f>F87*L87+F88*24*L88</f>
        <v>0</v>
      </c>
      <c r="G91" s="8" t="s">
        <v>4</v>
      </c>
      <c r="H91" s="64"/>
      <c r="I91" s="64"/>
      <c r="J91" s="64"/>
      <c r="K91" s="23" t="s">
        <v>22</v>
      </c>
      <c r="L91" s="24">
        <v>0</v>
      </c>
      <c r="M91" s="89">
        <v>0</v>
      </c>
    </row>
    <row r="92" spans="2:13" x14ac:dyDescent="0.25">
      <c r="B92" s="46"/>
      <c r="C92" s="33"/>
      <c r="D92" s="7"/>
      <c r="E92" s="7"/>
      <c r="F92" s="22"/>
      <c r="G92" s="64"/>
      <c r="H92" s="64"/>
      <c r="I92" s="64"/>
      <c r="J92" s="64"/>
      <c r="K92" s="64"/>
      <c r="L92" s="64"/>
      <c r="M92" s="4"/>
    </row>
    <row r="93" spans="2:13" ht="20.100000000000001" customHeight="1" x14ac:dyDescent="0.3">
      <c r="B93" s="46"/>
      <c r="C93" s="43" t="s">
        <v>24</v>
      </c>
      <c r="D93" s="43"/>
      <c r="E93" s="73"/>
      <c r="F93" s="75">
        <f>F91+M91</f>
        <v>0</v>
      </c>
      <c r="G93" s="64"/>
      <c r="H93" s="64"/>
      <c r="I93" s="64"/>
      <c r="J93" s="64"/>
      <c r="K93" s="64"/>
      <c r="L93" s="64"/>
      <c r="M93" s="4"/>
    </row>
    <row r="94" spans="2:13" ht="21" x14ac:dyDescent="0.25">
      <c r="B94" s="46"/>
      <c r="C94" s="44" t="s">
        <v>25</v>
      </c>
      <c r="D94" s="45"/>
      <c r="E94" s="74">
        <v>0.15</v>
      </c>
      <c r="F94" s="28">
        <f>F93*(1+E94)</f>
        <v>0</v>
      </c>
      <c r="G94" s="61"/>
      <c r="H94" s="60"/>
      <c r="I94" s="60"/>
      <c r="J94" s="60"/>
      <c r="K94" s="62"/>
      <c r="L94" s="63"/>
      <c r="M94" s="69"/>
    </row>
    <row r="95" spans="2:13" ht="6.95" customHeight="1" thickBot="1" x14ac:dyDescent="0.3">
      <c r="B95" s="47"/>
      <c r="C95" s="70"/>
      <c r="D95" s="70"/>
      <c r="E95" s="70"/>
      <c r="F95" s="70"/>
      <c r="G95" s="70"/>
      <c r="H95" s="70"/>
      <c r="I95" s="70"/>
      <c r="J95" s="70"/>
      <c r="K95" s="70"/>
      <c r="L95" s="70"/>
      <c r="M95" s="48"/>
    </row>
    <row r="96" spans="2:13" ht="16.5" thickBot="1" x14ac:dyDescent="0.3">
      <c r="B96" s="46">
        <v>10</v>
      </c>
      <c r="C96" s="30" t="s">
        <v>18</v>
      </c>
      <c r="D96" s="20"/>
      <c r="E96" s="21"/>
      <c r="F96" s="11">
        <v>0</v>
      </c>
      <c r="G96" s="12" t="s">
        <v>7</v>
      </c>
      <c r="H96" s="13"/>
      <c r="I96" s="13"/>
      <c r="J96" s="13"/>
      <c r="K96" s="18" t="s">
        <v>2</v>
      </c>
      <c r="L96" s="39" t="s">
        <v>3</v>
      </c>
      <c r="M96" s="40"/>
    </row>
    <row r="97" spans="2:13" x14ac:dyDescent="0.25">
      <c r="B97" s="46"/>
      <c r="C97" s="31" t="s">
        <v>15</v>
      </c>
      <c r="D97" s="5"/>
      <c r="E97" s="5"/>
      <c r="F97" s="14">
        <f>F96/100*L99</f>
        <v>0</v>
      </c>
      <c r="G97" s="9" t="s">
        <v>12</v>
      </c>
      <c r="H97" s="64"/>
      <c r="I97" s="64"/>
      <c r="J97" s="64"/>
      <c r="K97" s="19" t="s">
        <v>10</v>
      </c>
      <c r="L97" s="8">
        <v>1.645</v>
      </c>
      <c r="M97" s="15" t="s">
        <v>11</v>
      </c>
    </row>
    <row r="98" spans="2:13" x14ac:dyDescent="0.25">
      <c r="B98" s="46"/>
      <c r="C98" s="32" t="s">
        <v>8</v>
      </c>
      <c r="D98" s="6"/>
      <c r="E98" s="6"/>
      <c r="F98" s="16">
        <v>0</v>
      </c>
      <c r="G98" s="8" t="s">
        <v>9</v>
      </c>
      <c r="H98" s="64"/>
      <c r="I98" s="64"/>
      <c r="J98" s="64"/>
      <c r="K98" s="19" t="s">
        <v>5</v>
      </c>
      <c r="L98" s="8">
        <v>12.86</v>
      </c>
      <c r="M98" s="15" t="s">
        <v>6</v>
      </c>
    </row>
    <row r="99" spans="2:13" x14ac:dyDescent="0.25">
      <c r="B99" s="46"/>
      <c r="C99" s="33"/>
      <c r="D99" s="7"/>
      <c r="E99" s="7"/>
      <c r="F99" s="17"/>
      <c r="G99" s="8"/>
      <c r="H99" s="64"/>
      <c r="I99" s="64"/>
      <c r="J99" s="64"/>
      <c r="K99" s="19" t="s">
        <v>13</v>
      </c>
      <c r="L99" s="8">
        <v>8.1999999999999993</v>
      </c>
      <c r="M99" s="15" t="s">
        <v>14</v>
      </c>
    </row>
    <row r="100" spans="2:13" x14ac:dyDescent="0.25">
      <c r="B100" s="46"/>
      <c r="C100" s="33"/>
      <c r="D100" s="7"/>
      <c r="E100" s="7"/>
      <c r="F100" s="17"/>
      <c r="G100" s="8"/>
      <c r="H100" s="64"/>
      <c r="I100" s="64"/>
      <c r="J100" s="64"/>
      <c r="K100" s="23" t="s">
        <v>21</v>
      </c>
      <c r="L100" s="24">
        <v>0</v>
      </c>
      <c r="M100" s="89">
        <v>0</v>
      </c>
    </row>
    <row r="101" spans="2:13" ht="18.75" x14ac:dyDescent="0.3">
      <c r="B101" s="46"/>
      <c r="C101" s="33" t="s">
        <v>23</v>
      </c>
      <c r="D101" s="7"/>
      <c r="E101" s="7"/>
      <c r="F101" s="26">
        <f>F97*L97+F98*24*L98</f>
        <v>0</v>
      </c>
      <c r="G101" s="8" t="s">
        <v>4</v>
      </c>
      <c r="H101" s="64"/>
      <c r="I101" s="64"/>
      <c r="J101" s="64"/>
      <c r="K101" s="23" t="s">
        <v>22</v>
      </c>
      <c r="L101" s="24">
        <v>0</v>
      </c>
      <c r="M101" s="89">
        <v>0</v>
      </c>
    </row>
    <row r="102" spans="2:13" x14ac:dyDescent="0.25">
      <c r="B102" s="46"/>
      <c r="C102" s="33"/>
      <c r="D102" s="7"/>
      <c r="E102" s="7"/>
      <c r="F102" s="22"/>
      <c r="G102" s="64"/>
      <c r="H102" s="64"/>
      <c r="I102" s="64"/>
      <c r="J102" s="64"/>
      <c r="K102" s="64"/>
      <c r="L102" s="64"/>
      <c r="M102" s="4"/>
    </row>
    <row r="103" spans="2:13" ht="20.100000000000001" customHeight="1" x14ac:dyDescent="0.3">
      <c r="B103" s="46"/>
      <c r="C103" s="43" t="s">
        <v>24</v>
      </c>
      <c r="D103" s="43"/>
      <c r="E103" s="73"/>
      <c r="F103" s="75">
        <f>F101+M101</f>
        <v>0</v>
      </c>
      <c r="G103" s="64"/>
      <c r="H103" s="64"/>
      <c r="I103" s="64"/>
      <c r="J103" s="64"/>
      <c r="K103" s="64"/>
      <c r="L103" s="64"/>
      <c r="M103" s="4"/>
    </row>
    <row r="104" spans="2:13" ht="21" x14ac:dyDescent="0.25">
      <c r="B104" s="46"/>
      <c r="C104" s="44" t="s">
        <v>25</v>
      </c>
      <c r="D104" s="45"/>
      <c r="E104" s="74">
        <v>0.15</v>
      </c>
      <c r="F104" s="28">
        <f>F103*(1+E104)</f>
        <v>0</v>
      </c>
      <c r="G104" s="61"/>
      <c r="H104" s="60"/>
      <c r="I104" s="60"/>
      <c r="J104" s="60"/>
      <c r="K104" s="62"/>
      <c r="L104" s="63"/>
      <c r="M104" s="69"/>
    </row>
    <row r="105" spans="2:13" ht="6.95" customHeight="1" thickBot="1" x14ac:dyDescent="0.3">
      <c r="B105" s="49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1"/>
    </row>
  </sheetData>
  <mergeCells count="70">
    <mergeCell ref="S6:T6"/>
    <mergeCell ref="O5:T5"/>
    <mergeCell ref="O4:T4"/>
    <mergeCell ref="O7:O8"/>
    <mergeCell ref="P7:P8"/>
    <mergeCell ref="Q7:Q8"/>
    <mergeCell ref="R7:R8"/>
    <mergeCell ref="S7:T8"/>
    <mergeCell ref="B15:M15"/>
    <mergeCell ref="B25:M25"/>
    <mergeCell ref="B6:B14"/>
    <mergeCell ref="C33:D33"/>
    <mergeCell ref="C34:D34"/>
    <mergeCell ref="L34:M34"/>
    <mergeCell ref="C13:D13"/>
    <mergeCell ref="C14:D14"/>
    <mergeCell ref="C23:D23"/>
    <mergeCell ref="C24:D24"/>
    <mergeCell ref="B65:M65"/>
    <mergeCell ref="B75:M75"/>
    <mergeCell ref="B36:B44"/>
    <mergeCell ref="B46:B54"/>
    <mergeCell ref="B56:B64"/>
    <mergeCell ref="B66:B74"/>
    <mergeCell ref="L66:M66"/>
    <mergeCell ref="C73:D73"/>
    <mergeCell ref="C74:D74"/>
    <mergeCell ref="L74:M74"/>
    <mergeCell ref="L56:M56"/>
    <mergeCell ref="C63:D63"/>
    <mergeCell ref="C64:D64"/>
    <mergeCell ref="B85:M85"/>
    <mergeCell ref="B95:M95"/>
    <mergeCell ref="B105:M105"/>
    <mergeCell ref="B96:B104"/>
    <mergeCell ref="L96:M96"/>
    <mergeCell ref="C103:D103"/>
    <mergeCell ref="C104:D104"/>
    <mergeCell ref="L104:M104"/>
    <mergeCell ref="B86:B94"/>
    <mergeCell ref="L86:M86"/>
    <mergeCell ref="C93:D93"/>
    <mergeCell ref="C94:D94"/>
    <mergeCell ref="L94:M94"/>
    <mergeCell ref="B76:B84"/>
    <mergeCell ref="L76:M76"/>
    <mergeCell ref="C83:D83"/>
    <mergeCell ref="C84:D84"/>
    <mergeCell ref="L84:M84"/>
    <mergeCell ref="L64:M64"/>
    <mergeCell ref="C43:D43"/>
    <mergeCell ref="C44:D44"/>
    <mergeCell ref="L44:M44"/>
    <mergeCell ref="C53:D53"/>
    <mergeCell ref="C54:D54"/>
    <mergeCell ref="L46:M46"/>
    <mergeCell ref="L54:M54"/>
    <mergeCell ref="B45:M45"/>
    <mergeCell ref="B55:M55"/>
    <mergeCell ref="L36:M36"/>
    <mergeCell ref="F4:M4"/>
    <mergeCell ref="L6:M6"/>
    <mergeCell ref="L14:M14"/>
    <mergeCell ref="L16:M16"/>
    <mergeCell ref="L24:M24"/>
    <mergeCell ref="L26:M26"/>
    <mergeCell ref="B35:M35"/>
    <mergeCell ref="B16:B24"/>
    <mergeCell ref="B26:B34"/>
    <mergeCell ref="B5:M5"/>
  </mergeCells>
  <pageMargins left="0.7" right="0.7" top="0.75" bottom="0.75" header="0.3" footer="0.3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Sheet1!Zone_d_impression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2025-03-14T08:10:04Z</dcterms:created>
  <dcterms:modified xsi:type="dcterms:W3CDTF">2025-03-15T16:59:45Z</dcterms:modified>
</cp:coreProperties>
</file>