
<file path=[Content_Types].xml><?xml version="1.0" encoding="utf-8"?>
<Types xmlns="http://schemas.openxmlformats.org/package/2006/content-types">
  <Default Extension="bin" ContentType="application/vnd.ms-office.activeX"/>
  <Default Extension="png" ContentType="image/png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5.xml" ContentType="application/vnd.ms-office.activeX+xml"/>
  <Override PartName="/xl/activeX/activeX6.xml" ContentType="application/vnd.ms-office.activeX+xml"/>
  <Override PartName="/xl/activeX/activeX7.xml" ContentType="application/vnd.ms-office.activeX+xml"/>
  <Override PartName="/xl/activeX/activeX8.xml" ContentType="application/vnd.ms-office.activeX+xml"/>
  <Override PartName="/xl/activeX/activeX9.xml" ContentType="application/vnd.ms-office.activeX+xml"/>
  <Override PartName="/xl/activeX/activeX10.xml" ContentType="application/vnd.ms-office.activeX+xml"/>
  <Override PartName="/xl/activeX/activeX11.xml" ContentType="application/vnd.ms-office.activeX+xml"/>
  <Override PartName="/xl/activeX/activeX12.xml" ContentType="application/vnd.ms-office.activeX+xml"/>
  <Override PartName="/xl/activeX/activeX13.xml" ContentType="application/vnd.ms-office.activeX+xml"/>
  <Override PartName="/xl/activeX/activeX14.xml" ContentType="application/vnd.ms-office.activeX+xml"/>
  <Override PartName="/xl/activeX/activeX15.xml" ContentType="application/vnd.ms-office.activeX+xml"/>
  <Override PartName="/xl/activeX/activeX16.xml" ContentType="application/vnd.ms-office.activeX+xml"/>
  <Override PartName="/xl/drawings/drawing2.xml" ContentType="application/vnd.openxmlformats-officedocument.drawing+xml"/>
  <Override PartName="/xl/activeX/activeX17.xml" ContentType="application/vnd.ms-office.activeX+xml"/>
  <Override PartName="/xl/activeX/activeX18.xml" ContentType="application/vnd.ms-office.activeX+xml"/>
  <Override PartName="/xl/activeX/activeX19.xml" ContentType="application/vnd.ms-office.activeX+xml"/>
  <Override PartName="/xl/activeX/activeX20.xml" ContentType="application/vnd.ms-office.activeX+xml"/>
  <Override PartName="/xl/activeX/activeX21.xml" ContentType="application/vnd.ms-office.activeX+xml"/>
  <Override PartName="/xl/activeX/activeX22.xml" ContentType="application/vnd.ms-office.activeX+xml"/>
  <Override PartName="/xl/activeX/activeX23.xml" ContentType="application/vnd.ms-office.activeX+xml"/>
  <Override PartName="/xl/activeX/activeX24.xml" ContentType="application/vnd.ms-office.activeX+xml"/>
  <Override PartName="/xl/activeX/activeX25.xml" ContentType="application/vnd.ms-office.activeX+xml"/>
  <Override PartName="/xl/activeX/activeX26.xml" ContentType="application/vnd.ms-office.activeX+xml"/>
  <Override PartName="/xl/activeX/activeX27.xml" ContentType="application/vnd.ms-office.activeX+xml"/>
  <Override PartName="/xl/activeX/activeX28.xml" ContentType="application/vnd.ms-office.activeX+xml"/>
  <Override PartName="/xl/activeX/activeX29.xml" ContentType="application/vnd.ms-office.activeX+xml"/>
  <Override PartName="/xl/activeX/activeX30.xml" ContentType="application/vnd.ms-office.activeX+xml"/>
  <Override PartName="/xl/activeX/activeX31.xml" ContentType="application/vnd.ms-office.activeX+xml"/>
  <Override PartName="/xl/activeX/activeX32.xml" ContentType="application/vnd.ms-office.activeX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3.xml" ContentType="application/vnd.openxmlformats-officedocument.drawingml.chartshapes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4.xml" ContentType="application/vnd.openxmlformats-officedocument.drawingml.chartshapes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5.xml" ContentType="application/vnd.openxmlformats-officedocument.drawingml.chartshapes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6.xml" ContentType="application/vnd.openxmlformats-officedocument.drawingml.chartshapes+xml"/>
  <Override PartName="/xl/drawings/drawing7.xml" ContentType="application/vnd.openxmlformats-officedocument.drawing+xml"/>
  <Override PartName="/xl/tables/table1.xml" ContentType="application/vnd.openxmlformats-officedocument.spreadsheetml.table+xml"/>
  <Override PartName="/xl/drawings/drawing8.xml" ContentType="application/vnd.openxmlformats-officedocument.drawing+xml"/>
  <Override PartName="/xl/tables/table2.xml" ContentType="application/vnd.openxmlformats-officedocument.spreadsheetml.table+xml"/>
  <Override PartName="/xl/drawings/drawing9.xml" ContentType="application/vnd.openxmlformats-officedocument.drawing+xml"/>
  <Override PartName="/xl/tables/table3.xml" ContentType="application/vnd.openxmlformats-officedocument.spreadsheetml.table+xml"/>
  <Override PartName="/xl/drawings/drawing10.xml" ContentType="application/vnd.openxmlformats-officedocument.drawing+xml"/>
  <Override PartName="/xl/tables/table4.xml" ContentType="application/vnd.openxmlformats-officedocument.spreadsheetml.table+xml"/>
  <Override PartName="/xl/drawings/drawing11.xml" ContentType="application/vnd.openxmlformats-officedocument.drawing+xml"/>
  <Override PartName="/xl/tables/table5.xml" ContentType="application/vnd.openxmlformats-officedocument.spreadsheetml.table+xml"/>
  <Override PartName="/xl/drawings/drawing12.xml" ContentType="application/vnd.openxmlformats-officedocument.drawing+xml"/>
  <Override PartName="/xl/tables/table6.xml" ContentType="application/vnd.openxmlformats-officedocument.spreadsheetml.table+xml"/>
  <Override PartName="/xl/drawings/drawing13.xml" ContentType="application/vnd.openxmlformats-officedocument.drawing+xml"/>
  <Override PartName="/xl/tables/table7.xml" ContentType="application/vnd.openxmlformats-officedocument.spreadsheetml.table+xml"/>
  <Override PartName="/xl/drawings/drawing14.xml" ContentType="application/vnd.openxmlformats-officedocument.drawing+xml"/>
  <Override PartName="/xl/tables/table8.xml" ContentType="application/vnd.openxmlformats-officedocument.spreadsheetml.table+xml"/>
  <Override PartName="/xl/drawings/drawing15.xml" ContentType="application/vnd.openxmlformats-officedocument.drawing+xml"/>
  <Override PartName="/xl/tables/table9.xml" ContentType="application/vnd.openxmlformats-officedocument.spreadsheetml.table+xml"/>
  <Override PartName="/xl/drawings/drawing16.xml" ContentType="application/vnd.openxmlformats-officedocument.drawing+xml"/>
  <Override PartName="/xl/tables/table10.xml" ContentType="application/vnd.openxmlformats-officedocument.spreadsheetml.table+xml"/>
  <Override PartName="/xl/drawings/drawing17.xml" ContentType="application/vnd.openxmlformats-officedocument.drawing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drawings/drawing18.xml" ContentType="application/vnd.openxmlformats-officedocument.drawing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drawings/drawing19.xml" ContentType="application/vnd.openxmlformats-officedocument.drawingml.chartshapes+xml"/>
  <Override PartName="/xl/calcChain.xml" ContentType="application/vnd.openxmlformats-officedocument.spreadsheetml.calcChain+xml"/>
  <Override PartName="/xl/vbaProject.bin" ContentType="application/vnd.ms-office.vbaProject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-120" yWindow="-120" windowWidth="29040" windowHeight="15996" firstSheet="13" activeTab="18"/>
  </bookViews>
  <sheets>
    <sheet name="Page d'accueil" sheetId="13" r:id="rId1"/>
    <sheet name="Feuil1" sheetId="16" r:id="rId2"/>
    <sheet name="suivi commande" sheetId="14" r:id="rId3"/>
    <sheet name="suivi coupe" sheetId="9" r:id="rId4"/>
    <sheet name="suivi rectif " sheetId="10" r:id="rId5"/>
    <sheet name="suivi commande fabrication" sheetId="2" r:id="rId6"/>
    <sheet name="suivi conventionnel" sheetId="15" r:id="rId7"/>
    <sheet name="suivi fabrication" sheetId="4" r:id="rId8"/>
    <sheet name="suivi commande affutage" sheetId="3" r:id="rId9"/>
    <sheet name="suivi controle" sheetId="19" r:id="rId10"/>
    <sheet name="suivi affutage" sheetId="5" r:id="rId11"/>
    <sheet name="suivi expedition" sheetId="20" r:id="rId12"/>
    <sheet name=" suivi commande barreau" sheetId="17" r:id="rId13"/>
    <sheet name="suivi stock barreau" sheetId="6" r:id="rId14"/>
    <sheet name="suivi stock piece fini" sheetId="18" r:id="rId15"/>
    <sheet name="base de donnée" sheetId="7" r:id="rId16"/>
    <sheet name="plannification machine" sheetId="8" r:id="rId17"/>
    <sheet name="employer" sheetId="11" r:id="rId18"/>
    <sheet name="Feuil12" sheetId="12" r:id="rId19"/>
  </sheets>
  <definedNames>
    <definedName name="fabrication">'suivi controle'!$B$11:$B$12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9" i="8" l="1"/>
  <c r="M15" i="3"/>
  <c r="J14" i="7"/>
  <c r="M14" i="7"/>
  <c r="P14" i="7"/>
  <c r="S14" i="7"/>
  <c r="G11" i="7" l="1"/>
  <c r="J11" i="7"/>
  <c r="M11" i="7"/>
  <c r="P11" i="7"/>
  <c r="S11" i="7"/>
  <c r="M13" i="3" l="1"/>
  <c r="M14" i="3"/>
  <c r="M10" i="3" l="1"/>
  <c r="M11" i="3"/>
  <c r="M12" i="3"/>
  <c r="M9" i="3"/>
  <c r="S12" i="7" l="1"/>
  <c r="S13" i="7"/>
  <c r="P12" i="7"/>
  <c r="P13" i="7"/>
  <c r="M12" i="7"/>
  <c r="M13" i="7"/>
  <c r="J12" i="7"/>
  <c r="J13" i="7"/>
  <c r="G12" i="7"/>
  <c r="G13" i="7"/>
  <c r="G10" i="7"/>
  <c r="J10" i="7"/>
  <c r="M10" i="7"/>
  <c r="P10" i="7"/>
  <c r="S10" i="7"/>
  <c r="E52" i="12" l="1"/>
  <c r="G16" i="12"/>
  <c r="F19" i="12" s="1"/>
  <c r="F21" i="12" s="1"/>
  <c r="F22" i="12" s="1"/>
  <c r="B6" i="2" l="1"/>
</calcChain>
</file>

<file path=xl/sharedStrings.xml><?xml version="1.0" encoding="utf-8"?>
<sst xmlns="http://schemas.openxmlformats.org/spreadsheetml/2006/main" count="427" uniqueCount="172">
  <si>
    <t>date</t>
  </si>
  <si>
    <t>Suivi commande fabrication</t>
  </si>
  <si>
    <t>Date</t>
  </si>
  <si>
    <t>Client</t>
  </si>
  <si>
    <t>Bon de fabrication</t>
  </si>
  <si>
    <t>reference</t>
  </si>
  <si>
    <t>quantité</t>
  </si>
  <si>
    <t xml:space="preserve">tps de reglage </t>
  </si>
  <si>
    <t>tps fabrication</t>
  </si>
  <si>
    <t>tps total</t>
  </si>
  <si>
    <t>Designation</t>
  </si>
  <si>
    <t>num de commande</t>
  </si>
  <si>
    <t>rapport</t>
  </si>
  <si>
    <t>Colonne1</t>
  </si>
  <si>
    <t>Suivi commande affutage</t>
  </si>
  <si>
    <t>suivi fabrication</t>
  </si>
  <si>
    <t>Suivi affutage</t>
  </si>
  <si>
    <t>suivi stock</t>
  </si>
  <si>
    <t>Base de donnée</t>
  </si>
  <si>
    <t>machine</t>
  </si>
  <si>
    <t xml:space="preserve">liste deroulante </t>
  </si>
  <si>
    <t>affutage</t>
  </si>
  <si>
    <t>fabrication</t>
  </si>
  <si>
    <t>Donnee pour creation vba</t>
  </si>
  <si>
    <t>Reference</t>
  </si>
  <si>
    <t>Designiation</t>
  </si>
  <si>
    <t>Tps reglage</t>
  </si>
  <si>
    <t>Tps fabrication</t>
  </si>
  <si>
    <t>Tps total</t>
  </si>
  <si>
    <t>Tps affutage</t>
  </si>
  <si>
    <t>Dia barreau</t>
  </si>
  <si>
    <t>Pas trou d huile</t>
  </si>
  <si>
    <t>Ecart trou d huile</t>
  </si>
  <si>
    <t>Lg outils</t>
  </si>
  <si>
    <t>Coupe</t>
  </si>
  <si>
    <t>rectif</t>
  </si>
  <si>
    <t>weldom</t>
  </si>
  <si>
    <t>Fabrication</t>
  </si>
  <si>
    <t>Affutage</t>
  </si>
  <si>
    <t>details</t>
  </si>
  <si>
    <t>Tps rectif</t>
  </si>
  <si>
    <t>Tps coupe</t>
  </si>
  <si>
    <t>Tps reglage2</t>
  </si>
  <si>
    <t>Tps total3</t>
  </si>
  <si>
    <t>Tps reglage4</t>
  </si>
  <si>
    <t>Tps total5</t>
  </si>
  <si>
    <t>Tps reglage6</t>
  </si>
  <si>
    <t>Tps fabrication7</t>
  </si>
  <si>
    <t>Tps total8</t>
  </si>
  <si>
    <t>Tps reglage9</t>
  </si>
  <si>
    <t>Tps total10</t>
  </si>
  <si>
    <t>0362AF-708</t>
  </si>
  <si>
    <t>FRAISE A LAMER Ø4,15X7X50</t>
  </si>
  <si>
    <t>0362AF707</t>
  </si>
  <si>
    <t>FR-Z2-D3,15</t>
  </si>
  <si>
    <t>203 200260R1073</t>
  </si>
  <si>
    <t>FRAISE 2 TAILLE D8X7,74</t>
  </si>
  <si>
    <t>Suivi commande</t>
  </si>
  <si>
    <t>Commande</t>
  </si>
  <si>
    <t>coupe</t>
  </si>
  <si>
    <t>aaaaaa</t>
  </si>
  <si>
    <t>mmmm</t>
  </si>
  <si>
    <t>dates</t>
  </si>
  <si>
    <t>GGDDD</t>
  </si>
  <si>
    <t>conventionel</t>
  </si>
  <si>
    <t>bf026</t>
  </si>
  <si>
    <t>cde00</t>
  </si>
  <si>
    <t>fb</t>
  </si>
  <si>
    <t>jj</t>
  </si>
  <si>
    <t>m</t>
  </si>
  <si>
    <t>kjnn</t>
  </si>
  <si>
    <t>444gggg</t>
  </si>
  <si>
    <t>ddd</t>
  </si>
  <si>
    <t>dr</t>
  </si>
  <si>
    <t>ccc</t>
  </si>
  <si>
    <t>vvvv</t>
  </si>
  <si>
    <t>xxxx</t>
  </si>
  <si>
    <t>eeee</t>
  </si>
  <si>
    <t>dd</t>
  </si>
  <si>
    <t>aa</t>
  </si>
  <si>
    <t>maurice</t>
  </si>
  <si>
    <t>Frederic</t>
  </si>
  <si>
    <t>alain</t>
  </si>
  <si>
    <t>machine 1</t>
  </si>
  <si>
    <t>machine 2</t>
  </si>
  <si>
    <t>machine 3</t>
  </si>
  <si>
    <t>machine 4</t>
  </si>
  <si>
    <t>machine 5</t>
  </si>
  <si>
    <t>machine 6</t>
  </si>
  <si>
    <t>machine 7</t>
  </si>
  <si>
    <t>machine 8</t>
  </si>
  <si>
    <t>realiser</t>
  </si>
  <si>
    <t>objectif</t>
  </si>
  <si>
    <t>taux de realisation</t>
  </si>
  <si>
    <t>cadran</t>
  </si>
  <si>
    <t>trait</t>
  </si>
  <si>
    <t>graduation 1</t>
  </si>
  <si>
    <t>graduation 2</t>
  </si>
  <si>
    <t>graduation 3</t>
  </si>
  <si>
    <t>graduation 4</t>
  </si>
  <si>
    <t>graduation 5</t>
  </si>
  <si>
    <t>graduation 6</t>
  </si>
  <si>
    <t>graduation 7</t>
  </si>
  <si>
    <t>graduation 8</t>
  </si>
  <si>
    <t>graduation 9</t>
  </si>
  <si>
    <t>graduation 10</t>
  </si>
  <si>
    <t>graduation 11</t>
  </si>
  <si>
    <t>graduation 12</t>
  </si>
  <si>
    <t>graduation 13</t>
  </si>
  <si>
    <t>graduation 14</t>
  </si>
  <si>
    <t>graduation 15</t>
  </si>
  <si>
    <t>graduation 16</t>
  </si>
  <si>
    <t>aiguille</t>
  </si>
  <si>
    <t>invisible</t>
  </si>
  <si>
    <t>etiquettes</t>
  </si>
  <si>
    <t>Ordre de lancement</t>
  </si>
  <si>
    <t>avancement</t>
  </si>
  <si>
    <t>date affutage</t>
  </si>
  <si>
    <t>date de contrôle</t>
  </si>
  <si>
    <t>date expedition</t>
  </si>
  <si>
    <t>suivi pieces</t>
  </si>
  <si>
    <t>bf052</t>
  </si>
  <si>
    <t>bf025</t>
  </si>
  <si>
    <t>N°de piece</t>
  </si>
  <si>
    <t>liste deroulante</t>
  </si>
  <si>
    <t xml:space="preserve">affutage </t>
  </si>
  <si>
    <t>Expedition</t>
  </si>
  <si>
    <t>Contrôle</t>
  </si>
  <si>
    <t>suivi expedition</t>
  </si>
  <si>
    <t>bc</t>
  </si>
  <si>
    <t>nc</t>
  </si>
  <si>
    <t>des</t>
  </si>
  <si>
    <t>qty</t>
  </si>
  <si>
    <t>bf50</t>
  </si>
  <si>
    <t>s</t>
  </si>
  <si>
    <t>suivi coupe</t>
  </si>
  <si>
    <t>suivi rectif</t>
  </si>
  <si>
    <t>suivi conventionel</t>
  </si>
  <si>
    <t>suivi contrôle</t>
  </si>
  <si>
    <t>cr</t>
  </si>
  <si>
    <t>Fin</t>
  </si>
  <si>
    <t>Jours</t>
  </si>
  <si>
    <t>Statut</t>
  </si>
  <si>
    <t>Complet</t>
  </si>
  <si>
    <t>En retard</t>
  </si>
  <si>
    <t>En cours</t>
  </si>
  <si>
    <t>Non démarré</t>
  </si>
  <si>
    <t>walter1</t>
  </si>
  <si>
    <t>walter2</t>
  </si>
  <si>
    <t>walter3</t>
  </si>
  <si>
    <t>anca</t>
  </si>
  <si>
    <t>norma1</t>
  </si>
  <si>
    <t>norma2</t>
  </si>
  <si>
    <t>truetech</t>
  </si>
  <si>
    <t>volmer</t>
  </si>
  <si>
    <t>Quantite</t>
  </si>
  <si>
    <t>d</t>
  </si>
  <si>
    <t>N° de piece</t>
  </si>
  <si>
    <t>N° de pieces</t>
  </si>
  <si>
    <t>Diametre</t>
  </si>
  <si>
    <t>Pas</t>
  </si>
  <si>
    <t>Entraxe</t>
  </si>
  <si>
    <t>Helisse</t>
  </si>
  <si>
    <t>stock actuel</t>
  </si>
  <si>
    <t>statut</t>
  </si>
  <si>
    <t>Observation</t>
  </si>
  <si>
    <t>Entrée commande</t>
  </si>
  <si>
    <t>Sorti commande</t>
  </si>
  <si>
    <t>Stock produit fini</t>
  </si>
  <si>
    <t>designiation</t>
  </si>
  <si>
    <t xml:space="preserve"> quantite</t>
  </si>
  <si>
    <t>Plan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</si>
</sst>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m/yyyy"/>
    <numFmt numFmtId="165" formatCode="yyyy\-mm\-dd"/>
  </numFmts>
  <fonts count="2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Arial Black"/>
      <family val="2"/>
    </font>
    <font>
      <sz val="20"/>
      <color theme="1"/>
      <name val="Arial Black"/>
      <family val="2"/>
    </font>
    <font>
      <sz val="28"/>
      <color theme="1"/>
      <name val="Arial Black"/>
      <family val="2"/>
    </font>
    <font>
      <b/>
      <i/>
      <sz val="28"/>
      <color theme="1"/>
      <name val="Arial Black"/>
      <family val="2"/>
    </font>
    <font>
      <b/>
      <i/>
      <u/>
      <sz val="28"/>
      <color theme="1"/>
      <name val="Arial Black"/>
      <family val="2"/>
    </font>
    <font>
      <sz val="16"/>
      <color theme="1"/>
      <name val="Calibri"/>
      <family val="2"/>
      <scheme val="minor"/>
    </font>
    <font>
      <sz val="16"/>
      <color theme="1"/>
      <name val="Arial Black"/>
      <family val="2"/>
    </font>
    <font>
      <sz val="11"/>
      <color theme="1"/>
      <name val="Calibri"/>
      <family val="2"/>
      <scheme val="minor"/>
    </font>
    <font>
      <b/>
      <i/>
      <u/>
      <sz val="20"/>
      <color theme="1"/>
      <name val="Arial Black"/>
      <family val="2"/>
    </font>
    <font>
      <b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u/>
      <sz val="2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u/>
      <sz val="22"/>
      <color theme="1"/>
      <name val="Arial Black"/>
      <family val="2"/>
    </font>
    <font>
      <u/>
      <sz val="11"/>
      <color theme="10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11"/>
      <color rgb="FF008000"/>
      <name val="Calibri"/>
      <family val="2"/>
      <scheme val="minor"/>
    </font>
    <font>
      <sz val="11"/>
      <color rgb="FF008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FF6600"/>
      <name val="Calibri"/>
      <family val="2"/>
      <scheme val="minor"/>
    </font>
    <font>
      <b/>
      <sz val="11"/>
      <color theme="0" tint="-0.499984740745262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14"/>
      <name val="Calibri"/>
      <family val="2"/>
      <scheme val="minor"/>
    </font>
    <font>
      <sz val="11"/>
      <name val="Calibri"/>
      <family val="2"/>
      <scheme val="minor"/>
    </font>
    <font>
      <b/>
      <i/>
      <u/>
      <sz val="12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/>
        <bgColor theme="6"/>
      </patternFill>
    </fill>
    <fill>
      <patternFill patternType="solid">
        <fgColor theme="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1" tint="0.499984740745262"/>
        <bgColor theme="6"/>
      </patternFill>
    </fill>
    <fill>
      <patternFill patternType="solid">
        <fgColor theme="0"/>
        <bgColor theme="6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39997558519241921"/>
        <bgColor theme="6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59999389629810485"/>
        <bgColor theme="6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theme="6"/>
      </left>
      <right/>
      <top/>
      <bottom/>
      <diagonal/>
    </border>
    <border>
      <left/>
      <right style="thin">
        <color theme="6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9" fontId="9" fillId="0" borderId="0" applyFont="0" applyFill="0" applyBorder="0" applyAlignment="0" applyProtection="0"/>
    <xf numFmtId="0" fontId="17" fillId="0" borderId="0" applyNumberFormat="0" applyFill="0" applyBorder="0" applyAlignment="0" applyProtection="0"/>
  </cellStyleXfs>
  <cellXfs count="106">
    <xf numFmtId="0" fontId="0" fillId="0" borderId="0" xfId="0"/>
    <xf numFmtId="14" fontId="0" fillId="0" borderId="0" xfId="0" applyNumberFormat="1"/>
    <xf numFmtId="0" fontId="1" fillId="4" borderId="0" xfId="0" applyFont="1" applyFill="1"/>
    <xf numFmtId="0" fontId="1" fillId="4" borderId="1" xfId="0" applyFont="1" applyFill="1" applyBorder="1"/>
    <xf numFmtId="0" fontId="1" fillId="4" borderId="2" xfId="0" applyFont="1" applyFill="1" applyBorder="1"/>
    <xf numFmtId="0" fontId="0" fillId="0" borderId="3" xfId="0" applyBorder="1"/>
    <xf numFmtId="0" fontId="0" fillId="6" borderId="0" xfId="0" applyFill="1"/>
    <xf numFmtId="9" fontId="0" fillId="0" borderId="0" xfId="1" applyFont="1"/>
    <xf numFmtId="9" fontId="0" fillId="0" borderId="0" xfId="0" applyNumberFormat="1"/>
    <xf numFmtId="0" fontId="11" fillId="8" borderId="3" xfId="0" applyFont="1" applyFill="1" applyBorder="1" applyAlignment="1">
      <alignment horizontal="center" vertical="center"/>
    </xf>
    <xf numFmtId="0" fontId="13" fillId="6" borderId="3" xfId="0" applyFont="1" applyFill="1" applyBorder="1" applyAlignment="1">
      <alignment horizontal="center" vertical="center"/>
    </xf>
    <xf numFmtId="14" fontId="13" fillId="6" borderId="3" xfId="0" applyNumberFormat="1" applyFont="1" applyFill="1" applyBorder="1" applyAlignment="1">
      <alignment horizontal="center" vertical="center" wrapText="1"/>
    </xf>
    <xf numFmtId="0" fontId="12" fillId="6" borderId="3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3" fillId="0" borderId="0" xfId="0" applyFont="1"/>
    <xf numFmtId="0" fontId="11" fillId="8" borderId="4" xfId="0" applyFont="1" applyFill="1" applyBorder="1" applyAlignment="1">
      <alignment horizontal="center" vertical="center"/>
    </xf>
    <xf numFmtId="0" fontId="11" fillId="6" borderId="4" xfId="0" applyFont="1" applyFill="1" applyBorder="1" applyAlignment="1">
      <alignment horizontal="center" vertical="center"/>
    </xf>
    <xf numFmtId="0" fontId="8" fillId="5" borderId="0" xfId="0" applyFon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5" borderId="0" xfId="0" applyFill="1" applyAlignment="1">
      <alignment vertical="center"/>
    </xf>
    <xf numFmtId="0" fontId="1" fillId="4" borderId="5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11" fillId="9" borderId="3" xfId="0" applyFont="1" applyFill="1" applyBorder="1" applyAlignment="1">
      <alignment horizontal="center" vertical="center"/>
    </xf>
    <xf numFmtId="0" fontId="11" fillId="5" borderId="3" xfId="0" applyFont="1" applyFill="1" applyBorder="1" applyAlignment="1">
      <alignment horizontal="center" vertical="center"/>
    </xf>
    <xf numFmtId="14" fontId="11" fillId="9" borderId="3" xfId="0" applyNumberFormat="1" applyFont="1" applyFill="1" applyBorder="1" applyAlignment="1">
      <alignment horizontal="center" vertical="center"/>
    </xf>
    <xf numFmtId="14" fontId="15" fillId="9" borderId="3" xfId="0" applyNumberFormat="1" applyFont="1" applyFill="1" applyBorder="1" applyAlignment="1">
      <alignment horizontal="center" vertical="center"/>
    </xf>
    <xf numFmtId="0" fontId="15" fillId="9" borderId="3" xfId="0" applyFont="1" applyFill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0" fillId="0" borderId="3" xfId="0" applyNumberFormat="1" applyBorder="1" applyAlignment="1">
      <alignment horizontal="center" vertical="center"/>
    </xf>
    <xf numFmtId="0" fontId="1" fillId="11" borderId="5" xfId="0" applyFont="1" applyFill="1" applyBorder="1" applyAlignment="1">
      <alignment horizontal="center" vertical="center"/>
    </xf>
    <xf numFmtId="0" fontId="1" fillId="11" borderId="4" xfId="0" applyFont="1" applyFill="1" applyBorder="1" applyAlignment="1">
      <alignment horizontal="center" vertical="center"/>
    </xf>
    <xf numFmtId="0" fontId="1" fillId="11" borderId="6" xfId="0" applyFont="1" applyFill="1" applyBorder="1" applyAlignment="1">
      <alignment horizontal="center" vertical="center"/>
    </xf>
    <xf numFmtId="14" fontId="0" fillId="5" borderId="7" xfId="0" applyNumberFormat="1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14" fontId="0" fillId="5" borderId="9" xfId="0" applyNumberFormat="1" applyFill="1" applyBorder="1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1" fillId="13" borderId="5" xfId="0" applyFont="1" applyFill="1" applyBorder="1" applyAlignment="1">
      <alignment horizontal="center" vertical="center"/>
    </xf>
    <xf numFmtId="0" fontId="1" fillId="13" borderId="4" xfId="0" applyFont="1" applyFill="1" applyBorder="1" applyAlignment="1">
      <alignment horizontal="center" vertical="center"/>
    </xf>
    <xf numFmtId="0" fontId="1" fillId="13" borderId="6" xfId="0" applyFont="1" applyFill="1" applyBorder="1" applyAlignment="1">
      <alignment horizontal="center" vertical="center"/>
    </xf>
    <xf numFmtId="0" fontId="4" fillId="5" borderId="0" xfId="0" applyFont="1" applyFill="1"/>
    <xf numFmtId="0" fontId="17" fillId="5" borderId="3" xfId="2" applyFill="1" applyBorder="1" applyAlignment="1">
      <alignment horizontal="center" vertical="center"/>
    </xf>
    <xf numFmtId="0" fontId="0" fillId="9" borderId="10" xfId="0" applyFont="1" applyFill="1" applyBorder="1" applyAlignment="1">
      <alignment horizontal="center" vertical="center"/>
    </xf>
    <xf numFmtId="0" fontId="8" fillId="3" borderId="3" xfId="0" applyFont="1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0" fontId="16" fillId="10" borderId="0" xfId="0" applyFont="1" applyFill="1" applyAlignment="1">
      <alignment horizontal="center" vertical="center"/>
    </xf>
    <xf numFmtId="0" fontId="0" fillId="10" borderId="0" xfId="0" applyFill="1" applyAlignment="1">
      <alignment horizontal="center" vertical="center"/>
    </xf>
    <xf numFmtId="0" fontId="6" fillId="12" borderId="0" xfId="0" applyFont="1" applyFill="1" applyAlignment="1">
      <alignment horizontal="center" vertical="center"/>
    </xf>
    <xf numFmtId="0" fontId="0" fillId="12" borderId="0" xfId="0" applyFill="1" applyAlignment="1">
      <alignment horizontal="center" vertical="center"/>
    </xf>
    <xf numFmtId="0" fontId="5" fillId="12" borderId="0" xfId="0" applyFont="1" applyFill="1" applyAlignment="1">
      <alignment horizontal="center"/>
    </xf>
    <xf numFmtId="0" fontId="5" fillId="12" borderId="0" xfId="0" applyFont="1" applyFill="1" applyAlignment="1">
      <alignment horizontal="center" vertical="center"/>
    </xf>
    <xf numFmtId="0" fontId="6" fillId="12" borderId="0" xfId="0" applyFont="1" applyFill="1" applyAlignment="1">
      <alignment horizontal="center"/>
    </xf>
    <xf numFmtId="0" fontId="0" fillId="12" borderId="0" xfId="0" applyFill="1" applyAlignment="1">
      <alignment horizontal="center"/>
    </xf>
    <xf numFmtId="0" fontId="4" fillId="2" borderId="0" xfId="0" applyFont="1" applyFill="1" applyAlignment="1">
      <alignment horizontal="center"/>
    </xf>
    <xf numFmtId="0" fontId="14" fillId="12" borderId="0" xfId="0" applyFont="1" applyFill="1" applyAlignment="1">
      <alignment horizontal="center" vertical="center"/>
    </xf>
    <xf numFmtId="0" fontId="5" fillId="2" borderId="0" xfId="0" applyFont="1" applyFill="1" applyAlignment="1">
      <alignment horizontal="center"/>
    </xf>
    <xf numFmtId="0" fontId="5" fillId="2" borderId="0" xfId="0" applyFont="1" applyFill="1" applyAlignment="1">
      <alignment horizontal="center" vertical="center"/>
    </xf>
    <xf numFmtId="2" fontId="8" fillId="3" borderId="3" xfId="0" applyNumberFormat="1" applyFont="1" applyFill="1" applyBorder="1" applyAlignment="1">
      <alignment horizontal="center" vertical="center"/>
    </xf>
    <xf numFmtId="2" fontId="0" fillId="3" borderId="3" xfId="0" applyNumberFormat="1" applyFill="1" applyBorder="1" applyAlignment="1">
      <alignment horizontal="center" vertical="center"/>
    </xf>
    <xf numFmtId="2" fontId="7" fillId="3" borderId="3" xfId="0" applyNumberFormat="1" applyFont="1" applyFill="1" applyBorder="1" applyAlignment="1">
      <alignment horizontal="center" vertical="center"/>
    </xf>
    <xf numFmtId="0" fontId="10" fillId="7" borderId="0" xfId="0" applyFont="1" applyFill="1" applyAlignment="1">
      <alignment horizontal="center"/>
    </xf>
    <xf numFmtId="0" fontId="0" fillId="7" borderId="0" xfId="0" applyFill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 vertical="center"/>
    </xf>
    <xf numFmtId="0" fontId="19" fillId="14" borderId="3" xfId="0" applyFont="1" applyFill="1" applyBorder="1" applyAlignment="1">
      <alignment horizontal="center" vertical="center"/>
    </xf>
    <xf numFmtId="165" fontId="18" fillId="14" borderId="3" xfId="0" applyNumberFormat="1" applyFont="1" applyFill="1" applyBorder="1"/>
    <xf numFmtId="0" fontId="0" fillId="5" borderId="3" xfId="0" applyFill="1" applyBorder="1" applyAlignment="1">
      <alignment horizontal="center"/>
    </xf>
    <xf numFmtId="0" fontId="0" fillId="0" borderId="3" xfId="0" applyBorder="1" applyAlignment="1">
      <alignment horizontal="center"/>
    </xf>
    <xf numFmtId="165" fontId="0" fillId="0" borderId="3" xfId="0" applyNumberFormat="1" applyBorder="1" applyAlignment="1">
      <alignment horizontal="center"/>
    </xf>
    <xf numFmtId="0" fontId="20" fillId="0" borderId="3" xfId="0" applyFont="1" applyBorder="1" applyAlignment="1">
      <alignment horizontal="center"/>
    </xf>
    <xf numFmtId="0" fontId="21" fillId="5" borderId="3" xfId="0" applyFont="1" applyFill="1" applyBorder="1" applyAlignment="1">
      <alignment horizontal="center"/>
    </xf>
    <xf numFmtId="0" fontId="22" fillId="0" borderId="3" xfId="0" applyFont="1" applyBorder="1" applyAlignment="1">
      <alignment horizontal="center"/>
    </xf>
    <xf numFmtId="0" fontId="23" fillId="0" borderId="3" xfId="0" applyFont="1" applyBorder="1" applyAlignment="1">
      <alignment horizontal="center"/>
    </xf>
    <xf numFmtId="0" fontId="24" fillId="0" borderId="3" xfId="0" applyFont="1" applyBorder="1" applyAlignment="1">
      <alignment horizontal="center"/>
    </xf>
    <xf numFmtId="0" fontId="0" fillId="17" borderId="3" xfId="0" applyFill="1" applyBorder="1"/>
    <xf numFmtId="0" fontId="26" fillId="16" borderId="3" xfId="0" applyFont="1" applyFill="1" applyBorder="1" applyAlignment="1">
      <alignment vertical="center"/>
    </xf>
    <xf numFmtId="0" fontId="25" fillId="16" borderId="3" xfId="0" applyFont="1" applyFill="1" applyBorder="1" applyAlignment="1">
      <alignment vertical="center"/>
    </xf>
    <xf numFmtId="0" fontId="9" fillId="5" borderId="3" xfId="0" applyFont="1" applyFill="1" applyBorder="1" applyAlignment="1">
      <alignment horizontal="center"/>
    </xf>
    <xf numFmtId="165" fontId="0" fillId="5" borderId="3" xfId="0" applyNumberFormat="1" applyFill="1" applyBorder="1" applyAlignment="1">
      <alignment horizontal="center"/>
    </xf>
    <xf numFmtId="0" fontId="28" fillId="15" borderId="0" xfId="0" applyFont="1" applyFill="1" applyAlignment="1">
      <alignment horizontal="center"/>
    </xf>
    <xf numFmtId="14" fontId="0" fillId="15" borderId="0" xfId="0" applyNumberFormat="1" applyFill="1" applyAlignment="1">
      <alignment horizontal="center"/>
    </xf>
    <xf numFmtId="0" fontId="0" fillId="15" borderId="0" xfId="0" applyFill="1" applyAlignment="1">
      <alignment horizontal="center"/>
    </xf>
    <xf numFmtId="0" fontId="27" fillId="15" borderId="12" xfId="0" applyFont="1" applyFill="1" applyBorder="1" applyAlignment="1">
      <alignment horizontal="center"/>
    </xf>
    <xf numFmtId="0" fontId="0" fillId="15" borderId="12" xfId="0" applyFill="1" applyBorder="1" applyAlignment="1">
      <alignment horizontal="center"/>
    </xf>
    <xf numFmtId="0" fontId="0" fillId="5" borderId="0" xfId="0" applyFill="1" applyAlignment="1"/>
    <xf numFmtId="0" fontId="16" fillId="12" borderId="0" xfId="0" applyFont="1" applyFill="1" applyAlignment="1">
      <alignment horizontal="center"/>
    </xf>
    <xf numFmtId="0" fontId="0" fillId="0" borderId="4" xfId="0" applyBorder="1"/>
    <xf numFmtId="0" fontId="5" fillId="5" borderId="0" xfId="0" applyFont="1" applyFill="1" applyAlignment="1">
      <alignment vertical="center"/>
    </xf>
    <xf numFmtId="2" fontId="5" fillId="5" borderId="0" xfId="0" applyNumberFormat="1" applyFont="1" applyFill="1" applyAlignment="1">
      <alignment horizontal="center" vertical="center"/>
    </xf>
  </cellXfs>
  <cellStyles count="3">
    <cellStyle name="Lien hypertexte" xfId="2" builtinId="8"/>
    <cellStyle name="Normal" xfId="0" builtinId="0"/>
    <cellStyle name="Pourcentage" xfId="1" builtinId="5"/>
  </cellStyles>
  <dxfs count="172">
    <dxf>
      <alignment horizontal="center" vertical="center" textRotation="0" wrapText="0" indent="0" justifyLastLine="0" shrinkToFit="0" readingOrder="0"/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6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6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6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6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6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6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6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top style="thin">
          <color indexed="64"/>
        </top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6"/>
          <bgColor theme="0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6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6"/>
          <bgColor theme="6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theme="6"/>
          <bgColor theme="1" tint="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theme="6"/>
          <bgColor theme="1" tint="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theme="6"/>
          <bgColor theme="1" tint="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theme="6"/>
          <bgColor theme="1" tint="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theme="6"/>
          <bgColor theme="1" tint="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fill>
        <patternFill patternType="solid">
          <fgColor indexed="64"/>
          <bgColor theme="1" tint="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theme="6"/>
          <bgColor theme="1" tint="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theme="6"/>
          <bgColor theme="1" tint="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theme="6"/>
          <bgColor theme="1" tint="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theme="6"/>
          <bgColor theme="1" tint="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top style="thin">
          <color theme="6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theme="6"/>
          <bgColor theme="1" tint="0.499984740745262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theme="6"/>
          <bgColor theme="1" tint="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border outline="0">
        <top style="thin">
          <color theme="6"/>
        </top>
      </border>
    </dxf>
    <dxf>
      <alignment horizontal="center" vertical="center" textRotation="0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theme="6"/>
          <bgColor theme="1" tint="0.499984740745262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6"/>
          <bgColor theme="6"/>
        </patternFill>
      </fill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d/mm/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6"/>
          <bgColor theme="6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d/mm/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6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6"/>
          <bgColor theme="7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000000"/>
      <color rgb="FF008000"/>
      <color rgb="FFE56E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_rels/activeX31.xml.rels><?xml version="1.0" encoding="UTF-8" standalone="yes"?>
<Relationships xmlns="http://schemas.openxmlformats.org/package/2006/relationships"><Relationship Id="rId1" Type="http://schemas.microsoft.com/office/2006/relationships/activeXControlBinary" Target="activeX31.bin"/></Relationships>
</file>

<file path=xl/activeX/_rels/activeX32.xml.rels><?xml version="1.0" encoding="UTF-8" standalone="yes"?>
<Relationships xmlns="http://schemas.openxmlformats.org/package/2006/relationships"><Relationship Id="rId1" Type="http://schemas.microsoft.com/office/2006/relationships/activeXControlBinary" Target="activeX3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0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3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4.xml"/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5.xml"/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6.xml"/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19.xml"/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21281047105953863"/>
          <c:y val="8.1992908781139198E-2"/>
          <c:w val="0.59192291753004556"/>
          <c:h val="0.78923055670672748"/>
        </c:manualLayout>
      </c:layout>
      <c:pieChart>
        <c:varyColors val="1"/>
        <c:ser>
          <c:idx val="1"/>
          <c:order val="1"/>
          <c:tx>
            <c:strRef>
              <c:f>Feuil12!$F$18</c:f>
              <c:strCache>
                <c:ptCount val="1"/>
                <c:pt idx="0">
                  <c:v>aiguille</c:v>
                </c:pt>
              </c:strCache>
            </c:strRef>
          </c:tx>
          <c:spPr>
            <a:noFill/>
            <a:effectLst>
              <a:glow rad="127000">
                <a:schemeClr val="tx1"/>
              </a:glow>
            </a:effectLst>
          </c:spPr>
          <c:explosion val="20"/>
          <c:dPt>
            <c:idx val="0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8B58-471C-940E-6948B3A8F089}"/>
              </c:ext>
            </c:extLst>
          </c:dPt>
          <c:dPt>
            <c:idx val="1"/>
            <c:bubble3D val="0"/>
            <c:spPr>
              <a:solidFill>
                <a:srgbClr val="FF0000"/>
              </a:solidFill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8B58-471C-940E-6948B3A8F089}"/>
              </c:ext>
            </c:extLst>
          </c:dPt>
          <c:dPt>
            <c:idx val="2"/>
            <c:bubble3D val="0"/>
            <c:explosion val="49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8B58-471C-940E-6948B3A8F089}"/>
              </c:ext>
            </c:extLst>
          </c:dPt>
          <c:dPt>
            <c:idx val="3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8B58-471C-940E-6948B3A8F089}"/>
              </c:ext>
            </c:extLst>
          </c:dPt>
          <c:dPt>
            <c:idx val="4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8B58-471C-940E-6948B3A8F089}"/>
              </c:ext>
            </c:extLst>
          </c:dPt>
          <c:dPt>
            <c:idx val="5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8B58-471C-940E-6948B3A8F089}"/>
              </c:ext>
            </c:extLst>
          </c:dPt>
          <c:dPt>
            <c:idx val="6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8B58-471C-940E-6948B3A8F089}"/>
              </c:ext>
            </c:extLst>
          </c:dPt>
          <c:dPt>
            <c:idx val="7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F-8B58-471C-940E-6948B3A8F089}"/>
              </c:ext>
            </c:extLst>
          </c:dPt>
          <c:dPt>
            <c:idx val="8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1-8B58-471C-940E-6948B3A8F089}"/>
              </c:ext>
            </c:extLst>
          </c:dPt>
          <c:dPt>
            <c:idx val="9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3-8B58-471C-940E-6948B3A8F089}"/>
              </c:ext>
            </c:extLst>
          </c:dPt>
          <c:dPt>
            <c:idx val="10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5-8B58-471C-940E-6948B3A8F089}"/>
              </c:ext>
            </c:extLst>
          </c:dPt>
          <c:dPt>
            <c:idx val="11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7-8B58-471C-940E-6948B3A8F089}"/>
              </c:ext>
            </c:extLst>
          </c:dPt>
          <c:dPt>
            <c:idx val="12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9-8B58-471C-940E-6948B3A8F089}"/>
              </c:ext>
            </c:extLst>
          </c:dPt>
          <c:dPt>
            <c:idx val="13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B-8B58-471C-940E-6948B3A8F089}"/>
              </c:ext>
            </c:extLst>
          </c:dPt>
          <c:dPt>
            <c:idx val="14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D-8B58-471C-940E-6948B3A8F089}"/>
              </c:ext>
            </c:extLst>
          </c:dPt>
          <c:dPt>
            <c:idx val="15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F-8B58-471C-940E-6948B3A8F089}"/>
              </c:ext>
            </c:extLst>
          </c:dPt>
          <c:dPt>
            <c:idx val="16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1-8B58-471C-940E-6948B3A8F089}"/>
              </c:ext>
            </c:extLst>
          </c:dPt>
          <c:dPt>
            <c:idx val="17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3-8B58-471C-940E-6948B3A8F089}"/>
              </c:ext>
            </c:extLst>
          </c:dPt>
          <c:dPt>
            <c:idx val="18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5-8B58-471C-940E-6948B3A8F089}"/>
              </c:ext>
            </c:extLst>
          </c:dPt>
          <c:dPt>
            <c:idx val="19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7-8B58-471C-940E-6948B3A8F089}"/>
              </c:ext>
            </c:extLst>
          </c:dPt>
          <c:dPt>
            <c:idx val="20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9-8B58-471C-940E-6948B3A8F089}"/>
              </c:ext>
            </c:extLst>
          </c:dPt>
          <c:dPt>
            <c:idx val="21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B-8B58-471C-940E-6948B3A8F089}"/>
              </c:ext>
            </c:extLst>
          </c:dPt>
          <c:dPt>
            <c:idx val="22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D-8B58-471C-940E-6948B3A8F089}"/>
              </c:ext>
            </c:extLst>
          </c:dPt>
          <c:dPt>
            <c:idx val="23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F-8B58-471C-940E-6948B3A8F089}"/>
              </c:ext>
            </c:extLst>
          </c:dPt>
          <c:dPt>
            <c:idx val="24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1-8B58-471C-940E-6948B3A8F089}"/>
              </c:ext>
            </c:extLst>
          </c:dPt>
          <c:dPt>
            <c:idx val="25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3-8B58-471C-940E-6948B3A8F089}"/>
              </c:ext>
            </c:extLst>
          </c:dPt>
          <c:dPt>
            <c:idx val="26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5-8B58-471C-940E-6948B3A8F089}"/>
              </c:ext>
            </c:extLst>
          </c:dPt>
          <c:dPt>
            <c:idx val="27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7-8B58-471C-940E-6948B3A8F089}"/>
              </c:ext>
            </c:extLst>
          </c:dPt>
          <c:dPt>
            <c:idx val="28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9-8B58-471C-940E-6948B3A8F089}"/>
              </c:ext>
            </c:extLst>
          </c:dPt>
          <c:dPt>
            <c:idx val="29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B-8B58-471C-940E-6948B3A8F089}"/>
              </c:ext>
            </c:extLst>
          </c:dPt>
          <c:dPt>
            <c:idx val="30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D-8B58-471C-940E-6948B3A8F089}"/>
              </c:ext>
            </c:extLst>
          </c:dPt>
          <c:dPt>
            <c:idx val="31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F-8B58-471C-940E-6948B3A8F089}"/>
              </c:ext>
            </c:extLst>
          </c:dPt>
          <c:dPt>
            <c:idx val="32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41-8B58-471C-940E-6948B3A8F089}"/>
              </c:ext>
            </c:extLst>
          </c:dPt>
          <c:dPt>
            <c:idx val="33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43-8B58-471C-940E-6948B3A8F089}"/>
              </c:ext>
            </c:extLst>
          </c:dPt>
          <c:val>
            <c:numRef>
              <c:f>Feuil12!$F$19:$F$52</c:f>
              <c:numCache>
                <c:formatCode>0%</c:formatCode>
                <c:ptCount val="34"/>
                <c:pt idx="0">
                  <c:v>0.65666666666666662</c:v>
                </c:pt>
                <c:pt idx="1">
                  <c:v>0.02</c:v>
                </c:pt>
                <c:pt idx="2">
                  <c:v>1.4566666666666666</c:v>
                </c:pt>
                <c:pt idx="3">
                  <c:v>2.1133333333333333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44-8B58-471C-940E-6948B3A8F08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27"/>
      </c:pieChart>
      <c:pieChart>
        <c:varyColors val="1"/>
        <c:ser>
          <c:idx val="0"/>
          <c:order val="0"/>
          <c:tx>
            <c:strRef>
              <c:f>Feuil12!$E$18</c:f>
              <c:strCache>
                <c:ptCount val="1"/>
                <c:pt idx="0">
                  <c:v>cadran</c:v>
                </c:pt>
              </c:strCache>
            </c:strRef>
          </c:tx>
          <c:spPr>
            <a:solidFill>
              <a:schemeClr val="bg1"/>
            </a:solidFill>
            <a:ln>
              <a:noFill/>
            </a:ln>
            <a:effectLst>
              <a:softEdge rad="0"/>
            </a:effectLst>
          </c:spPr>
          <c:explosion val="400"/>
          <c:dPt>
            <c:idx val="0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46-8B58-471C-940E-6948B3A8F089}"/>
              </c:ext>
            </c:extLst>
          </c:dPt>
          <c:dPt>
            <c:idx val="1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48-8B58-471C-940E-6948B3A8F089}"/>
              </c:ext>
            </c:extLst>
          </c:dPt>
          <c:dPt>
            <c:idx val="2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4A-8B58-471C-940E-6948B3A8F089}"/>
              </c:ext>
            </c:extLst>
          </c:dPt>
          <c:dPt>
            <c:idx val="3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4C-8B58-471C-940E-6948B3A8F089}"/>
              </c:ext>
            </c:extLst>
          </c:dPt>
          <c:dPt>
            <c:idx val="4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4E-8B58-471C-940E-6948B3A8F089}"/>
              </c:ext>
            </c:extLst>
          </c:dPt>
          <c:dPt>
            <c:idx val="5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50-8B58-471C-940E-6948B3A8F089}"/>
              </c:ext>
            </c:extLst>
          </c:dPt>
          <c:dPt>
            <c:idx val="6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52-8B58-471C-940E-6948B3A8F089}"/>
              </c:ext>
            </c:extLst>
          </c:dPt>
          <c:dPt>
            <c:idx val="7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54-8B58-471C-940E-6948B3A8F089}"/>
              </c:ext>
            </c:extLst>
          </c:dPt>
          <c:dPt>
            <c:idx val="8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56-8B58-471C-940E-6948B3A8F089}"/>
              </c:ext>
            </c:extLst>
          </c:dPt>
          <c:dPt>
            <c:idx val="9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58-8B58-471C-940E-6948B3A8F089}"/>
              </c:ext>
            </c:extLst>
          </c:dPt>
          <c:dPt>
            <c:idx val="10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5A-8B58-471C-940E-6948B3A8F089}"/>
              </c:ext>
            </c:extLst>
          </c:dPt>
          <c:dPt>
            <c:idx val="11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5C-8B58-471C-940E-6948B3A8F089}"/>
              </c:ext>
            </c:extLst>
          </c:dPt>
          <c:dPt>
            <c:idx val="12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5E-8B58-471C-940E-6948B3A8F089}"/>
              </c:ext>
            </c:extLst>
          </c:dPt>
          <c:dPt>
            <c:idx val="13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60-8B58-471C-940E-6948B3A8F089}"/>
              </c:ext>
            </c:extLst>
          </c:dPt>
          <c:dPt>
            <c:idx val="14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62-8B58-471C-940E-6948B3A8F089}"/>
              </c:ext>
            </c:extLst>
          </c:dPt>
          <c:dPt>
            <c:idx val="15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64-8B58-471C-940E-6948B3A8F089}"/>
              </c:ext>
            </c:extLst>
          </c:dPt>
          <c:dPt>
            <c:idx val="16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66-8B58-471C-940E-6948B3A8F089}"/>
              </c:ext>
            </c:extLst>
          </c:dPt>
          <c:dPt>
            <c:idx val="17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68-8B58-471C-940E-6948B3A8F089}"/>
              </c:ext>
            </c:extLst>
          </c:dPt>
          <c:dPt>
            <c:idx val="18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6A-8B58-471C-940E-6948B3A8F089}"/>
              </c:ext>
            </c:extLst>
          </c:dPt>
          <c:dPt>
            <c:idx val="19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6C-8B58-471C-940E-6948B3A8F089}"/>
              </c:ext>
            </c:extLst>
          </c:dPt>
          <c:dPt>
            <c:idx val="20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6E-8B58-471C-940E-6948B3A8F089}"/>
              </c:ext>
            </c:extLst>
          </c:dPt>
          <c:dPt>
            <c:idx val="21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70-8B58-471C-940E-6948B3A8F089}"/>
              </c:ext>
            </c:extLst>
          </c:dPt>
          <c:dPt>
            <c:idx val="22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72-8B58-471C-940E-6948B3A8F089}"/>
              </c:ext>
            </c:extLst>
          </c:dPt>
          <c:dPt>
            <c:idx val="23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74-8B58-471C-940E-6948B3A8F089}"/>
              </c:ext>
            </c:extLst>
          </c:dPt>
          <c:dPt>
            <c:idx val="24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76-8B58-471C-940E-6948B3A8F089}"/>
              </c:ext>
            </c:extLst>
          </c:dPt>
          <c:dPt>
            <c:idx val="25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78-8B58-471C-940E-6948B3A8F089}"/>
              </c:ext>
            </c:extLst>
          </c:dPt>
          <c:dPt>
            <c:idx val="26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7A-8B58-471C-940E-6948B3A8F089}"/>
              </c:ext>
            </c:extLst>
          </c:dPt>
          <c:dPt>
            <c:idx val="27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7C-8B58-471C-940E-6948B3A8F089}"/>
              </c:ext>
            </c:extLst>
          </c:dPt>
          <c:dPt>
            <c:idx val="28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7E-8B58-471C-940E-6948B3A8F089}"/>
              </c:ext>
            </c:extLst>
          </c:dPt>
          <c:dPt>
            <c:idx val="29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80-8B58-471C-940E-6948B3A8F089}"/>
              </c:ext>
            </c:extLst>
          </c:dPt>
          <c:dPt>
            <c:idx val="30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82-8B58-471C-940E-6948B3A8F089}"/>
              </c:ext>
            </c:extLst>
          </c:dPt>
          <c:dPt>
            <c:idx val="31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84-8B58-471C-940E-6948B3A8F089}"/>
              </c:ext>
            </c:extLst>
          </c:dPt>
          <c:dPt>
            <c:idx val="32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86-8B58-471C-940E-6948B3A8F089}"/>
              </c:ext>
            </c:extLst>
          </c:dPt>
          <c:dPt>
            <c:idx val="33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88-8B58-471C-940E-6948B3A8F089}"/>
              </c:ext>
            </c:extLst>
          </c:dPt>
          <c:dLbls>
            <c:dLbl>
              <c:idx val="0"/>
              <c:layout>
                <c:manualLayout>
                  <c:x val="-7.0603674540682419E-3"/>
                  <c:y val="-2.1012936624028714E-3"/>
                </c:manualLayout>
              </c:layout>
              <c:tx>
                <c:rich>
                  <a:bodyPr/>
                  <a:lstStyle/>
                  <a:p>
                    <a:fld id="{4DD3DDA9-D48C-4965-B671-5EE2295B28B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46-8B58-471C-940E-6948B3A8F089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307E18D5-849B-4EA7-8CD2-2E4AC453439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2"/>
              <c:layout>
                <c:manualLayout>
                  <c:x val="-8.7719298245614308E-3"/>
                  <c:y val="-5.0965837768302677E-3"/>
                </c:manualLayout>
              </c:layout>
              <c:tx>
                <c:rich>
                  <a:bodyPr/>
                  <a:lstStyle/>
                  <a:p>
                    <a:fld id="{39984088-42EF-4E0B-BB63-276B9BED99F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4A-8B58-471C-940E-6948B3A8F089}"/>
                </c:ext>
                <c:ext xmlns:c15="http://schemas.microsoft.com/office/drawing/2012/chart" uri="{CE6537A1-D6FC-4f65-9D91-7224C49458BB}">
                  <c15:layout>
                    <c:manualLayout>
                      <c:w val="5.2631578947368418E-2"/>
                      <c:h val="5.3524374176548088E-2"/>
                    </c:manualLayout>
                  </c15:layout>
                  <c15:dlblFieldTable/>
                  <c15:showDataLabelsRange val="1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D2D02185-A8FB-4874-A41D-F28E2683131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4"/>
              <c:layout>
                <c:manualLayout>
                  <c:x val="-1.2318229958097343E-2"/>
                  <c:y val="3.5674270953284988E-3"/>
                </c:manualLayout>
              </c:layout>
              <c:tx>
                <c:rich>
                  <a:bodyPr/>
                  <a:lstStyle/>
                  <a:p>
                    <a:fld id="{EC3491A1-AA00-421B-A5CE-A2999F53193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4E-8B58-471C-940E-6948B3A8F089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05F191F1-4E50-4944-B803-8A49F11FB62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6"/>
              <c:layout>
                <c:manualLayout>
                  <c:x val="-1.1148409080443893E-2"/>
                  <c:y val="3.8488271969956325E-3"/>
                </c:manualLayout>
              </c:layout>
              <c:tx>
                <c:rich>
                  <a:bodyPr/>
                  <a:lstStyle/>
                  <a:p>
                    <a:fld id="{F0431B8F-FC92-4F0B-858E-7246CB1E2F2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52-8B58-471C-940E-6948B3A8F089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EA8C6E65-01BC-4319-A5BC-6A5EBAA1A71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8"/>
              <c:layout>
                <c:manualLayout>
                  <c:x val="-1.8736243495878803E-2"/>
                  <c:y val="1.5309721660286535E-3"/>
                </c:manualLayout>
              </c:layout>
              <c:tx>
                <c:rich>
                  <a:bodyPr/>
                  <a:lstStyle/>
                  <a:p>
                    <a:fld id="{910CDA26-2B9E-4AF1-90C3-67545144398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56-8B58-471C-940E-6948B3A8F089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FB7E7420-90E9-42BB-A93E-0B2B7AA0B66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10"/>
              <c:layout>
                <c:manualLayout>
                  <c:x val="-1.3601095915642151E-2"/>
                  <c:y val="-7.1270735426846345E-3"/>
                </c:manualLayout>
              </c:layout>
              <c:tx>
                <c:rich>
                  <a:bodyPr/>
                  <a:lstStyle/>
                  <a:p>
                    <a:fld id="{48BB526E-5BA1-48B6-BE32-DEB013B3808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5A-8B58-471C-940E-6948B3A8F089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fld id="{FCCF517A-59BA-4EBE-AADB-F4F0B571E54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12"/>
              <c:layout>
                <c:manualLayout>
                  <c:x val="-4.094027720219183E-3"/>
                  <c:y val="-4.1999937754816224E-3"/>
                </c:manualLayout>
              </c:layout>
              <c:tx>
                <c:rich>
                  <a:bodyPr/>
                  <a:lstStyle/>
                  <a:p>
                    <a:fld id="{BD3125F7-CA5C-4313-881A-78F9A3D3864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5E-8B58-471C-940E-6948B3A8F089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3"/>
              <c:tx>
                <c:rich>
                  <a:bodyPr/>
                  <a:lstStyle/>
                  <a:p>
                    <a:fld id="{9BF80152-B24F-40EE-A2A7-6D47DB542BC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14"/>
              <c:layout>
                <c:manualLayout>
                  <c:x val="-1.6480176820002762E-3"/>
                  <c:y val="-1.5845548950649945E-2"/>
                </c:manualLayout>
              </c:layout>
              <c:tx>
                <c:rich>
                  <a:bodyPr/>
                  <a:lstStyle/>
                  <a:p>
                    <a:fld id="{51638656-528D-4BBF-B30B-FEAC5F9C7D6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62-8B58-471C-940E-6948B3A8F089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5"/>
              <c:tx>
                <c:rich>
                  <a:bodyPr/>
                  <a:lstStyle/>
                  <a:p>
                    <a:fld id="{74EE7CC4-3386-476B-86AB-BC68DCAAD4B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16"/>
              <c:layout>
                <c:manualLayout>
                  <c:x val="-8.4106920845420634E-3"/>
                  <c:y val="-1.3165893788968078E-2"/>
                </c:manualLayout>
              </c:layout>
              <c:tx>
                <c:rich>
                  <a:bodyPr/>
                  <a:lstStyle/>
                  <a:p>
                    <a:fld id="{9C47E7D7-DDB2-4AD3-8625-0A71DA95BB5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66-8B58-471C-940E-6948B3A8F089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7"/>
              <c:tx>
                <c:rich>
                  <a:bodyPr/>
                  <a:lstStyle/>
                  <a:p>
                    <a:fld id="{15D680D1-5BB7-4558-BCBF-3B1A1A65605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18"/>
              <c:layout>
                <c:manualLayout>
                  <c:x val="-1.3531565133305706E-2"/>
                  <c:y val="-1.2735883311028809E-2"/>
                </c:manualLayout>
              </c:layout>
              <c:tx>
                <c:rich>
                  <a:bodyPr/>
                  <a:lstStyle/>
                  <a:p>
                    <a:fld id="{BEDDB319-C93B-4908-8A54-0ABE2F03497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6A-8B58-471C-940E-6948B3A8F089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9"/>
              <c:tx>
                <c:rich>
                  <a:bodyPr/>
                  <a:lstStyle/>
                  <a:p>
                    <a:fld id="{BFF2809C-69AB-4F67-BAB9-902A8494B46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20"/>
              <c:layout>
                <c:manualLayout>
                  <c:x val="-3.6499056039047749E-3"/>
                  <c:y val="-1.5976263836585643E-3"/>
                </c:manualLayout>
              </c:layout>
              <c:tx>
                <c:rich>
                  <a:bodyPr/>
                  <a:lstStyle/>
                  <a:p>
                    <a:fld id="{EF50964F-38D8-4855-A041-D21EFF9E4F0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6E-8B58-471C-940E-6948B3A8F089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21"/>
              <c:tx>
                <c:rich>
                  <a:bodyPr/>
                  <a:lstStyle/>
                  <a:p>
                    <a:fld id="{BA31AA6F-EC1B-4D00-B9C1-B9F695AC854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22"/>
              <c:layout>
                <c:manualLayout>
                  <c:x val="-5.0577888290279501E-3"/>
                  <c:y val="-8.1382984241594302E-3"/>
                </c:manualLayout>
              </c:layout>
              <c:tx>
                <c:rich>
                  <a:bodyPr/>
                  <a:lstStyle/>
                  <a:p>
                    <a:fld id="{5422345A-AD7F-4DFA-9526-473498590BC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72-8B58-471C-940E-6948B3A8F089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23"/>
              <c:tx>
                <c:rich>
                  <a:bodyPr/>
                  <a:lstStyle/>
                  <a:p>
                    <a:fld id="{E5FBA8D7-E75C-412D-BBCE-A20FAD494AB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24"/>
              <c:layout>
                <c:manualLayout>
                  <c:x val="-2.003039093798558E-4"/>
                  <c:y val="-1.2094498563173675E-2"/>
                </c:manualLayout>
              </c:layout>
              <c:tx>
                <c:rich>
                  <a:bodyPr/>
                  <a:lstStyle/>
                  <a:p>
                    <a:fld id="{48D55A0F-259B-4107-AD80-DC8A1ACAFB7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76-8B58-471C-940E-6948B3A8F089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25"/>
              <c:tx>
                <c:rich>
                  <a:bodyPr/>
                  <a:lstStyle/>
                  <a:p>
                    <a:fld id="{7656A8D0-E291-4422-8528-C4D7FD9580B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26"/>
              <c:layout>
                <c:manualLayout>
                  <c:x val="4.6871114794861165E-3"/>
                  <c:y val="-1.3390495160436962E-3"/>
                </c:manualLayout>
              </c:layout>
              <c:tx>
                <c:rich>
                  <a:bodyPr/>
                  <a:lstStyle/>
                  <a:p>
                    <a:fld id="{96B20373-879F-4B91-98FE-BB881C1E10C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7A-8B58-471C-940E-6948B3A8F089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27"/>
              <c:tx>
                <c:rich>
                  <a:bodyPr/>
                  <a:lstStyle/>
                  <a:p>
                    <a:fld id="{50A6919C-2D06-434E-B5A4-3599D999DF9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28"/>
              <c:layout>
                <c:manualLayout>
                  <c:x val="6.4587650227930964E-3"/>
                  <c:y val="-4.6798004004439554E-3"/>
                </c:manualLayout>
              </c:layout>
              <c:tx>
                <c:rich>
                  <a:bodyPr/>
                  <a:lstStyle/>
                  <a:p>
                    <a:fld id="{95837055-0C9D-42C5-885A-69BA1B3F133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7E-8B58-471C-940E-6948B3A8F089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29"/>
              <c:tx>
                <c:rich>
                  <a:bodyPr/>
                  <a:lstStyle/>
                  <a:p>
                    <a:fld id="{1CF79CCA-6504-4E50-85B9-7A7BDE0BED8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30"/>
              <c:layout>
                <c:manualLayout>
                  <c:x val="3.4636459916193613E-3"/>
                  <c:y val="-9.3232911103503374E-3"/>
                </c:manualLayout>
              </c:layout>
              <c:tx>
                <c:rich>
                  <a:bodyPr/>
                  <a:lstStyle/>
                  <a:p>
                    <a:fld id="{767E3699-E484-4639-B150-72D7FA62A2A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82-8B58-471C-940E-6948B3A8F089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31"/>
              <c:tx>
                <c:rich>
                  <a:bodyPr/>
                  <a:lstStyle/>
                  <a:p>
                    <a:fld id="{8360959B-0542-4154-9E28-B691B41E979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32"/>
              <c:layout>
                <c:manualLayout>
                  <c:x val="1.7096053782750841E-3"/>
                  <c:y val="-1.7733912213542476E-2"/>
                </c:manualLayout>
              </c:layout>
              <c:tx>
                <c:rich>
                  <a:bodyPr/>
                  <a:lstStyle/>
                  <a:p>
                    <a:fld id="{D71BB7D8-C57E-4E62-97A5-468A1ADCA1B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86-8B58-471C-940E-6948B3A8F089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33"/>
              <c:tx>
                <c:rich>
                  <a:bodyPr/>
                  <a:lstStyle/>
                  <a:p>
                    <a:fld id="{0212C4B9-1780-46A4-AED2-3226C412B47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spPr>
              <a:noFill/>
              <a:ln>
                <a:solidFill>
                  <a:schemeClr val="tx1"/>
                </a:solidFill>
              </a:ln>
              <a:effectLst>
                <a:outerShdw blurRad="12700" dist="50800" dir="600000" algn="ctr" rotWithShape="0">
                  <a:srgbClr val="000000">
                    <a:alpha val="43137"/>
                  </a:srgbClr>
                </a:outerShdw>
                <a:softEdge rad="0"/>
              </a:effectLst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noFill/>
                  <a:round/>
                </a:ln>
                <a:effectLst>
                  <a:softEdge rad="393700"/>
                </a:effectLst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>
                <c15:showDataLabelsRange val="1"/>
              </c:ext>
            </c:extLst>
          </c:dLbls>
          <c:val>
            <c:numRef>
              <c:f>Feuil12!$E$19:$E$52</c:f>
              <c:numCache>
                <c:formatCode>General</c:formatCode>
                <c:ptCount val="34"/>
                <c:pt idx="0">
                  <c:v>1</c:v>
                </c:pt>
                <c:pt idx="1">
                  <c:v>10</c:v>
                </c:pt>
                <c:pt idx="2">
                  <c:v>1</c:v>
                </c:pt>
                <c:pt idx="3">
                  <c:v>10</c:v>
                </c:pt>
                <c:pt idx="4">
                  <c:v>1</c:v>
                </c:pt>
                <c:pt idx="5">
                  <c:v>10</c:v>
                </c:pt>
                <c:pt idx="6">
                  <c:v>1</c:v>
                </c:pt>
                <c:pt idx="7">
                  <c:v>10</c:v>
                </c:pt>
                <c:pt idx="8">
                  <c:v>1</c:v>
                </c:pt>
                <c:pt idx="9">
                  <c:v>10</c:v>
                </c:pt>
                <c:pt idx="10">
                  <c:v>1</c:v>
                </c:pt>
                <c:pt idx="11">
                  <c:v>10</c:v>
                </c:pt>
                <c:pt idx="12">
                  <c:v>1</c:v>
                </c:pt>
                <c:pt idx="13">
                  <c:v>10</c:v>
                </c:pt>
                <c:pt idx="14">
                  <c:v>1</c:v>
                </c:pt>
                <c:pt idx="15">
                  <c:v>10</c:v>
                </c:pt>
                <c:pt idx="16">
                  <c:v>1</c:v>
                </c:pt>
                <c:pt idx="17">
                  <c:v>10</c:v>
                </c:pt>
                <c:pt idx="18">
                  <c:v>1</c:v>
                </c:pt>
                <c:pt idx="19">
                  <c:v>10</c:v>
                </c:pt>
                <c:pt idx="20">
                  <c:v>1</c:v>
                </c:pt>
                <c:pt idx="21">
                  <c:v>10</c:v>
                </c:pt>
                <c:pt idx="22">
                  <c:v>1</c:v>
                </c:pt>
                <c:pt idx="23">
                  <c:v>10</c:v>
                </c:pt>
                <c:pt idx="24">
                  <c:v>1</c:v>
                </c:pt>
                <c:pt idx="25">
                  <c:v>10</c:v>
                </c:pt>
                <c:pt idx="26">
                  <c:v>1</c:v>
                </c:pt>
                <c:pt idx="27">
                  <c:v>10</c:v>
                </c:pt>
                <c:pt idx="28">
                  <c:v>1</c:v>
                </c:pt>
                <c:pt idx="29">
                  <c:v>10</c:v>
                </c:pt>
                <c:pt idx="30">
                  <c:v>1</c:v>
                </c:pt>
                <c:pt idx="31">
                  <c:v>10</c:v>
                </c:pt>
                <c:pt idx="32">
                  <c:v>1</c:v>
                </c:pt>
                <c:pt idx="33">
                  <c:v>59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89-8B58-471C-940E-6948B3A8F089}"/>
            </c:ext>
            <c:ext xmlns:c15="http://schemas.microsoft.com/office/drawing/2012/chart" uri="{02D57815-91ED-43cb-92C2-25804820EDAC}">
              <c15:datalabelsRange>
                <c15:f>Feuil12!$G$19:$G$52</c15:f>
                <c15:dlblRangeCache>
                  <c:ptCount val="34"/>
                  <c:pt idx="0">
                    <c:v>0</c:v>
                  </c:pt>
                  <c:pt idx="2">
                    <c:v>10</c:v>
                  </c:pt>
                  <c:pt idx="4">
                    <c:v>20</c:v>
                  </c:pt>
                  <c:pt idx="6">
                    <c:v>30</c:v>
                  </c:pt>
                  <c:pt idx="8">
                    <c:v>40</c:v>
                  </c:pt>
                  <c:pt idx="10">
                    <c:v>50</c:v>
                  </c:pt>
                  <c:pt idx="12">
                    <c:v>60</c:v>
                  </c:pt>
                  <c:pt idx="14">
                    <c:v>70</c:v>
                  </c:pt>
                  <c:pt idx="16">
                    <c:v>80</c:v>
                  </c:pt>
                  <c:pt idx="18">
                    <c:v>90</c:v>
                  </c:pt>
                  <c:pt idx="20">
                    <c:v>100</c:v>
                  </c:pt>
                  <c:pt idx="22">
                    <c:v>110</c:v>
                  </c:pt>
                  <c:pt idx="24">
                    <c:v>120</c:v>
                  </c:pt>
                  <c:pt idx="26">
                    <c:v>130</c:v>
                  </c:pt>
                  <c:pt idx="28">
                    <c:v>140</c:v>
                  </c:pt>
                  <c:pt idx="30">
                    <c:v>150</c:v>
                  </c:pt>
                  <c:pt idx="32">
                    <c:v>160%</c:v>
                  </c:pt>
                </c15:dlblRangeCache>
              </c15:datalabelsRang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27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tx1"/>
    </a:solidFill>
    <a:ln w="12700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25267070161005994"/>
          <c:y val="0.10248483283851814"/>
          <c:w val="0.59192291753004556"/>
          <c:h val="0.78923055670672748"/>
        </c:manualLayout>
      </c:layout>
      <c:pieChart>
        <c:varyColors val="1"/>
        <c:ser>
          <c:idx val="1"/>
          <c:order val="1"/>
          <c:tx>
            <c:strRef>
              <c:f>Feuil12!$F$18</c:f>
              <c:strCache>
                <c:ptCount val="1"/>
                <c:pt idx="0">
                  <c:v>aiguille</c:v>
                </c:pt>
              </c:strCache>
            </c:strRef>
          </c:tx>
          <c:spPr>
            <a:noFill/>
            <a:effectLst>
              <a:glow rad="127000">
                <a:schemeClr val="tx1"/>
              </a:glow>
            </a:effectLst>
          </c:spPr>
          <c:explosion val="20"/>
          <c:dPt>
            <c:idx val="0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C3CB-4874-BF84-394ABDF3E850}"/>
              </c:ext>
            </c:extLst>
          </c:dPt>
          <c:dPt>
            <c:idx val="1"/>
            <c:bubble3D val="0"/>
            <c:spPr>
              <a:solidFill>
                <a:srgbClr val="FF0000"/>
              </a:solidFill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C3CB-4874-BF84-394ABDF3E850}"/>
              </c:ext>
            </c:extLst>
          </c:dPt>
          <c:dPt>
            <c:idx val="2"/>
            <c:bubble3D val="0"/>
            <c:explosion val="49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C3CB-4874-BF84-394ABDF3E850}"/>
              </c:ext>
            </c:extLst>
          </c:dPt>
          <c:dPt>
            <c:idx val="3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C3CB-4874-BF84-394ABDF3E850}"/>
              </c:ext>
            </c:extLst>
          </c:dPt>
          <c:dPt>
            <c:idx val="4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C3CB-4874-BF84-394ABDF3E850}"/>
              </c:ext>
            </c:extLst>
          </c:dPt>
          <c:dPt>
            <c:idx val="5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C3CB-4874-BF84-394ABDF3E850}"/>
              </c:ext>
            </c:extLst>
          </c:dPt>
          <c:dPt>
            <c:idx val="6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C3CB-4874-BF84-394ABDF3E850}"/>
              </c:ext>
            </c:extLst>
          </c:dPt>
          <c:dPt>
            <c:idx val="7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F-C3CB-4874-BF84-394ABDF3E850}"/>
              </c:ext>
            </c:extLst>
          </c:dPt>
          <c:dPt>
            <c:idx val="8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1-C3CB-4874-BF84-394ABDF3E850}"/>
              </c:ext>
            </c:extLst>
          </c:dPt>
          <c:dPt>
            <c:idx val="9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3-C3CB-4874-BF84-394ABDF3E850}"/>
              </c:ext>
            </c:extLst>
          </c:dPt>
          <c:dPt>
            <c:idx val="10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5-C3CB-4874-BF84-394ABDF3E850}"/>
              </c:ext>
            </c:extLst>
          </c:dPt>
          <c:dPt>
            <c:idx val="11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7-C3CB-4874-BF84-394ABDF3E850}"/>
              </c:ext>
            </c:extLst>
          </c:dPt>
          <c:dPt>
            <c:idx val="12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9-C3CB-4874-BF84-394ABDF3E850}"/>
              </c:ext>
            </c:extLst>
          </c:dPt>
          <c:dPt>
            <c:idx val="13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B-C3CB-4874-BF84-394ABDF3E850}"/>
              </c:ext>
            </c:extLst>
          </c:dPt>
          <c:dPt>
            <c:idx val="14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D-C3CB-4874-BF84-394ABDF3E850}"/>
              </c:ext>
            </c:extLst>
          </c:dPt>
          <c:dPt>
            <c:idx val="15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F-C3CB-4874-BF84-394ABDF3E850}"/>
              </c:ext>
            </c:extLst>
          </c:dPt>
          <c:dPt>
            <c:idx val="16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1-C3CB-4874-BF84-394ABDF3E850}"/>
              </c:ext>
            </c:extLst>
          </c:dPt>
          <c:dPt>
            <c:idx val="17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3-C3CB-4874-BF84-394ABDF3E850}"/>
              </c:ext>
            </c:extLst>
          </c:dPt>
          <c:dPt>
            <c:idx val="18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5-C3CB-4874-BF84-394ABDF3E850}"/>
              </c:ext>
            </c:extLst>
          </c:dPt>
          <c:dPt>
            <c:idx val="19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7-C3CB-4874-BF84-394ABDF3E850}"/>
              </c:ext>
            </c:extLst>
          </c:dPt>
          <c:dPt>
            <c:idx val="20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9-C3CB-4874-BF84-394ABDF3E850}"/>
              </c:ext>
            </c:extLst>
          </c:dPt>
          <c:dPt>
            <c:idx val="21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B-C3CB-4874-BF84-394ABDF3E850}"/>
              </c:ext>
            </c:extLst>
          </c:dPt>
          <c:dPt>
            <c:idx val="22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D-C3CB-4874-BF84-394ABDF3E850}"/>
              </c:ext>
            </c:extLst>
          </c:dPt>
          <c:dPt>
            <c:idx val="23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F-C3CB-4874-BF84-394ABDF3E850}"/>
              </c:ext>
            </c:extLst>
          </c:dPt>
          <c:dPt>
            <c:idx val="24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1-C3CB-4874-BF84-394ABDF3E850}"/>
              </c:ext>
            </c:extLst>
          </c:dPt>
          <c:dPt>
            <c:idx val="25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3-C3CB-4874-BF84-394ABDF3E850}"/>
              </c:ext>
            </c:extLst>
          </c:dPt>
          <c:dPt>
            <c:idx val="26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5-C3CB-4874-BF84-394ABDF3E850}"/>
              </c:ext>
            </c:extLst>
          </c:dPt>
          <c:dPt>
            <c:idx val="27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7-C3CB-4874-BF84-394ABDF3E850}"/>
              </c:ext>
            </c:extLst>
          </c:dPt>
          <c:dPt>
            <c:idx val="28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9-C3CB-4874-BF84-394ABDF3E850}"/>
              </c:ext>
            </c:extLst>
          </c:dPt>
          <c:dPt>
            <c:idx val="29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B-C3CB-4874-BF84-394ABDF3E850}"/>
              </c:ext>
            </c:extLst>
          </c:dPt>
          <c:dPt>
            <c:idx val="30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D-C3CB-4874-BF84-394ABDF3E850}"/>
              </c:ext>
            </c:extLst>
          </c:dPt>
          <c:dPt>
            <c:idx val="31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F-C3CB-4874-BF84-394ABDF3E850}"/>
              </c:ext>
            </c:extLst>
          </c:dPt>
          <c:dPt>
            <c:idx val="32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41-C3CB-4874-BF84-394ABDF3E850}"/>
              </c:ext>
            </c:extLst>
          </c:dPt>
          <c:dPt>
            <c:idx val="33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43-C3CB-4874-BF84-394ABDF3E850}"/>
              </c:ext>
            </c:extLst>
          </c:dPt>
          <c:val>
            <c:numRef>
              <c:f>Feuil12!$F$19:$F$52</c:f>
              <c:numCache>
                <c:formatCode>0%</c:formatCode>
                <c:ptCount val="34"/>
                <c:pt idx="0">
                  <c:v>0.65666666666666662</c:v>
                </c:pt>
                <c:pt idx="1">
                  <c:v>0.02</c:v>
                </c:pt>
                <c:pt idx="2">
                  <c:v>1.4566666666666666</c:v>
                </c:pt>
                <c:pt idx="3">
                  <c:v>2.1133333333333333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44-C3CB-4874-BF84-394ABDF3E85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27"/>
      </c:pieChart>
      <c:pieChart>
        <c:varyColors val="1"/>
        <c:ser>
          <c:idx val="0"/>
          <c:order val="0"/>
          <c:tx>
            <c:strRef>
              <c:f>Feuil12!$E$18</c:f>
              <c:strCache>
                <c:ptCount val="1"/>
                <c:pt idx="0">
                  <c:v>cadran</c:v>
                </c:pt>
              </c:strCache>
            </c:strRef>
          </c:tx>
          <c:spPr>
            <a:solidFill>
              <a:schemeClr val="bg1"/>
            </a:solidFill>
            <a:ln>
              <a:noFill/>
            </a:ln>
            <a:effectLst>
              <a:softEdge rad="0"/>
            </a:effectLst>
          </c:spPr>
          <c:explosion val="400"/>
          <c:dPt>
            <c:idx val="0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46-C3CB-4874-BF84-394ABDF3E850}"/>
              </c:ext>
            </c:extLst>
          </c:dPt>
          <c:dPt>
            <c:idx val="1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48-C3CB-4874-BF84-394ABDF3E850}"/>
              </c:ext>
            </c:extLst>
          </c:dPt>
          <c:dPt>
            <c:idx val="2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4A-C3CB-4874-BF84-394ABDF3E850}"/>
              </c:ext>
            </c:extLst>
          </c:dPt>
          <c:dPt>
            <c:idx val="3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4C-C3CB-4874-BF84-394ABDF3E850}"/>
              </c:ext>
            </c:extLst>
          </c:dPt>
          <c:dPt>
            <c:idx val="4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4E-C3CB-4874-BF84-394ABDF3E850}"/>
              </c:ext>
            </c:extLst>
          </c:dPt>
          <c:dPt>
            <c:idx val="5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50-C3CB-4874-BF84-394ABDF3E850}"/>
              </c:ext>
            </c:extLst>
          </c:dPt>
          <c:dPt>
            <c:idx val="6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52-C3CB-4874-BF84-394ABDF3E850}"/>
              </c:ext>
            </c:extLst>
          </c:dPt>
          <c:dPt>
            <c:idx val="7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54-C3CB-4874-BF84-394ABDF3E850}"/>
              </c:ext>
            </c:extLst>
          </c:dPt>
          <c:dPt>
            <c:idx val="8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56-C3CB-4874-BF84-394ABDF3E850}"/>
              </c:ext>
            </c:extLst>
          </c:dPt>
          <c:dPt>
            <c:idx val="9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58-C3CB-4874-BF84-394ABDF3E850}"/>
              </c:ext>
            </c:extLst>
          </c:dPt>
          <c:dPt>
            <c:idx val="10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5A-C3CB-4874-BF84-394ABDF3E850}"/>
              </c:ext>
            </c:extLst>
          </c:dPt>
          <c:dPt>
            <c:idx val="11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5C-C3CB-4874-BF84-394ABDF3E850}"/>
              </c:ext>
            </c:extLst>
          </c:dPt>
          <c:dPt>
            <c:idx val="12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5E-C3CB-4874-BF84-394ABDF3E850}"/>
              </c:ext>
            </c:extLst>
          </c:dPt>
          <c:dPt>
            <c:idx val="13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60-C3CB-4874-BF84-394ABDF3E850}"/>
              </c:ext>
            </c:extLst>
          </c:dPt>
          <c:dPt>
            <c:idx val="14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62-C3CB-4874-BF84-394ABDF3E850}"/>
              </c:ext>
            </c:extLst>
          </c:dPt>
          <c:dPt>
            <c:idx val="15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64-C3CB-4874-BF84-394ABDF3E850}"/>
              </c:ext>
            </c:extLst>
          </c:dPt>
          <c:dPt>
            <c:idx val="16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66-C3CB-4874-BF84-394ABDF3E850}"/>
              </c:ext>
            </c:extLst>
          </c:dPt>
          <c:dPt>
            <c:idx val="17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68-C3CB-4874-BF84-394ABDF3E850}"/>
              </c:ext>
            </c:extLst>
          </c:dPt>
          <c:dPt>
            <c:idx val="18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6A-C3CB-4874-BF84-394ABDF3E850}"/>
              </c:ext>
            </c:extLst>
          </c:dPt>
          <c:dPt>
            <c:idx val="19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6C-C3CB-4874-BF84-394ABDF3E850}"/>
              </c:ext>
            </c:extLst>
          </c:dPt>
          <c:dPt>
            <c:idx val="20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6E-C3CB-4874-BF84-394ABDF3E850}"/>
              </c:ext>
            </c:extLst>
          </c:dPt>
          <c:dPt>
            <c:idx val="21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70-C3CB-4874-BF84-394ABDF3E850}"/>
              </c:ext>
            </c:extLst>
          </c:dPt>
          <c:dPt>
            <c:idx val="22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72-C3CB-4874-BF84-394ABDF3E850}"/>
              </c:ext>
            </c:extLst>
          </c:dPt>
          <c:dPt>
            <c:idx val="23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74-C3CB-4874-BF84-394ABDF3E850}"/>
              </c:ext>
            </c:extLst>
          </c:dPt>
          <c:dPt>
            <c:idx val="24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76-C3CB-4874-BF84-394ABDF3E850}"/>
              </c:ext>
            </c:extLst>
          </c:dPt>
          <c:dPt>
            <c:idx val="25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78-C3CB-4874-BF84-394ABDF3E850}"/>
              </c:ext>
            </c:extLst>
          </c:dPt>
          <c:dPt>
            <c:idx val="26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7A-C3CB-4874-BF84-394ABDF3E850}"/>
              </c:ext>
            </c:extLst>
          </c:dPt>
          <c:dPt>
            <c:idx val="27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7C-C3CB-4874-BF84-394ABDF3E850}"/>
              </c:ext>
            </c:extLst>
          </c:dPt>
          <c:dPt>
            <c:idx val="28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7E-C3CB-4874-BF84-394ABDF3E850}"/>
              </c:ext>
            </c:extLst>
          </c:dPt>
          <c:dPt>
            <c:idx val="29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80-C3CB-4874-BF84-394ABDF3E850}"/>
              </c:ext>
            </c:extLst>
          </c:dPt>
          <c:dPt>
            <c:idx val="30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82-C3CB-4874-BF84-394ABDF3E850}"/>
              </c:ext>
            </c:extLst>
          </c:dPt>
          <c:dPt>
            <c:idx val="31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84-C3CB-4874-BF84-394ABDF3E850}"/>
              </c:ext>
            </c:extLst>
          </c:dPt>
          <c:dPt>
            <c:idx val="32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86-C3CB-4874-BF84-394ABDF3E850}"/>
              </c:ext>
            </c:extLst>
          </c:dPt>
          <c:dPt>
            <c:idx val="33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88-C3CB-4874-BF84-394ABDF3E850}"/>
              </c:ext>
            </c:extLst>
          </c:dPt>
          <c:dLbls>
            <c:dLbl>
              <c:idx val="0"/>
              <c:layout>
                <c:manualLayout>
                  <c:x val="-7.0603674540682419E-3"/>
                  <c:y val="-2.1012936624028714E-3"/>
                </c:manualLayout>
              </c:layout>
              <c:tx>
                <c:rich>
                  <a:bodyPr/>
                  <a:lstStyle/>
                  <a:p>
                    <a:fld id="{4DA9C259-1D88-46F5-86A6-C1E9F895F8D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46-C3CB-4874-BF84-394ABDF3E850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49A6C744-43F1-4B4F-A5B9-8AD2E78BB06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2"/>
              <c:layout>
                <c:manualLayout>
                  <c:x val="-8.7719298245614308E-3"/>
                  <c:y val="-5.0965837768302677E-3"/>
                </c:manualLayout>
              </c:layout>
              <c:tx>
                <c:rich>
                  <a:bodyPr/>
                  <a:lstStyle/>
                  <a:p>
                    <a:fld id="{3DD99497-E52E-4413-9202-84C662CD38B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4A-C3CB-4874-BF84-394ABDF3E850}"/>
                </c:ext>
                <c:ext xmlns:c15="http://schemas.microsoft.com/office/drawing/2012/chart" uri="{CE6537A1-D6FC-4f65-9D91-7224C49458BB}">
                  <c15:layout>
                    <c:manualLayout>
                      <c:w val="5.2631578947368418E-2"/>
                      <c:h val="5.3524374176548088E-2"/>
                    </c:manualLayout>
                  </c15:layout>
                  <c15:dlblFieldTable/>
                  <c15:showDataLabelsRange val="1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3AFD9A63-F51B-4C2A-838F-F11EAD939E4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4"/>
              <c:layout>
                <c:manualLayout>
                  <c:x val="-1.2318229958097343E-2"/>
                  <c:y val="3.5674270953284988E-3"/>
                </c:manualLayout>
              </c:layout>
              <c:tx>
                <c:rich>
                  <a:bodyPr/>
                  <a:lstStyle/>
                  <a:p>
                    <a:fld id="{423A0E81-A79F-423A-B607-E19933A4C0A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4E-C3CB-4874-BF84-394ABDF3E850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6046D60E-5BAB-4F8C-8CE5-4C40D428D3A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6"/>
              <c:layout>
                <c:manualLayout>
                  <c:x val="-1.1148409080443893E-2"/>
                  <c:y val="3.8488271969956325E-3"/>
                </c:manualLayout>
              </c:layout>
              <c:tx>
                <c:rich>
                  <a:bodyPr/>
                  <a:lstStyle/>
                  <a:p>
                    <a:fld id="{C0F9D269-2AD6-4F8D-880E-D003F8F58E5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52-C3CB-4874-BF84-394ABDF3E850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4E107215-A9FE-41E4-A15C-5ADFA3D9386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8"/>
              <c:layout>
                <c:manualLayout>
                  <c:x val="-1.8736243495878803E-2"/>
                  <c:y val="1.5309721660286535E-3"/>
                </c:manualLayout>
              </c:layout>
              <c:tx>
                <c:rich>
                  <a:bodyPr/>
                  <a:lstStyle/>
                  <a:p>
                    <a:fld id="{E6C21EE4-D88C-4D9A-99A7-A9B65DC5A9E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56-C3CB-4874-BF84-394ABDF3E850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60B8D9DE-EB3C-4B43-B681-2ABCF9CEE13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10"/>
              <c:layout>
                <c:manualLayout>
                  <c:x val="-1.3601095915642151E-2"/>
                  <c:y val="-7.1270735426846345E-3"/>
                </c:manualLayout>
              </c:layout>
              <c:tx>
                <c:rich>
                  <a:bodyPr/>
                  <a:lstStyle/>
                  <a:p>
                    <a:fld id="{C756BC76-A098-41EA-B8C4-D123A5BDDE3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5A-C3CB-4874-BF84-394ABDF3E850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fld id="{BAD7D342-5192-4AC7-BE03-E2B2C9672CA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12"/>
              <c:layout>
                <c:manualLayout>
                  <c:x val="-4.094027720219183E-3"/>
                  <c:y val="-4.1999937754816224E-3"/>
                </c:manualLayout>
              </c:layout>
              <c:tx>
                <c:rich>
                  <a:bodyPr/>
                  <a:lstStyle/>
                  <a:p>
                    <a:fld id="{FF913A97-6F38-40A8-B80E-46EAD163588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5E-C3CB-4874-BF84-394ABDF3E850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3"/>
              <c:tx>
                <c:rich>
                  <a:bodyPr/>
                  <a:lstStyle/>
                  <a:p>
                    <a:fld id="{8D861CD4-D4A4-4940-9554-293DB871FAE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14"/>
              <c:layout>
                <c:manualLayout>
                  <c:x val="-1.6480176820002762E-3"/>
                  <c:y val="-1.5845548950649945E-2"/>
                </c:manualLayout>
              </c:layout>
              <c:tx>
                <c:rich>
                  <a:bodyPr/>
                  <a:lstStyle/>
                  <a:p>
                    <a:fld id="{54B64D40-CC06-4A2E-96C0-99B33C710AE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62-C3CB-4874-BF84-394ABDF3E850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5"/>
              <c:tx>
                <c:rich>
                  <a:bodyPr/>
                  <a:lstStyle/>
                  <a:p>
                    <a:fld id="{D452F04A-C0A8-4980-B737-95EBDF76D04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16"/>
              <c:layout>
                <c:manualLayout>
                  <c:x val="-8.4106920845420634E-3"/>
                  <c:y val="-1.3165893788968078E-2"/>
                </c:manualLayout>
              </c:layout>
              <c:tx>
                <c:rich>
                  <a:bodyPr/>
                  <a:lstStyle/>
                  <a:p>
                    <a:fld id="{4B9EAC5E-7AFE-4426-A1CD-2FEBA401378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66-C3CB-4874-BF84-394ABDF3E850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7"/>
              <c:tx>
                <c:rich>
                  <a:bodyPr/>
                  <a:lstStyle/>
                  <a:p>
                    <a:fld id="{962E70D1-4746-4AFA-B29D-1F305300708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18"/>
              <c:layout>
                <c:manualLayout>
                  <c:x val="-1.3531565133305706E-2"/>
                  <c:y val="-1.2735883311028809E-2"/>
                </c:manualLayout>
              </c:layout>
              <c:tx>
                <c:rich>
                  <a:bodyPr/>
                  <a:lstStyle/>
                  <a:p>
                    <a:fld id="{4443C9D1-615C-4D9E-88FF-D302F7DADA9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6A-C3CB-4874-BF84-394ABDF3E850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9"/>
              <c:tx>
                <c:rich>
                  <a:bodyPr/>
                  <a:lstStyle/>
                  <a:p>
                    <a:fld id="{E99284B2-C325-45AC-8FC8-33C316412AE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20"/>
              <c:layout>
                <c:manualLayout>
                  <c:x val="-3.6499056039047749E-3"/>
                  <c:y val="-1.5976263836585643E-3"/>
                </c:manualLayout>
              </c:layout>
              <c:tx>
                <c:rich>
                  <a:bodyPr/>
                  <a:lstStyle/>
                  <a:p>
                    <a:fld id="{6232168C-60CA-4769-9073-6679889B7EC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6E-C3CB-4874-BF84-394ABDF3E850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21"/>
              <c:tx>
                <c:rich>
                  <a:bodyPr/>
                  <a:lstStyle/>
                  <a:p>
                    <a:fld id="{4A60FE3A-562A-44EB-85E5-CB0BBFCDF02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22"/>
              <c:layout>
                <c:manualLayout>
                  <c:x val="-5.0577888290279501E-3"/>
                  <c:y val="-8.1382984241594302E-3"/>
                </c:manualLayout>
              </c:layout>
              <c:tx>
                <c:rich>
                  <a:bodyPr/>
                  <a:lstStyle/>
                  <a:p>
                    <a:fld id="{C0A12A3C-B520-41E7-B710-C5E082D3E0F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72-C3CB-4874-BF84-394ABDF3E850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23"/>
              <c:tx>
                <c:rich>
                  <a:bodyPr/>
                  <a:lstStyle/>
                  <a:p>
                    <a:fld id="{2E3EFF95-DE0C-4107-8383-B58B88BD4DD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24"/>
              <c:layout>
                <c:manualLayout>
                  <c:x val="-2.003039093798558E-4"/>
                  <c:y val="-1.2094498563173675E-2"/>
                </c:manualLayout>
              </c:layout>
              <c:tx>
                <c:rich>
                  <a:bodyPr/>
                  <a:lstStyle/>
                  <a:p>
                    <a:fld id="{987CFC75-7AD5-47DF-8AE3-C402518AB5F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76-C3CB-4874-BF84-394ABDF3E850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25"/>
              <c:tx>
                <c:rich>
                  <a:bodyPr/>
                  <a:lstStyle/>
                  <a:p>
                    <a:fld id="{C7CA16FD-8EEA-46EF-92E7-E313248E78F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26"/>
              <c:layout>
                <c:manualLayout>
                  <c:x val="4.6871114794861165E-3"/>
                  <c:y val="-1.3390495160436962E-3"/>
                </c:manualLayout>
              </c:layout>
              <c:tx>
                <c:rich>
                  <a:bodyPr/>
                  <a:lstStyle/>
                  <a:p>
                    <a:fld id="{3F2FEA98-0765-4034-84F3-71BF381D286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7A-C3CB-4874-BF84-394ABDF3E850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27"/>
              <c:tx>
                <c:rich>
                  <a:bodyPr/>
                  <a:lstStyle/>
                  <a:p>
                    <a:fld id="{45981EF9-8F43-4889-8377-F6EBDF583A8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28"/>
              <c:layout>
                <c:manualLayout>
                  <c:x val="6.4587650227930964E-3"/>
                  <c:y val="-4.6798004004439554E-3"/>
                </c:manualLayout>
              </c:layout>
              <c:tx>
                <c:rich>
                  <a:bodyPr/>
                  <a:lstStyle/>
                  <a:p>
                    <a:fld id="{C0F8DFB4-2B8F-42A2-A520-3E7DE5AA857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7E-C3CB-4874-BF84-394ABDF3E850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29"/>
              <c:tx>
                <c:rich>
                  <a:bodyPr/>
                  <a:lstStyle/>
                  <a:p>
                    <a:fld id="{1792FE20-ACC2-4A8C-9F9E-36546130AF4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30"/>
              <c:layout>
                <c:manualLayout>
                  <c:x val="3.4636459916193613E-3"/>
                  <c:y val="-9.3232911103503374E-3"/>
                </c:manualLayout>
              </c:layout>
              <c:tx>
                <c:rich>
                  <a:bodyPr/>
                  <a:lstStyle/>
                  <a:p>
                    <a:fld id="{29B9BBB3-72B6-48C9-8AE7-19DE82449B6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82-C3CB-4874-BF84-394ABDF3E850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31"/>
              <c:tx>
                <c:rich>
                  <a:bodyPr/>
                  <a:lstStyle/>
                  <a:p>
                    <a:fld id="{D9DB9EC3-E553-4FA9-BE3F-178072B5EFF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32"/>
              <c:layout>
                <c:manualLayout>
                  <c:x val="1.7096053782750841E-3"/>
                  <c:y val="-1.7733912213542476E-2"/>
                </c:manualLayout>
              </c:layout>
              <c:tx>
                <c:rich>
                  <a:bodyPr/>
                  <a:lstStyle/>
                  <a:p>
                    <a:fld id="{03697111-1612-4848-8B44-4532154D0C6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86-C3CB-4874-BF84-394ABDF3E850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33"/>
              <c:tx>
                <c:rich>
                  <a:bodyPr/>
                  <a:lstStyle/>
                  <a:p>
                    <a:fld id="{6775B840-22B7-4373-BA31-0BA0331DE14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spPr>
              <a:noFill/>
              <a:ln>
                <a:solidFill>
                  <a:schemeClr val="tx1"/>
                </a:solidFill>
              </a:ln>
              <a:effectLst>
                <a:outerShdw blurRad="12700" dist="50800" dir="600000" algn="ctr" rotWithShape="0">
                  <a:srgbClr val="000000">
                    <a:alpha val="43137"/>
                  </a:srgbClr>
                </a:outerShdw>
                <a:softEdge rad="0"/>
              </a:effectLst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noFill/>
                  <a:round/>
                </a:ln>
                <a:effectLst>
                  <a:softEdge rad="393700"/>
                </a:effectLst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>
                <c15:showDataLabelsRange val="1"/>
              </c:ext>
            </c:extLst>
          </c:dLbls>
          <c:val>
            <c:numRef>
              <c:f>Feuil12!$E$19:$E$52</c:f>
              <c:numCache>
                <c:formatCode>General</c:formatCode>
                <c:ptCount val="34"/>
                <c:pt idx="0">
                  <c:v>1</c:v>
                </c:pt>
                <c:pt idx="1">
                  <c:v>10</c:v>
                </c:pt>
                <c:pt idx="2">
                  <c:v>1</c:v>
                </c:pt>
                <c:pt idx="3">
                  <c:v>10</c:v>
                </c:pt>
                <c:pt idx="4">
                  <c:v>1</c:v>
                </c:pt>
                <c:pt idx="5">
                  <c:v>10</c:v>
                </c:pt>
                <c:pt idx="6">
                  <c:v>1</c:v>
                </c:pt>
                <c:pt idx="7">
                  <c:v>10</c:v>
                </c:pt>
                <c:pt idx="8">
                  <c:v>1</c:v>
                </c:pt>
                <c:pt idx="9">
                  <c:v>10</c:v>
                </c:pt>
                <c:pt idx="10">
                  <c:v>1</c:v>
                </c:pt>
                <c:pt idx="11">
                  <c:v>10</c:v>
                </c:pt>
                <c:pt idx="12">
                  <c:v>1</c:v>
                </c:pt>
                <c:pt idx="13">
                  <c:v>10</c:v>
                </c:pt>
                <c:pt idx="14">
                  <c:v>1</c:v>
                </c:pt>
                <c:pt idx="15">
                  <c:v>10</c:v>
                </c:pt>
                <c:pt idx="16">
                  <c:v>1</c:v>
                </c:pt>
                <c:pt idx="17">
                  <c:v>10</c:v>
                </c:pt>
                <c:pt idx="18">
                  <c:v>1</c:v>
                </c:pt>
                <c:pt idx="19">
                  <c:v>10</c:v>
                </c:pt>
                <c:pt idx="20">
                  <c:v>1</c:v>
                </c:pt>
                <c:pt idx="21">
                  <c:v>10</c:v>
                </c:pt>
                <c:pt idx="22">
                  <c:v>1</c:v>
                </c:pt>
                <c:pt idx="23">
                  <c:v>10</c:v>
                </c:pt>
                <c:pt idx="24">
                  <c:v>1</c:v>
                </c:pt>
                <c:pt idx="25">
                  <c:v>10</c:v>
                </c:pt>
                <c:pt idx="26">
                  <c:v>1</c:v>
                </c:pt>
                <c:pt idx="27">
                  <c:v>10</c:v>
                </c:pt>
                <c:pt idx="28">
                  <c:v>1</c:v>
                </c:pt>
                <c:pt idx="29">
                  <c:v>10</c:v>
                </c:pt>
                <c:pt idx="30">
                  <c:v>1</c:v>
                </c:pt>
                <c:pt idx="31">
                  <c:v>10</c:v>
                </c:pt>
                <c:pt idx="32">
                  <c:v>1</c:v>
                </c:pt>
                <c:pt idx="33">
                  <c:v>59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89-C3CB-4874-BF84-394ABDF3E850}"/>
            </c:ext>
            <c:ext xmlns:c15="http://schemas.microsoft.com/office/drawing/2012/chart" uri="{02D57815-91ED-43cb-92C2-25804820EDAC}">
              <c15:datalabelsRange>
                <c15:f>Feuil12!$G$19:$G$52</c15:f>
                <c15:dlblRangeCache>
                  <c:ptCount val="34"/>
                  <c:pt idx="0">
                    <c:v>0</c:v>
                  </c:pt>
                  <c:pt idx="2">
                    <c:v>10</c:v>
                  </c:pt>
                  <c:pt idx="4">
                    <c:v>20</c:v>
                  </c:pt>
                  <c:pt idx="6">
                    <c:v>30</c:v>
                  </c:pt>
                  <c:pt idx="8">
                    <c:v>40</c:v>
                  </c:pt>
                  <c:pt idx="10">
                    <c:v>50</c:v>
                  </c:pt>
                  <c:pt idx="12">
                    <c:v>60</c:v>
                  </c:pt>
                  <c:pt idx="14">
                    <c:v>70</c:v>
                  </c:pt>
                  <c:pt idx="16">
                    <c:v>80</c:v>
                  </c:pt>
                  <c:pt idx="18">
                    <c:v>90</c:v>
                  </c:pt>
                  <c:pt idx="20">
                    <c:v>100</c:v>
                  </c:pt>
                  <c:pt idx="22">
                    <c:v>110</c:v>
                  </c:pt>
                  <c:pt idx="24">
                    <c:v>120</c:v>
                  </c:pt>
                  <c:pt idx="26">
                    <c:v>130</c:v>
                  </c:pt>
                  <c:pt idx="28">
                    <c:v>140</c:v>
                  </c:pt>
                  <c:pt idx="30">
                    <c:v>150</c:v>
                  </c:pt>
                  <c:pt idx="32">
                    <c:v>160%</c:v>
                  </c:pt>
                </c15:dlblRangeCache>
              </c15:datalabelsRang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27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tx1"/>
    </a:solidFill>
    <a:ln w="12700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21281047105953863"/>
          <c:y val="8.1992908781139198E-2"/>
          <c:w val="0.59192291753004556"/>
          <c:h val="0.78923055670672748"/>
        </c:manualLayout>
      </c:layout>
      <c:pieChart>
        <c:varyColors val="1"/>
        <c:ser>
          <c:idx val="1"/>
          <c:order val="1"/>
          <c:tx>
            <c:strRef>
              <c:f>Feuil12!$F$18</c:f>
              <c:strCache>
                <c:ptCount val="1"/>
                <c:pt idx="0">
                  <c:v>aiguille</c:v>
                </c:pt>
              </c:strCache>
            </c:strRef>
          </c:tx>
          <c:spPr>
            <a:noFill/>
            <a:effectLst>
              <a:glow rad="127000">
                <a:schemeClr val="tx1"/>
              </a:glow>
            </a:effectLst>
          </c:spPr>
          <c:explosion val="20"/>
          <c:dPt>
            <c:idx val="0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CE55-4E3A-BB5A-3BC5F06CFDF2}"/>
              </c:ext>
            </c:extLst>
          </c:dPt>
          <c:dPt>
            <c:idx val="1"/>
            <c:bubble3D val="0"/>
            <c:spPr>
              <a:solidFill>
                <a:srgbClr val="FF0000"/>
              </a:solidFill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CE55-4E3A-BB5A-3BC5F06CFDF2}"/>
              </c:ext>
            </c:extLst>
          </c:dPt>
          <c:dPt>
            <c:idx val="2"/>
            <c:bubble3D val="0"/>
            <c:explosion val="49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CE55-4E3A-BB5A-3BC5F06CFDF2}"/>
              </c:ext>
            </c:extLst>
          </c:dPt>
          <c:dPt>
            <c:idx val="3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CE55-4E3A-BB5A-3BC5F06CFDF2}"/>
              </c:ext>
            </c:extLst>
          </c:dPt>
          <c:dPt>
            <c:idx val="4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CE55-4E3A-BB5A-3BC5F06CFDF2}"/>
              </c:ext>
            </c:extLst>
          </c:dPt>
          <c:dPt>
            <c:idx val="5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CE55-4E3A-BB5A-3BC5F06CFDF2}"/>
              </c:ext>
            </c:extLst>
          </c:dPt>
          <c:dPt>
            <c:idx val="6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CE55-4E3A-BB5A-3BC5F06CFDF2}"/>
              </c:ext>
            </c:extLst>
          </c:dPt>
          <c:dPt>
            <c:idx val="7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F-CE55-4E3A-BB5A-3BC5F06CFDF2}"/>
              </c:ext>
            </c:extLst>
          </c:dPt>
          <c:dPt>
            <c:idx val="8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1-CE55-4E3A-BB5A-3BC5F06CFDF2}"/>
              </c:ext>
            </c:extLst>
          </c:dPt>
          <c:dPt>
            <c:idx val="9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3-CE55-4E3A-BB5A-3BC5F06CFDF2}"/>
              </c:ext>
            </c:extLst>
          </c:dPt>
          <c:dPt>
            <c:idx val="10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5-CE55-4E3A-BB5A-3BC5F06CFDF2}"/>
              </c:ext>
            </c:extLst>
          </c:dPt>
          <c:dPt>
            <c:idx val="11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7-CE55-4E3A-BB5A-3BC5F06CFDF2}"/>
              </c:ext>
            </c:extLst>
          </c:dPt>
          <c:dPt>
            <c:idx val="12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9-CE55-4E3A-BB5A-3BC5F06CFDF2}"/>
              </c:ext>
            </c:extLst>
          </c:dPt>
          <c:dPt>
            <c:idx val="13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B-CE55-4E3A-BB5A-3BC5F06CFDF2}"/>
              </c:ext>
            </c:extLst>
          </c:dPt>
          <c:dPt>
            <c:idx val="14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D-CE55-4E3A-BB5A-3BC5F06CFDF2}"/>
              </c:ext>
            </c:extLst>
          </c:dPt>
          <c:dPt>
            <c:idx val="15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F-CE55-4E3A-BB5A-3BC5F06CFDF2}"/>
              </c:ext>
            </c:extLst>
          </c:dPt>
          <c:dPt>
            <c:idx val="16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1-CE55-4E3A-BB5A-3BC5F06CFDF2}"/>
              </c:ext>
            </c:extLst>
          </c:dPt>
          <c:dPt>
            <c:idx val="17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3-CE55-4E3A-BB5A-3BC5F06CFDF2}"/>
              </c:ext>
            </c:extLst>
          </c:dPt>
          <c:dPt>
            <c:idx val="18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5-CE55-4E3A-BB5A-3BC5F06CFDF2}"/>
              </c:ext>
            </c:extLst>
          </c:dPt>
          <c:dPt>
            <c:idx val="19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7-CE55-4E3A-BB5A-3BC5F06CFDF2}"/>
              </c:ext>
            </c:extLst>
          </c:dPt>
          <c:dPt>
            <c:idx val="20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9-CE55-4E3A-BB5A-3BC5F06CFDF2}"/>
              </c:ext>
            </c:extLst>
          </c:dPt>
          <c:dPt>
            <c:idx val="21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B-CE55-4E3A-BB5A-3BC5F06CFDF2}"/>
              </c:ext>
            </c:extLst>
          </c:dPt>
          <c:dPt>
            <c:idx val="22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D-CE55-4E3A-BB5A-3BC5F06CFDF2}"/>
              </c:ext>
            </c:extLst>
          </c:dPt>
          <c:dPt>
            <c:idx val="23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F-CE55-4E3A-BB5A-3BC5F06CFDF2}"/>
              </c:ext>
            </c:extLst>
          </c:dPt>
          <c:dPt>
            <c:idx val="24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1-CE55-4E3A-BB5A-3BC5F06CFDF2}"/>
              </c:ext>
            </c:extLst>
          </c:dPt>
          <c:dPt>
            <c:idx val="25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3-CE55-4E3A-BB5A-3BC5F06CFDF2}"/>
              </c:ext>
            </c:extLst>
          </c:dPt>
          <c:dPt>
            <c:idx val="26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5-CE55-4E3A-BB5A-3BC5F06CFDF2}"/>
              </c:ext>
            </c:extLst>
          </c:dPt>
          <c:dPt>
            <c:idx val="27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7-CE55-4E3A-BB5A-3BC5F06CFDF2}"/>
              </c:ext>
            </c:extLst>
          </c:dPt>
          <c:dPt>
            <c:idx val="28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9-CE55-4E3A-BB5A-3BC5F06CFDF2}"/>
              </c:ext>
            </c:extLst>
          </c:dPt>
          <c:dPt>
            <c:idx val="29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B-CE55-4E3A-BB5A-3BC5F06CFDF2}"/>
              </c:ext>
            </c:extLst>
          </c:dPt>
          <c:dPt>
            <c:idx val="30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D-CE55-4E3A-BB5A-3BC5F06CFDF2}"/>
              </c:ext>
            </c:extLst>
          </c:dPt>
          <c:dPt>
            <c:idx val="31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F-CE55-4E3A-BB5A-3BC5F06CFDF2}"/>
              </c:ext>
            </c:extLst>
          </c:dPt>
          <c:dPt>
            <c:idx val="32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41-CE55-4E3A-BB5A-3BC5F06CFDF2}"/>
              </c:ext>
            </c:extLst>
          </c:dPt>
          <c:dPt>
            <c:idx val="33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43-CE55-4E3A-BB5A-3BC5F06CFDF2}"/>
              </c:ext>
            </c:extLst>
          </c:dPt>
          <c:val>
            <c:numRef>
              <c:f>Feuil12!$F$19:$F$52</c:f>
              <c:numCache>
                <c:formatCode>0%</c:formatCode>
                <c:ptCount val="34"/>
                <c:pt idx="0">
                  <c:v>0.65666666666666662</c:v>
                </c:pt>
                <c:pt idx="1">
                  <c:v>0.02</c:v>
                </c:pt>
                <c:pt idx="2">
                  <c:v>1.4566666666666666</c:v>
                </c:pt>
                <c:pt idx="3">
                  <c:v>2.1133333333333333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44-CE55-4E3A-BB5A-3BC5F06CFDF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27"/>
      </c:pieChart>
      <c:pieChart>
        <c:varyColors val="1"/>
        <c:ser>
          <c:idx val="0"/>
          <c:order val="0"/>
          <c:tx>
            <c:strRef>
              <c:f>Feuil12!$E$18</c:f>
              <c:strCache>
                <c:ptCount val="1"/>
                <c:pt idx="0">
                  <c:v>cadran</c:v>
                </c:pt>
              </c:strCache>
            </c:strRef>
          </c:tx>
          <c:spPr>
            <a:solidFill>
              <a:schemeClr val="bg1"/>
            </a:solidFill>
            <a:ln>
              <a:noFill/>
            </a:ln>
            <a:effectLst>
              <a:softEdge rad="0"/>
            </a:effectLst>
          </c:spPr>
          <c:explosion val="400"/>
          <c:dPt>
            <c:idx val="0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46-CE55-4E3A-BB5A-3BC5F06CFDF2}"/>
              </c:ext>
            </c:extLst>
          </c:dPt>
          <c:dPt>
            <c:idx val="1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48-CE55-4E3A-BB5A-3BC5F06CFDF2}"/>
              </c:ext>
            </c:extLst>
          </c:dPt>
          <c:dPt>
            <c:idx val="2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4A-CE55-4E3A-BB5A-3BC5F06CFDF2}"/>
              </c:ext>
            </c:extLst>
          </c:dPt>
          <c:dPt>
            <c:idx val="3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4C-CE55-4E3A-BB5A-3BC5F06CFDF2}"/>
              </c:ext>
            </c:extLst>
          </c:dPt>
          <c:dPt>
            <c:idx val="4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4E-CE55-4E3A-BB5A-3BC5F06CFDF2}"/>
              </c:ext>
            </c:extLst>
          </c:dPt>
          <c:dPt>
            <c:idx val="5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50-CE55-4E3A-BB5A-3BC5F06CFDF2}"/>
              </c:ext>
            </c:extLst>
          </c:dPt>
          <c:dPt>
            <c:idx val="6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52-CE55-4E3A-BB5A-3BC5F06CFDF2}"/>
              </c:ext>
            </c:extLst>
          </c:dPt>
          <c:dPt>
            <c:idx val="7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54-CE55-4E3A-BB5A-3BC5F06CFDF2}"/>
              </c:ext>
            </c:extLst>
          </c:dPt>
          <c:dPt>
            <c:idx val="8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56-CE55-4E3A-BB5A-3BC5F06CFDF2}"/>
              </c:ext>
            </c:extLst>
          </c:dPt>
          <c:dPt>
            <c:idx val="9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58-CE55-4E3A-BB5A-3BC5F06CFDF2}"/>
              </c:ext>
            </c:extLst>
          </c:dPt>
          <c:dPt>
            <c:idx val="10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5A-CE55-4E3A-BB5A-3BC5F06CFDF2}"/>
              </c:ext>
            </c:extLst>
          </c:dPt>
          <c:dPt>
            <c:idx val="11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5C-CE55-4E3A-BB5A-3BC5F06CFDF2}"/>
              </c:ext>
            </c:extLst>
          </c:dPt>
          <c:dPt>
            <c:idx val="12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5E-CE55-4E3A-BB5A-3BC5F06CFDF2}"/>
              </c:ext>
            </c:extLst>
          </c:dPt>
          <c:dPt>
            <c:idx val="13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60-CE55-4E3A-BB5A-3BC5F06CFDF2}"/>
              </c:ext>
            </c:extLst>
          </c:dPt>
          <c:dPt>
            <c:idx val="14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62-CE55-4E3A-BB5A-3BC5F06CFDF2}"/>
              </c:ext>
            </c:extLst>
          </c:dPt>
          <c:dPt>
            <c:idx val="15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64-CE55-4E3A-BB5A-3BC5F06CFDF2}"/>
              </c:ext>
            </c:extLst>
          </c:dPt>
          <c:dPt>
            <c:idx val="16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66-CE55-4E3A-BB5A-3BC5F06CFDF2}"/>
              </c:ext>
            </c:extLst>
          </c:dPt>
          <c:dPt>
            <c:idx val="17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68-CE55-4E3A-BB5A-3BC5F06CFDF2}"/>
              </c:ext>
            </c:extLst>
          </c:dPt>
          <c:dPt>
            <c:idx val="18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6A-CE55-4E3A-BB5A-3BC5F06CFDF2}"/>
              </c:ext>
            </c:extLst>
          </c:dPt>
          <c:dPt>
            <c:idx val="19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6C-CE55-4E3A-BB5A-3BC5F06CFDF2}"/>
              </c:ext>
            </c:extLst>
          </c:dPt>
          <c:dPt>
            <c:idx val="20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6E-CE55-4E3A-BB5A-3BC5F06CFDF2}"/>
              </c:ext>
            </c:extLst>
          </c:dPt>
          <c:dPt>
            <c:idx val="21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70-CE55-4E3A-BB5A-3BC5F06CFDF2}"/>
              </c:ext>
            </c:extLst>
          </c:dPt>
          <c:dPt>
            <c:idx val="22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72-CE55-4E3A-BB5A-3BC5F06CFDF2}"/>
              </c:ext>
            </c:extLst>
          </c:dPt>
          <c:dPt>
            <c:idx val="23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74-CE55-4E3A-BB5A-3BC5F06CFDF2}"/>
              </c:ext>
            </c:extLst>
          </c:dPt>
          <c:dPt>
            <c:idx val="24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76-CE55-4E3A-BB5A-3BC5F06CFDF2}"/>
              </c:ext>
            </c:extLst>
          </c:dPt>
          <c:dPt>
            <c:idx val="25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78-CE55-4E3A-BB5A-3BC5F06CFDF2}"/>
              </c:ext>
            </c:extLst>
          </c:dPt>
          <c:dPt>
            <c:idx val="26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7A-CE55-4E3A-BB5A-3BC5F06CFDF2}"/>
              </c:ext>
            </c:extLst>
          </c:dPt>
          <c:dPt>
            <c:idx val="27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7C-CE55-4E3A-BB5A-3BC5F06CFDF2}"/>
              </c:ext>
            </c:extLst>
          </c:dPt>
          <c:dPt>
            <c:idx val="28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7E-CE55-4E3A-BB5A-3BC5F06CFDF2}"/>
              </c:ext>
            </c:extLst>
          </c:dPt>
          <c:dPt>
            <c:idx val="29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80-CE55-4E3A-BB5A-3BC5F06CFDF2}"/>
              </c:ext>
            </c:extLst>
          </c:dPt>
          <c:dPt>
            <c:idx val="30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82-CE55-4E3A-BB5A-3BC5F06CFDF2}"/>
              </c:ext>
            </c:extLst>
          </c:dPt>
          <c:dPt>
            <c:idx val="31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84-CE55-4E3A-BB5A-3BC5F06CFDF2}"/>
              </c:ext>
            </c:extLst>
          </c:dPt>
          <c:dPt>
            <c:idx val="32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86-CE55-4E3A-BB5A-3BC5F06CFDF2}"/>
              </c:ext>
            </c:extLst>
          </c:dPt>
          <c:dPt>
            <c:idx val="33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88-CE55-4E3A-BB5A-3BC5F06CFDF2}"/>
              </c:ext>
            </c:extLst>
          </c:dPt>
          <c:dLbls>
            <c:dLbl>
              <c:idx val="0"/>
              <c:layout>
                <c:manualLayout>
                  <c:x val="-7.0603674540682419E-3"/>
                  <c:y val="-2.1012936624028714E-3"/>
                </c:manualLayout>
              </c:layout>
              <c:tx>
                <c:rich>
                  <a:bodyPr/>
                  <a:lstStyle/>
                  <a:p>
                    <a:fld id="{960620DE-F57E-473D-9A20-326047D3986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46-CE55-4E3A-BB5A-3BC5F06CFDF2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1D8D9587-0ED8-40D9-9D80-06A10E033A4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2"/>
              <c:layout>
                <c:manualLayout>
                  <c:x val="-8.7719298245614308E-3"/>
                  <c:y val="-5.0965837768302677E-3"/>
                </c:manualLayout>
              </c:layout>
              <c:tx>
                <c:rich>
                  <a:bodyPr/>
                  <a:lstStyle/>
                  <a:p>
                    <a:fld id="{6D20ACED-D4E4-43D1-83B1-3B7FB2885E8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4A-CE55-4E3A-BB5A-3BC5F06CFDF2}"/>
                </c:ext>
                <c:ext xmlns:c15="http://schemas.microsoft.com/office/drawing/2012/chart" uri="{CE6537A1-D6FC-4f65-9D91-7224C49458BB}">
                  <c15:layout>
                    <c:manualLayout>
                      <c:w val="5.2631578947368418E-2"/>
                      <c:h val="5.3524374176548088E-2"/>
                    </c:manualLayout>
                  </c15:layout>
                  <c15:dlblFieldTable/>
                  <c15:showDataLabelsRange val="1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8B90B905-F9FF-4A2E-BBC4-F44E5487F66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4"/>
              <c:layout>
                <c:manualLayout>
                  <c:x val="-1.2318229958097343E-2"/>
                  <c:y val="3.5674270953284988E-3"/>
                </c:manualLayout>
              </c:layout>
              <c:tx>
                <c:rich>
                  <a:bodyPr/>
                  <a:lstStyle/>
                  <a:p>
                    <a:fld id="{75F77590-B420-40AC-AAA3-2F966EA2FE3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4E-CE55-4E3A-BB5A-3BC5F06CFDF2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085487E0-F91B-4B81-947C-CB88A0A58A3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6"/>
              <c:layout>
                <c:manualLayout>
                  <c:x val="-1.1148409080443893E-2"/>
                  <c:y val="3.8488271969956325E-3"/>
                </c:manualLayout>
              </c:layout>
              <c:tx>
                <c:rich>
                  <a:bodyPr/>
                  <a:lstStyle/>
                  <a:p>
                    <a:fld id="{894B73BC-737B-484D-A2C1-4B8673EC7D4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52-CE55-4E3A-BB5A-3BC5F06CFDF2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C2D9E1EB-1E38-4E58-9ABE-5DB9A47244E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8"/>
              <c:layout>
                <c:manualLayout>
                  <c:x val="-1.8736243495878803E-2"/>
                  <c:y val="1.5309721660286535E-3"/>
                </c:manualLayout>
              </c:layout>
              <c:tx>
                <c:rich>
                  <a:bodyPr/>
                  <a:lstStyle/>
                  <a:p>
                    <a:fld id="{E7C052EC-50FA-43D3-A132-B171A4DFD6B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56-CE55-4E3A-BB5A-3BC5F06CFDF2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35C8F99A-BB52-42AC-B7A7-AD2FD642885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10"/>
              <c:layout>
                <c:manualLayout>
                  <c:x val="-1.3601095915642151E-2"/>
                  <c:y val="-7.1270735426846345E-3"/>
                </c:manualLayout>
              </c:layout>
              <c:tx>
                <c:rich>
                  <a:bodyPr/>
                  <a:lstStyle/>
                  <a:p>
                    <a:fld id="{9280A8B6-BE4D-426A-9263-F3A35826DC9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5A-CE55-4E3A-BB5A-3BC5F06CFDF2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fld id="{D5199EBA-6625-4BD8-B66A-C828DFACA60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12"/>
              <c:layout>
                <c:manualLayout>
                  <c:x val="-4.094027720219183E-3"/>
                  <c:y val="-4.1999937754816224E-3"/>
                </c:manualLayout>
              </c:layout>
              <c:tx>
                <c:rich>
                  <a:bodyPr/>
                  <a:lstStyle/>
                  <a:p>
                    <a:fld id="{9A2206DD-4D2A-4329-B3C4-41CF10B2290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5E-CE55-4E3A-BB5A-3BC5F06CFDF2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3"/>
              <c:tx>
                <c:rich>
                  <a:bodyPr/>
                  <a:lstStyle/>
                  <a:p>
                    <a:fld id="{E70683D9-C3D3-47C9-A253-73C83E30092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14"/>
              <c:layout>
                <c:manualLayout>
                  <c:x val="-1.6480176820002762E-3"/>
                  <c:y val="-1.5845548950649945E-2"/>
                </c:manualLayout>
              </c:layout>
              <c:tx>
                <c:rich>
                  <a:bodyPr/>
                  <a:lstStyle/>
                  <a:p>
                    <a:fld id="{F3193DCB-4CDD-46D3-A162-6100D663017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62-CE55-4E3A-BB5A-3BC5F06CFDF2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5"/>
              <c:tx>
                <c:rich>
                  <a:bodyPr/>
                  <a:lstStyle/>
                  <a:p>
                    <a:fld id="{E3D9D408-6581-4884-BDC2-0284BC62F44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16"/>
              <c:layout>
                <c:manualLayout>
                  <c:x val="-8.4106920845420634E-3"/>
                  <c:y val="-1.3165893788968078E-2"/>
                </c:manualLayout>
              </c:layout>
              <c:tx>
                <c:rich>
                  <a:bodyPr/>
                  <a:lstStyle/>
                  <a:p>
                    <a:fld id="{57861AC8-E6D8-4F78-A8ED-3E80700B71A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66-CE55-4E3A-BB5A-3BC5F06CFDF2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7"/>
              <c:tx>
                <c:rich>
                  <a:bodyPr/>
                  <a:lstStyle/>
                  <a:p>
                    <a:fld id="{A35C831A-C5F2-44FE-8225-7D60EA33B03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18"/>
              <c:layout>
                <c:manualLayout>
                  <c:x val="-1.3531565133305706E-2"/>
                  <c:y val="-1.2735883311028809E-2"/>
                </c:manualLayout>
              </c:layout>
              <c:tx>
                <c:rich>
                  <a:bodyPr/>
                  <a:lstStyle/>
                  <a:p>
                    <a:fld id="{A16E40CE-35A0-45C6-9372-C1C7B64D0C1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6A-CE55-4E3A-BB5A-3BC5F06CFDF2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9"/>
              <c:tx>
                <c:rich>
                  <a:bodyPr/>
                  <a:lstStyle/>
                  <a:p>
                    <a:fld id="{5691E380-296C-444A-8A18-0D626AD653F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20"/>
              <c:layout>
                <c:manualLayout>
                  <c:x val="-3.6499056039047749E-3"/>
                  <c:y val="-1.5976263836585643E-3"/>
                </c:manualLayout>
              </c:layout>
              <c:tx>
                <c:rich>
                  <a:bodyPr/>
                  <a:lstStyle/>
                  <a:p>
                    <a:fld id="{D9689156-3B51-4EF5-B2E8-916FE51E1CE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6E-CE55-4E3A-BB5A-3BC5F06CFDF2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21"/>
              <c:tx>
                <c:rich>
                  <a:bodyPr/>
                  <a:lstStyle/>
                  <a:p>
                    <a:fld id="{353902CD-7EDB-4704-98E6-BE7AE58C768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22"/>
              <c:layout>
                <c:manualLayout>
                  <c:x val="-5.0577888290279501E-3"/>
                  <c:y val="-8.1382984241594302E-3"/>
                </c:manualLayout>
              </c:layout>
              <c:tx>
                <c:rich>
                  <a:bodyPr/>
                  <a:lstStyle/>
                  <a:p>
                    <a:fld id="{AAD86B26-1BCB-456B-B812-DD8E218D4FD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72-CE55-4E3A-BB5A-3BC5F06CFDF2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23"/>
              <c:tx>
                <c:rich>
                  <a:bodyPr/>
                  <a:lstStyle/>
                  <a:p>
                    <a:fld id="{1C1D0B89-E2C6-4FC4-B227-4015687EFCA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24"/>
              <c:layout>
                <c:manualLayout>
                  <c:x val="-2.003039093798558E-4"/>
                  <c:y val="-1.2094498563173675E-2"/>
                </c:manualLayout>
              </c:layout>
              <c:tx>
                <c:rich>
                  <a:bodyPr/>
                  <a:lstStyle/>
                  <a:p>
                    <a:fld id="{9146BE5F-8765-4EF7-9817-A967EE1C308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76-CE55-4E3A-BB5A-3BC5F06CFDF2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25"/>
              <c:tx>
                <c:rich>
                  <a:bodyPr/>
                  <a:lstStyle/>
                  <a:p>
                    <a:fld id="{72001C7B-565B-404D-8075-22360A1C57F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26"/>
              <c:layout>
                <c:manualLayout>
                  <c:x val="4.6871114794861165E-3"/>
                  <c:y val="-1.3390495160436962E-3"/>
                </c:manualLayout>
              </c:layout>
              <c:tx>
                <c:rich>
                  <a:bodyPr/>
                  <a:lstStyle/>
                  <a:p>
                    <a:fld id="{804DFE98-D575-4C6D-AB17-F97430D72C5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7A-CE55-4E3A-BB5A-3BC5F06CFDF2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27"/>
              <c:tx>
                <c:rich>
                  <a:bodyPr/>
                  <a:lstStyle/>
                  <a:p>
                    <a:fld id="{B1F4358E-7034-4AAE-B8C2-E62061599CD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28"/>
              <c:layout>
                <c:manualLayout>
                  <c:x val="6.4587650227930964E-3"/>
                  <c:y val="-4.6798004004439554E-3"/>
                </c:manualLayout>
              </c:layout>
              <c:tx>
                <c:rich>
                  <a:bodyPr/>
                  <a:lstStyle/>
                  <a:p>
                    <a:fld id="{1754FE64-A8FB-4EC2-A980-0295BE390E0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7E-CE55-4E3A-BB5A-3BC5F06CFDF2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29"/>
              <c:tx>
                <c:rich>
                  <a:bodyPr/>
                  <a:lstStyle/>
                  <a:p>
                    <a:fld id="{2FEC895E-CB30-4B82-9EDA-E6C707C515A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30"/>
              <c:layout>
                <c:manualLayout>
                  <c:x val="3.4636459916193613E-3"/>
                  <c:y val="-9.3232911103503374E-3"/>
                </c:manualLayout>
              </c:layout>
              <c:tx>
                <c:rich>
                  <a:bodyPr/>
                  <a:lstStyle/>
                  <a:p>
                    <a:fld id="{DED50CAC-C1DA-4121-BF05-6AD40CD6934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82-CE55-4E3A-BB5A-3BC5F06CFDF2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31"/>
              <c:tx>
                <c:rich>
                  <a:bodyPr/>
                  <a:lstStyle/>
                  <a:p>
                    <a:fld id="{F97ADE32-61AD-48EC-BD33-B651C1B6CAC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32"/>
              <c:layout>
                <c:manualLayout>
                  <c:x val="1.7096053782750841E-3"/>
                  <c:y val="-1.7733912213542476E-2"/>
                </c:manualLayout>
              </c:layout>
              <c:tx>
                <c:rich>
                  <a:bodyPr/>
                  <a:lstStyle/>
                  <a:p>
                    <a:fld id="{3267995D-4704-450F-9722-79008C25661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86-CE55-4E3A-BB5A-3BC5F06CFDF2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33"/>
              <c:tx>
                <c:rich>
                  <a:bodyPr/>
                  <a:lstStyle/>
                  <a:p>
                    <a:fld id="{BE1190CB-05FE-4CD9-9693-C9853237EED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spPr>
              <a:noFill/>
              <a:ln>
                <a:solidFill>
                  <a:schemeClr val="tx1"/>
                </a:solidFill>
              </a:ln>
              <a:effectLst>
                <a:outerShdw blurRad="12700" dist="50800" dir="600000" algn="ctr" rotWithShape="0">
                  <a:srgbClr val="000000">
                    <a:alpha val="43137"/>
                  </a:srgbClr>
                </a:outerShdw>
                <a:softEdge rad="0"/>
              </a:effectLst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noFill/>
                  <a:round/>
                </a:ln>
                <a:effectLst>
                  <a:softEdge rad="393700"/>
                </a:effectLst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>
                <c15:showDataLabelsRange val="1"/>
              </c:ext>
            </c:extLst>
          </c:dLbls>
          <c:val>
            <c:numRef>
              <c:f>Feuil12!$E$19:$E$52</c:f>
              <c:numCache>
                <c:formatCode>General</c:formatCode>
                <c:ptCount val="34"/>
                <c:pt idx="0">
                  <c:v>1</c:v>
                </c:pt>
                <c:pt idx="1">
                  <c:v>10</c:v>
                </c:pt>
                <c:pt idx="2">
                  <c:v>1</c:v>
                </c:pt>
                <c:pt idx="3">
                  <c:v>10</c:v>
                </c:pt>
                <c:pt idx="4">
                  <c:v>1</c:v>
                </c:pt>
                <c:pt idx="5">
                  <c:v>10</c:v>
                </c:pt>
                <c:pt idx="6">
                  <c:v>1</c:v>
                </c:pt>
                <c:pt idx="7">
                  <c:v>10</c:v>
                </c:pt>
                <c:pt idx="8">
                  <c:v>1</c:v>
                </c:pt>
                <c:pt idx="9">
                  <c:v>10</c:v>
                </c:pt>
                <c:pt idx="10">
                  <c:v>1</c:v>
                </c:pt>
                <c:pt idx="11">
                  <c:v>10</c:v>
                </c:pt>
                <c:pt idx="12">
                  <c:v>1</c:v>
                </c:pt>
                <c:pt idx="13">
                  <c:v>10</c:v>
                </c:pt>
                <c:pt idx="14">
                  <c:v>1</c:v>
                </c:pt>
                <c:pt idx="15">
                  <c:v>10</c:v>
                </c:pt>
                <c:pt idx="16">
                  <c:v>1</c:v>
                </c:pt>
                <c:pt idx="17">
                  <c:v>10</c:v>
                </c:pt>
                <c:pt idx="18">
                  <c:v>1</c:v>
                </c:pt>
                <c:pt idx="19">
                  <c:v>10</c:v>
                </c:pt>
                <c:pt idx="20">
                  <c:v>1</c:v>
                </c:pt>
                <c:pt idx="21">
                  <c:v>10</c:v>
                </c:pt>
                <c:pt idx="22">
                  <c:v>1</c:v>
                </c:pt>
                <c:pt idx="23">
                  <c:v>10</c:v>
                </c:pt>
                <c:pt idx="24">
                  <c:v>1</c:v>
                </c:pt>
                <c:pt idx="25">
                  <c:v>10</c:v>
                </c:pt>
                <c:pt idx="26">
                  <c:v>1</c:v>
                </c:pt>
                <c:pt idx="27">
                  <c:v>10</c:v>
                </c:pt>
                <c:pt idx="28">
                  <c:v>1</c:v>
                </c:pt>
                <c:pt idx="29">
                  <c:v>10</c:v>
                </c:pt>
                <c:pt idx="30">
                  <c:v>1</c:v>
                </c:pt>
                <c:pt idx="31">
                  <c:v>10</c:v>
                </c:pt>
                <c:pt idx="32">
                  <c:v>1</c:v>
                </c:pt>
                <c:pt idx="33">
                  <c:v>59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89-CE55-4E3A-BB5A-3BC5F06CFDF2}"/>
            </c:ext>
            <c:ext xmlns:c15="http://schemas.microsoft.com/office/drawing/2012/chart" uri="{02D57815-91ED-43cb-92C2-25804820EDAC}">
              <c15:datalabelsRange>
                <c15:f>Feuil12!$G$19:$G$52</c15:f>
                <c15:dlblRangeCache>
                  <c:ptCount val="34"/>
                  <c:pt idx="0">
                    <c:v>0</c:v>
                  </c:pt>
                  <c:pt idx="2">
                    <c:v>10</c:v>
                  </c:pt>
                  <c:pt idx="4">
                    <c:v>20</c:v>
                  </c:pt>
                  <c:pt idx="6">
                    <c:v>30</c:v>
                  </c:pt>
                  <c:pt idx="8">
                    <c:v>40</c:v>
                  </c:pt>
                  <c:pt idx="10">
                    <c:v>50</c:v>
                  </c:pt>
                  <c:pt idx="12">
                    <c:v>60</c:v>
                  </c:pt>
                  <c:pt idx="14">
                    <c:v>70</c:v>
                  </c:pt>
                  <c:pt idx="16">
                    <c:v>80</c:v>
                  </c:pt>
                  <c:pt idx="18">
                    <c:v>90</c:v>
                  </c:pt>
                  <c:pt idx="20">
                    <c:v>100</c:v>
                  </c:pt>
                  <c:pt idx="22">
                    <c:v>110</c:v>
                  </c:pt>
                  <c:pt idx="24">
                    <c:v>120</c:v>
                  </c:pt>
                  <c:pt idx="26">
                    <c:v>130</c:v>
                  </c:pt>
                  <c:pt idx="28">
                    <c:v>140</c:v>
                  </c:pt>
                  <c:pt idx="30">
                    <c:v>150</c:v>
                  </c:pt>
                  <c:pt idx="32">
                    <c:v>160%</c:v>
                  </c:pt>
                </c15:dlblRangeCache>
              </c15:datalabelsRang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27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tx1"/>
    </a:solidFill>
    <a:ln w="12700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23445237080407685"/>
          <c:y val="0.12980723721010284"/>
          <c:w val="0.59192291753004556"/>
          <c:h val="0.78923055670672748"/>
        </c:manualLayout>
      </c:layout>
      <c:pieChart>
        <c:varyColors val="1"/>
        <c:ser>
          <c:idx val="1"/>
          <c:order val="1"/>
          <c:tx>
            <c:strRef>
              <c:f>Feuil12!$F$18</c:f>
              <c:strCache>
                <c:ptCount val="1"/>
                <c:pt idx="0">
                  <c:v>aiguille</c:v>
                </c:pt>
              </c:strCache>
            </c:strRef>
          </c:tx>
          <c:spPr>
            <a:noFill/>
            <a:effectLst>
              <a:glow rad="127000">
                <a:schemeClr val="tx1"/>
              </a:glow>
            </a:effectLst>
          </c:spPr>
          <c:explosion val="20"/>
          <c:dPt>
            <c:idx val="0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0902-4D2C-901F-B2971F08A0E2}"/>
              </c:ext>
            </c:extLst>
          </c:dPt>
          <c:dPt>
            <c:idx val="1"/>
            <c:bubble3D val="0"/>
            <c:spPr>
              <a:solidFill>
                <a:srgbClr val="FF0000"/>
              </a:solidFill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0902-4D2C-901F-B2971F08A0E2}"/>
              </c:ext>
            </c:extLst>
          </c:dPt>
          <c:dPt>
            <c:idx val="2"/>
            <c:bubble3D val="0"/>
            <c:explosion val="49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0902-4D2C-901F-B2971F08A0E2}"/>
              </c:ext>
            </c:extLst>
          </c:dPt>
          <c:dPt>
            <c:idx val="3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0902-4D2C-901F-B2971F08A0E2}"/>
              </c:ext>
            </c:extLst>
          </c:dPt>
          <c:dPt>
            <c:idx val="4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0902-4D2C-901F-B2971F08A0E2}"/>
              </c:ext>
            </c:extLst>
          </c:dPt>
          <c:dPt>
            <c:idx val="5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0902-4D2C-901F-B2971F08A0E2}"/>
              </c:ext>
            </c:extLst>
          </c:dPt>
          <c:dPt>
            <c:idx val="6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0902-4D2C-901F-B2971F08A0E2}"/>
              </c:ext>
            </c:extLst>
          </c:dPt>
          <c:dPt>
            <c:idx val="7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F-0902-4D2C-901F-B2971F08A0E2}"/>
              </c:ext>
            </c:extLst>
          </c:dPt>
          <c:dPt>
            <c:idx val="8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1-0902-4D2C-901F-B2971F08A0E2}"/>
              </c:ext>
            </c:extLst>
          </c:dPt>
          <c:dPt>
            <c:idx val="9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3-0902-4D2C-901F-B2971F08A0E2}"/>
              </c:ext>
            </c:extLst>
          </c:dPt>
          <c:dPt>
            <c:idx val="10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5-0902-4D2C-901F-B2971F08A0E2}"/>
              </c:ext>
            </c:extLst>
          </c:dPt>
          <c:dPt>
            <c:idx val="11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7-0902-4D2C-901F-B2971F08A0E2}"/>
              </c:ext>
            </c:extLst>
          </c:dPt>
          <c:dPt>
            <c:idx val="12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9-0902-4D2C-901F-B2971F08A0E2}"/>
              </c:ext>
            </c:extLst>
          </c:dPt>
          <c:dPt>
            <c:idx val="13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B-0902-4D2C-901F-B2971F08A0E2}"/>
              </c:ext>
            </c:extLst>
          </c:dPt>
          <c:dPt>
            <c:idx val="14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D-0902-4D2C-901F-B2971F08A0E2}"/>
              </c:ext>
            </c:extLst>
          </c:dPt>
          <c:dPt>
            <c:idx val="15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F-0902-4D2C-901F-B2971F08A0E2}"/>
              </c:ext>
            </c:extLst>
          </c:dPt>
          <c:dPt>
            <c:idx val="16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1-0902-4D2C-901F-B2971F08A0E2}"/>
              </c:ext>
            </c:extLst>
          </c:dPt>
          <c:dPt>
            <c:idx val="17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3-0902-4D2C-901F-B2971F08A0E2}"/>
              </c:ext>
            </c:extLst>
          </c:dPt>
          <c:dPt>
            <c:idx val="18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5-0902-4D2C-901F-B2971F08A0E2}"/>
              </c:ext>
            </c:extLst>
          </c:dPt>
          <c:dPt>
            <c:idx val="19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7-0902-4D2C-901F-B2971F08A0E2}"/>
              </c:ext>
            </c:extLst>
          </c:dPt>
          <c:dPt>
            <c:idx val="20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9-0902-4D2C-901F-B2971F08A0E2}"/>
              </c:ext>
            </c:extLst>
          </c:dPt>
          <c:dPt>
            <c:idx val="21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B-0902-4D2C-901F-B2971F08A0E2}"/>
              </c:ext>
            </c:extLst>
          </c:dPt>
          <c:dPt>
            <c:idx val="22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D-0902-4D2C-901F-B2971F08A0E2}"/>
              </c:ext>
            </c:extLst>
          </c:dPt>
          <c:dPt>
            <c:idx val="23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F-0902-4D2C-901F-B2971F08A0E2}"/>
              </c:ext>
            </c:extLst>
          </c:dPt>
          <c:dPt>
            <c:idx val="24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1-0902-4D2C-901F-B2971F08A0E2}"/>
              </c:ext>
            </c:extLst>
          </c:dPt>
          <c:dPt>
            <c:idx val="25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3-0902-4D2C-901F-B2971F08A0E2}"/>
              </c:ext>
            </c:extLst>
          </c:dPt>
          <c:dPt>
            <c:idx val="26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5-0902-4D2C-901F-B2971F08A0E2}"/>
              </c:ext>
            </c:extLst>
          </c:dPt>
          <c:dPt>
            <c:idx val="27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7-0902-4D2C-901F-B2971F08A0E2}"/>
              </c:ext>
            </c:extLst>
          </c:dPt>
          <c:dPt>
            <c:idx val="28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9-0902-4D2C-901F-B2971F08A0E2}"/>
              </c:ext>
            </c:extLst>
          </c:dPt>
          <c:dPt>
            <c:idx val="29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B-0902-4D2C-901F-B2971F08A0E2}"/>
              </c:ext>
            </c:extLst>
          </c:dPt>
          <c:dPt>
            <c:idx val="30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D-0902-4D2C-901F-B2971F08A0E2}"/>
              </c:ext>
            </c:extLst>
          </c:dPt>
          <c:dPt>
            <c:idx val="31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F-0902-4D2C-901F-B2971F08A0E2}"/>
              </c:ext>
            </c:extLst>
          </c:dPt>
          <c:dPt>
            <c:idx val="32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41-0902-4D2C-901F-B2971F08A0E2}"/>
              </c:ext>
            </c:extLst>
          </c:dPt>
          <c:dPt>
            <c:idx val="33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43-0902-4D2C-901F-B2971F08A0E2}"/>
              </c:ext>
            </c:extLst>
          </c:dPt>
          <c:val>
            <c:numRef>
              <c:f>Feuil12!$F$19:$F$52</c:f>
              <c:numCache>
                <c:formatCode>0%</c:formatCode>
                <c:ptCount val="34"/>
                <c:pt idx="0">
                  <c:v>0.65666666666666662</c:v>
                </c:pt>
                <c:pt idx="1">
                  <c:v>0.02</c:v>
                </c:pt>
                <c:pt idx="2">
                  <c:v>1.4566666666666666</c:v>
                </c:pt>
                <c:pt idx="3">
                  <c:v>2.1133333333333333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44-0902-4D2C-901F-B2971F08A0E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27"/>
      </c:pieChart>
      <c:pieChart>
        <c:varyColors val="1"/>
        <c:ser>
          <c:idx val="0"/>
          <c:order val="0"/>
          <c:tx>
            <c:strRef>
              <c:f>Feuil12!$E$18</c:f>
              <c:strCache>
                <c:ptCount val="1"/>
                <c:pt idx="0">
                  <c:v>cadran</c:v>
                </c:pt>
              </c:strCache>
            </c:strRef>
          </c:tx>
          <c:spPr>
            <a:solidFill>
              <a:schemeClr val="bg1"/>
            </a:solidFill>
            <a:ln>
              <a:noFill/>
            </a:ln>
            <a:effectLst>
              <a:softEdge rad="0"/>
            </a:effectLst>
          </c:spPr>
          <c:explosion val="400"/>
          <c:dPt>
            <c:idx val="0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46-0902-4D2C-901F-B2971F08A0E2}"/>
              </c:ext>
            </c:extLst>
          </c:dPt>
          <c:dPt>
            <c:idx val="1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48-0902-4D2C-901F-B2971F08A0E2}"/>
              </c:ext>
            </c:extLst>
          </c:dPt>
          <c:dPt>
            <c:idx val="2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4A-0902-4D2C-901F-B2971F08A0E2}"/>
              </c:ext>
            </c:extLst>
          </c:dPt>
          <c:dPt>
            <c:idx val="3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4C-0902-4D2C-901F-B2971F08A0E2}"/>
              </c:ext>
            </c:extLst>
          </c:dPt>
          <c:dPt>
            <c:idx val="4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4E-0902-4D2C-901F-B2971F08A0E2}"/>
              </c:ext>
            </c:extLst>
          </c:dPt>
          <c:dPt>
            <c:idx val="5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50-0902-4D2C-901F-B2971F08A0E2}"/>
              </c:ext>
            </c:extLst>
          </c:dPt>
          <c:dPt>
            <c:idx val="6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52-0902-4D2C-901F-B2971F08A0E2}"/>
              </c:ext>
            </c:extLst>
          </c:dPt>
          <c:dPt>
            <c:idx val="7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54-0902-4D2C-901F-B2971F08A0E2}"/>
              </c:ext>
            </c:extLst>
          </c:dPt>
          <c:dPt>
            <c:idx val="8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56-0902-4D2C-901F-B2971F08A0E2}"/>
              </c:ext>
            </c:extLst>
          </c:dPt>
          <c:dPt>
            <c:idx val="9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58-0902-4D2C-901F-B2971F08A0E2}"/>
              </c:ext>
            </c:extLst>
          </c:dPt>
          <c:dPt>
            <c:idx val="10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5A-0902-4D2C-901F-B2971F08A0E2}"/>
              </c:ext>
            </c:extLst>
          </c:dPt>
          <c:dPt>
            <c:idx val="11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5C-0902-4D2C-901F-B2971F08A0E2}"/>
              </c:ext>
            </c:extLst>
          </c:dPt>
          <c:dPt>
            <c:idx val="12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5E-0902-4D2C-901F-B2971F08A0E2}"/>
              </c:ext>
            </c:extLst>
          </c:dPt>
          <c:dPt>
            <c:idx val="13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60-0902-4D2C-901F-B2971F08A0E2}"/>
              </c:ext>
            </c:extLst>
          </c:dPt>
          <c:dPt>
            <c:idx val="14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62-0902-4D2C-901F-B2971F08A0E2}"/>
              </c:ext>
            </c:extLst>
          </c:dPt>
          <c:dPt>
            <c:idx val="15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64-0902-4D2C-901F-B2971F08A0E2}"/>
              </c:ext>
            </c:extLst>
          </c:dPt>
          <c:dPt>
            <c:idx val="16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66-0902-4D2C-901F-B2971F08A0E2}"/>
              </c:ext>
            </c:extLst>
          </c:dPt>
          <c:dPt>
            <c:idx val="17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68-0902-4D2C-901F-B2971F08A0E2}"/>
              </c:ext>
            </c:extLst>
          </c:dPt>
          <c:dPt>
            <c:idx val="18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6A-0902-4D2C-901F-B2971F08A0E2}"/>
              </c:ext>
            </c:extLst>
          </c:dPt>
          <c:dPt>
            <c:idx val="19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6C-0902-4D2C-901F-B2971F08A0E2}"/>
              </c:ext>
            </c:extLst>
          </c:dPt>
          <c:dPt>
            <c:idx val="20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6E-0902-4D2C-901F-B2971F08A0E2}"/>
              </c:ext>
            </c:extLst>
          </c:dPt>
          <c:dPt>
            <c:idx val="21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70-0902-4D2C-901F-B2971F08A0E2}"/>
              </c:ext>
            </c:extLst>
          </c:dPt>
          <c:dPt>
            <c:idx val="22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72-0902-4D2C-901F-B2971F08A0E2}"/>
              </c:ext>
            </c:extLst>
          </c:dPt>
          <c:dPt>
            <c:idx val="23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74-0902-4D2C-901F-B2971F08A0E2}"/>
              </c:ext>
            </c:extLst>
          </c:dPt>
          <c:dPt>
            <c:idx val="24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76-0902-4D2C-901F-B2971F08A0E2}"/>
              </c:ext>
            </c:extLst>
          </c:dPt>
          <c:dPt>
            <c:idx val="25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78-0902-4D2C-901F-B2971F08A0E2}"/>
              </c:ext>
            </c:extLst>
          </c:dPt>
          <c:dPt>
            <c:idx val="26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7A-0902-4D2C-901F-B2971F08A0E2}"/>
              </c:ext>
            </c:extLst>
          </c:dPt>
          <c:dPt>
            <c:idx val="27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7C-0902-4D2C-901F-B2971F08A0E2}"/>
              </c:ext>
            </c:extLst>
          </c:dPt>
          <c:dPt>
            <c:idx val="28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7E-0902-4D2C-901F-B2971F08A0E2}"/>
              </c:ext>
            </c:extLst>
          </c:dPt>
          <c:dPt>
            <c:idx val="29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80-0902-4D2C-901F-B2971F08A0E2}"/>
              </c:ext>
            </c:extLst>
          </c:dPt>
          <c:dPt>
            <c:idx val="30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82-0902-4D2C-901F-B2971F08A0E2}"/>
              </c:ext>
            </c:extLst>
          </c:dPt>
          <c:dPt>
            <c:idx val="31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84-0902-4D2C-901F-B2971F08A0E2}"/>
              </c:ext>
            </c:extLst>
          </c:dPt>
          <c:dPt>
            <c:idx val="32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86-0902-4D2C-901F-B2971F08A0E2}"/>
              </c:ext>
            </c:extLst>
          </c:dPt>
          <c:dPt>
            <c:idx val="33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88-0902-4D2C-901F-B2971F08A0E2}"/>
              </c:ext>
            </c:extLst>
          </c:dPt>
          <c:dLbls>
            <c:dLbl>
              <c:idx val="0"/>
              <c:layout>
                <c:manualLayout>
                  <c:x val="-7.0603674540682419E-3"/>
                  <c:y val="-2.1012936624028714E-3"/>
                </c:manualLayout>
              </c:layout>
              <c:tx>
                <c:rich>
                  <a:bodyPr/>
                  <a:lstStyle/>
                  <a:p>
                    <a:fld id="{163138C4-A3F2-4021-9926-CCBE955F4EB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46-0902-4D2C-901F-B2971F08A0E2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0194157D-276F-4261-9CB4-12FDCDE9E97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2"/>
              <c:layout>
                <c:manualLayout>
                  <c:x val="-8.7719298245614308E-3"/>
                  <c:y val="-5.0965837768302677E-3"/>
                </c:manualLayout>
              </c:layout>
              <c:tx>
                <c:rich>
                  <a:bodyPr/>
                  <a:lstStyle/>
                  <a:p>
                    <a:fld id="{18BD24BE-693A-4B4E-8B70-B5A8108D336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4A-0902-4D2C-901F-B2971F08A0E2}"/>
                </c:ext>
                <c:ext xmlns:c15="http://schemas.microsoft.com/office/drawing/2012/chart" uri="{CE6537A1-D6FC-4f65-9D91-7224C49458BB}">
                  <c15:layout>
                    <c:manualLayout>
                      <c:w val="5.2631578947368418E-2"/>
                      <c:h val="5.3524374176548088E-2"/>
                    </c:manualLayout>
                  </c15:layout>
                  <c15:dlblFieldTable/>
                  <c15:showDataLabelsRange val="1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81EA05CA-ABBA-4D18-99A3-3696A9224BF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4"/>
              <c:layout>
                <c:manualLayout>
                  <c:x val="-1.2318229958097343E-2"/>
                  <c:y val="3.5674270953284988E-3"/>
                </c:manualLayout>
              </c:layout>
              <c:tx>
                <c:rich>
                  <a:bodyPr/>
                  <a:lstStyle/>
                  <a:p>
                    <a:fld id="{9284D8E5-F436-408F-A743-661B308B2B6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4E-0902-4D2C-901F-B2971F08A0E2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DC4DC1ED-5B63-4126-A8EA-7486A5F2328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6"/>
              <c:layout>
                <c:manualLayout>
                  <c:x val="-1.1148409080443893E-2"/>
                  <c:y val="3.8488271969956325E-3"/>
                </c:manualLayout>
              </c:layout>
              <c:tx>
                <c:rich>
                  <a:bodyPr/>
                  <a:lstStyle/>
                  <a:p>
                    <a:fld id="{97B398F7-FCB3-402D-9132-C978F24A6B2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52-0902-4D2C-901F-B2971F08A0E2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F15913E7-F99C-4299-AFCC-A7E0E6F3978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8"/>
              <c:layout>
                <c:manualLayout>
                  <c:x val="-1.8736243495878803E-2"/>
                  <c:y val="1.5309721660286535E-3"/>
                </c:manualLayout>
              </c:layout>
              <c:tx>
                <c:rich>
                  <a:bodyPr/>
                  <a:lstStyle/>
                  <a:p>
                    <a:fld id="{D155756B-9E1D-491D-8853-8FDE23FEBBB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56-0902-4D2C-901F-B2971F08A0E2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4F93EFB5-E61E-4E9A-8D41-3EA1F4579CF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10"/>
              <c:layout>
                <c:manualLayout>
                  <c:x val="-1.3601095915642151E-2"/>
                  <c:y val="-7.1270735426846345E-3"/>
                </c:manualLayout>
              </c:layout>
              <c:tx>
                <c:rich>
                  <a:bodyPr/>
                  <a:lstStyle/>
                  <a:p>
                    <a:fld id="{3B8C3960-16ED-4F30-AE46-708D3E260F3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5A-0902-4D2C-901F-B2971F08A0E2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fld id="{71559476-0A3F-47E2-A5B4-311F0958DA3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12"/>
              <c:layout>
                <c:manualLayout>
                  <c:x val="-4.094027720219183E-3"/>
                  <c:y val="-4.1999937754816224E-3"/>
                </c:manualLayout>
              </c:layout>
              <c:tx>
                <c:rich>
                  <a:bodyPr/>
                  <a:lstStyle/>
                  <a:p>
                    <a:fld id="{0B93A357-EABF-4FFB-896D-38108AD1295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5E-0902-4D2C-901F-B2971F08A0E2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3"/>
              <c:tx>
                <c:rich>
                  <a:bodyPr/>
                  <a:lstStyle/>
                  <a:p>
                    <a:fld id="{ABB222E2-037A-40B8-8B4C-90E561C77D2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14"/>
              <c:layout>
                <c:manualLayout>
                  <c:x val="-1.6480176820002762E-3"/>
                  <c:y val="-1.5845548950649945E-2"/>
                </c:manualLayout>
              </c:layout>
              <c:tx>
                <c:rich>
                  <a:bodyPr/>
                  <a:lstStyle/>
                  <a:p>
                    <a:fld id="{969991EC-5D87-451C-B94E-A9FE917CE0D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62-0902-4D2C-901F-B2971F08A0E2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5"/>
              <c:tx>
                <c:rich>
                  <a:bodyPr/>
                  <a:lstStyle/>
                  <a:p>
                    <a:fld id="{BAFF4B33-75E4-4747-91EB-07B24D04A59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16"/>
              <c:layout>
                <c:manualLayout>
                  <c:x val="-8.4106920845420634E-3"/>
                  <c:y val="-1.3165893788968078E-2"/>
                </c:manualLayout>
              </c:layout>
              <c:tx>
                <c:rich>
                  <a:bodyPr/>
                  <a:lstStyle/>
                  <a:p>
                    <a:fld id="{937CDCDD-851A-4F3F-89C3-FE5E301E3EA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66-0902-4D2C-901F-B2971F08A0E2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7"/>
              <c:tx>
                <c:rich>
                  <a:bodyPr/>
                  <a:lstStyle/>
                  <a:p>
                    <a:fld id="{934B65FE-921A-459E-AE3B-A4F46CEC0A0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18"/>
              <c:layout>
                <c:manualLayout>
                  <c:x val="-1.3531565133305706E-2"/>
                  <c:y val="-1.2735883311028809E-2"/>
                </c:manualLayout>
              </c:layout>
              <c:tx>
                <c:rich>
                  <a:bodyPr/>
                  <a:lstStyle/>
                  <a:p>
                    <a:fld id="{F7919F4B-4E0C-4D78-8083-B2430C84C7B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6A-0902-4D2C-901F-B2971F08A0E2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9"/>
              <c:tx>
                <c:rich>
                  <a:bodyPr/>
                  <a:lstStyle/>
                  <a:p>
                    <a:fld id="{7D393CA4-5488-46C7-87F9-BCD0AAE5AD3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20"/>
              <c:layout>
                <c:manualLayout>
                  <c:x val="-3.6499056039047749E-3"/>
                  <c:y val="-1.5976263836585643E-3"/>
                </c:manualLayout>
              </c:layout>
              <c:tx>
                <c:rich>
                  <a:bodyPr/>
                  <a:lstStyle/>
                  <a:p>
                    <a:fld id="{326A9B7B-CB45-43B1-8AA5-01BBD27AEDF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6E-0902-4D2C-901F-B2971F08A0E2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21"/>
              <c:tx>
                <c:rich>
                  <a:bodyPr/>
                  <a:lstStyle/>
                  <a:p>
                    <a:fld id="{BA49F249-3C7B-4CF3-B99B-B09B5F00BAF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22"/>
              <c:layout>
                <c:manualLayout>
                  <c:x val="-5.0577888290279501E-3"/>
                  <c:y val="-8.1382984241594302E-3"/>
                </c:manualLayout>
              </c:layout>
              <c:tx>
                <c:rich>
                  <a:bodyPr/>
                  <a:lstStyle/>
                  <a:p>
                    <a:fld id="{7D6DC5E6-B071-4BC0-B01D-F721547EC2C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72-0902-4D2C-901F-B2971F08A0E2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23"/>
              <c:tx>
                <c:rich>
                  <a:bodyPr/>
                  <a:lstStyle/>
                  <a:p>
                    <a:fld id="{28D86F00-630A-4E61-B94A-025CFEC57AC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24"/>
              <c:layout>
                <c:manualLayout>
                  <c:x val="-2.003039093798558E-4"/>
                  <c:y val="-1.2094498563173675E-2"/>
                </c:manualLayout>
              </c:layout>
              <c:tx>
                <c:rich>
                  <a:bodyPr/>
                  <a:lstStyle/>
                  <a:p>
                    <a:fld id="{3B1B6FA2-E792-47B1-B41A-15947559677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76-0902-4D2C-901F-B2971F08A0E2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25"/>
              <c:tx>
                <c:rich>
                  <a:bodyPr/>
                  <a:lstStyle/>
                  <a:p>
                    <a:fld id="{33921BF0-8104-4B22-8C27-8ED6D304807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26"/>
              <c:layout>
                <c:manualLayout>
                  <c:x val="4.6871114794861165E-3"/>
                  <c:y val="-1.3390495160436962E-3"/>
                </c:manualLayout>
              </c:layout>
              <c:tx>
                <c:rich>
                  <a:bodyPr/>
                  <a:lstStyle/>
                  <a:p>
                    <a:fld id="{3E5413F1-D3B6-46BC-8DA0-729A5D3EA2D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7A-0902-4D2C-901F-B2971F08A0E2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27"/>
              <c:tx>
                <c:rich>
                  <a:bodyPr/>
                  <a:lstStyle/>
                  <a:p>
                    <a:fld id="{3E456972-FB8E-41F8-91FD-F27869A7466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28"/>
              <c:layout>
                <c:manualLayout>
                  <c:x val="6.4587650227930964E-3"/>
                  <c:y val="-4.6798004004439554E-3"/>
                </c:manualLayout>
              </c:layout>
              <c:tx>
                <c:rich>
                  <a:bodyPr/>
                  <a:lstStyle/>
                  <a:p>
                    <a:fld id="{F87CC166-014C-4254-9495-EFF9F8AD895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7E-0902-4D2C-901F-B2971F08A0E2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29"/>
              <c:tx>
                <c:rich>
                  <a:bodyPr/>
                  <a:lstStyle/>
                  <a:p>
                    <a:fld id="{579C15EE-910D-48BC-8478-774E063612B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30"/>
              <c:layout>
                <c:manualLayout>
                  <c:x val="3.4636459916193613E-3"/>
                  <c:y val="-9.3232911103503374E-3"/>
                </c:manualLayout>
              </c:layout>
              <c:tx>
                <c:rich>
                  <a:bodyPr/>
                  <a:lstStyle/>
                  <a:p>
                    <a:fld id="{F9DB00F5-41EB-45BE-A7C0-94E29E26876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82-0902-4D2C-901F-B2971F08A0E2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31"/>
              <c:tx>
                <c:rich>
                  <a:bodyPr/>
                  <a:lstStyle/>
                  <a:p>
                    <a:fld id="{7D7413E9-A39C-4087-B47E-F6764445C2C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32"/>
              <c:layout>
                <c:manualLayout>
                  <c:x val="1.7096053782750841E-3"/>
                  <c:y val="-1.7733912213542476E-2"/>
                </c:manualLayout>
              </c:layout>
              <c:tx>
                <c:rich>
                  <a:bodyPr/>
                  <a:lstStyle/>
                  <a:p>
                    <a:fld id="{FDD36705-BCDC-40F2-A9D7-899AB976D1C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86-0902-4D2C-901F-B2971F08A0E2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33"/>
              <c:tx>
                <c:rich>
                  <a:bodyPr/>
                  <a:lstStyle/>
                  <a:p>
                    <a:fld id="{05CF9B40-39DA-4B6F-9B52-2239B02ED43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spPr>
              <a:noFill/>
              <a:ln>
                <a:solidFill>
                  <a:schemeClr val="tx1"/>
                </a:solidFill>
              </a:ln>
              <a:effectLst>
                <a:outerShdw blurRad="12700" dist="50800" dir="600000" algn="ctr" rotWithShape="0">
                  <a:srgbClr val="000000">
                    <a:alpha val="43137"/>
                  </a:srgbClr>
                </a:outerShdw>
                <a:softEdge rad="0"/>
              </a:effectLst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noFill/>
                  <a:round/>
                </a:ln>
                <a:effectLst>
                  <a:softEdge rad="393700"/>
                </a:effectLst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>
                <c15:showDataLabelsRange val="1"/>
              </c:ext>
            </c:extLst>
          </c:dLbls>
          <c:val>
            <c:numRef>
              <c:f>Feuil12!$E$19:$E$52</c:f>
              <c:numCache>
                <c:formatCode>General</c:formatCode>
                <c:ptCount val="34"/>
                <c:pt idx="0">
                  <c:v>1</c:v>
                </c:pt>
                <c:pt idx="1">
                  <c:v>10</c:v>
                </c:pt>
                <c:pt idx="2">
                  <c:v>1</c:v>
                </c:pt>
                <c:pt idx="3">
                  <c:v>10</c:v>
                </c:pt>
                <c:pt idx="4">
                  <c:v>1</c:v>
                </c:pt>
                <c:pt idx="5">
                  <c:v>10</c:v>
                </c:pt>
                <c:pt idx="6">
                  <c:v>1</c:v>
                </c:pt>
                <c:pt idx="7">
                  <c:v>10</c:v>
                </c:pt>
                <c:pt idx="8">
                  <c:v>1</c:v>
                </c:pt>
                <c:pt idx="9">
                  <c:v>10</c:v>
                </c:pt>
                <c:pt idx="10">
                  <c:v>1</c:v>
                </c:pt>
                <c:pt idx="11">
                  <c:v>10</c:v>
                </c:pt>
                <c:pt idx="12">
                  <c:v>1</c:v>
                </c:pt>
                <c:pt idx="13">
                  <c:v>10</c:v>
                </c:pt>
                <c:pt idx="14">
                  <c:v>1</c:v>
                </c:pt>
                <c:pt idx="15">
                  <c:v>10</c:v>
                </c:pt>
                <c:pt idx="16">
                  <c:v>1</c:v>
                </c:pt>
                <c:pt idx="17">
                  <c:v>10</c:v>
                </c:pt>
                <c:pt idx="18">
                  <c:v>1</c:v>
                </c:pt>
                <c:pt idx="19">
                  <c:v>10</c:v>
                </c:pt>
                <c:pt idx="20">
                  <c:v>1</c:v>
                </c:pt>
                <c:pt idx="21">
                  <c:v>10</c:v>
                </c:pt>
                <c:pt idx="22">
                  <c:v>1</c:v>
                </c:pt>
                <c:pt idx="23">
                  <c:v>10</c:v>
                </c:pt>
                <c:pt idx="24">
                  <c:v>1</c:v>
                </c:pt>
                <c:pt idx="25">
                  <c:v>10</c:v>
                </c:pt>
                <c:pt idx="26">
                  <c:v>1</c:v>
                </c:pt>
                <c:pt idx="27">
                  <c:v>10</c:v>
                </c:pt>
                <c:pt idx="28">
                  <c:v>1</c:v>
                </c:pt>
                <c:pt idx="29">
                  <c:v>10</c:v>
                </c:pt>
                <c:pt idx="30">
                  <c:v>1</c:v>
                </c:pt>
                <c:pt idx="31">
                  <c:v>10</c:v>
                </c:pt>
                <c:pt idx="32">
                  <c:v>1</c:v>
                </c:pt>
                <c:pt idx="33">
                  <c:v>59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89-0902-4D2C-901F-B2971F08A0E2}"/>
            </c:ext>
            <c:ext xmlns:c15="http://schemas.microsoft.com/office/drawing/2012/chart" uri="{02D57815-91ED-43cb-92C2-25804820EDAC}">
              <c15:datalabelsRange>
                <c15:f>Feuil12!$G$19:$G$52</c15:f>
                <c15:dlblRangeCache>
                  <c:ptCount val="34"/>
                  <c:pt idx="0">
                    <c:v>0</c:v>
                  </c:pt>
                  <c:pt idx="2">
                    <c:v>10</c:v>
                  </c:pt>
                  <c:pt idx="4">
                    <c:v>20</c:v>
                  </c:pt>
                  <c:pt idx="6">
                    <c:v>30</c:v>
                  </c:pt>
                  <c:pt idx="8">
                    <c:v>40</c:v>
                  </c:pt>
                  <c:pt idx="10">
                    <c:v>50</c:v>
                  </c:pt>
                  <c:pt idx="12">
                    <c:v>60</c:v>
                  </c:pt>
                  <c:pt idx="14">
                    <c:v>70</c:v>
                  </c:pt>
                  <c:pt idx="16">
                    <c:v>80</c:v>
                  </c:pt>
                  <c:pt idx="18">
                    <c:v>90</c:v>
                  </c:pt>
                  <c:pt idx="20">
                    <c:v>100</c:v>
                  </c:pt>
                  <c:pt idx="22">
                    <c:v>110</c:v>
                  </c:pt>
                  <c:pt idx="24">
                    <c:v>120</c:v>
                  </c:pt>
                  <c:pt idx="26">
                    <c:v>130</c:v>
                  </c:pt>
                  <c:pt idx="28">
                    <c:v>140</c:v>
                  </c:pt>
                  <c:pt idx="30">
                    <c:v>150</c:v>
                  </c:pt>
                  <c:pt idx="32">
                    <c:v>160%</c:v>
                  </c:pt>
                </c15:dlblRangeCache>
              </c15:datalabelsRang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27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tx1"/>
    </a:solidFill>
    <a:ln w="12700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21281047105953863"/>
          <c:y val="8.1992908781139198E-2"/>
          <c:w val="0.59192291753004556"/>
          <c:h val="0.78923055670672748"/>
        </c:manualLayout>
      </c:layout>
      <c:pieChart>
        <c:varyColors val="1"/>
        <c:ser>
          <c:idx val="1"/>
          <c:order val="1"/>
          <c:tx>
            <c:strRef>
              <c:f>Feuil12!$F$18</c:f>
              <c:strCache>
                <c:ptCount val="1"/>
                <c:pt idx="0">
                  <c:v>aiguille</c:v>
                </c:pt>
              </c:strCache>
            </c:strRef>
          </c:tx>
          <c:spPr>
            <a:noFill/>
            <a:effectLst>
              <a:glow rad="127000">
                <a:schemeClr val="tx1"/>
              </a:glow>
            </a:effectLst>
          </c:spPr>
          <c:dPt>
            <c:idx val="0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E452-419F-BF73-EC7244DA35CC}"/>
              </c:ext>
            </c:extLst>
          </c:dPt>
          <c:dPt>
            <c:idx val="1"/>
            <c:bubble3D val="0"/>
            <c:spPr>
              <a:solidFill>
                <a:srgbClr val="FF0000"/>
              </a:solidFill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E452-419F-BF73-EC7244DA35CC}"/>
              </c:ext>
            </c:extLst>
          </c:dPt>
          <c:dPt>
            <c:idx val="2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E452-419F-BF73-EC7244DA35CC}"/>
              </c:ext>
            </c:extLst>
          </c:dPt>
          <c:dPt>
            <c:idx val="3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E452-419F-BF73-EC7244DA35CC}"/>
              </c:ext>
            </c:extLst>
          </c:dPt>
          <c:dPt>
            <c:idx val="4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E452-419F-BF73-EC7244DA35CC}"/>
              </c:ext>
            </c:extLst>
          </c:dPt>
          <c:dPt>
            <c:idx val="5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E452-419F-BF73-EC7244DA35CC}"/>
              </c:ext>
            </c:extLst>
          </c:dPt>
          <c:dPt>
            <c:idx val="6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E452-419F-BF73-EC7244DA35CC}"/>
              </c:ext>
            </c:extLst>
          </c:dPt>
          <c:dPt>
            <c:idx val="7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F-E452-419F-BF73-EC7244DA35CC}"/>
              </c:ext>
            </c:extLst>
          </c:dPt>
          <c:dPt>
            <c:idx val="8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1-E452-419F-BF73-EC7244DA35CC}"/>
              </c:ext>
            </c:extLst>
          </c:dPt>
          <c:dPt>
            <c:idx val="9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3-E452-419F-BF73-EC7244DA35CC}"/>
              </c:ext>
            </c:extLst>
          </c:dPt>
          <c:dPt>
            <c:idx val="10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5-E452-419F-BF73-EC7244DA35CC}"/>
              </c:ext>
            </c:extLst>
          </c:dPt>
          <c:dPt>
            <c:idx val="11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7-E452-419F-BF73-EC7244DA35CC}"/>
              </c:ext>
            </c:extLst>
          </c:dPt>
          <c:dPt>
            <c:idx val="12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9-E452-419F-BF73-EC7244DA35CC}"/>
              </c:ext>
            </c:extLst>
          </c:dPt>
          <c:dPt>
            <c:idx val="13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B-E452-419F-BF73-EC7244DA35CC}"/>
              </c:ext>
            </c:extLst>
          </c:dPt>
          <c:dPt>
            <c:idx val="14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D-E452-419F-BF73-EC7244DA35CC}"/>
              </c:ext>
            </c:extLst>
          </c:dPt>
          <c:dPt>
            <c:idx val="15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F-E452-419F-BF73-EC7244DA35CC}"/>
              </c:ext>
            </c:extLst>
          </c:dPt>
          <c:dPt>
            <c:idx val="16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1-E452-419F-BF73-EC7244DA35CC}"/>
              </c:ext>
            </c:extLst>
          </c:dPt>
          <c:dPt>
            <c:idx val="17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3-E452-419F-BF73-EC7244DA35CC}"/>
              </c:ext>
            </c:extLst>
          </c:dPt>
          <c:dPt>
            <c:idx val="18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5-E452-419F-BF73-EC7244DA35CC}"/>
              </c:ext>
            </c:extLst>
          </c:dPt>
          <c:dPt>
            <c:idx val="19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7-E452-419F-BF73-EC7244DA35CC}"/>
              </c:ext>
            </c:extLst>
          </c:dPt>
          <c:dPt>
            <c:idx val="20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9-E452-419F-BF73-EC7244DA35CC}"/>
              </c:ext>
            </c:extLst>
          </c:dPt>
          <c:dPt>
            <c:idx val="21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B-E452-419F-BF73-EC7244DA35CC}"/>
              </c:ext>
            </c:extLst>
          </c:dPt>
          <c:dPt>
            <c:idx val="22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D-E452-419F-BF73-EC7244DA35CC}"/>
              </c:ext>
            </c:extLst>
          </c:dPt>
          <c:dPt>
            <c:idx val="23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F-E452-419F-BF73-EC7244DA35CC}"/>
              </c:ext>
            </c:extLst>
          </c:dPt>
          <c:dPt>
            <c:idx val="24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1-E452-419F-BF73-EC7244DA35CC}"/>
              </c:ext>
            </c:extLst>
          </c:dPt>
          <c:dPt>
            <c:idx val="25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3-E452-419F-BF73-EC7244DA35CC}"/>
              </c:ext>
            </c:extLst>
          </c:dPt>
          <c:dPt>
            <c:idx val="26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5-E452-419F-BF73-EC7244DA35CC}"/>
              </c:ext>
            </c:extLst>
          </c:dPt>
          <c:dPt>
            <c:idx val="27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7-E452-419F-BF73-EC7244DA35CC}"/>
              </c:ext>
            </c:extLst>
          </c:dPt>
          <c:dPt>
            <c:idx val="28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9-E452-419F-BF73-EC7244DA35CC}"/>
              </c:ext>
            </c:extLst>
          </c:dPt>
          <c:dPt>
            <c:idx val="29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B-E452-419F-BF73-EC7244DA35CC}"/>
              </c:ext>
            </c:extLst>
          </c:dPt>
          <c:dPt>
            <c:idx val="30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D-E452-419F-BF73-EC7244DA35CC}"/>
              </c:ext>
            </c:extLst>
          </c:dPt>
          <c:dPt>
            <c:idx val="31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F-E452-419F-BF73-EC7244DA35CC}"/>
              </c:ext>
            </c:extLst>
          </c:dPt>
          <c:dPt>
            <c:idx val="32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41-E452-419F-BF73-EC7244DA35CC}"/>
              </c:ext>
            </c:extLst>
          </c:dPt>
          <c:dPt>
            <c:idx val="33"/>
            <c:bubble3D val="0"/>
            <c:spPr>
              <a:noFill/>
              <a:ln>
                <a:noFill/>
              </a:ln>
              <a:effectLst>
                <a:glow rad="127000">
                  <a:schemeClr val="tx1"/>
                </a:glo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43-E452-419F-BF73-EC7244DA35CC}"/>
              </c:ext>
            </c:extLst>
          </c:dPt>
          <c:val>
            <c:numRef>
              <c:f>Feuil12!$F$19:$F$52</c:f>
              <c:numCache>
                <c:formatCode>0%</c:formatCode>
                <c:ptCount val="34"/>
                <c:pt idx="0">
                  <c:v>0.65666666666666662</c:v>
                </c:pt>
                <c:pt idx="1">
                  <c:v>0.02</c:v>
                </c:pt>
                <c:pt idx="2">
                  <c:v>1.4566666666666666</c:v>
                </c:pt>
                <c:pt idx="3">
                  <c:v>2.1133333333333333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44-E452-419F-BF73-EC7244DA35C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27"/>
      </c:pieChart>
      <c:pieChart>
        <c:varyColors val="1"/>
        <c:ser>
          <c:idx val="0"/>
          <c:order val="0"/>
          <c:tx>
            <c:strRef>
              <c:f>Feuil12!$E$18</c:f>
              <c:strCache>
                <c:ptCount val="1"/>
                <c:pt idx="0">
                  <c:v>cadran</c:v>
                </c:pt>
              </c:strCache>
            </c:strRef>
          </c:tx>
          <c:spPr>
            <a:solidFill>
              <a:schemeClr val="bg1"/>
            </a:solidFill>
            <a:ln>
              <a:noFill/>
            </a:ln>
            <a:effectLst>
              <a:softEdge rad="0"/>
            </a:effectLst>
          </c:spPr>
          <c:explosion val="400"/>
          <c:dPt>
            <c:idx val="0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46-E452-419F-BF73-EC7244DA35CC}"/>
              </c:ext>
            </c:extLst>
          </c:dPt>
          <c:dPt>
            <c:idx val="1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48-E452-419F-BF73-EC7244DA35CC}"/>
              </c:ext>
            </c:extLst>
          </c:dPt>
          <c:dPt>
            <c:idx val="2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4A-E452-419F-BF73-EC7244DA35CC}"/>
              </c:ext>
            </c:extLst>
          </c:dPt>
          <c:dPt>
            <c:idx val="3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4C-E452-419F-BF73-EC7244DA35CC}"/>
              </c:ext>
            </c:extLst>
          </c:dPt>
          <c:dPt>
            <c:idx val="4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4E-E452-419F-BF73-EC7244DA35CC}"/>
              </c:ext>
            </c:extLst>
          </c:dPt>
          <c:dPt>
            <c:idx val="5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50-E452-419F-BF73-EC7244DA35CC}"/>
              </c:ext>
            </c:extLst>
          </c:dPt>
          <c:dPt>
            <c:idx val="6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52-E452-419F-BF73-EC7244DA35CC}"/>
              </c:ext>
            </c:extLst>
          </c:dPt>
          <c:dPt>
            <c:idx val="7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54-E452-419F-BF73-EC7244DA35CC}"/>
              </c:ext>
            </c:extLst>
          </c:dPt>
          <c:dPt>
            <c:idx val="8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56-E452-419F-BF73-EC7244DA35CC}"/>
              </c:ext>
            </c:extLst>
          </c:dPt>
          <c:dPt>
            <c:idx val="9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58-E452-419F-BF73-EC7244DA35CC}"/>
              </c:ext>
            </c:extLst>
          </c:dPt>
          <c:dPt>
            <c:idx val="10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5A-E452-419F-BF73-EC7244DA35CC}"/>
              </c:ext>
            </c:extLst>
          </c:dPt>
          <c:dPt>
            <c:idx val="11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5C-E452-419F-BF73-EC7244DA35CC}"/>
              </c:ext>
            </c:extLst>
          </c:dPt>
          <c:dPt>
            <c:idx val="12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5E-E452-419F-BF73-EC7244DA35CC}"/>
              </c:ext>
            </c:extLst>
          </c:dPt>
          <c:dPt>
            <c:idx val="13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60-E452-419F-BF73-EC7244DA35CC}"/>
              </c:ext>
            </c:extLst>
          </c:dPt>
          <c:dPt>
            <c:idx val="14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62-E452-419F-BF73-EC7244DA35CC}"/>
              </c:ext>
            </c:extLst>
          </c:dPt>
          <c:dPt>
            <c:idx val="15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64-E452-419F-BF73-EC7244DA35CC}"/>
              </c:ext>
            </c:extLst>
          </c:dPt>
          <c:dPt>
            <c:idx val="16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66-E452-419F-BF73-EC7244DA35CC}"/>
              </c:ext>
            </c:extLst>
          </c:dPt>
          <c:dPt>
            <c:idx val="17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68-E452-419F-BF73-EC7244DA35CC}"/>
              </c:ext>
            </c:extLst>
          </c:dPt>
          <c:dPt>
            <c:idx val="18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6A-E452-419F-BF73-EC7244DA35CC}"/>
              </c:ext>
            </c:extLst>
          </c:dPt>
          <c:dPt>
            <c:idx val="19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6C-E452-419F-BF73-EC7244DA35CC}"/>
              </c:ext>
            </c:extLst>
          </c:dPt>
          <c:dPt>
            <c:idx val="20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6E-E452-419F-BF73-EC7244DA35CC}"/>
              </c:ext>
            </c:extLst>
          </c:dPt>
          <c:dPt>
            <c:idx val="21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70-E452-419F-BF73-EC7244DA35CC}"/>
              </c:ext>
            </c:extLst>
          </c:dPt>
          <c:dPt>
            <c:idx val="22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72-E452-419F-BF73-EC7244DA35CC}"/>
              </c:ext>
            </c:extLst>
          </c:dPt>
          <c:dPt>
            <c:idx val="23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74-E452-419F-BF73-EC7244DA35CC}"/>
              </c:ext>
            </c:extLst>
          </c:dPt>
          <c:dPt>
            <c:idx val="24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76-E452-419F-BF73-EC7244DA35CC}"/>
              </c:ext>
            </c:extLst>
          </c:dPt>
          <c:dPt>
            <c:idx val="25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78-E452-419F-BF73-EC7244DA35CC}"/>
              </c:ext>
            </c:extLst>
          </c:dPt>
          <c:dPt>
            <c:idx val="26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7A-E452-419F-BF73-EC7244DA35CC}"/>
              </c:ext>
            </c:extLst>
          </c:dPt>
          <c:dPt>
            <c:idx val="27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7C-E452-419F-BF73-EC7244DA35CC}"/>
              </c:ext>
            </c:extLst>
          </c:dPt>
          <c:dPt>
            <c:idx val="28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7E-E452-419F-BF73-EC7244DA35CC}"/>
              </c:ext>
            </c:extLst>
          </c:dPt>
          <c:dPt>
            <c:idx val="29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80-E452-419F-BF73-EC7244DA35CC}"/>
              </c:ext>
            </c:extLst>
          </c:dPt>
          <c:dPt>
            <c:idx val="30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82-E452-419F-BF73-EC7244DA35CC}"/>
              </c:ext>
            </c:extLst>
          </c:dPt>
          <c:dPt>
            <c:idx val="31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84-E452-419F-BF73-EC7244DA35CC}"/>
              </c:ext>
            </c:extLst>
          </c:dPt>
          <c:dPt>
            <c:idx val="32"/>
            <c:bubble3D val="0"/>
            <c:spPr>
              <a:solidFill>
                <a:schemeClr val="bg1"/>
              </a:solidFill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86-E452-419F-BF73-EC7244DA35CC}"/>
              </c:ext>
            </c:extLst>
          </c:dPt>
          <c:dPt>
            <c:idx val="33"/>
            <c:bubble3D val="0"/>
            <c:spPr>
              <a:noFill/>
              <a:ln>
                <a:noFill/>
              </a:ln>
              <a:effectLst>
                <a:softEdge rad="0"/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88-E452-419F-BF73-EC7244DA35CC}"/>
              </c:ext>
            </c:extLst>
          </c:dPt>
          <c:dLbls>
            <c:dLbl>
              <c:idx val="0"/>
              <c:layout>
                <c:manualLayout>
                  <c:x val="-7.0603674540682419E-3"/>
                  <c:y val="-2.1012936624028714E-3"/>
                </c:manualLayout>
              </c:layout>
              <c:tx>
                <c:rich>
                  <a:bodyPr/>
                  <a:lstStyle/>
                  <a:p>
                    <a:fld id="{E67BE7A9-D9CB-4E49-B80E-641EAB6E44E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46-E452-419F-BF73-EC7244DA35CC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"/>
              <c:layout/>
              <c:tx>
                <c:rich>
                  <a:bodyPr/>
                  <a:lstStyle/>
                  <a:p>
                    <a:fld id="{1185D291-C30D-4571-A78C-E94C52946EA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48-E452-419F-BF73-EC7244DA35CC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2"/>
              <c:layout>
                <c:manualLayout>
                  <c:x val="-8.7719298245614308E-3"/>
                  <c:y val="-5.0965837768302677E-3"/>
                </c:manualLayout>
              </c:layout>
              <c:tx>
                <c:rich>
                  <a:bodyPr/>
                  <a:lstStyle/>
                  <a:p>
                    <a:fld id="{D6E9CD41-24BF-44D3-8536-9667141D7A7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4A-E452-419F-BF73-EC7244DA35CC}"/>
                </c:ext>
                <c:ext xmlns:c15="http://schemas.microsoft.com/office/drawing/2012/chart" uri="{CE6537A1-D6FC-4f65-9D91-7224C49458BB}">
                  <c15:layout>
                    <c:manualLayout>
                      <c:w val="5.2631578947368418E-2"/>
                      <c:h val="5.3524374176548088E-2"/>
                    </c:manualLayout>
                  </c15:layout>
                  <c15:dlblFieldTable/>
                  <c15:showDataLabelsRange val="1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10AD3F32-03AB-4498-A00F-2748A1674E8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4C-E452-419F-BF73-EC7244DA35CC}"/>
                </c:ext>
                <c:ext xmlns:c15="http://schemas.microsoft.com/office/drawing/2012/chart" uri="{CE6537A1-D6FC-4f65-9D91-7224C49458BB}">
                  <c15:dlblFieldTable/>
                  <c15:showDataLabelsRange val="1"/>
                </c:ext>
              </c:extLst>
            </c:dLbl>
            <c:dLbl>
              <c:idx val="4"/>
              <c:layout>
                <c:manualLayout>
                  <c:x val="-1.2318229958097343E-2"/>
                  <c:y val="3.5674270953284988E-3"/>
                </c:manualLayout>
              </c:layout>
              <c:tx>
                <c:rich>
                  <a:bodyPr/>
                  <a:lstStyle/>
                  <a:p>
                    <a:fld id="{3456A692-55C6-4502-914D-79D21F97725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4E-E452-419F-BF73-EC7244DA35CC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2605B20D-0DED-4CD3-9049-210A2910B39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6"/>
              <c:layout>
                <c:manualLayout>
                  <c:x val="-1.1148409080443893E-2"/>
                  <c:y val="3.8488271969956325E-3"/>
                </c:manualLayout>
              </c:layout>
              <c:tx>
                <c:rich>
                  <a:bodyPr/>
                  <a:lstStyle/>
                  <a:p>
                    <a:fld id="{BA107A3C-02CC-4CB5-BB91-11738634A50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52-E452-419F-BF73-EC7244DA35CC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ED3115A7-72B0-420B-9117-146048BF81F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8"/>
              <c:layout>
                <c:manualLayout>
                  <c:x val="-1.8736243495878803E-2"/>
                  <c:y val="1.5309721660286535E-3"/>
                </c:manualLayout>
              </c:layout>
              <c:tx>
                <c:rich>
                  <a:bodyPr/>
                  <a:lstStyle/>
                  <a:p>
                    <a:fld id="{7B69F0CB-F9B8-49CA-AF1A-8BC723679D2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56-E452-419F-BF73-EC7244DA35CC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79FF2F6E-6A3C-4C9F-A2C1-FD9130D84A8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10"/>
              <c:layout>
                <c:manualLayout>
                  <c:x val="-1.3601095915642151E-2"/>
                  <c:y val="-7.1270735426846345E-3"/>
                </c:manualLayout>
              </c:layout>
              <c:tx>
                <c:rich>
                  <a:bodyPr/>
                  <a:lstStyle/>
                  <a:p>
                    <a:fld id="{2FC54BD0-FF09-4EFF-A13E-EAB9BDEFF31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5A-E452-419F-BF73-EC7244DA35CC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fld id="{2B5ABB84-1D76-4480-839C-CE6F60ED3E0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12"/>
              <c:layout>
                <c:manualLayout>
                  <c:x val="-4.094027720219183E-3"/>
                  <c:y val="-4.1999937754816224E-3"/>
                </c:manualLayout>
              </c:layout>
              <c:tx>
                <c:rich>
                  <a:bodyPr/>
                  <a:lstStyle/>
                  <a:p>
                    <a:fld id="{FC55FC24-F356-4A81-BBD9-D84710C64B3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5E-E452-419F-BF73-EC7244DA35CC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3"/>
              <c:tx>
                <c:rich>
                  <a:bodyPr/>
                  <a:lstStyle/>
                  <a:p>
                    <a:fld id="{A7662D90-85EF-4D51-8CB4-E2E7A0F6710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14"/>
              <c:layout>
                <c:manualLayout>
                  <c:x val="-1.6480176820002762E-3"/>
                  <c:y val="-1.5845548950649945E-2"/>
                </c:manualLayout>
              </c:layout>
              <c:tx>
                <c:rich>
                  <a:bodyPr/>
                  <a:lstStyle/>
                  <a:p>
                    <a:fld id="{BE021085-4986-49DA-996D-1CCE63000B1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62-E452-419F-BF73-EC7244DA35CC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5"/>
              <c:tx>
                <c:rich>
                  <a:bodyPr/>
                  <a:lstStyle/>
                  <a:p>
                    <a:fld id="{A9AFF2C9-43EF-4A4B-A5BF-EA172BBC46A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16"/>
              <c:layout>
                <c:manualLayout>
                  <c:x val="-8.4106920845420634E-3"/>
                  <c:y val="-1.3165893788968078E-2"/>
                </c:manualLayout>
              </c:layout>
              <c:tx>
                <c:rich>
                  <a:bodyPr/>
                  <a:lstStyle/>
                  <a:p>
                    <a:fld id="{72AAF659-8EE7-4A0E-BE0D-8ABFCFF680B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66-E452-419F-BF73-EC7244DA35CC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7"/>
              <c:tx>
                <c:rich>
                  <a:bodyPr/>
                  <a:lstStyle/>
                  <a:p>
                    <a:fld id="{B9EA6B9E-1D64-47B7-91FA-3C9234A7474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18"/>
              <c:layout>
                <c:manualLayout>
                  <c:x val="-1.3531565133305706E-2"/>
                  <c:y val="-1.2735883311028809E-2"/>
                </c:manualLayout>
              </c:layout>
              <c:tx>
                <c:rich>
                  <a:bodyPr/>
                  <a:lstStyle/>
                  <a:p>
                    <a:fld id="{4710710A-9C9E-4ECA-9709-8094A2C681C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6A-E452-419F-BF73-EC7244DA35CC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9"/>
              <c:tx>
                <c:rich>
                  <a:bodyPr/>
                  <a:lstStyle/>
                  <a:p>
                    <a:fld id="{C17466DF-C851-4B35-AED7-927A8D684A2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20"/>
              <c:layout>
                <c:manualLayout>
                  <c:x val="-3.6499056039047749E-3"/>
                  <c:y val="-1.5976263836585643E-3"/>
                </c:manualLayout>
              </c:layout>
              <c:tx>
                <c:rich>
                  <a:bodyPr/>
                  <a:lstStyle/>
                  <a:p>
                    <a:fld id="{4732B0B5-866D-4F7C-AA3F-B9592F989FC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6E-E452-419F-BF73-EC7244DA35CC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21"/>
              <c:tx>
                <c:rich>
                  <a:bodyPr/>
                  <a:lstStyle/>
                  <a:p>
                    <a:fld id="{3DF3CB13-FF99-48C5-8A48-8FF7698B448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22"/>
              <c:layout>
                <c:manualLayout>
                  <c:x val="-5.0577888290279501E-3"/>
                  <c:y val="-8.1382984241594302E-3"/>
                </c:manualLayout>
              </c:layout>
              <c:tx>
                <c:rich>
                  <a:bodyPr/>
                  <a:lstStyle/>
                  <a:p>
                    <a:fld id="{2C482417-B85D-4632-BBA2-7D5CA04D764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72-E452-419F-BF73-EC7244DA35CC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23"/>
              <c:tx>
                <c:rich>
                  <a:bodyPr/>
                  <a:lstStyle/>
                  <a:p>
                    <a:fld id="{8FC500F6-EC89-4EE0-982B-13E223A0CDA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24"/>
              <c:layout>
                <c:manualLayout>
                  <c:x val="-2.003039093798558E-4"/>
                  <c:y val="-1.2094498563173675E-2"/>
                </c:manualLayout>
              </c:layout>
              <c:tx>
                <c:rich>
                  <a:bodyPr/>
                  <a:lstStyle/>
                  <a:p>
                    <a:fld id="{E925D991-CBCD-47C8-ADDD-0B780B9CFC5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76-E452-419F-BF73-EC7244DA35CC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25"/>
              <c:tx>
                <c:rich>
                  <a:bodyPr/>
                  <a:lstStyle/>
                  <a:p>
                    <a:fld id="{7687464B-D921-4242-935F-3DAA3F761B6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26"/>
              <c:layout>
                <c:manualLayout>
                  <c:x val="4.6871114794861165E-3"/>
                  <c:y val="-1.3390495160436962E-3"/>
                </c:manualLayout>
              </c:layout>
              <c:tx>
                <c:rich>
                  <a:bodyPr/>
                  <a:lstStyle/>
                  <a:p>
                    <a:fld id="{83A2BF17-1DA7-4983-BC8E-824E68D6630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7A-E452-419F-BF73-EC7244DA35CC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27"/>
              <c:tx>
                <c:rich>
                  <a:bodyPr/>
                  <a:lstStyle/>
                  <a:p>
                    <a:fld id="{F7BE7719-0C97-49CF-B0B9-2D2A6356C20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28"/>
              <c:layout>
                <c:manualLayout>
                  <c:x val="6.4587650227930964E-3"/>
                  <c:y val="-4.6798004004439554E-3"/>
                </c:manualLayout>
              </c:layout>
              <c:tx>
                <c:rich>
                  <a:bodyPr/>
                  <a:lstStyle/>
                  <a:p>
                    <a:fld id="{9BD7A239-D72A-4F0D-B6C0-B4855596524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7E-E452-419F-BF73-EC7244DA35CC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29"/>
              <c:tx>
                <c:rich>
                  <a:bodyPr/>
                  <a:lstStyle/>
                  <a:p>
                    <a:fld id="{61714BBE-44CE-4F72-BC4B-7C102F11257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30"/>
              <c:layout>
                <c:manualLayout>
                  <c:x val="3.4636459916193613E-3"/>
                  <c:y val="-9.3232911103503374E-3"/>
                </c:manualLayout>
              </c:layout>
              <c:tx>
                <c:rich>
                  <a:bodyPr/>
                  <a:lstStyle/>
                  <a:p>
                    <a:fld id="{86CFF5EA-CAEE-4D0A-AA9E-FA233DF5207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82-E452-419F-BF73-EC7244DA35CC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31"/>
              <c:tx>
                <c:rich>
                  <a:bodyPr/>
                  <a:lstStyle/>
                  <a:p>
                    <a:fld id="{CED08A0D-1F87-4FCA-B178-31454627686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32"/>
              <c:layout>
                <c:manualLayout>
                  <c:x val="1.7096053782750841E-3"/>
                  <c:y val="-1.7733912213542476E-2"/>
                </c:manualLayout>
              </c:layout>
              <c:tx>
                <c:rich>
                  <a:bodyPr/>
                  <a:lstStyle/>
                  <a:p>
                    <a:fld id="{E23BA655-2F4B-4D62-9062-7D9A5E6EC00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86-E452-419F-BF73-EC7244DA35CC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33"/>
              <c:tx>
                <c:rich>
                  <a:bodyPr/>
                  <a:lstStyle/>
                  <a:p>
                    <a:fld id="{18951793-8CA1-4388-B0C2-13BD16BA731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spPr>
              <a:noFill/>
              <a:ln>
                <a:solidFill>
                  <a:schemeClr val="tx1"/>
                </a:solidFill>
              </a:ln>
              <a:effectLst>
                <a:outerShdw blurRad="12700" dist="50800" dir="600000" algn="ctr" rotWithShape="0">
                  <a:srgbClr val="000000">
                    <a:alpha val="43137"/>
                  </a:srgbClr>
                </a:outerShdw>
                <a:softEdge rad="0"/>
              </a:effectLst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noFill/>
                  <a:round/>
                </a:ln>
                <a:effectLst>
                  <a:softEdge rad="393700"/>
                </a:effectLst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>
                <c15:showDataLabelsRange val="1"/>
              </c:ext>
            </c:extLst>
          </c:dLbls>
          <c:val>
            <c:numRef>
              <c:f>Feuil12!$E$19:$E$52</c:f>
              <c:numCache>
                <c:formatCode>General</c:formatCode>
                <c:ptCount val="34"/>
                <c:pt idx="0">
                  <c:v>1</c:v>
                </c:pt>
                <c:pt idx="1">
                  <c:v>10</c:v>
                </c:pt>
                <c:pt idx="2">
                  <c:v>1</c:v>
                </c:pt>
                <c:pt idx="3">
                  <c:v>10</c:v>
                </c:pt>
                <c:pt idx="4">
                  <c:v>1</c:v>
                </c:pt>
                <c:pt idx="5">
                  <c:v>10</c:v>
                </c:pt>
                <c:pt idx="6">
                  <c:v>1</c:v>
                </c:pt>
                <c:pt idx="7">
                  <c:v>10</c:v>
                </c:pt>
                <c:pt idx="8">
                  <c:v>1</c:v>
                </c:pt>
                <c:pt idx="9">
                  <c:v>10</c:v>
                </c:pt>
                <c:pt idx="10">
                  <c:v>1</c:v>
                </c:pt>
                <c:pt idx="11">
                  <c:v>10</c:v>
                </c:pt>
                <c:pt idx="12">
                  <c:v>1</c:v>
                </c:pt>
                <c:pt idx="13">
                  <c:v>10</c:v>
                </c:pt>
                <c:pt idx="14">
                  <c:v>1</c:v>
                </c:pt>
                <c:pt idx="15">
                  <c:v>10</c:v>
                </c:pt>
                <c:pt idx="16">
                  <c:v>1</c:v>
                </c:pt>
                <c:pt idx="17">
                  <c:v>10</c:v>
                </c:pt>
                <c:pt idx="18">
                  <c:v>1</c:v>
                </c:pt>
                <c:pt idx="19">
                  <c:v>10</c:v>
                </c:pt>
                <c:pt idx="20">
                  <c:v>1</c:v>
                </c:pt>
                <c:pt idx="21">
                  <c:v>10</c:v>
                </c:pt>
                <c:pt idx="22">
                  <c:v>1</c:v>
                </c:pt>
                <c:pt idx="23">
                  <c:v>10</c:v>
                </c:pt>
                <c:pt idx="24">
                  <c:v>1</c:v>
                </c:pt>
                <c:pt idx="25">
                  <c:v>10</c:v>
                </c:pt>
                <c:pt idx="26">
                  <c:v>1</c:v>
                </c:pt>
                <c:pt idx="27">
                  <c:v>10</c:v>
                </c:pt>
                <c:pt idx="28">
                  <c:v>1</c:v>
                </c:pt>
                <c:pt idx="29">
                  <c:v>10</c:v>
                </c:pt>
                <c:pt idx="30">
                  <c:v>1</c:v>
                </c:pt>
                <c:pt idx="31">
                  <c:v>10</c:v>
                </c:pt>
                <c:pt idx="32">
                  <c:v>1</c:v>
                </c:pt>
                <c:pt idx="33">
                  <c:v>59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89-E452-419F-BF73-EC7244DA35CC}"/>
            </c:ext>
            <c:ext xmlns:c15="http://schemas.microsoft.com/office/drawing/2012/chart" uri="{02D57815-91ED-43cb-92C2-25804820EDAC}">
              <c15:datalabelsRange>
                <c15:f>Feuil12!$G$19:$G$52</c15:f>
                <c15:dlblRangeCache>
                  <c:ptCount val="34"/>
                  <c:pt idx="0">
                    <c:v>0</c:v>
                  </c:pt>
                  <c:pt idx="2">
                    <c:v>10</c:v>
                  </c:pt>
                  <c:pt idx="4">
                    <c:v>20</c:v>
                  </c:pt>
                  <c:pt idx="6">
                    <c:v>30</c:v>
                  </c:pt>
                  <c:pt idx="8">
                    <c:v>40</c:v>
                  </c:pt>
                  <c:pt idx="10">
                    <c:v>50</c:v>
                  </c:pt>
                  <c:pt idx="12">
                    <c:v>60</c:v>
                  </c:pt>
                  <c:pt idx="14">
                    <c:v>70</c:v>
                  </c:pt>
                  <c:pt idx="16">
                    <c:v>80</c:v>
                  </c:pt>
                  <c:pt idx="18">
                    <c:v>90</c:v>
                  </c:pt>
                  <c:pt idx="20">
                    <c:v>100</c:v>
                  </c:pt>
                  <c:pt idx="22">
                    <c:v>110</c:v>
                  </c:pt>
                  <c:pt idx="24">
                    <c:v>120</c:v>
                  </c:pt>
                  <c:pt idx="26">
                    <c:v>130</c:v>
                  </c:pt>
                  <c:pt idx="28">
                    <c:v>140</c:v>
                  </c:pt>
                  <c:pt idx="30">
                    <c:v>150</c:v>
                  </c:pt>
                  <c:pt idx="32">
                    <c:v>160%</c:v>
                  </c:pt>
                </c15:dlblRangeCache>
              </c15:datalabelsRang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27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tx1"/>
    </a:solidFill>
    <a:ln w="12700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2.jpe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3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3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3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3.pn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3.pn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3.pn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3.pn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3.png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3.png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3.png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3.png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3" Type="http://schemas.openxmlformats.org/officeDocument/2006/relationships/image" Target="../media/image9.emf"/><Relationship Id="rId7" Type="http://schemas.openxmlformats.org/officeDocument/2006/relationships/image" Target="../media/image5.emf"/><Relationship Id="rId2" Type="http://schemas.openxmlformats.org/officeDocument/2006/relationships/image" Target="../media/image10.emf"/><Relationship Id="rId1" Type="http://schemas.openxmlformats.org/officeDocument/2006/relationships/image" Target="../media/image11.emf"/><Relationship Id="rId6" Type="http://schemas.openxmlformats.org/officeDocument/2006/relationships/image" Target="../media/image6.emf"/><Relationship Id="rId11" Type="http://schemas.openxmlformats.org/officeDocument/2006/relationships/image" Target="../media/image1.emf"/><Relationship Id="rId5" Type="http://schemas.openxmlformats.org/officeDocument/2006/relationships/image" Target="../media/image7.emf"/><Relationship Id="rId10" Type="http://schemas.openxmlformats.org/officeDocument/2006/relationships/image" Target="../media/image2.emf"/><Relationship Id="rId4" Type="http://schemas.openxmlformats.org/officeDocument/2006/relationships/image" Target="../media/image8.emf"/><Relationship Id="rId9" Type="http://schemas.openxmlformats.org/officeDocument/2006/relationships/image" Target="../media/image4.emf"/></Relationships>
</file>

<file path=xl/drawings/_rels/vmlDrawing2.v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3" Type="http://schemas.openxmlformats.org/officeDocument/2006/relationships/image" Target="../media/image15.emf"/><Relationship Id="rId7" Type="http://schemas.openxmlformats.org/officeDocument/2006/relationships/image" Target="../media/image19.emf"/><Relationship Id="rId2" Type="http://schemas.openxmlformats.org/officeDocument/2006/relationships/image" Target="../media/image14.emf"/><Relationship Id="rId1" Type="http://schemas.openxmlformats.org/officeDocument/2006/relationships/image" Target="../media/image13.emf"/><Relationship Id="rId6" Type="http://schemas.openxmlformats.org/officeDocument/2006/relationships/image" Target="../media/image18.emf"/><Relationship Id="rId11" Type="http://schemas.openxmlformats.org/officeDocument/2006/relationships/image" Target="../media/image22.emf"/><Relationship Id="rId5" Type="http://schemas.openxmlformats.org/officeDocument/2006/relationships/image" Target="../media/image17.emf"/><Relationship Id="rId10" Type="http://schemas.openxmlformats.org/officeDocument/2006/relationships/image" Target="../media/image21.emf"/><Relationship Id="rId4" Type="http://schemas.openxmlformats.org/officeDocument/2006/relationships/image" Target="../media/image16.emf"/><Relationship Id="rId9" Type="http://schemas.openxmlformats.org/officeDocument/2006/relationships/image" Target="../media/image20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23</xdr:col>
      <xdr:colOff>685800</xdr:colOff>
      <xdr:row>39</xdr:row>
      <xdr:rowOff>137830</xdr:rowOff>
    </xdr:to>
    <xdr:pic>
      <xdr:nvPicPr>
        <xdr:cNvPr id="2" name="yui_3_5_1_1_1709482678363_760" descr="https://tse2.explicit.bing.net/th?id=OIP.yKUu5-dx2IgHs9rht0ENtQHaE7&amp;pid=Api&amp;P=0&amp;h=180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8912840" cy="7270150"/>
        </a:xfrm>
        <a:prstGeom prst="rect">
          <a:avLst/>
        </a:prstGeom>
        <a:solidFill>
          <a:srgbClr val="FFFFFF">
            <a:shade val="85000"/>
          </a:srgbClr>
        </a:solidFill>
        <a:ln w="88900" cap="sq">
          <a:noFill/>
          <a:miter lim="800000"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</xdr:pic>
    <xdr:clientData/>
  </xdr:twoCellAnchor>
  <xdr:twoCellAnchor>
    <xdr:from>
      <xdr:col>0</xdr:col>
      <xdr:colOff>114300</xdr:colOff>
      <xdr:row>0</xdr:row>
      <xdr:rowOff>106680</xdr:rowOff>
    </xdr:from>
    <xdr:to>
      <xdr:col>2</xdr:col>
      <xdr:colOff>762000</xdr:colOff>
      <xdr:row>2</xdr:row>
      <xdr:rowOff>106680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/>
      </xdr:nvSpPr>
      <xdr:spPr>
        <a:xfrm>
          <a:off x="114300" y="106680"/>
          <a:ext cx="2232660" cy="365760"/>
        </a:xfrm>
        <a:prstGeom prst="roundRect">
          <a:avLst/>
        </a:prstGeom>
        <a:solidFill>
          <a:schemeClr val="accent1">
            <a:alpha val="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213360</xdr:colOff>
      <xdr:row>0</xdr:row>
      <xdr:rowOff>121921</xdr:rowOff>
    </xdr:from>
    <xdr:to>
      <xdr:col>1</xdr:col>
      <xdr:colOff>182880</xdr:colOff>
      <xdr:row>2</xdr:row>
      <xdr:rowOff>91440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 txBox="1"/>
      </xdr:nvSpPr>
      <xdr:spPr>
        <a:xfrm>
          <a:off x="213360" y="121921"/>
          <a:ext cx="762000" cy="335279"/>
        </a:xfrm>
        <a:prstGeom prst="rect">
          <a:avLst/>
        </a:prstGeom>
        <a:noFill/>
        <a:ln w="9525" cmpd="sng">
          <a:solidFill>
            <a:schemeClr val="lt1">
              <a:shade val="50000"/>
              <a:alpha val="0"/>
            </a:schemeClr>
          </a:solidFill>
        </a:ln>
        <a:effectLst>
          <a:softEdge rad="0"/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>
              <a:latin typeface="Arial Black" panose="020B0A04020102020204" pitchFamily="34" charset="0"/>
            </a:rPr>
            <a:t>Date:</a:t>
          </a:r>
        </a:p>
      </xdr:txBody>
    </xdr:sp>
    <xdr:clientData/>
  </xdr:twoCellAnchor>
  <xdr:twoCellAnchor>
    <xdr:from>
      <xdr:col>1</xdr:col>
      <xdr:colOff>38100</xdr:colOff>
      <xdr:row>0</xdr:row>
      <xdr:rowOff>129540</xdr:rowOff>
    </xdr:from>
    <xdr:to>
      <xdr:col>2</xdr:col>
      <xdr:colOff>548640</xdr:colOff>
      <xdr:row>2</xdr:row>
      <xdr:rowOff>83820</xdr:rowOff>
    </xdr:to>
    <xdr:sp macro="" textlink="'suivi commande fabrication'!B6">
      <xdr:nvSpPr>
        <xdr:cNvPr id="6" name="ZoneTexte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SpPr txBox="1"/>
      </xdr:nvSpPr>
      <xdr:spPr>
        <a:xfrm>
          <a:off x="830580" y="129540"/>
          <a:ext cx="1303020" cy="320040"/>
        </a:xfrm>
        <a:prstGeom prst="rect">
          <a:avLst/>
        </a:prstGeom>
        <a:noFill/>
        <a:ln w="9525" cmpd="sng">
          <a:solidFill>
            <a:schemeClr val="lt1">
              <a:shade val="50000"/>
              <a:alpha val="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fld id="{5E50DCE5-BAC4-4380-8291-F3603E3B4E4F}" type="TxLink">
            <a:rPr lang="en-US" sz="1400" b="0" i="0" u="none" strike="noStrike">
              <a:solidFill>
                <a:srgbClr val="000000"/>
              </a:solidFill>
              <a:latin typeface="Arial Black" panose="020B0A04020102020204" pitchFamily="34" charset="0"/>
            </a:rPr>
            <a:pPr/>
            <a:t>13/03/2024</a:t>
          </a:fld>
          <a:endParaRPr lang="fr-FR" sz="1400">
            <a:latin typeface="Arial Black" panose="020B0A04020102020204" pitchFamily="34" charset="0"/>
          </a:endParaRPr>
        </a:p>
      </xdr:txBody>
    </xdr:sp>
    <xdr:clientData/>
  </xdr:twoCellAnchor>
  <xdr:twoCellAnchor>
    <xdr:from>
      <xdr:col>6</xdr:col>
      <xdr:colOff>274320</xdr:colOff>
      <xdr:row>11</xdr:row>
      <xdr:rowOff>30479</xdr:rowOff>
    </xdr:from>
    <xdr:to>
      <xdr:col>12</xdr:col>
      <xdr:colOff>640080</xdr:colOff>
      <xdr:row>28</xdr:row>
      <xdr:rowOff>175260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/>
      </xdr:nvSpPr>
      <xdr:spPr>
        <a:xfrm>
          <a:off x="5029200" y="2042159"/>
          <a:ext cx="5120640" cy="3253741"/>
        </a:xfrm>
        <a:prstGeom prst="roundRect">
          <a:avLst/>
        </a:prstGeom>
        <a:gradFill>
          <a:gsLst>
            <a:gs pos="0">
              <a:schemeClr val="accent3">
                <a:lumMod val="110000"/>
                <a:satMod val="105000"/>
                <a:tint val="67000"/>
              </a:schemeClr>
            </a:gs>
            <a:gs pos="0">
              <a:schemeClr val="accent3">
                <a:lumMod val="105000"/>
                <a:satMod val="103000"/>
                <a:tint val="73000"/>
              </a:schemeClr>
            </a:gs>
            <a:gs pos="100000">
              <a:schemeClr val="accent3">
                <a:lumMod val="105000"/>
                <a:satMod val="109000"/>
                <a:tint val="81000"/>
              </a:schemeClr>
            </a:gs>
          </a:gsLst>
        </a:gradFill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327660</xdr:colOff>
          <xdr:row>10</xdr:row>
          <xdr:rowOff>60960</xdr:rowOff>
        </xdr:from>
        <xdr:to>
          <xdr:col>2</xdr:col>
          <xdr:colOff>38100</xdr:colOff>
          <xdr:row>11</xdr:row>
          <xdr:rowOff>121920</xdr:rowOff>
        </xdr:to>
        <xdr:sp macro="" textlink="">
          <xdr:nvSpPr>
            <xdr:cNvPr id="13314" name="datecde" hidden="1">
              <a:extLst>
                <a:ext uri="{63B3BB69-23CF-44E3-9099-C40C66FF867C}">
                  <a14:compatExt spid="_x0000_s13314"/>
                </a:ext>
                <a:ext uri="{FF2B5EF4-FFF2-40B4-BE49-F238E27FC236}">
                  <a16:creationId xmlns:a16="http://schemas.microsoft.com/office/drawing/2014/main" xmlns="" id="{00000000-0008-0000-0000-000002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198120</xdr:colOff>
          <xdr:row>19</xdr:row>
          <xdr:rowOff>152400</xdr:rowOff>
        </xdr:from>
        <xdr:to>
          <xdr:col>2</xdr:col>
          <xdr:colOff>38100</xdr:colOff>
          <xdr:row>21</xdr:row>
          <xdr:rowOff>30480</xdr:rowOff>
        </xdr:to>
        <xdr:sp macro="" textlink="">
          <xdr:nvSpPr>
            <xdr:cNvPr id="13315" name="desig" hidden="1">
              <a:extLst>
                <a:ext uri="{63B3BB69-23CF-44E3-9099-C40C66FF867C}">
                  <a14:compatExt spid="_x0000_s13315"/>
                </a:ext>
                <a:ext uri="{FF2B5EF4-FFF2-40B4-BE49-F238E27FC236}">
                  <a16:creationId xmlns:a16="http://schemas.microsoft.com/office/drawing/2014/main" xmlns="" id="{00000000-0008-0000-0000-000003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198120</xdr:colOff>
          <xdr:row>21</xdr:row>
          <xdr:rowOff>99060</xdr:rowOff>
        </xdr:from>
        <xdr:to>
          <xdr:col>1</xdr:col>
          <xdr:colOff>670560</xdr:colOff>
          <xdr:row>22</xdr:row>
          <xdr:rowOff>160020</xdr:rowOff>
        </xdr:to>
        <xdr:sp macro="" textlink="">
          <xdr:nvSpPr>
            <xdr:cNvPr id="13316" name="quantité" hidden="1">
              <a:extLst>
                <a:ext uri="{63B3BB69-23CF-44E3-9099-C40C66FF867C}">
                  <a14:compatExt spid="_x0000_s13316"/>
                </a:ext>
                <a:ext uri="{FF2B5EF4-FFF2-40B4-BE49-F238E27FC236}">
                  <a16:creationId xmlns:a16="http://schemas.microsoft.com/office/drawing/2014/main" xmlns="" id="{00000000-0008-0000-0000-000004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220980</xdr:colOff>
          <xdr:row>12</xdr:row>
          <xdr:rowOff>7620</xdr:rowOff>
        </xdr:from>
        <xdr:to>
          <xdr:col>1</xdr:col>
          <xdr:colOff>685800</xdr:colOff>
          <xdr:row>13</xdr:row>
          <xdr:rowOff>76200</xdr:rowOff>
        </xdr:to>
        <xdr:sp macro="" textlink="">
          <xdr:nvSpPr>
            <xdr:cNvPr id="13317" name="referencecde" hidden="1">
              <a:extLst>
                <a:ext uri="{63B3BB69-23CF-44E3-9099-C40C66FF867C}">
                  <a14:compatExt spid="_x0000_s13317"/>
                </a:ext>
                <a:ext uri="{FF2B5EF4-FFF2-40B4-BE49-F238E27FC236}">
                  <a16:creationId xmlns:a16="http://schemas.microsoft.com/office/drawing/2014/main" xmlns="" id="{00000000-0008-0000-0000-000005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198120</xdr:colOff>
          <xdr:row>18</xdr:row>
          <xdr:rowOff>7620</xdr:rowOff>
        </xdr:from>
        <xdr:to>
          <xdr:col>2</xdr:col>
          <xdr:colOff>449580</xdr:colOff>
          <xdr:row>19</xdr:row>
          <xdr:rowOff>76200</xdr:rowOff>
        </xdr:to>
        <xdr:sp macro="" textlink="">
          <xdr:nvSpPr>
            <xdr:cNvPr id="13318" name="numcde" hidden="1">
              <a:extLst>
                <a:ext uri="{63B3BB69-23CF-44E3-9099-C40C66FF867C}">
                  <a14:compatExt spid="_x0000_s13318"/>
                </a:ext>
                <a:ext uri="{FF2B5EF4-FFF2-40B4-BE49-F238E27FC236}">
                  <a16:creationId xmlns:a16="http://schemas.microsoft.com/office/drawing/2014/main" xmlns="" id="{00000000-0008-0000-0000-000006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198120</xdr:colOff>
          <xdr:row>16</xdr:row>
          <xdr:rowOff>60960</xdr:rowOff>
        </xdr:from>
        <xdr:to>
          <xdr:col>1</xdr:col>
          <xdr:colOff>670560</xdr:colOff>
          <xdr:row>17</xdr:row>
          <xdr:rowOff>121920</xdr:rowOff>
        </xdr:to>
        <xdr:sp macro="" textlink="">
          <xdr:nvSpPr>
            <xdr:cNvPr id="13319" name="bondefab" hidden="1">
              <a:extLst>
                <a:ext uri="{63B3BB69-23CF-44E3-9099-C40C66FF867C}">
                  <a14:compatExt spid="_x0000_s13319"/>
                </a:ext>
                <a:ext uri="{FF2B5EF4-FFF2-40B4-BE49-F238E27FC236}">
                  <a16:creationId xmlns:a16="http://schemas.microsoft.com/office/drawing/2014/main" xmlns="" id="{00000000-0008-0000-0000-000007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175260</xdr:colOff>
          <xdr:row>14</xdr:row>
          <xdr:rowOff>38100</xdr:rowOff>
        </xdr:from>
        <xdr:to>
          <xdr:col>1</xdr:col>
          <xdr:colOff>647700</xdr:colOff>
          <xdr:row>15</xdr:row>
          <xdr:rowOff>106680</xdr:rowOff>
        </xdr:to>
        <xdr:sp macro="" textlink="">
          <xdr:nvSpPr>
            <xdr:cNvPr id="13322" name="client" hidden="1">
              <a:extLst>
                <a:ext uri="{63B3BB69-23CF-44E3-9099-C40C66FF867C}">
                  <a14:compatExt spid="_x0000_s13322"/>
                </a:ext>
                <a:ext uri="{FF2B5EF4-FFF2-40B4-BE49-F238E27FC236}">
                  <a16:creationId xmlns:a16="http://schemas.microsoft.com/office/drawing/2014/main" xmlns="" id="{00000000-0008-0000-0000-00000A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274320</xdr:colOff>
          <xdr:row>12</xdr:row>
          <xdr:rowOff>30480</xdr:rowOff>
        </xdr:from>
        <xdr:to>
          <xdr:col>4</xdr:col>
          <xdr:colOff>266700</xdr:colOff>
          <xdr:row>13</xdr:row>
          <xdr:rowOff>106680</xdr:rowOff>
        </xdr:to>
        <xdr:sp macro="" textlink="">
          <xdr:nvSpPr>
            <xdr:cNvPr id="13324" name="txtref" hidden="1">
              <a:extLst>
                <a:ext uri="{63B3BB69-23CF-44E3-9099-C40C66FF867C}">
                  <a14:compatExt spid="_x0000_s13324"/>
                </a:ext>
                <a:ext uri="{FF2B5EF4-FFF2-40B4-BE49-F238E27FC236}">
                  <a16:creationId xmlns:a16="http://schemas.microsoft.com/office/drawing/2014/main" xmlns="" id="{00000000-0008-0000-0000-00000C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274320</xdr:colOff>
          <xdr:row>10</xdr:row>
          <xdr:rowOff>22860</xdr:rowOff>
        </xdr:from>
        <xdr:to>
          <xdr:col>4</xdr:col>
          <xdr:colOff>266700</xdr:colOff>
          <xdr:row>11</xdr:row>
          <xdr:rowOff>99060</xdr:rowOff>
        </xdr:to>
        <xdr:sp macro="" textlink="">
          <xdr:nvSpPr>
            <xdr:cNvPr id="13325" name="txtdate" hidden="1">
              <a:extLst>
                <a:ext uri="{63B3BB69-23CF-44E3-9099-C40C66FF867C}">
                  <a14:compatExt spid="_x0000_s13325"/>
                </a:ext>
                <a:ext uri="{FF2B5EF4-FFF2-40B4-BE49-F238E27FC236}">
                  <a16:creationId xmlns:a16="http://schemas.microsoft.com/office/drawing/2014/main" xmlns="" id="{00000000-0008-0000-0000-00000D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251460</xdr:colOff>
          <xdr:row>14</xdr:row>
          <xdr:rowOff>7620</xdr:rowOff>
        </xdr:from>
        <xdr:to>
          <xdr:col>4</xdr:col>
          <xdr:colOff>236220</xdr:colOff>
          <xdr:row>15</xdr:row>
          <xdr:rowOff>83820</xdr:rowOff>
        </xdr:to>
        <xdr:sp macro="" textlink="">
          <xdr:nvSpPr>
            <xdr:cNvPr id="13326" name="txtclient" hidden="1">
              <a:extLst>
                <a:ext uri="{63B3BB69-23CF-44E3-9099-C40C66FF867C}">
                  <a14:compatExt spid="_x0000_s13326"/>
                </a:ext>
                <a:ext uri="{FF2B5EF4-FFF2-40B4-BE49-F238E27FC236}">
                  <a16:creationId xmlns:a16="http://schemas.microsoft.com/office/drawing/2014/main" xmlns="" id="{00000000-0008-0000-0000-00000E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228600</xdr:colOff>
          <xdr:row>16</xdr:row>
          <xdr:rowOff>45720</xdr:rowOff>
        </xdr:from>
        <xdr:to>
          <xdr:col>4</xdr:col>
          <xdr:colOff>220980</xdr:colOff>
          <xdr:row>17</xdr:row>
          <xdr:rowOff>121920</xdr:rowOff>
        </xdr:to>
        <xdr:sp macro="" textlink="">
          <xdr:nvSpPr>
            <xdr:cNvPr id="13327" name="txtnumbf" hidden="1">
              <a:extLst>
                <a:ext uri="{63B3BB69-23CF-44E3-9099-C40C66FF867C}">
                  <a14:compatExt spid="_x0000_s13327"/>
                </a:ext>
                <a:ext uri="{FF2B5EF4-FFF2-40B4-BE49-F238E27FC236}">
                  <a16:creationId xmlns:a16="http://schemas.microsoft.com/office/drawing/2014/main" xmlns="" id="{00000000-0008-0000-0000-00000F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220980</xdr:colOff>
          <xdr:row>21</xdr:row>
          <xdr:rowOff>68580</xdr:rowOff>
        </xdr:from>
        <xdr:to>
          <xdr:col>4</xdr:col>
          <xdr:colOff>213360</xdr:colOff>
          <xdr:row>22</xdr:row>
          <xdr:rowOff>144780</xdr:rowOff>
        </xdr:to>
        <xdr:sp macro="" textlink="">
          <xdr:nvSpPr>
            <xdr:cNvPr id="13328" name="txtquantite" hidden="1">
              <a:extLst>
                <a:ext uri="{63B3BB69-23CF-44E3-9099-C40C66FF867C}">
                  <a14:compatExt spid="_x0000_s13328"/>
                </a:ext>
                <a:ext uri="{FF2B5EF4-FFF2-40B4-BE49-F238E27FC236}">
                  <a16:creationId xmlns:a16="http://schemas.microsoft.com/office/drawing/2014/main" xmlns="" id="{00000000-0008-0000-0000-000010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228600</xdr:colOff>
          <xdr:row>18</xdr:row>
          <xdr:rowOff>30480</xdr:rowOff>
        </xdr:from>
        <xdr:to>
          <xdr:col>4</xdr:col>
          <xdr:colOff>220980</xdr:colOff>
          <xdr:row>19</xdr:row>
          <xdr:rowOff>106680</xdr:rowOff>
        </xdr:to>
        <xdr:sp macro="" textlink="">
          <xdr:nvSpPr>
            <xdr:cNvPr id="13329" name="txtnumcde" hidden="1">
              <a:extLst>
                <a:ext uri="{63B3BB69-23CF-44E3-9099-C40C66FF867C}">
                  <a14:compatExt spid="_x0000_s13329"/>
                </a:ext>
                <a:ext uri="{FF2B5EF4-FFF2-40B4-BE49-F238E27FC236}">
                  <a16:creationId xmlns:a16="http://schemas.microsoft.com/office/drawing/2014/main" xmlns="" id="{00000000-0008-0000-0000-000011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228600</xdr:colOff>
          <xdr:row>19</xdr:row>
          <xdr:rowOff>144780</xdr:rowOff>
        </xdr:from>
        <xdr:to>
          <xdr:col>4</xdr:col>
          <xdr:colOff>220980</xdr:colOff>
          <xdr:row>21</xdr:row>
          <xdr:rowOff>30480</xdr:rowOff>
        </xdr:to>
        <xdr:sp macro="" textlink="">
          <xdr:nvSpPr>
            <xdr:cNvPr id="13330" name="txtdesig" hidden="1">
              <a:extLst>
                <a:ext uri="{63B3BB69-23CF-44E3-9099-C40C66FF867C}">
                  <a14:compatExt spid="_x0000_s13330"/>
                </a:ext>
                <a:ext uri="{FF2B5EF4-FFF2-40B4-BE49-F238E27FC236}">
                  <a16:creationId xmlns:a16="http://schemas.microsoft.com/office/drawing/2014/main" xmlns="" id="{00000000-0008-0000-0000-000012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30480</xdr:colOff>
          <xdr:row>6</xdr:row>
          <xdr:rowOff>60960</xdr:rowOff>
        </xdr:from>
        <xdr:to>
          <xdr:col>5</xdr:col>
          <xdr:colOff>381000</xdr:colOff>
          <xdr:row>8</xdr:row>
          <xdr:rowOff>68580</xdr:rowOff>
        </xdr:to>
        <xdr:sp macro="" textlink="">
          <xdr:nvSpPr>
            <xdr:cNvPr id="13333" name="boxaction" hidden="1">
              <a:extLst>
                <a:ext uri="{63B3BB69-23CF-44E3-9099-C40C66FF867C}">
                  <a14:compatExt spid="_x0000_s13333"/>
                </a:ext>
                <a:ext uri="{FF2B5EF4-FFF2-40B4-BE49-F238E27FC236}">
                  <a16:creationId xmlns:a16="http://schemas.microsoft.com/office/drawing/2014/main" xmlns="" id="{00000000-0008-0000-0000-000015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556260</xdr:colOff>
          <xdr:row>10</xdr:row>
          <xdr:rowOff>83820</xdr:rowOff>
        </xdr:from>
        <xdr:to>
          <xdr:col>6</xdr:col>
          <xdr:colOff>251460</xdr:colOff>
          <xdr:row>12</xdr:row>
          <xdr:rowOff>38100</xdr:rowOff>
        </xdr:to>
        <xdr:sp macro="" textlink="">
          <xdr:nvSpPr>
            <xdr:cNvPr id="13337" name="CommandButton1" hidden="1">
              <a:extLst>
                <a:ext uri="{63B3BB69-23CF-44E3-9099-C40C66FF867C}">
                  <a14:compatExt spid="_x0000_s13337"/>
                </a:ext>
                <a:ext uri="{FF2B5EF4-FFF2-40B4-BE49-F238E27FC236}">
                  <a16:creationId xmlns:a16="http://schemas.microsoft.com/office/drawing/2014/main" xmlns="" id="{00000000-0008-0000-0000-000019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3</xdr:col>
      <xdr:colOff>701040</xdr:colOff>
      <xdr:row>0</xdr:row>
      <xdr:rowOff>68580</xdr:rowOff>
    </xdr:from>
    <xdr:to>
      <xdr:col>11</xdr:col>
      <xdr:colOff>45720</xdr:colOff>
      <xdr:row>5</xdr:row>
      <xdr:rowOff>7620</xdr:rowOff>
    </xdr:to>
    <xdr:sp macro="" textlink="">
      <xdr:nvSpPr>
        <xdr:cNvPr id="9" name="Rectangle à coins arrondis 8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SpPr/>
      </xdr:nvSpPr>
      <xdr:spPr>
        <a:xfrm>
          <a:off x="3078480" y="68580"/>
          <a:ext cx="5684520" cy="85344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logo entreprise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43910</xdr:colOff>
      <xdr:row>10</xdr:row>
      <xdr:rowOff>53298</xdr:rowOff>
    </xdr:from>
    <xdr:to>
      <xdr:col>8</xdr:col>
      <xdr:colOff>233077</xdr:colOff>
      <xdr:row>25</xdr:row>
      <xdr:rowOff>141169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GrpSpPr/>
      </xdr:nvGrpSpPr>
      <xdr:grpSpPr>
        <a:xfrm>
          <a:off x="3183350" y="1882098"/>
          <a:ext cx="3328607" cy="2831071"/>
          <a:chOff x="3457266" y="1459793"/>
          <a:chExt cx="360360" cy="1562232"/>
        </a:xfrm>
        <a:effectLst/>
      </xdr:grpSpPr>
      <xdr:sp macro="[0]!suivicommandefabrication" textlink="">
        <xdr:nvSpPr>
          <xdr:cNvPr id="4" name="Forme libre 3">
            <a:extLst>
              <a:ext uri="{FF2B5EF4-FFF2-40B4-BE49-F238E27FC236}">
                <a16:creationId xmlns:a16="http://schemas.microsoft.com/office/drawing/2014/main" xmlns="" id="{00000000-0008-0000-0100-000004000000}"/>
              </a:ext>
            </a:extLst>
          </xdr:cNvPr>
          <xdr:cNvSpPr/>
        </xdr:nvSpPr>
        <xdr:spPr>
          <a:xfrm>
            <a:off x="3457266" y="1717227"/>
            <a:ext cx="134747" cy="498408"/>
          </a:xfrm>
          <a:custGeom>
            <a:avLst/>
            <a:gdLst>
              <a:gd name="connsiteX0" fmla="*/ 0 w 1211502"/>
              <a:gd name="connsiteY0" fmla="*/ 520055 h 1040110"/>
              <a:gd name="connsiteX1" fmla="*/ 260028 w 1211502"/>
              <a:gd name="connsiteY1" fmla="*/ 0 h 1040110"/>
              <a:gd name="connsiteX2" fmla="*/ 951475 w 1211502"/>
              <a:gd name="connsiteY2" fmla="*/ 0 h 1040110"/>
              <a:gd name="connsiteX3" fmla="*/ 1211502 w 1211502"/>
              <a:gd name="connsiteY3" fmla="*/ 520055 h 1040110"/>
              <a:gd name="connsiteX4" fmla="*/ 951475 w 1211502"/>
              <a:gd name="connsiteY4" fmla="*/ 1040110 h 1040110"/>
              <a:gd name="connsiteX5" fmla="*/ 260028 w 1211502"/>
              <a:gd name="connsiteY5" fmla="*/ 1040110 h 1040110"/>
              <a:gd name="connsiteX6" fmla="*/ 0 w 1211502"/>
              <a:gd name="connsiteY6" fmla="*/ 520055 h 104011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</a:cxnLst>
            <a:rect l="l" t="t" r="r" b="b"/>
            <a:pathLst>
              <a:path w="1211502" h="1040110">
                <a:moveTo>
                  <a:pt x="0" y="520055"/>
                </a:moveTo>
                <a:lnTo>
                  <a:pt x="260028" y="0"/>
                </a:lnTo>
                <a:lnTo>
                  <a:pt x="951475" y="0"/>
                </a:lnTo>
                <a:lnTo>
                  <a:pt x="1211502" y="520055"/>
                </a:lnTo>
                <a:lnTo>
                  <a:pt x="951475" y="1040110"/>
                </a:lnTo>
                <a:lnTo>
                  <a:pt x="260028" y="1040110"/>
                </a:lnTo>
                <a:lnTo>
                  <a:pt x="0" y="520055"/>
                </a:lnTo>
                <a:close/>
              </a:path>
            </a:pathLst>
          </a:custGeom>
          <a:scene3d>
            <a:camera prst="orthographicFront"/>
            <a:lightRig rig="threePt" dir="t"/>
          </a:scene3d>
          <a:sp3d>
            <a:bevelT w="165100" prst="coolSlant"/>
          </a:sp3d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1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  <xdr:txBody>
          <a:bodyPr spcFirstLastPara="0" vert="horz" wrap="square" lIns="187634" tIns="175060" rIns="187634" bIns="175060" numCol="1" spcCol="1270" anchor="ctr" anchorCtr="0">
            <a:noAutofit/>
          </a:bodyPr>
          <a:lstStyle/>
          <a:p>
            <a:pPr lvl="0" algn="ctr" defTabSz="466725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r>
              <a:rPr lang="fr-FR" sz="1050" b="0" i="1" kern="1200">
                <a:latin typeface="Arial Black" panose="020B0A04020102020204" pitchFamily="34" charset="0"/>
              </a:rPr>
              <a:t>Fabrication</a:t>
            </a:r>
          </a:p>
        </xdr:txBody>
      </xdr:sp>
      <xdr:sp macro="[0]!suivicoupe" textlink="">
        <xdr:nvSpPr>
          <xdr:cNvPr id="8" name="Forme libre 7">
            <a:extLst>
              <a:ext uri="{FF2B5EF4-FFF2-40B4-BE49-F238E27FC236}">
                <a16:creationId xmlns:a16="http://schemas.microsoft.com/office/drawing/2014/main" xmlns="" id="{00000000-0008-0000-0100-000008000000}"/>
              </a:ext>
            </a:extLst>
          </xdr:cNvPr>
          <xdr:cNvSpPr/>
        </xdr:nvSpPr>
        <xdr:spPr>
          <a:xfrm>
            <a:off x="3568271" y="1992256"/>
            <a:ext cx="134747" cy="498408"/>
          </a:xfrm>
          <a:custGeom>
            <a:avLst/>
            <a:gdLst>
              <a:gd name="connsiteX0" fmla="*/ 0 w 1211502"/>
              <a:gd name="connsiteY0" fmla="*/ 520055 h 1040110"/>
              <a:gd name="connsiteX1" fmla="*/ 260028 w 1211502"/>
              <a:gd name="connsiteY1" fmla="*/ 0 h 1040110"/>
              <a:gd name="connsiteX2" fmla="*/ 951475 w 1211502"/>
              <a:gd name="connsiteY2" fmla="*/ 0 h 1040110"/>
              <a:gd name="connsiteX3" fmla="*/ 1211502 w 1211502"/>
              <a:gd name="connsiteY3" fmla="*/ 520055 h 1040110"/>
              <a:gd name="connsiteX4" fmla="*/ 951475 w 1211502"/>
              <a:gd name="connsiteY4" fmla="*/ 1040110 h 1040110"/>
              <a:gd name="connsiteX5" fmla="*/ 260028 w 1211502"/>
              <a:gd name="connsiteY5" fmla="*/ 1040110 h 1040110"/>
              <a:gd name="connsiteX6" fmla="*/ 0 w 1211502"/>
              <a:gd name="connsiteY6" fmla="*/ 520055 h 104011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</a:cxnLst>
            <a:rect l="l" t="t" r="r" b="b"/>
            <a:pathLst>
              <a:path w="1211502" h="1040110">
                <a:moveTo>
                  <a:pt x="0" y="520055"/>
                </a:moveTo>
                <a:lnTo>
                  <a:pt x="260028" y="0"/>
                </a:lnTo>
                <a:lnTo>
                  <a:pt x="951475" y="0"/>
                </a:lnTo>
                <a:lnTo>
                  <a:pt x="1211502" y="520055"/>
                </a:lnTo>
                <a:lnTo>
                  <a:pt x="951475" y="1040110"/>
                </a:lnTo>
                <a:lnTo>
                  <a:pt x="260028" y="1040110"/>
                </a:lnTo>
                <a:lnTo>
                  <a:pt x="0" y="520055"/>
                </a:lnTo>
                <a:close/>
              </a:path>
            </a:pathLst>
          </a:custGeom>
          <a:scene3d>
            <a:camera prst="orthographicFront"/>
            <a:lightRig rig="threePt" dir="t"/>
          </a:scene3d>
          <a:sp3d>
            <a:bevelT w="165100" prst="coolSlant"/>
          </a:sp3d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1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  <xdr:txBody>
          <a:bodyPr spcFirstLastPara="0" vert="horz" wrap="square" lIns="187634" tIns="175060" rIns="187634" bIns="175060" numCol="1" spcCol="1270" anchor="ctr" anchorCtr="0">
            <a:noAutofit/>
          </a:bodyPr>
          <a:lstStyle/>
          <a:p>
            <a:pPr lvl="0" algn="ctr" defTabSz="466725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r>
              <a:rPr lang="fr-FR" sz="1050" b="0" i="1" kern="1200">
                <a:latin typeface="Arial Black" panose="020B0A04020102020204" pitchFamily="34" charset="0"/>
              </a:rPr>
              <a:t>coupe</a:t>
            </a:r>
          </a:p>
        </xdr:txBody>
      </xdr:sp>
      <xdr:sp macro="[0]!suivirectif" textlink="">
        <xdr:nvSpPr>
          <xdr:cNvPr id="12" name="Forme libre 11">
            <a:extLst>
              <a:ext uri="{FF2B5EF4-FFF2-40B4-BE49-F238E27FC236}">
                <a16:creationId xmlns:a16="http://schemas.microsoft.com/office/drawing/2014/main" xmlns="" id="{00000000-0008-0000-0100-00000C000000}"/>
              </a:ext>
            </a:extLst>
          </xdr:cNvPr>
          <xdr:cNvSpPr/>
        </xdr:nvSpPr>
        <xdr:spPr>
          <a:xfrm>
            <a:off x="3568637" y="2523618"/>
            <a:ext cx="134747" cy="498407"/>
          </a:xfrm>
          <a:custGeom>
            <a:avLst/>
            <a:gdLst>
              <a:gd name="connsiteX0" fmla="*/ 0 w 1211502"/>
              <a:gd name="connsiteY0" fmla="*/ 520055 h 1040110"/>
              <a:gd name="connsiteX1" fmla="*/ 260028 w 1211502"/>
              <a:gd name="connsiteY1" fmla="*/ 0 h 1040110"/>
              <a:gd name="connsiteX2" fmla="*/ 951475 w 1211502"/>
              <a:gd name="connsiteY2" fmla="*/ 0 h 1040110"/>
              <a:gd name="connsiteX3" fmla="*/ 1211502 w 1211502"/>
              <a:gd name="connsiteY3" fmla="*/ 520055 h 1040110"/>
              <a:gd name="connsiteX4" fmla="*/ 951475 w 1211502"/>
              <a:gd name="connsiteY4" fmla="*/ 1040110 h 1040110"/>
              <a:gd name="connsiteX5" fmla="*/ 260028 w 1211502"/>
              <a:gd name="connsiteY5" fmla="*/ 1040110 h 1040110"/>
              <a:gd name="connsiteX6" fmla="*/ 0 w 1211502"/>
              <a:gd name="connsiteY6" fmla="*/ 520055 h 104011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</a:cxnLst>
            <a:rect l="l" t="t" r="r" b="b"/>
            <a:pathLst>
              <a:path w="1211502" h="1040110">
                <a:moveTo>
                  <a:pt x="0" y="520055"/>
                </a:moveTo>
                <a:lnTo>
                  <a:pt x="260028" y="0"/>
                </a:lnTo>
                <a:lnTo>
                  <a:pt x="951475" y="0"/>
                </a:lnTo>
                <a:lnTo>
                  <a:pt x="1211502" y="520055"/>
                </a:lnTo>
                <a:lnTo>
                  <a:pt x="951475" y="1040110"/>
                </a:lnTo>
                <a:lnTo>
                  <a:pt x="260028" y="1040110"/>
                </a:lnTo>
                <a:lnTo>
                  <a:pt x="0" y="520055"/>
                </a:lnTo>
                <a:close/>
              </a:path>
            </a:pathLst>
          </a:custGeom>
          <a:scene3d>
            <a:camera prst="orthographicFront"/>
            <a:lightRig rig="threePt" dir="t"/>
          </a:scene3d>
          <a:sp3d>
            <a:bevelT w="165100" prst="coolSlant"/>
          </a:sp3d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1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  <xdr:txBody>
          <a:bodyPr spcFirstLastPara="0" vert="horz" wrap="square" lIns="187634" tIns="175060" rIns="187634" bIns="175060" numCol="1" spcCol="1270" anchor="ctr" anchorCtr="0">
            <a:noAutofit/>
          </a:bodyPr>
          <a:lstStyle/>
          <a:p>
            <a:pPr lvl="0" algn="ctr" defTabSz="466725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r>
              <a:rPr lang="fr-FR" sz="1050" b="0" i="1" kern="1200">
                <a:latin typeface="Arial Black" panose="020B0A04020102020204" pitchFamily="34" charset="0"/>
              </a:rPr>
              <a:t>Rectif</a:t>
            </a:r>
          </a:p>
        </xdr:txBody>
      </xdr:sp>
      <xdr:sp macro="[0]!suiviaffutage" textlink="">
        <xdr:nvSpPr>
          <xdr:cNvPr id="16" name="Forme libre 15">
            <a:extLst>
              <a:ext uri="{FF2B5EF4-FFF2-40B4-BE49-F238E27FC236}">
                <a16:creationId xmlns:a16="http://schemas.microsoft.com/office/drawing/2014/main" xmlns="" id="{00000000-0008-0000-0100-000010000000}"/>
              </a:ext>
            </a:extLst>
          </xdr:cNvPr>
          <xdr:cNvSpPr/>
        </xdr:nvSpPr>
        <xdr:spPr>
          <a:xfrm>
            <a:off x="3682879" y="1720870"/>
            <a:ext cx="134747" cy="498408"/>
          </a:xfrm>
          <a:custGeom>
            <a:avLst/>
            <a:gdLst>
              <a:gd name="connsiteX0" fmla="*/ 0 w 1462670"/>
              <a:gd name="connsiteY0" fmla="*/ 648306 h 1296612"/>
              <a:gd name="connsiteX1" fmla="*/ 324153 w 1462670"/>
              <a:gd name="connsiteY1" fmla="*/ 0 h 1296612"/>
              <a:gd name="connsiteX2" fmla="*/ 1138517 w 1462670"/>
              <a:gd name="connsiteY2" fmla="*/ 0 h 1296612"/>
              <a:gd name="connsiteX3" fmla="*/ 1462670 w 1462670"/>
              <a:gd name="connsiteY3" fmla="*/ 648306 h 1296612"/>
              <a:gd name="connsiteX4" fmla="*/ 1138517 w 1462670"/>
              <a:gd name="connsiteY4" fmla="*/ 1296612 h 1296612"/>
              <a:gd name="connsiteX5" fmla="*/ 324153 w 1462670"/>
              <a:gd name="connsiteY5" fmla="*/ 1296612 h 1296612"/>
              <a:gd name="connsiteX6" fmla="*/ 0 w 1462670"/>
              <a:gd name="connsiteY6" fmla="*/ 648306 h 1296612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</a:cxnLst>
            <a:rect l="l" t="t" r="r" b="b"/>
            <a:pathLst>
              <a:path w="1462670" h="1296612">
                <a:moveTo>
                  <a:pt x="0" y="648306"/>
                </a:moveTo>
                <a:lnTo>
                  <a:pt x="324153" y="0"/>
                </a:lnTo>
                <a:lnTo>
                  <a:pt x="1138517" y="0"/>
                </a:lnTo>
                <a:lnTo>
                  <a:pt x="1462670" y="648306"/>
                </a:lnTo>
                <a:lnTo>
                  <a:pt x="1138517" y="1296612"/>
                </a:lnTo>
                <a:lnTo>
                  <a:pt x="324153" y="1296612"/>
                </a:lnTo>
                <a:lnTo>
                  <a:pt x="0" y="648306"/>
                </a:lnTo>
                <a:close/>
              </a:path>
            </a:pathLst>
          </a:custGeom>
          <a:scene3d>
            <a:camera prst="orthographicFront"/>
            <a:lightRig rig="threePt" dir="t"/>
          </a:scene3d>
          <a:sp3d>
            <a:bevelT w="165100" prst="coolSlant"/>
          </a:sp3d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1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  <xdr:txBody>
          <a:bodyPr spcFirstLastPara="0" vert="horz" wrap="square" lIns="229940" tIns="217805" rIns="229940" bIns="217805" numCol="1" spcCol="1270" anchor="ctr" anchorCtr="0">
            <a:noAutofit/>
          </a:bodyPr>
          <a:lstStyle/>
          <a:p>
            <a:pPr lvl="0" algn="ctr" defTabSz="466725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r>
              <a:rPr lang="fr-FR" sz="1050" b="0" i="1" kern="1200">
                <a:latin typeface="Arial Black" panose="020B0A04020102020204" pitchFamily="34" charset="0"/>
              </a:rPr>
              <a:t>Affutage</a:t>
            </a:r>
          </a:p>
        </xdr:txBody>
      </xdr:sp>
      <xdr:sp macro="[0]!suvicde" textlink="">
        <xdr:nvSpPr>
          <xdr:cNvPr id="20" name="Forme libre 19">
            <a:extLst>
              <a:ext uri="{FF2B5EF4-FFF2-40B4-BE49-F238E27FC236}">
                <a16:creationId xmlns:a16="http://schemas.microsoft.com/office/drawing/2014/main" xmlns="" id="{00000000-0008-0000-0100-000014000000}"/>
              </a:ext>
            </a:extLst>
          </xdr:cNvPr>
          <xdr:cNvSpPr/>
        </xdr:nvSpPr>
        <xdr:spPr>
          <a:xfrm>
            <a:off x="3569321" y="1459793"/>
            <a:ext cx="135172" cy="496635"/>
          </a:xfrm>
          <a:custGeom>
            <a:avLst/>
            <a:gdLst>
              <a:gd name="connsiteX0" fmla="*/ 0 w 1211502"/>
              <a:gd name="connsiteY0" fmla="*/ 520055 h 1040110"/>
              <a:gd name="connsiteX1" fmla="*/ 260028 w 1211502"/>
              <a:gd name="connsiteY1" fmla="*/ 0 h 1040110"/>
              <a:gd name="connsiteX2" fmla="*/ 951475 w 1211502"/>
              <a:gd name="connsiteY2" fmla="*/ 0 h 1040110"/>
              <a:gd name="connsiteX3" fmla="*/ 1211502 w 1211502"/>
              <a:gd name="connsiteY3" fmla="*/ 520055 h 1040110"/>
              <a:gd name="connsiteX4" fmla="*/ 951475 w 1211502"/>
              <a:gd name="connsiteY4" fmla="*/ 1040110 h 1040110"/>
              <a:gd name="connsiteX5" fmla="*/ 260028 w 1211502"/>
              <a:gd name="connsiteY5" fmla="*/ 1040110 h 1040110"/>
              <a:gd name="connsiteX6" fmla="*/ 0 w 1211502"/>
              <a:gd name="connsiteY6" fmla="*/ 520055 h 104011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</a:cxnLst>
            <a:rect l="l" t="t" r="r" b="b"/>
            <a:pathLst>
              <a:path w="1211502" h="1040110">
                <a:moveTo>
                  <a:pt x="0" y="520055"/>
                </a:moveTo>
                <a:lnTo>
                  <a:pt x="260028" y="0"/>
                </a:lnTo>
                <a:lnTo>
                  <a:pt x="951475" y="0"/>
                </a:lnTo>
                <a:lnTo>
                  <a:pt x="1211502" y="520055"/>
                </a:lnTo>
                <a:lnTo>
                  <a:pt x="951475" y="1040110"/>
                </a:lnTo>
                <a:lnTo>
                  <a:pt x="260028" y="1040110"/>
                </a:lnTo>
                <a:lnTo>
                  <a:pt x="0" y="520055"/>
                </a:lnTo>
                <a:close/>
              </a:path>
            </a:pathLst>
          </a:custGeom>
          <a:scene3d>
            <a:camera prst="orthographicFront"/>
            <a:lightRig rig="threePt" dir="t"/>
          </a:scene3d>
          <a:sp3d>
            <a:bevelT w="165100" prst="coolSlant"/>
          </a:sp3d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1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  <xdr:txBody>
          <a:bodyPr spcFirstLastPara="0" vert="horz" wrap="square" lIns="187634" tIns="175060" rIns="187634" bIns="175060" numCol="1" spcCol="1270" anchor="ctr" anchorCtr="0">
            <a:noAutofit/>
          </a:bodyPr>
          <a:lstStyle/>
          <a:p>
            <a:pPr lvl="0" algn="ctr" defTabSz="466725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r>
              <a:rPr lang="fr-FR" sz="1050" b="1" i="1" kern="1200">
                <a:effectLst/>
                <a:latin typeface="Arial Black" panose="020B0A04020102020204" pitchFamily="34" charset="0"/>
              </a:rPr>
              <a:t>commande</a:t>
            </a:r>
          </a:p>
        </xdr:txBody>
      </xdr:sp>
    </xdr:grpSp>
    <xdr:clientData/>
  </xdr:twoCellAnchor>
  <xdr:oneCellAnchor>
    <xdr:from>
      <xdr:col>5</xdr:col>
      <xdr:colOff>777240</xdr:colOff>
      <xdr:row>10</xdr:row>
      <xdr:rowOff>7620</xdr:rowOff>
    </xdr:from>
    <xdr:ext cx="184731" cy="264560"/>
    <xdr:sp macro="" textlink="">
      <xdr:nvSpPr>
        <xdr:cNvPr id="24" name="ZoneTexte 23">
          <a:extLst>
            <a:ext uri="{FF2B5EF4-FFF2-40B4-BE49-F238E27FC236}">
              <a16:creationId xmlns:a16="http://schemas.microsoft.com/office/drawing/2014/main" xmlns="" id="{00000000-0008-0000-0100-000018000000}"/>
            </a:ext>
          </a:extLst>
        </xdr:cNvPr>
        <xdr:cNvSpPr txBox="1"/>
      </xdr:nvSpPr>
      <xdr:spPr>
        <a:xfrm>
          <a:off x="4739640" y="18364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5</xdr:col>
      <xdr:colOff>289560</xdr:colOff>
      <xdr:row>26</xdr:row>
      <xdr:rowOff>30480</xdr:rowOff>
    </xdr:from>
    <xdr:to>
      <xdr:col>6</xdr:col>
      <xdr:colOff>757080</xdr:colOff>
      <xdr:row>31</xdr:row>
      <xdr:rowOff>16080</xdr:rowOff>
    </xdr:to>
    <xdr:sp macro="[0]!suivicontrole" textlink="">
      <xdr:nvSpPr>
        <xdr:cNvPr id="32" name="Forme libre 31">
          <a:extLst>
            <a:ext uri="{FF2B5EF4-FFF2-40B4-BE49-F238E27FC236}">
              <a16:creationId xmlns:a16="http://schemas.microsoft.com/office/drawing/2014/main" xmlns="" id="{00000000-0008-0000-0100-000020000000}"/>
            </a:ext>
          </a:extLst>
        </xdr:cNvPr>
        <xdr:cNvSpPr/>
      </xdr:nvSpPr>
      <xdr:spPr>
        <a:xfrm>
          <a:off x="4251960" y="4785360"/>
          <a:ext cx="1260000" cy="900000"/>
        </a:xfrm>
        <a:custGeom>
          <a:avLst/>
          <a:gdLst>
            <a:gd name="connsiteX0" fmla="*/ 0 w 1462670"/>
            <a:gd name="connsiteY0" fmla="*/ 648306 h 1296612"/>
            <a:gd name="connsiteX1" fmla="*/ 324153 w 1462670"/>
            <a:gd name="connsiteY1" fmla="*/ 0 h 1296612"/>
            <a:gd name="connsiteX2" fmla="*/ 1138517 w 1462670"/>
            <a:gd name="connsiteY2" fmla="*/ 0 h 1296612"/>
            <a:gd name="connsiteX3" fmla="*/ 1462670 w 1462670"/>
            <a:gd name="connsiteY3" fmla="*/ 648306 h 1296612"/>
            <a:gd name="connsiteX4" fmla="*/ 1138517 w 1462670"/>
            <a:gd name="connsiteY4" fmla="*/ 1296612 h 1296612"/>
            <a:gd name="connsiteX5" fmla="*/ 324153 w 1462670"/>
            <a:gd name="connsiteY5" fmla="*/ 1296612 h 1296612"/>
            <a:gd name="connsiteX6" fmla="*/ 0 w 1462670"/>
            <a:gd name="connsiteY6" fmla="*/ 648306 h 129661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1462670" h="1296612">
              <a:moveTo>
                <a:pt x="0" y="648306"/>
              </a:moveTo>
              <a:lnTo>
                <a:pt x="324153" y="0"/>
              </a:lnTo>
              <a:lnTo>
                <a:pt x="1138517" y="0"/>
              </a:lnTo>
              <a:lnTo>
                <a:pt x="1462670" y="648306"/>
              </a:lnTo>
              <a:lnTo>
                <a:pt x="1138517" y="1296612"/>
              </a:lnTo>
              <a:lnTo>
                <a:pt x="324153" y="1296612"/>
              </a:lnTo>
              <a:lnTo>
                <a:pt x="0" y="648306"/>
              </a:lnTo>
              <a:close/>
            </a:path>
          </a:pathLst>
        </a:cu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hueOff val="0"/>
            <a:satOff val="0"/>
            <a:lumOff val="0"/>
            <a:alphaOff val="0"/>
          </a:schemeClr>
        </a:lnRef>
        <a:fillRef idx="1">
          <a:schemeClr val="accent1">
            <a:hueOff val="0"/>
            <a:satOff val="0"/>
            <a:lumOff val="0"/>
            <a:alphaOff val="0"/>
          </a:schemeClr>
        </a:fillRef>
        <a:effectRef idx="1">
          <a:schemeClr val="accent1">
            <a:hueOff val="0"/>
            <a:satOff val="0"/>
            <a:lumOff val="0"/>
            <a:alphaOff val="0"/>
          </a:schemeClr>
        </a:effectRef>
        <a:fontRef idx="minor">
          <a:schemeClr val="lt1"/>
        </a:fontRef>
      </xdr:style>
      <xdr:txBody>
        <a:bodyPr spcFirstLastPara="0" vert="horz" wrap="square" lIns="229940" tIns="217805" rIns="229940" bIns="217805" numCol="1" spcCol="1270" anchor="ctr" anchorCtr="0">
          <a:noAutofit/>
        </a:bodyPr>
        <a:lstStyle/>
        <a:p>
          <a:pPr lvl="0" algn="ctr" defTabSz="466725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050" b="0" i="1" kern="1200">
              <a:latin typeface="Arial Black" panose="020B0A04020102020204" pitchFamily="34" charset="0"/>
            </a:rPr>
            <a:t>Controle</a:t>
          </a:r>
        </a:p>
      </xdr:txBody>
    </xdr:sp>
    <xdr:clientData/>
  </xdr:twoCellAnchor>
  <xdr:twoCellAnchor>
    <xdr:from>
      <xdr:col>6</xdr:col>
      <xdr:colOff>548640</xdr:colOff>
      <xdr:row>23</xdr:row>
      <xdr:rowOff>76200</xdr:rowOff>
    </xdr:from>
    <xdr:to>
      <xdr:col>8</xdr:col>
      <xdr:colOff>223680</xdr:colOff>
      <xdr:row>28</xdr:row>
      <xdr:rowOff>61800</xdr:rowOff>
    </xdr:to>
    <xdr:sp macro="[0]!suiviexpedition" textlink="">
      <xdr:nvSpPr>
        <xdr:cNvPr id="33" name="Forme libre 32">
          <a:extLst>
            <a:ext uri="{FF2B5EF4-FFF2-40B4-BE49-F238E27FC236}">
              <a16:creationId xmlns:a16="http://schemas.microsoft.com/office/drawing/2014/main" xmlns="" id="{00000000-0008-0000-0100-000021000000}"/>
            </a:ext>
          </a:extLst>
        </xdr:cNvPr>
        <xdr:cNvSpPr/>
      </xdr:nvSpPr>
      <xdr:spPr>
        <a:xfrm>
          <a:off x="5303520" y="4282440"/>
          <a:ext cx="1260000" cy="900000"/>
        </a:xfrm>
        <a:custGeom>
          <a:avLst/>
          <a:gdLst>
            <a:gd name="connsiteX0" fmla="*/ 0 w 1462670"/>
            <a:gd name="connsiteY0" fmla="*/ 648306 h 1296612"/>
            <a:gd name="connsiteX1" fmla="*/ 324153 w 1462670"/>
            <a:gd name="connsiteY1" fmla="*/ 0 h 1296612"/>
            <a:gd name="connsiteX2" fmla="*/ 1138517 w 1462670"/>
            <a:gd name="connsiteY2" fmla="*/ 0 h 1296612"/>
            <a:gd name="connsiteX3" fmla="*/ 1462670 w 1462670"/>
            <a:gd name="connsiteY3" fmla="*/ 648306 h 1296612"/>
            <a:gd name="connsiteX4" fmla="*/ 1138517 w 1462670"/>
            <a:gd name="connsiteY4" fmla="*/ 1296612 h 1296612"/>
            <a:gd name="connsiteX5" fmla="*/ 324153 w 1462670"/>
            <a:gd name="connsiteY5" fmla="*/ 1296612 h 1296612"/>
            <a:gd name="connsiteX6" fmla="*/ 0 w 1462670"/>
            <a:gd name="connsiteY6" fmla="*/ 648306 h 129661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1462670" h="1296612">
              <a:moveTo>
                <a:pt x="0" y="648306"/>
              </a:moveTo>
              <a:lnTo>
                <a:pt x="324153" y="0"/>
              </a:lnTo>
              <a:lnTo>
                <a:pt x="1138517" y="0"/>
              </a:lnTo>
              <a:lnTo>
                <a:pt x="1462670" y="648306"/>
              </a:lnTo>
              <a:lnTo>
                <a:pt x="1138517" y="1296612"/>
              </a:lnTo>
              <a:lnTo>
                <a:pt x="324153" y="1296612"/>
              </a:lnTo>
              <a:lnTo>
                <a:pt x="0" y="648306"/>
              </a:lnTo>
              <a:close/>
            </a:path>
          </a:pathLst>
        </a:cu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hueOff val="0"/>
            <a:satOff val="0"/>
            <a:lumOff val="0"/>
            <a:alphaOff val="0"/>
          </a:schemeClr>
        </a:lnRef>
        <a:fillRef idx="1">
          <a:schemeClr val="accent1">
            <a:hueOff val="0"/>
            <a:satOff val="0"/>
            <a:lumOff val="0"/>
            <a:alphaOff val="0"/>
          </a:schemeClr>
        </a:fillRef>
        <a:effectRef idx="1">
          <a:schemeClr val="accent1">
            <a:hueOff val="0"/>
            <a:satOff val="0"/>
            <a:lumOff val="0"/>
            <a:alphaOff val="0"/>
          </a:schemeClr>
        </a:effectRef>
        <a:fontRef idx="minor">
          <a:schemeClr val="lt1"/>
        </a:fontRef>
      </xdr:style>
      <xdr:txBody>
        <a:bodyPr spcFirstLastPara="0" vert="horz" wrap="square" lIns="229940" tIns="217805" rIns="229940" bIns="217805" numCol="1" spcCol="1270" anchor="ctr" anchorCtr="0">
          <a:noAutofit/>
        </a:bodyPr>
        <a:lstStyle/>
        <a:p>
          <a:pPr lvl="0" algn="ctr" defTabSz="466725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050" b="0" i="1" kern="1200">
              <a:latin typeface="Arial Black" panose="020B0A04020102020204" pitchFamily="34" charset="0"/>
            </a:rPr>
            <a:t>Expedition</a:t>
          </a:r>
        </a:p>
      </xdr:txBody>
    </xdr:sp>
    <xdr:clientData/>
  </xdr:twoCellAnchor>
  <xdr:twoCellAnchor>
    <xdr:from>
      <xdr:col>4</xdr:col>
      <xdr:colOff>22860</xdr:colOff>
      <xdr:row>23</xdr:row>
      <xdr:rowOff>76200</xdr:rowOff>
    </xdr:from>
    <xdr:to>
      <xdr:col>5</xdr:col>
      <xdr:colOff>490380</xdr:colOff>
      <xdr:row>28</xdr:row>
      <xdr:rowOff>61800</xdr:rowOff>
    </xdr:to>
    <xdr:sp macro="[0]!suiviconventionel" textlink="">
      <xdr:nvSpPr>
        <xdr:cNvPr id="34" name="Forme libre 33">
          <a:extLst>
            <a:ext uri="{FF2B5EF4-FFF2-40B4-BE49-F238E27FC236}">
              <a16:creationId xmlns:a16="http://schemas.microsoft.com/office/drawing/2014/main" xmlns="" id="{00000000-0008-0000-0100-000022000000}"/>
            </a:ext>
          </a:extLst>
        </xdr:cNvPr>
        <xdr:cNvSpPr/>
      </xdr:nvSpPr>
      <xdr:spPr>
        <a:xfrm>
          <a:off x="3192780" y="4282440"/>
          <a:ext cx="1260000" cy="900000"/>
        </a:xfrm>
        <a:custGeom>
          <a:avLst/>
          <a:gdLst>
            <a:gd name="connsiteX0" fmla="*/ 0 w 1462670"/>
            <a:gd name="connsiteY0" fmla="*/ 648306 h 1296612"/>
            <a:gd name="connsiteX1" fmla="*/ 324153 w 1462670"/>
            <a:gd name="connsiteY1" fmla="*/ 0 h 1296612"/>
            <a:gd name="connsiteX2" fmla="*/ 1138517 w 1462670"/>
            <a:gd name="connsiteY2" fmla="*/ 0 h 1296612"/>
            <a:gd name="connsiteX3" fmla="*/ 1462670 w 1462670"/>
            <a:gd name="connsiteY3" fmla="*/ 648306 h 1296612"/>
            <a:gd name="connsiteX4" fmla="*/ 1138517 w 1462670"/>
            <a:gd name="connsiteY4" fmla="*/ 1296612 h 1296612"/>
            <a:gd name="connsiteX5" fmla="*/ 324153 w 1462670"/>
            <a:gd name="connsiteY5" fmla="*/ 1296612 h 1296612"/>
            <a:gd name="connsiteX6" fmla="*/ 0 w 1462670"/>
            <a:gd name="connsiteY6" fmla="*/ 648306 h 129661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1462670" h="1296612">
              <a:moveTo>
                <a:pt x="0" y="648306"/>
              </a:moveTo>
              <a:lnTo>
                <a:pt x="324153" y="0"/>
              </a:lnTo>
              <a:lnTo>
                <a:pt x="1138517" y="0"/>
              </a:lnTo>
              <a:lnTo>
                <a:pt x="1462670" y="648306"/>
              </a:lnTo>
              <a:lnTo>
                <a:pt x="1138517" y="1296612"/>
              </a:lnTo>
              <a:lnTo>
                <a:pt x="324153" y="1296612"/>
              </a:lnTo>
              <a:lnTo>
                <a:pt x="0" y="648306"/>
              </a:lnTo>
              <a:close/>
            </a:path>
          </a:pathLst>
        </a:cu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hueOff val="0"/>
            <a:satOff val="0"/>
            <a:lumOff val="0"/>
            <a:alphaOff val="0"/>
          </a:schemeClr>
        </a:lnRef>
        <a:fillRef idx="1">
          <a:schemeClr val="accent1">
            <a:hueOff val="0"/>
            <a:satOff val="0"/>
            <a:lumOff val="0"/>
            <a:alphaOff val="0"/>
          </a:schemeClr>
        </a:fillRef>
        <a:effectRef idx="1">
          <a:schemeClr val="accent1">
            <a:hueOff val="0"/>
            <a:satOff val="0"/>
            <a:lumOff val="0"/>
            <a:alphaOff val="0"/>
          </a:schemeClr>
        </a:effectRef>
        <a:fontRef idx="minor">
          <a:schemeClr val="lt1"/>
        </a:fontRef>
      </xdr:style>
      <xdr:txBody>
        <a:bodyPr spcFirstLastPara="0" vert="horz" wrap="square" lIns="229940" tIns="217805" rIns="229940" bIns="217805" numCol="1" spcCol="1270" anchor="ctr" anchorCtr="0">
          <a:noAutofit/>
        </a:bodyPr>
        <a:lstStyle/>
        <a:p>
          <a:pPr lvl="0" algn="ctr" defTabSz="466725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800" b="0" i="0" kern="1200">
              <a:latin typeface="Arial Black" panose="020B0A04020102020204" pitchFamily="34" charset="0"/>
            </a:rPr>
            <a:t>conventionel</a:t>
          </a:r>
        </a:p>
      </xdr:txBody>
    </xdr:sp>
    <xdr:clientData/>
  </xdr:twoCellAnchor>
  <xdr:twoCellAnchor>
    <xdr:from>
      <xdr:col>0</xdr:col>
      <xdr:colOff>15240</xdr:colOff>
      <xdr:row>32</xdr:row>
      <xdr:rowOff>38100</xdr:rowOff>
    </xdr:from>
    <xdr:to>
      <xdr:col>4</xdr:col>
      <xdr:colOff>182880</xdr:colOff>
      <xdr:row>45</xdr:row>
      <xdr:rowOff>7620</xdr:rowOff>
    </xdr:to>
    <xdr:graphicFrame macro="">
      <xdr:nvGraphicFramePr>
        <xdr:cNvPr id="37" name="Graphique 36">
          <a:extLst>
            <a:ext uri="{FF2B5EF4-FFF2-40B4-BE49-F238E27FC236}">
              <a16:creationId xmlns:a16="http://schemas.microsoft.com/office/drawing/2014/main" xmlns="" id="{00000000-0008-0000-0100-00002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678180</xdr:colOff>
      <xdr:row>32</xdr:row>
      <xdr:rowOff>53340</xdr:rowOff>
    </xdr:from>
    <xdr:to>
      <xdr:col>13</xdr:col>
      <xdr:colOff>342900</xdr:colOff>
      <xdr:row>45</xdr:row>
      <xdr:rowOff>0</xdr:rowOff>
    </xdr:to>
    <xdr:graphicFrame macro="">
      <xdr:nvGraphicFramePr>
        <xdr:cNvPr id="38" name="Graphique 37">
          <a:extLst>
            <a:ext uri="{FF2B5EF4-FFF2-40B4-BE49-F238E27FC236}">
              <a16:creationId xmlns:a16="http://schemas.microsoft.com/office/drawing/2014/main" xmlns="" id="{00000000-0008-0000-0100-00002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4</xdr:col>
      <xdr:colOff>289560</xdr:colOff>
      <xdr:row>32</xdr:row>
      <xdr:rowOff>38100</xdr:rowOff>
    </xdr:from>
    <xdr:to>
      <xdr:col>8</xdr:col>
      <xdr:colOff>586740</xdr:colOff>
      <xdr:row>45</xdr:row>
      <xdr:rowOff>7620</xdr:rowOff>
    </xdr:to>
    <xdr:graphicFrame macro="">
      <xdr:nvGraphicFramePr>
        <xdr:cNvPr id="39" name="Graphique 38">
          <a:extLst>
            <a:ext uri="{FF2B5EF4-FFF2-40B4-BE49-F238E27FC236}">
              <a16:creationId xmlns:a16="http://schemas.microsoft.com/office/drawing/2014/main" xmlns="" id="{00000000-0008-0000-0100-000027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13</xdr:col>
      <xdr:colOff>441960</xdr:colOff>
      <xdr:row>32</xdr:row>
      <xdr:rowOff>60960</xdr:rowOff>
    </xdr:from>
    <xdr:to>
      <xdr:col>18</xdr:col>
      <xdr:colOff>76200</xdr:colOff>
      <xdr:row>45</xdr:row>
      <xdr:rowOff>0</xdr:rowOff>
    </xdr:to>
    <xdr:graphicFrame macro="">
      <xdr:nvGraphicFramePr>
        <xdr:cNvPr id="40" name="Graphique 39">
          <a:extLst>
            <a:ext uri="{FF2B5EF4-FFF2-40B4-BE49-F238E27FC236}">
              <a16:creationId xmlns:a16="http://schemas.microsoft.com/office/drawing/2014/main" xmlns="" id="{00000000-0008-0000-0100-000028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4</xdr:col>
      <xdr:colOff>45720</xdr:colOff>
      <xdr:row>7</xdr:row>
      <xdr:rowOff>114300</xdr:rowOff>
    </xdr:from>
    <xdr:to>
      <xdr:col>5</xdr:col>
      <xdr:colOff>509281</xdr:colOff>
      <xdr:row>12</xdr:row>
      <xdr:rowOff>103113</xdr:rowOff>
    </xdr:to>
    <xdr:sp macro="" textlink="">
      <xdr:nvSpPr>
        <xdr:cNvPr id="42" name="Forme libre 41">
          <a:extLst>
            <a:ext uri="{FF2B5EF4-FFF2-40B4-BE49-F238E27FC236}">
              <a16:creationId xmlns:a16="http://schemas.microsoft.com/office/drawing/2014/main" xmlns="" id="{00000000-0008-0000-0100-00002A000000}"/>
            </a:ext>
          </a:extLst>
        </xdr:cNvPr>
        <xdr:cNvSpPr/>
      </xdr:nvSpPr>
      <xdr:spPr>
        <a:xfrm>
          <a:off x="3215640" y="1394460"/>
          <a:ext cx="1256041" cy="903213"/>
        </a:xfrm>
        <a:custGeom>
          <a:avLst/>
          <a:gdLst>
            <a:gd name="connsiteX0" fmla="*/ 0 w 1211502"/>
            <a:gd name="connsiteY0" fmla="*/ 520055 h 1040110"/>
            <a:gd name="connsiteX1" fmla="*/ 260028 w 1211502"/>
            <a:gd name="connsiteY1" fmla="*/ 0 h 1040110"/>
            <a:gd name="connsiteX2" fmla="*/ 951475 w 1211502"/>
            <a:gd name="connsiteY2" fmla="*/ 0 h 1040110"/>
            <a:gd name="connsiteX3" fmla="*/ 1211502 w 1211502"/>
            <a:gd name="connsiteY3" fmla="*/ 520055 h 1040110"/>
            <a:gd name="connsiteX4" fmla="*/ 951475 w 1211502"/>
            <a:gd name="connsiteY4" fmla="*/ 1040110 h 1040110"/>
            <a:gd name="connsiteX5" fmla="*/ 260028 w 1211502"/>
            <a:gd name="connsiteY5" fmla="*/ 1040110 h 1040110"/>
            <a:gd name="connsiteX6" fmla="*/ 0 w 1211502"/>
            <a:gd name="connsiteY6" fmla="*/ 520055 h 104011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1211502" h="1040110">
              <a:moveTo>
                <a:pt x="0" y="520055"/>
              </a:moveTo>
              <a:lnTo>
                <a:pt x="260028" y="0"/>
              </a:lnTo>
              <a:lnTo>
                <a:pt x="951475" y="0"/>
              </a:lnTo>
              <a:lnTo>
                <a:pt x="1211502" y="520055"/>
              </a:lnTo>
              <a:lnTo>
                <a:pt x="951475" y="1040110"/>
              </a:lnTo>
              <a:lnTo>
                <a:pt x="260028" y="1040110"/>
              </a:lnTo>
              <a:lnTo>
                <a:pt x="0" y="520055"/>
              </a:lnTo>
              <a:close/>
            </a:path>
          </a:pathLst>
        </a:cu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hueOff val="0"/>
            <a:satOff val="0"/>
            <a:lumOff val="0"/>
            <a:alphaOff val="0"/>
          </a:schemeClr>
        </a:lnRef>
        <a:fillRef idx="1">
          <a:schemeClr val="accent1">
            <a:hueOff val="0"/>
            <a:satOff val="0"/>
            <a:lumOff val="0"/>
            <a:alphaOff val="0"/>
          </a:schemeClr>
        </a:fillRef>
        <a:effectRef idx="1">
          <a:schemeClr val="accent1">
            <a:hueOff val="0"/>
            <a:satOff val="0"/>
            <a:lumOff val="0"/>
            <a:alphaOff val="0"/>
          </a:schemeClr>
        </a:effectRef>
        <a:fontRef idx="minor">
          <a:schemeClr val="lt1"/>
        </a:fontRef>
      </xdr:style>
      <xdr:txBody>
        <a:bodyPr spcFirstLastPara="0" vert="horz" wrap="square" lIns="187634" tIns="175060" rIns="187634" bIns="175060" numCol="1" spcCol="1270" anchor="ctr" anchorCtr="0">
          <a:noAutofit/>
        </a:bodyPr>
        <a:lstStyle/>
        <a:p>
          <a:pPr lvl="0" algn="ctr" defTabSz="466725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050" b="0" i="1" kern="1200">
              <a:latin typeface="Arial Black" panose="020B0A04020102020204" pitchFamily="34" charset="0"/>
            </a:rPr>
            <a:t>Plan</a:t>
          </a:r>
        </a:p>
      </xdr:txBody>
    </xdr:sp>
    <xdr:clientData/>
  </xdr:twoCellAnchor>
  <xdr:twoCellAnchor>
    <xdr:from>
      <xdr:col>6</xdr:col>
      <xdr:colOff>556260</xdr:colOff>
      <xdr:row>7</xdr:row>
      <xdr:rowOff>106680</xdr:rowOff>
    </xdr:from>
    <xdr:to>
      <xdr:col>8</xdr:col>
      <xdr:colOff>227341</xdr:colOff>
      <xdr:row>12</xdr:row>
      <xdr:rowOff>95493</xdr:rowOff>
    </xdr:to>
    <xdr:sp macro="[0]!suivistockbrut" textlink="">
      <xdr:nvSpPr>
        <xdr:cNvPr id="43" name="Forme libre 42">
          <a:extLst>
            <a:ext uri="{FF2B5EF4-FFF2-40B4-BE49-F238E27FC236}">
              <a16:creationId xmlns:a16="http://schemas.microsoft.com/office/drawing/2014/main" xmlns="" id="{00000000-0008-0000-0100-00002B000000}"/>
            </a:ext>
          </a:extLst>
        </xdr:cNvPr>
        <xdr:cNvSpPr/>
      </xdr:nvSpPr>
      <xdr:spPr>
        <a:xfrm>
          <a:off x="5311140" y="1386840"/>
          <a:ext cx="1256041" cy="903213"/>
        </a:xfrm>
        <a:custGeom>
          <a:avLst/>
          <a:gdLst>
            <a:gd name="connsiteX0" fmla="*/ 0 w 1211502"/>
            <a:gd name="connsiteY0" fmla="*/ 520055 h 1040110"/>
            <a:gd name="connsiteX1" fmla="*/ 260028 w 1211502"/>
            <a:gd name="connsiteY1" fmla="*/ 0 h 1040110"/>
            <a:gd name="connsiteX2" fmla="*/ 951475 w 1211502"/>
            <a:gd name="connsiteY2" fmla="*/ 0 h 1040110"/>
            <a:gd name="connsiteX3" fmla="*/ 1211502 w 1211502"/>
            <a:gd name="connsiteY3" fmla="*/ 520055 h 1040110"/>
            <a:gd name="connsiteX4" fmla="*/ 951475 w 1211502"/>
            <a:gd name="connsiteY4" fmla="*/ 1040110 h 1040110"/>
            <a:gd name="connsiteX5" fmla="*/ 260028 w 1211502"/>
            <a:gd name="connsiteY5" fmla="*/ 1040110 h 1040110"/>
            <a:gd name="connsiteX6" fmla="*/ 0 w 1211502"/>
            <a:gd name="connsiteY6" fmla="*/ 520055 h 104011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1211502" h="1040110">
              <a:moveTo>
                <a:pt x="0" y="520055"/>
              </a:moveTo>
              <a:lnTo>
                <a:pt x="260028" y="0"/>
              </a:lnTo>
              <a:lnTo>
                <a:pt x="951475" y="0"/>
              </a:lnTo>
              <a:lnTo>
                <a:pt x="1211502" y="520055"/>
              </a:lnTo>
              <a:lnTo>
                <a:pt x="951475" y="1040110"/>
              </a:lnTo>
              <a:lnTo>
                <a:pt x="260028" y="1040110"/>
              </a:lnTo>
              <a:lnTo>
                <a:pt x="0" y="520055"/>
              </a:lnTo>
              <a:close/>
            </a:path>
          </a:pathLst>
        </a:cu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hueOff val="0"/>
            <a:satOff val="0"/>
            <a:lumOff val="0"/>
            <a:alphaOff val="0"/>
          </a:schemeClr>
        </a:lnRef>
        <a:fillRef idx="1">
          <a:schemeClr val="accent1">
            <a:hueOff val="0"/>
            <a:satOff val="0"/>
            <a:lumOff val="0"/>
            <a:alphaOff val="0"/>
          </a:schemeClr>
        </a:fillRef>
        <a:effectRef idx="1">
          <a:schemeClr val="accent1">
            <a:hueOff val="0"/>
            <a:satOff val="0"/>
            <a:lumOff val="0"/>
            <a:alphaOff val="0"/>
          </a:schemeClr>
        </a:effectRef>
        <a:fontRef idx="minor">
          <a:schemeClr val="lt1"/>
        </a:fontRef>
      </xdr:style>
      <xdr:txBody>
        <a:bodyPr spcFirstLastPara="0" vert="horz" wrap="square" lIns="187634" tIns="175060" rIns="187634" bIns="175060" numCol="1" spcCol="1270" anchor="ctr" anchorCtr="0">
          <a:noAutofit/>
        </a:bodyPr>
        <a:lstStyle/>
        <a:p>
          <a:pPr lvl="0" algn="ctr" defTabSz="466725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050" b="0" i="1" kern="1200">
              <a:latin typeface="Arial Black" panose="020B0A04020102020204" pitchFamily="34" charset="0"/>
            </a:rPr>
            <a:t>Stock</a:t>
          </a:r>
        </a:p>
      </xdr:txBody>
    </xdr:sp>
    <xdr:clientData/>
  </xdr:twoCellAnchor>
  <xdr:twoCellAnchor>
    <xdr:from>
      <xdr:col>0</xdr:col>
      <xdr:colOff>30480</xdr:colOff>
      <xdr:row>0</xdr:row>
      <xdr:rowOff>45720</xdr:rowOff>
    </xdr:from>
    <xdr:to>
      <xdr:col>2</xdr:col>
      <xdr:colOff>624840</xdr:colOff>
      <xdr:row>2</xdr:row>
      <xdr:rowOff>22860</xdr:rowOff>
    </xdr:to>
    <xdr:sp macro="" textlink="">
      <xdr:nvSpPr>
        <xdr:cNvPr id="45" name="Rectangle à coins arrondis 44">
          <a:extLst>
            <a:ext uri="{FF2B5EF4-FFF2-40B4-BE49-F238E27FC236}">
              <a16:creationId xmlns:a16="http://schemas.microsoft.com/office/drawing/2014/main" xmlns="" id="{00000000-0008-0000-0100-00002D000000}"/>
            </a:ext>
          </a:extLst>
        </xdr:cNvPr>
        <xdr:cNvSpPr/>
      </xdr:nvSpPr>
      <xdr:spPr>
        <a:xfrm>
          <a:off x="30480" y="45720"/>
          <a:ext cx="2179320" cy="342900"/>
        </a:xfrm>
        <a:prstGeom prst="roundRect">
          <a:avLst/>
        </a:prstGeom>
        <a:noFill/>
        <a:ln w="22225" cmpd="sng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 i="1" u="sng">
              <a:latin typeface="Arial Black" panose="020B0A04020102020204" pitchFamily="34" charset="0"/>
            </a:rPr>
            <a:t>Date:</a:t>
          </a:r>
        </a:p>
      </xdr:txBody>
    </xdr:sp>
    <xdr:clientData/>
  </xdr:twoCellAnchor>
  <xdr:twoCellAnchor>
    <xdr:from>
      <xdr:col>0</xdr:col>
      <xdr:colOff>723900</xdr:colOff>
      <xdr:row>0</xdr:row>
      <xdr:rowOff>53340</xdr:rowOff>
    </xdr:from>
    <xdr:to>
      <xdr:col>2</xdr:col>
      <xdr:colOff>609600</xdr:colOff>
      <xdr:row>2</xdr:row>
      <xdr:rowOff>0</xdr:rowOff>
    </xdr:to>
    <xdr:sp macro="" textlink="'suivi commande'!A9">
      <xdr:nvSpPr>
        <xdr:cNvPr id="46" name="Rectangle à coins arrondis 45">
          <a:extLst>
            <a:ext uri="{FF2B5EF4-FFF2-40B4-BE49-F238E27FC236}">
              <a16:creationId xmlns:a16="http://schemas.microsoft.com/office/drawing/2014/main" xmlns="" id="{00000000-0008-0000-0100-00002E000000}"/>
            </a:ext>
          </a:extLst>
        </xdr:cNvPr>
        <xdr:cNvSpPr/>
      </xdr:nvSpPr>
      <xdr:spPr>
        <a:xfrm>
          <a:off x="723900" y="53340"/>
          <a:ext cx="1470660" cy="312420"/>
        </a:xfrm>
        <a:prstGeom prst="round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fld id="{A0575FBC-9A7A-4B01-AB1F-522BE4A098BC}" type="TxLink">
            <a:rPr lang="en-US" sz="1100" b="0" i="0" u="none" strike="noStrike">
              <a:solidFill>
                <a:srgbClr val="000000"/>
              </a:solidFill>
              <a:latin typeface="Calibri"/>
            </a:rPr>
            <a:pPr algn="l"/>
            <a:t> </a:t>
          </a:fld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60960</xdr:colOff>
          <xdr:row>14</xdr:row>
          <xdr:rowOff>7620</xdr:rowOff>
        </xdr:from>
        <xdr:to>
          <xdr:col>1</xdr:col>
          <xdr:colOff>533400</xdr:colOff>
          <xdr:row>15</xdr:row>
          <xdr:rowOff>76200</xdr:rowOff>
        </xdr:to>
        <xdr:sp macro="" textlink="">
          <xdr:nvSpPr>
            <xdr:cNvPr id="27665" name="Label1" hidden="1">
              <a:extLst>
                <a:ext uri="{63B3BB69-23CF-44E3-9099-C40C66FF867C}">
                  <a14:compatExt spid="_x0000_s27665"/>
                </a:ext>
                <a:ext uri="{FF2B5EF4-FFF2-40B4-BE49-F238E27FC236}">
                  <a16:creationId xmlns:a16="http://schemas.microsoft.com/office/drawing/2014/main" xmlns="" id="{00000000-0008-0000-0100-000011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22</xdr:row>
          <xdr:rowOff>30480</xdr:rowOff>
        </xdr:from>
        <xdr:to>
          <xdr:col>1</xdr:col>
          <xdr:colOff>601980</xdr:colOff>
          <xdr:row>23</xdr:row>
          <xdr:rowOff>99060</xdr:rowOff>
        </xdr:to>
        <xdr:sp macro="" textlink="">
          <xdr:nvSpPr>
            <xdr:cNvPr id="27666" name="Label2" hidden="1">
              <a:extLst>
                <a:ext uri="{63B3BB69-23CF-44E3-9099-C40C66FF867C}">
                  <a14:compatExt spid="_x0000_s27666"/>
                </a:ext>
                <a:ext uri="{FF2B5EF4-FFF2-40B4-BE49-F238E27FC236}">
                  <a16:creationId xmlns:a16="http://schemas.microsoft.com/office/drawing/2014/main" xmlns="" id="{00000000-0008-0000-0100-000012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23</xdr:row>
          <xdr:rowOff>137160</xdr:rowOff>
        </xdr:from>
        <xdr:to>
          <xdr:col>1</xdr:col>
          <xdr:colOff>464820</xdr:colOff>
          <xdr:row>25</xdr:row>
          <xdr:rowOff>7620</xdr:rowOff>
        </xdr:to>
        <xdr:sp macro="" textlink="">
          <xdr:nvSpPr>
            <xdr:cNvPr id="27667" name="Label3" hidden="1">
              <a:extLst>
                <a:ext uri="{63B3BB69-23CF-44E3-9099-C40C66FF867C}">
                  <a14:compatExt spid="_x0000_s27667"/>
                </a:ext>
                <a:ext uri="{FF2B5EF4-FFF2-40B4-BE49-F238E27FC236}">
                  <a16:creationId xmlns:a16="http://schemas.microsoft.com/office/drawing/2014/main" xmlns="" id="{00000000-0008-0000-0100-000013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30480</xdr:colOff>
          <xdr:row>15</xdr:row>
          <xdr:rowOff>152400</xdr:rowOff>
        </xdr:from>
        <xdr:to>
          <xdr:col>1</xdr:col>
          <xdr:colOff>495300</xdr:colOff>
          <xdr:row>17</xdr:row>
          <xdr:rowOff>30480</xdr:rowOff>
        </xdr:to>
        <xdr:sp macro="" textlink="">
          <xdr:nvSpPr>
            <xdr:cNvPr id="27668" name="Label4" hidden="1">
              <a:extLst>
                <a:ext uri="{63B3BB69-23CF-44E3-9099-C40C66FF867C}">
                  <a14:compatExt spid="_x0000_s27668"/>
                </a:ext>
                <a:ext uri="{FF2B5EF4-FFF2-40B4-BE49-F238E27FC236}">
                  <a16:creationId xmlns:a16="http://schemas.microsoft.com/office/drawing/2014/main" xmlns="" id="{00000000-0008-0000-0100-000014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22860</xdr:colOff>
          <xdr:row>20</xdr:row>
          <xdr:rowOff>99060</xdr:rowOff>
        </xdr:from>
        <xdr:to>
          <xdr:col>2</xdr:col>
          <xdr:colOff>266700</xdr:colOff>
          <xdr:row>21</xdr:row>
          <xdr:rowOff>160020</xdr:rowOff>
        </xdr:to>
        <xdr:sp macro="" textlink="">
          <xdr:nvSpPr>
            <xdr:cNvPr id="27669" name="Label5" hidden="1">
              <a:extLst>
                <a:ext uri="{63B3BB69-23CF-44E3-9099-C40C66FF867C}">
                  <a14:compatExt spid="_x0000_s27669"/>
                </a:ext>
                <a:ext uri="{FF2B5EF4-FFF2-40B4-BE49-F238E27FC236}">
                  <a16:creationId xmlns:a16="http://schemas.microsoft.com/office/drawing/2014/main" xmlns="" id="{00000000-0008-0000-0100-000015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19</xdr:row>
          <xdr:rowOff>22860</xdr:rowOff>
        </xdr:from>
        <xdr:to>
          <xdr:col>1</xdr:col>
          <xdr:colOff>502920</xdr:colOff>
          <xdr:row>20</xdr:row>
          <xdr:rowOff>83820</xdr:rowOff>
        </xdr:to>
        <xdr:sp macro="" textlink="">
          <xdr:nvSpPr>
            <xdr:cNvPr id="27670" name="Label6" hidden="1">
              <a:extLst>
                <a:ext uri="{63B3BB69-23CF-44E3-9099-C40C66FF867C}">
                  <a14:compatExt spid="_x0000_s27670"/>
                </a:ext>
                <a:ext uri="{FF2B5EF4-FFF2-40B4-BE49-F238E27FC236}">
                  <a16:creationId xmlns:a16="http://schemas.microsoft.com/office/drawing/2014/main" xmlns="" id="{00000000-0008-0000-0100-000016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45720</xdr:colOff>
          <xdr:row>17</xdr:row>
          <xdr:rowOff>83820</xdr:rowOff>
        </xdr:from>
        <xdr:to>
          <xdr:col>1</xdr:col>
          <xdr:colOff>525780</xdr:colOff>
          <xdr:row>18</xdr:row>
          <xdr:rowOff>152400</xdr:rowOff>
        </xdr:to>
        <xdr:sp macro="" textlink="">
          <xdr:nvSpPr>
            <xdr:cNvPr id="27671" name="Label7" hidden="1">
              <a:extLst>
                <a:ext uri="{63B3BB69-23CF-44E3-9099-C40C66FF867C}">
                  <a14:compatExt spid="_x0000_s27671"/>
                </a:ext>
                <a:ext uri="{FF2B5EF4-FFF2-40B4-BE49-F238E27FC236}">
                  <a16:creationId xmlns:a16="http://schemas.microsoft.com/office/drawing/2014/main" xmlns="" id="{00000000-0008-0000-0100-000017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15</xdr:row>
          <xdr:rowOff>99060</xdr:rowOff>
        </xdr:from>
        <xdr:to>
          <xdr:col>4</xdr:col>
          <xdr:colOff>30480</xdr:colOff>
          <xdr:row>16</xdr:row>
          <xdr:rowOff>175260</xdr:rowOff>
        </xdr:to>
        <xdr:sp macro="" textlink="">
          <xdr:nvSpPr>
            <xdr:cNvPr id="27672" name="TextBox1" hidden="1">
              <a:extLst>
                <a:ext uri="{63B3BB69-23CF-44E3-9099-C40C66FF867C}">
                  <a14:compatExt spid="_x0000_s27672"/>
                </a:ext>
                <a:ext uri="{FF2B5EF4-FFF2-40B4-BE49-F238E27FC236}">
                  <a16:creationId xmlns:a16="http://schemas.microsoft.com/office/drawing/2014/main" xmlns="" id="{00000000-0008-0000-0100-000018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13</xdr:row>
          <xdr:rowOff>152400</xdr:rowOff>
        </xdr:from>
        <xdr:to>
          <xdr:col>4</xdr:col>
          <xdr:colOff>30480</xdr:colOff>
          <xdr:row>15</xdr:row>
          <xdr:rowOff>38100</xdr:rowOff>
        </xdr:to>
        <xdr:sp macro="" textlink="">
          <xdr:nvSpPr>
            <xdr:cNvPr id="27673" name="TextBox2" hidden="1">
              <a:extLst>
                <a:ext uri="{63B3BB69-23CF-44E3-9099-C40C66FF867C}">
                  <a14:compatExt spid="_x0000_s27673"/>
                </a:ext>
                <a:ext uri="{FF2B5EF4-FFF2-40B4-BE49-F238E27FC236}">
                  <a16:creationId xmlns:a16="http://schemas.microsoft.com/office/drawing/2014/main" xmlns="" id="{00000000-0008-0000-0100-000019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17</xdr:row>
          <xdr:rowOff>30480</xdr:rowOff>
        </xdr:from>
        <xdr:to>
          <xdr:col>4</xdr:col>
          <xdr:colOff>30480</xdr:colOff>
          <xdr:row>18</xdr:row>
          <xdr:rowOff>106680</xdr:rowOff>
        </xdr:to>
        <xdr:sp macro="" textlink="">
          <xdr:nvSpPr>
            <xdr:cNvPr id="27674" name="TextBox3" hidden="1">
              <a:extLst>
                <a:ext uri="{63B3BB69-23CF-44E3-9099-C40C66FF867C}">
                  <a14:compatExt spid="_x0000_s27674"/>
                </a:ext>
                <a:ext uri="{FF2B5EF4-FFF2-40B4-BE49-F238E27FC236}">
                  <a16:creationId xmlns:a16="http://schemas.microsoft.com/office/drawing/2014/main" xmlns="" id="{00000000-0008-0000-0100-00001A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18</xdr:row>
          <xdr:rowOff>152400</xdr:rowOff>
        </xdr:from>
        <xdr:to>
          <xdr:col>4</xdr:col>
          <xdr:colOff>30480</xdr:colOff>
          <xdr:row>20</xdr:row>
          <xdr:rowOff>38100</xdr:rowOff>
        </xdr:to>
        <xdr:sp macro="" textlink="">
          <xdr:nvSpPr>
            <xdr:cNvPr id="27675" name="TextBox4" hidden="1">
              <a:extLst>
                <a:ext uri="{63B3BB69-23CF-44E3-9099-C40C66FF867C}">
                  <a14:compatExt spid="_x0000_s27675"/>
                </a:ext>
                <a:ext uri="{FF2B5EF4-FFF2-40B4-BE49-F238E27FC236}">
                  <a16:creationId xmlns:a16="http://schemas.microsoft.com/office/drawing/2014/main" xmlns="" id="{00000000-0008-0000-0100-00001B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30480</xdr:colOff>
          <xdr:row>23</xdr:row>
          <xdr:rowOff>137160</xdr:rowOff>
        </xdr:from>
        <xdr:to>
          <xdr:col>4</xdr:col>
          <xdr:colOff>22860</xdr:colOff>
          <xdr:row>25</xdr:row>
          <xdr:rowOff>22860</xdr:rowOff>
        </xdr:to>
        <xdr:sp macro="" textlink="">
          <xdr:nvSpPr>
            <xdr:cNvPr id="27676" name="TextBox5" hidden="1">
              <a:extLst>
                <a:ext uri="{63B3BB69-23CF-44E3-9099-C40C66FF867C}">
                  <a14:compatExt spid="_x0000_s27676"/>
                </a:ext>
                <a:ext uri="{FF2B5EF4-FFF2-40B4-BE49-F238E27FC236}">
                  <a16:creationId xmlns:a16="http://schemas.microsoft.com/office/drawing/2014/main" xmlns="" id="{00000000-0008-0000-0100-00001C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20</xdr:row>
          <xdr:rowOff>76200</xdr:rowOff>
        </xdr:from>
        <xdr:to>
          <xdr:col>4</xdr:col>
          <xdr:colOff>30480</xdr:colOff>
          <xdr:row>21</xdr:row>
          <xdr:rowOff>152400</xdr:rowOff>
        </xdr:to>
        <xdr:sp macro="" textlink="">
          <xdr:nvSpPr>
            <xdr:cNvPr id="27677" name="TextBox6" hidden="1">
              <a:extLst>
                <a:ext uri="{63B3BB69-23CF-44E3-9099-C40C66FF867C}">
                  <a14:compatExt spid="_x0000_s27677"/>
                </a:ext>
                <a:ext uri="{FF2B5EF4-FFF2-40B4-BE49-F238E27FC236}">
                  <a16:creationId xmlns:a16="http://schemas.microsoft.com/office/drawing/2014/main" xmlns="" id="{00000000-0008-0000-0100-00001D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30480</xdr:colOff>
          <xdr:row>22</xdr:row>
          <xdr:rowOff>7620</xdr:rowOff>
        </xdr:from>
        <xdr:to>
          <xdr:col>4</xdr:col>
          <xdr:colOff>22860</xdr:colOff>
          <xdr:row>23</xdr:row>
          <xdr:rowOff>83820</xdr:rowOff>
        </xdr:to>
        <xdr:sp macro="" textlink="">
          <xdr:nvSpPr>
            <xdr:cNvPr id="27678" name="TextBox7" hidden="1">
              <a:extLst>
                <a:ext uri="{63B3BB69-23CF-44E3-9099-C40C66FF867C}">
                  <a14:compatExt spid="_x0000_s27678"/>
                </a:ext>
                <a:ext uri="{FF2B5EF4-FFF2-40B4-BE49-F238E27FC236}">
                  <a16:creationId xmlns:a16="http://schemas.microsoft.com/office/drawing/2014/main" xmlns="" id="{00000000-0008-0000-0100-00001E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76200</xdr:colOff>
          <xdr:row>8</xdr:row>
          <xdr:rowOff>83820</xdr:rowOff>
        </xdr:from>
        <xdr:to>
          <xdr:col>3</xdr:col>
          <xdr:colOff>426720</xdr:colOff>
          <xdr:row>10</xdr:row>
          <xdr:rowOff>99060</xdr:rowOff>
        </xdr:to>
        <xdr:sp macro="" textlink="">
          <xdr:nvSpPr>
            <xdr:cNvPr id="27679" name="ComboBox1" hidden="1">
              <a:extLst>
                <a:ext uri="{63B3BB69-23CF-44E3-9099-C40C66FF867C}">
                  <a14:compatExt spid="_x0000_s27679"/>
                </a:ext>
                <a:ext uri="{FF2B5EF4-FFF2-40B4-BE49-F238E27FC236}">
                  <a16:creationId xmlns:a16="http://schemas.microsoft.com/office/drawing/2014/main" xmlns="" id="{00000000-0008-0000-0100-00001F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160020</xdr:colOff>
          <xdr:row>26</xdr:row>
          <xdr:rowOff>22860</xdr:rowOff>
        </xdr:from>
        <xdr:to>
          <xdr:col>3</xdr:col>
          <xdr:colOff>678180</xdr:colOff>
          <xdr:row>27</xdr:row>
          <xdr:rowOff>152400</xdr:rowOff>
        </xdr:to>
        <xdr:sp macro="" textlink="">
          <xdr:nvSpPr>
            <xdr:cNvPr id="27680" name="CommandButton1" hidden="1">
              <a:extLst>
                <a:ext uri="{63B3BB69-23CF-44E3-9099-C40C66FF867C}">
                  <a14:compatExt spid="_x0000_s27680"/>
                </a:ext>
                <a:ext uri="{FF2B5EF4-FFF2-40B4-BE49-F238E27FC236}">
                  <a16:creationId xmlns:a16="http://schemas.microsoft.com/office/drawing/2014/main" xmlns="" id="{00000000-0008-0000-0100-000020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</xdr:col>
      <xdr:colOff>746760</xdr:colOff>
      <xdr:row>0</xdr:row>
      <xdr:rowOff>30480</xdr:rowOff>
    </xdr:from>
    <xdr:to>
      <xdr:col>10</xdr:col>
      <xdr:colOff>777240</xdr:colOff>
      <xdr:row>6</xdr:row>
      <xdr:rowOff>114300</xdr:rowOff>
    </xdr:to>
    <xdr:sp macro="" textlink="">
      <xdr:nvSpPr>
        <xdr:cNvPr id="47" name="Rectangle à coins arrondis 46">
          <a:extLst>
            <a:ext uri="{FF2B5EF4-FFF2-40B4-BE49-F238E27FC236}">
              <a16:creationId xmlns:a16="http://schemas.microsoft.com/office/drawing/2014/main" xmlns="" id="{00000000-0008-0000-0100-00002F000000}"/>
            </a:ext>
          </a:extLst>
        </xdr:cNvPr>
        <xdr:cNvSpPr/>
      </xdr:nvSpPr>
      <xdr:spPr>
        <a:xfrm>
          <a:off x="2331720" y="30480"/>
          <a:ext cx="6370320" cy="1181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/>
            <a:t>logo entreprise </a:t>
          </a:r>
        </a:p>
      </xdr:txBody>
    </xdr:sp>
    <xdr:clientData/>
  </xdr:twoCellAnchor>
  <xdr:twoCellAnchor>
    <xdr:from>
      <xdr:col>8</xdr:col>
      <xdr:colOff>358140</xdr:colOff>
      <xdr:row>7</xdr:row>
      <xdr:rowOff>114300</xdr:rowOff>
    </xdr:from>
    <xdr:to>
      <xdr:col>10</xdr:col>
      <xdr:colOff>541020</xdr:colOff>
      <xdr:row>12</xdr:row>
      <xdr:rowOff>103113</xdr:rowOff>
    </xdr:to>
    <xdr:sp macro="[0]!suivistockbrut" textlink="">
      <xdr:nvSpPr>
        <xdr:cNvPr id="41" name="Forme libre 40">
          <a:extLst>
            <a:ext uri="{FF2B5EF4-FFF2-40B4-BE49-F238E27FC236}">
              <a16:creationId xmlns:a16="http://schemas.microsoft.com/office/drawing/2014/main" xmlns="" id="{00000000-0008-0000-0100-000029000000}"/>
            </a:ext>
          </a:extLst>
        </xdr:cNvPr>
        <xdr:cNvSpPr/>
      </xdr:nvSpPr>
      <xdr:spPr>
        <a:xfrm>
          <a:off x="6637020" y="1394460"/>
          <a:ext cx="1752600" cy="903213"/>
        </a:xfrm>
        <a:custGeom>
          <a:avLst/>
          <a:gdLst>
            <a:gd name="connsiteX0" fmla="*/ 0 w 1211502"/>
            <a:gd name="connsiteY0" fmla="*/ 520055 h 1040110"/>
            <a:gd name="connsiteX1" fmla="*/ 260028 w 1211502"/>
            <a:gd name="connsiteY1" fmla="*/ 0 h 1040110"/>
            <a:gd name="connsiteX2" fmla="*/ 951475 w 1211502"/>
            <a:gd name="connsiteY2" fmla="*/ 0 h 1040110"/>
            <a:gd name="connsiteX3" fmla="*/ 1211502 w 1211502"/>
            <a:gd name="connsiteY3" fmla="*/ 520055 h 1040110"/>
            <a:gd name="connsiteX4" fmla="*/ 951475 w 1211502"/>
            <a:gd name="connsiteY4" fmla="*/ 1040110 h 1040110"/>
            <a:gd name="connsiteX5" fmla="*/ 260028 w 1211502"/>
            <a:gd name="connsiteY5" fmla="*/ 1040110 h 1040110"/>
            <a:gd name="connsiteX6" fmla="*/ 0 w 1211502"/>
            <a:gd name="connsiteY6" fmla="*/ 520055 h 104011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1211502" h="1040110">
              <a:moveTo>
                <a:pt x="0" y="520055"/>
              </a:moveTo>
              <a:lnTo>
                <a:pt x="260028" y="0"/>
              </a:lnTo>
              <a:lnTo>
                <a:pt x="951475" y="0"/>
              </a:lnTo>
              <a:lnTo>
                <a:pt x="1211502" y="520055"/>
              </a:lnTo>
              <a:lnTo>
                <a:pt x="951475" y="1040110"/>
              </a:lnTo>
              <a:lnTo>
                <a:pt x="260028" y="1040110"/>
              </a:lnTo>
              <a:lnTo>
                <a:pt x="0" y="520055"/>
              </a:lnTo>
              <a:close/>
            </a:path>
          </a:pathLst>
        </a:cu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hueOff val="0"/>
            <a:satOff val="0"/>
            <a:lumOff val="0"/>
            <a:alphaOff val="0"/>
          </a:schemeClr>
        </a:lnRef>
        <a:fillRef idx="1">
          <a:schemeClr val="accent1">
            <a:hueOff val="0"/>
            <a:satOff val="0"/>
            <a:lumOff val="0"/>
            <a:alphaOff val="0"/>
          </a:schemeClr>
        </a:fillRef>
        <a:effectRef idx="1">
          <a:schemeClr val="accent1">
            <a:hueOff val="0"/>
            <a:satOff val="0"/>
            <a:lumOff val="0"/>
            <a:alphaOff val="0"/>
          </a:schemeClr>
        </a:effectRef>
        <a:fontRef idx="minor">
          <a:schemeClr val="lt1"/>
        </a:fontRef>
      </xdr:style>
      <xdr:txBody>
        <a:bodyPr spcFirstLastPara="0" vert="horz" wrap="square" lIns="187634" tIns="175060" rIns="187634" bIns="175060" numCol="1" spcCol="1270" anchor="ctr" anchorCtr="0">
          <a:noAutofit/>
        </a:bodyPr>
        <a:lstStyle/>
        <a:p>
          <a:pPr lvl="0" algn="ctr" defTabSz="466725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050" b="0" i="1" kern="1200">
              <a:latin typeface="Arial Black" panose="020B0A04020102020204" pitchFamily="34" charset="0"/>
            </a:rPr>
            <a:t>Stock brut</a:t>
          </a:r>
        </a:p>
      </xdr:txBody>
    </xdr:sp>
    <xdr:clientData/>
  </xdr:twoCellAnchor>
  <xdr:twoCellAnchor>
    <xdr:from>
      <xdr:col>8</xdr:col>
      <xdr:colOff>350520</xdr:colOff>
      <xdr:row>12</xdr:row>
      <xdr:rowOff>175260</xdr:rowOff>
    </xdr:from>
    <xdr:to>
      <xdr:col>10</xdr:col>
      <xdr:colOff>534000</xdr:colOff>
      <xdr:row>17</xdr:row>
      <xdr:rowOff>164073</xdr:rowOff>
    </xdr:to>
    <xdr:sp macro="[0]!commandebrut" textlink="">
      <xdr:nvSpPr>
        <xdr:cNvPr id="44" name="Forme libre 43">
          <a:extLst>
            <a:ext uri="{FF2B5EF4-FFF2-40B4-BE49-F238E27FC236}">
              <a16:creationId xmlns:a16="http://schemas.microsoft.com/office/drawing/2014/main" xmlns="" id="{00000000-0008-0000-0100-00002C000000}"/>
            </a:ext>
          </a:extLst>
        </xdr:cNvPr>
        <xdr:cNvSpPr/>
      </xdr:nvSpPr>
      <xdr:spPr>
        <a:xfrm>
          <a:off x="6629400" y="2369820"/>
          <a:ext cx="1753200" cy="903213"/>
        </a:xfrm>
        <a:custGeom>
          <a:avLst/>
          <a:gdLst>
            <a:gd name="connsiteX0" fmla="*/ 0 w 1211502"/>
            <a:gd name="connsiteY0" fmla="*/ 520055 h 1040110"/>
            <a:gd name="connsiteX1" fmla="*/ 260028 w 1211502"/>
            <a:gd name="connsiteY1" fmla="*/ 0 h 1040110"/>
            <a:gd name="connsiteX2" fmla="*/ 951475 w 1211502"/>
            <a:gd name="connsiteY2" fmla="*/ 0 h 1040110"/>
            <a:gd name="connsiteX3" fmla="*/ 1211502 w 1211502"/>
            <a:gd name="connsiteY3" fmla="*/ 520055 h 1040110"/>
            <a:gd name="connsiteX4" fmla="*/ 951475 w 1211502"/>
            <a:gd name="connsiteY4" fmla="*/ 1040110 h 1040110"/>
            <a:gd name="connsiteX5" fmla="*/ 260028 w 1211502"/>
            <a:gd name="connsiteY5" fmla="*/ 1040110 h 1040110"/>
            <a:gd name="connsiteX6" fmla="*/ 0 w 1211502"/>
            <a:gd name="connsiteY6" fmla="*/ 520055 h 104011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1211502" h="1040110">
              <a:moveTo>
                <a:pt x="0" y="520055"/>
              </a:moveTo>
              <a:lnTo>
                <a:pt x="260028" y="0"/>
              </a:lnTo>
              <a:lnTo>
                <a:pt x="951475" y="0"/>
              </a:lnTo>
              <a:lnTo>
                <a:pt x="1211502" y="520055"/>
              </a:lnTo>
              <a:lnTo>
                <a:pt x="951475" y="1040110"/>
              </a:lnTo>
              <a:lnTo>
                <a:pt x="260028" y="1040110"/>
              </a:lnTo>
              <a:lnTo>
                <a:pt x="0" y="520055"/>
              </a:lnTo>
              <a:close/>
            </a:path>
          </a:pathLst>
        </a:cu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hueOff val="0"/>
            <a:satOff val="0"/>
            <a:lumOff val="0"/>
            <a:alphaOff val="0"/>
          </a:schemeClr>
        </a:lnRef>
        <a:fillRef idx="1">
          <a:schemeClr val="accent1">
            <a:hueOff val="0"/>
            <a:satOff val="0"/>
            <a:lumOff val="0"/>
            <a:alphaOff val="0"/>
          </a:schemeClr>
        </a:fillRef>
        <a:effectRef idx="1">
          <a:schemeClr val="accent1">
            <a:hueOff val="0"/>
            <a:satOff val="0"/>
            <a:lumOff val="0"/>
            <a:alphaOff val="0"/>
          </a:schemeClr>
        </a:effectRef>
        <a:fontRef idx="minor">
          <a:schemeClr val="lt1"/>
        </a:fontRef>
      </xdr:style>
      <xdr:txBody>
        <a:bodyPr spcFirstLastPara="0" vert="horz" wrap="square" lIns="187634" tIns="175060" rIns="187634" bIns="175060" numCol="1" spcCol="1270" anchor="ctr" anchorCtr="0">
          <a:noAutofit/>
        </a:bodyPr>
        <a:lstStyle/>
        <a:p>
          <a:pPr lvl="0" algn="ctr" defTabSz="466725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050" b="0" i="1" kern="1200">
              <a:latin typeface="Arial Black" panose="020B0A04020102020204" pitchFamily="34" charset="0"/>
            </a:rPr>
            <a:t>commande</a:t>
          </a:r>
          <a:r>
            <a:rPr lang="fr-FR" sz="1050" b="0" i="1" kern="1200" baseline="0">
              <a:latin typeface="Arial Black" panose="020B0A04020102020204" pitchFamily="34" charset="0"/>
            </a:rPr>
            <a:t> </a:t>
          </a:r>
          <a:r>
            <a:rPr lang="fr-FR" sz="1050" b="0" i="1" kern="1200">
              <a:latin typeface="Arial Black" panose="020B0A04020102020204" pitchFamily="34" charset="0"/>
            </a:rPr>
            <a:t>brut</a:t>
          </a:r>
        </a:p>
      </xdr:txBody>
    </xdr:sp>
    <xdr:clientData/>
  </xdr:twoCellAnchor>
</xdr:wsDr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0.39248</cdr:x>
      <cdr:y>0.42833</cdr:y>
    </cdr:from>
    <cdr:to>
      <cdr:x>0.65915</cdr:x>
      <cdr:y>0.58248</cdr:y>
    </cdr:to>
    <cdr:sp macro="" textlink="">
      <cdr:nvSpPr>
        <cdr:cNvPr id="2" name="Rectangle à coins arrondis 1"/>
        <cdr:cNvSpPr/>
      </cdr:nvSpPr>
      <cdr:spPr>
        <a:xfrm xmlns:a="http://schemas.openxmlformats.org/drawingml/2006/main">
          <a:off x="1202269" y="796392"/>
          <a:ext cx="816874" cy="286608"/>
        </a:xfrm>
        <a:prstGeom xmlns:a="http://schemas.openxmlformats.org/drawingml/2006/main" prst="roundRect">
          <a:avLst/>
        </a:prstGeom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r>
            <a:rPr lang="fr-FR" sz="1100" b="1" i="1"/>
            <a:t>Fabrication</a:t>
          </a:r>
        </a:p>
      </cdr:txBody>
    </cdr:sp>
  </cdr:relSizeAnchor>
  <cdr:relSizeAnchor xmlns:cdr="http://schemas.openxmlformats.org/drawingml/2006/chartDrawing">
    <cdr:from>
      <cdr:x>0.39287</cdr:x>
      <cdr:y>0.66527</cdr:y>
    </cdr:from>
    <cdr:to>
      <cdr:x>0.63323</cdr:x>
      <cdr:y>0.7799</cdr:y>
    </cdr:to>
    <cdr:sp macro="" textlink="">
      <cdr:nvSpPr>
        <cdr:cNvPr id="3" name="Étiquette 2"/>
        <cdr:cNvSpPr/>
      </cdr:nvSpPr>
      <cdr:spPr>
        <a:xfrm xmlns:a="http://schemas.openxmlformats.org/drawingml/2006/main">
          <a:off x="1299261" y="1561371"/>
          <a:ext cx="794889" cy="269032"/>
        </a:xfrm>
        <a:prstGeom xmlns:a="http://schemas.openxmlformats.org/drawingml/2006/main" prst="plaque">
          <a:avLst/>
        </a:prstGeom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</c:userShapes>
</file>

<file path=xl/drawings/drawing4.xml><?xml version="1.0" encoding="utf-8"?>
<c:userShapes xmlns:c="http://schemas.openxmlformats.org/drawingml/2006/chart">
  <cdr:relSizeAnchor xmlns:cdr="http://schemas.openxmlformats.org/drawingml/2006/chartDrawing">
    <cdr:from>
      <cdr:x>0.38766</cdr:x>
      <cdr:y>0.46112</cdr:y>
    </cdr:from>
    <cdr:to>
      <cdr:x>0.65433</cdr:x>
      <cdr:y>0.61527</cdr:y>
    </cdr:to>
    <cdr:sp macro="" textlink="">
      <cdr:nvSpPr>
        <cdr:cNvPr id="2" name="Rectangle à coins arrondis 1"/>
        <cdr:cNvSpPr/>
      </cdr:nvSpPr>
      <cdr:spPr>
        <a:xfrm xmlns:a="http://schemas.openxmlformats.org/drawingml/2006/main">
          <a:off x="965955" y="857352"/>
          <a:ext cx="664473" cy="286608"/>
        </a:xfrm>
        <a:prstGeom xmlns:a="http://schemas.openxmlformats.org/drawingml/2006/main" prst="roundRect">
          <a:avLst/>
        </a:prstGeom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 anchor="ctr"/>
        <a:lstStyle xmlns:a="http://schemas.openxmlformats.org/drawingml/2006/main"/>
        <a:p xmlns:a="http://schemas.openxmlformats.org/drawingml/2006/main">
          <a:pPr algn="ctr"/>
          <a:r>
            <a:rPr lang="fr-FR" sz="1100" b="1" i="1">
              <a:latin typeface="+mn-lt"/>
            </a:rPr>
            <a:t>Affutage</a:t>
          </a:r>
        </a:p>
      </cdr:txBody>
    </cdr:sp>
  </cdr:relSizeAnchor>
  <cdr:relSizeAnchor xmlns:cdr="http://schemas.openxmlformats.org/drawingml/2006/chartDrawing">
    <cdr:from>
      <cdr:x>0.40544</cdr:x>
      <cdr:y>0.68593</cdr:y>
    </cdr:from>
    <cdr:to>
      <cdr:x>0.6458</cdr:x>
      <cdr:y>0.80056</cdr:y>
    </cdr:to>
    <cdr:sp macro="" textlink="">
      <cdr:nvSpPr>
        <cdr:cNvPr id="3" name="Étiquette 2"/>
        <cdr:cNvSpPr/>
      </cdr:nvSpPr>
      <cdr:spPr>
        <a:xfrm xmlns:a="http://schemas.openxmlformats.org/drawingml/2006/main">
          <a:off x="1010263" y="1275334"/>
          <a:ext cx="598915" cy="213129"/>
        </a:xfrm>
        <a:prstGeom xmlns:a="http://schemas.openxmlformats.org/drawingml/2006/main" prst="plaque">
          <a:avLst/>
        </a:prstGeom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</c:userShapes>
</file>

<file path=xl/drawings/drawing5.xml><?xml version="1.0" encoding="utf-8"?>
<c:userShapes xmlns:c="http://schemas.openxmlformats.org/drawingml/2006/chart">
  <cdr:relSizeAnchor xmlns:cdr="http://schemas.openxmlformats.org/drawingml/2006/chartDrawing">
    <cdr:from>
      <cdr:x>0.37258</cdr:x>
      <cdr:y>0.45292</cdr:y>
    </cdr:from>
    <cdr:to>
      <cdr:x>0.63925</cdr:x>
      <cdr:y>0.60707</cdr:y>
    </cdr:to>
    <cdr:sp macro="" textlink="">
      <cdr:nvSpPr>
        <cdr:cNvPr id="2" name="Rectangle à coins arrondis 1"/>
        <cdr:cNvSpPr/>
      </cdr:nvSpPr>
      <cdr:spPr>
        <a:xfrm xmlns:a="http://schemas.openxmlformats.org/drawingml/2006/main">
          <a:off x="1141309" y="842112"/>
          <a:ext cx="816874" cy="286608"/>
        </a:xfrm>
        <a:prstGeom xmlns:a="http://schemas.openxmlformats.org/drawingml/2006/main" prst="roundRect">
          <a:avLst/>
        </a:prstGeom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 anchor="ctr"/>
        <a:lstStyle xmlns:a="http://schemas.openxmlformats.org/drawingml/2006/main"/>
        <a:p xmlns:a="http://schemas.openxmlformats.org/drawingml/2006/main">
          <a:pPr algn="ctr"/>
          <a:r>
            <a:rPr lang="fr-FR" sz="1100" b="1" i="1"/>
            <a:t>Rectif</a:t>
          </a:r>
        </a:p>
      </cdr:txBody>
    </cdr:sp>
  </cdr:relSizeAnchor>
  <cdr:relSizeAnchor xmlns:cdr="http://schemas.openxmlformats.org/drawingml/2006/chartDrawing">
    <cdr:from>
      <cdr:x>0.38845</cdr:x>
      <cdr:y>0.66953</cdr:y>
    </cdr:from>
    <cdr:to>
      <cdr:x>0.62881</cdr:x>
      <cdr:y>0.78416</cdr:y>
    </cdr:to>
    <cdr:sp macro="" textlink="">
      <cdr:nvSpPr>
        <cdr:cNvPr id="3" name="Étiquette 2"/>
        <cdr:cNvSpPr/>
      </cdr:nvSpPr>
      <cdr:spPr>
        <a:xfrm xmlns:a="http://schemas.openxmlformats.org/drawingml/2006/main">
          <a:off x="1189908" y="1244850"/>
          <a:ext cx="736280" cy="213130"/>
        </a:xfrm>
        <a:prstGeom xmlns:a="http://schemas.openxmlformats.org/drawingml/2006/main" prst="plaque">
          <a:avLst/>
        </a:prstGeom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</c:userShapes>
</file>

<file path=xl/drawings/drawing6.xml><?xml version="1.0" encoding="utf-8"?>
<c:userShapes xmlns:c="http://schemas.openxmlformats.org/drawingml/2006/chart">
  <cdr:relSizeAnchor xmlns:cdr="http://schemas.openxmlformats.org/drawingml/2006/chartDrawing">
    <cdr:from>
      <cdr:x>0.36761</cdr:x>
      <cdr:y>0.42424</cdr:y>
    </cdr:from>
    <cdr:to>
      <cdr:x>0.63428</cdr:x>
      <cdr:y>0.57839</cdr:y>
    </cdr:to>
    <cdr:sp macro="" textlink="">
      <cdr:nvSpPr>
        <cdr:cNvPr id="2" name="Rectangle à coins arrondis 1"/>
        <cdr:cNvSpPr/>
      </cdr:nvSpPr>
      <cdr:spPr>
        <a:xfrm xmlns:a="http://schemas.openxmlformats.org/drawingml/2006/main">
          <a:off x="1126069" y="788772"/>
          <a:ext cx="816874" cy="286608"/>
        </a:xfrm>
        <a:prstGeom xmlns:a="http://schemas.openxmlformats.org/drawingml/2006/main" prst="roundRect">
          <a:avLst/>
        </a:prstGeom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 anchor="ctr"/>
        <a:lstStyle xmlns:a="http://schemas.openxmlformats.org/drawingml/2006/main"/>
        <a:p xmlns:a="http://schemas.openxmlformats.org/drawingml/2006/main">
          <a:pPr algn="ctr"/>
          <a:r>
            <a:rPr lang="fr-FR" sz="1100" b="1" i="1"/>
            <a:t>Controle</a:t>
          </a:r>
        </a:p>
      </cdr:txBody>
    </cdr:sp>
  </cdr:relSizeAnchor>
  <cdr:relSizeAnchor xmlns:cdr="http://schemas.openxmlformats.org/drawingml/2006/chartDrawing">
    <cdr:from>
      <cdr:x>0.4138</cdr:x>
      <cdr:y>0.70998</cdr:y>
    </cdr:from>
    <cdr:to>
      <cdr:x>0.65416</cdr:x>
      <cdr:y>0.82461</cdr:y>
    </cdr:to>
    <cdr:sp macro="" textlink="">
      <cdr:nvSpPr>
        <cdr:cNvPr id="3" name="Étiquette 2"/>
        <cdr:cNvSpPr/>
      </cdr:nvSpPr>
      <cdr:spPr>
        <a:xfrm xmlns:a="http://schemas.openxmlformats.org/drawingml/2006/main">
          <a:off x="1472514" y="1644646"/>
          <a:ext cx="855331" cy="265538"/>
        </a:xfrm>
        <a:prstGeom xmlns:a="http://schemas.openxmlformats.org/drawingml/2006/main" prst="plaque">
          <a:avLst/>
        </a:prstGeom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</c:userShapes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68581</xdr:colOff>
      <xdr:row>0</xdr:row>
      <xdr:rowOff>60960</xdr:rowOff>
    </xdr:from>
    <xdr:to>
      <xdr:col>9</xdr:col>
      <xdr:colOff>268973</xdr:colOff>
      <xdr:row>2</xdr:row>
      <xdr:rowOff>98263</xdr:rowOff>
    </xdr:to>
    <xdr:pic macro="[0]!retourpageaccueil"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duotone>
            <a:prstClr val="black"/>
            <a:srgbClr val="FF0000">
              <a:tint val="45000"/>
              <a:satMod val="40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126981" y="60960"/>
          <a:ext cx="1259572" cy="403063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38100</xdr:colOff>
      <xdr:row>0</xdr:row>
      <xdr:rowOff>60960</xdr:rowOff>
    </xdr:from>
    <xdr:to>
      <xdr:col>8</xdr:col>
      <xdr:colOff>1297672</xdr:colOff>
      <xdr:row>2</xdr:row>
      <xdr:rowOff>98263</xdr:rowOff>
    </xdr:to>
    <xdr:pic macro="[0]!retourpageaccueil"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duotone>
            <a:prstClr val="black"/>
            <a:srgbClr val="FF0000">
              <a:tint val="45000"/>
              <a:satMod val="40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35240" y="60960"/>
          <a:ext cx="1259572" cy="403063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22860</xdr:colOff>
      <xdr:row>0</xdr:row>
      <xdr:rowOff>99060</xdr:rowOff>
    </xdr:from>
    <xdr:to>
      <xdr:col>8</xdr:col>
      <xdr:colOff>1272907</xdr:colOff>
      <xdr:row>2</xdr:row>
      <xdr:rowOff>136363</xdr:rowOff>
    </xdr:to>
    <xdr:pic macro="[0]!retourpageaccueil"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4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duotone>
            <a:prstClr val="black"/>
            <a:srgbClr val="FF0000">
              <a:tint val="45000"/>
              <a:satMod val="40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00" y="99060"/>
          <a:ext cx="1259572" cy="403063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</xdr:row>
      <xdr:rowOff>0</xdr:rowOff>
    </xdr:from>
    <xdr:to>
      <xdr:col>9</xdr:col>
      <xdr:colOff>185152</xdr:colOff>
      <xdr:row>3</xdr:row>
      <xdr:rowOff>37303</xdr:rowOff>
    </xdr:to>
    <xdr:pic macro="[0]!retourpageaccueil"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5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duotone>
            <a:prstClr val="black"/>
            <a:srgbClr val="FF0000">
              <a:tint val="45000"/>
              <a:satMod val="40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753600" y="182880"/>
          <a:ext cx="1259572" cy="403063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53340</xdr:colOff>
      <xdr:row>0</xdr:row>
      <xdr:rowOff>83820</xdr:rowOff>
    </xdr:from>
    <xdr:to>
      <xdr:col>9</xdr:col>
      <xdr:colOff>215632</xdr:colOff>
      <xdr:row>2</xdr:row>
      <xdr:rowOff>121123</xdr:rowOff>
    </xdr:to>
    <xdr:pic macro="[0]!retourpageaccueil"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duotone>
            <a:prstClr val="black"/>
            <a:srgbClr val="FF0000">
              <a:tint val="45000"/>
              <a:satMod val="40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50480" y="83820"/>
          <a:ext cx="1259572" cy="403063"/>
        </a:xfrm>
        <a:prstGeom prst="rect">
          <a:avLst/>
        </a:prstGeom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15240</xdr:colOff>
      <xdr:row>1</xdr:row>
      <xdr:rowOff>7620</xdr:rowOff>
    </xdr:from>
    <xdr:to>
      <xdr:col>11</xdr:col>
      <xdr:colOff>489952</xdr:colOff>
      <xdr:row>3</xdr:row>
      <xdr:rowOff>44923</xdr:rowOff>
    </xdr:to>
    <xdr:pic macro="[0]!retourpageaccueil"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7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duotone>
            <a:prstClr val="black"/>
            <a:srgbClr val="FF0000">
              <a:tint val="45000"/>
              <a:satMod val="40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058400" y="190500"/>
          <a:ext cx="1259572" cy="403063"/>
        </a:xfrm>
        <a:prstGeom prst="rect">
          <a:avLst/>
        </a:prstGeom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7620</xdr:colOff>
      <xdr:row>1</xdr:row>
      <xdr:rowOff>30480</xdr:rowOff>
    </xdr:from>
    <xdr:to>
      <xdr:col>9</xdr:col>
      <xdr:colOff>474712</xdr:colOff>
      <xdr:row>3</xdr:row>
      <xdr:rowOff>67783</xdr:rowOff>
    </xdr:to>
    <xdr:pic macro="[0]!retourpageaccueil"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8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duotone>
            <a:prstClr val="black"/>
            <a:srgbClr val="FF0000">
              <a:tint val="45000"/>
              <a:satMod val="40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235440" y="213360"/>
          <a:ext cx="1259572" cy="403063"/>
        </a:xfrm>
        <a:prstGeom prst="rect">
          <a:avLst/>
        </a:prstGeom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45720</xdr:colOff>
      <xdr:row>0</xdr:row>
      <xdr:rowOff>60960</xdr:rowOff>
    </xdr:from>
    <xdr:to>
      <xdr:col>9</xdr:col>
      <xdr:colOff>520432</xdr:colOff>
      <xdr:row>2</xdr:row>
      <xdr:rowOff>98263</xdr:rowOff>
    </xdr:to>
    <xdr:pic macro="[0]!retourpageaccueil"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9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duotone>
            <a:prstClr val="black"/>
            <a:srgbClr val="FF0000">
              <a:tint val="45000"/>
              <a:satMod val="40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35240" y="60960"/>
          <a:ext cx="1259572" cy="403063"/>
        </a:xfrm>
        <a:prstGeom prst="rect">
          <a:avLst/>
        </a:prstGeom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30480</xdr:colOff>
      <xdr:row>0</xdr:row>
      <xdr:rowOff>76200</xdr:rowOff>
    </xdr:from>
    <xdr:to>
      <xdr:col>10</xdr:col>
      <xdr:colOff>93712</xdr:colOff>
      <xdr:row>2</xdr:row>
      <xdr:rowOff>113503</xdr:rowOff>
    </xdr:to>
    <xdr:pic macro="[0]!retourpageaccueil"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A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duotone>
            <a:prstClr val="black"/>
            <a:srgbClr val="FF0000">
              <a:tint val="45000"/>
              <a:satMod val="40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7620" y="76200"/>
          <a:ext cx="1259572" cy="403063"/>
        </a:xfrm>
        <a:prstGeom prst="rect">
          <a:avLst/>
        </a:prstGeom>
      </xdr:spPr>
    </xdr:pic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83820</xdr:colOff>
      <xdr:row>0</xdr:row>
      <xdr:rowOff>167640</xdr:rowOff>
    </xdr:from>
    <xdr:to>
      <xdr:col>10</xdr:col>
      <xdr:colOff>558532</xdr:colOff>
      <xdr:row>3</xdr:row>
      <xdr:rowOff>22063</xdr:rowOff>
    </xdr:to>
    <xdr:pic macro="[0]!retourpageaccueil"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B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duotone>
            <a:prstClr val="black"/>
            <a:srgbClr val="FF0000">
              <a:tint val="45000"/>
              <a:satMod val="40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32620" y="167640"/>
          <a:ext cx="1259572" cy="403063"/>
        </a:xfrm>
        <a:prstGeom prst="rect">
          <a:avLst/>
        </a:prstGeom>
      </xdr:spPr>
    </xdr:pic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99060</xdr:colOff>
      <xdr:row>0</xdr:row>
      <xdr:rowOff>160020</xdr:rowOff>
    </xdr:from>
    <xdr:to>
      <xdr:col>9</xdr:col>
      <xdr:colOff>291832</xdr:colOff>
      <xdr:row>3</xdr:row>
      <xdr:rowOff>14443</xdr:rowOff>
    </xdr:to>
    <xdr:pic macro="[0]!retourpageaccueil"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D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duotone>
            <a:prstClr val="black"/>
            <a:srgbClr val="FF0000">
              <a:tint val="45000"/>
              <a:satMod val="40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473440" y="160020"/>
          <a:ext cx="1259572" cy="403063"/>
        </a:xfrm>
        <a:prstGeom prst="rect">
          <a:avLst/>
        </a:prstGeom>
      </xdr:spPr>
    </xdr:pic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274320</xdr:colOff>
      <xdr:row>12</xdr:row>
      <xdr:rowOff>53340</xdr:rowOff>
    </xdr:from>
    <xdr:to>
      <xdr:col>12</xdr:col>
      <xdr:colOff>655320</xdr:colOff>
      <xdr:row>33</xdr:row>
      <xdr:rowOff>68580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xmlns="" id="{00000000-0008-0000-12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9.xml><?xml version="1.0" encoding="utf-8"?>
<c:userShapes xmlns:c="http://schemas.openxmlformats.org/drawingml/2006/chart">
  <cdr:relSizeAnchor xmlns:cdr="http://schemas.openxmlformats.org/drawingml/2006/chartDrawing">
    <cdr:from>
      <cdr:x>0.3614</cdr:x>
      <cdr:y>0.38735</cdr:y>
    </cdr:from>
    <cdr:to>
      <cdr:x>0.62807</cdr:x>
      <cdr:y>0.5415</cdr:y>
    </cdr:to>
    <cdr:sp macro="" textlink="">
      <cdr:nvSpPr>
        <cdr:cNvPr id="2" name="Rectangle à coins arrondis 1"/>
        <cdr:cNvSpPr/>
      </cdr:nvSpPr>
      <cdr:spPr>
        <a:xfrm xmlns:a="http://schemas.openxmlformats.org/drawingml/2006/main">
          <a:off x="1569720" y="1493520"/>
          <a:ext cx="1158240" cy="594360"/>
        </a:xfrm>
        <a:prstGeom xmlns:a="http://schemas.openxmlformats.org/drawingml/2006/main" prst="roundRect">
          <a:avLst/>
        </a:prstGeom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0.38596</cdr:x>
      <cdr:y>0.63636</cdr:y>
    </cdr:from>
    <cdr:to>
      <cdr:x>0.62632</cdr:x>
      <cdr:y>0.75099</cdr:y>
    </cdr:to>
    <cdr:sp macro="" textlink="">
      <cdr:nvSpPr>
        <cdr:cNvPr id="3" name="Étiquette 2"/>
        <cdr:cNvSpPr/>
      </cdr:nvSpPr>
      <cdr:spPr>
        <a:xfrm xmlns:a="http://schemas.openxmlformats.org/drawingml/2006/main">
          <a:off x="1676400" y="2453640"/>
          <a:ext cx="1043940" cy="441960"/>
        </a:xfrm>
        <a:prstGeom xmlns:a="http://schemas.openxmlformats.org/drawingml/2006/main" prst="plaque">
          <a:avLst/>
        </a:prstGeom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</c:userShapes>
</file>

<file path=xl/tables/table1.xml><?xml version="1.0" encoding="utf-8"?>
<table xmlns="http://schemas.openxmlformats.org/spreadsheetml/2006/main" id="7" name="TBL_Suivi_Commande" displayName="TBL_Suivi_Commande" ref="A10:L51" totalsRowShown="0" headerRowDxfId="171" dataDxfId="170">
  <autoFilter ref="A10:L51"/>
  <tableColumns count="12">
    <tableColumn id="5" name="dates" dataDxfId="169"/>
    <tableColumn id="1" name="Client" dataDxfId="168"/>
    <tableColumn id="2" name="reference" dataDxfId="167"/>
    <tableColumn id="23" name="Bon de fabrication" dataDxfId="166"/>
    <tableColumn id="24" name="num de commande" dataDxfId="165"/>
    <tableColumn id="25" name="Designation" dataDxfId="164"/>
    <tableColumn id="3" name="quantité" dataDxfId="163"/>
    <tableColumn id="4" name="avancement" dataDxfId="162"/>
    <tableColumn id="19" name="Dia barreau" dataDxfId="161"/>
    <tableColumn id="20" name="Lg outils" dataDxfId="160"/>
    <tableColumn id="21" name="Pas trou d huile" dataDxfId="159"/>
    <tableColumn id="22" name="Ecart trou d huile" dataDxfId="158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5" name="TBL_Suivi_Coupe" displayName="TBL_Suivi_Coupe" ref="A8:L18" totalsRowShown="0" headerRowDxfId="157" dataDxfId="155" headerRowBorderDxfId="156" tableBorderDxfId="154" totalsRowBorderDxfId="153">
  <autoFilter ref="A8:L18"/>
  <tableColumns count="12">
    <tableColumn id="1" name="Date" dataDxfId="152"/>
    <tableColumn id="2" name="Client" dataDxfId="151"/>
    <tableColumn id="3" name="reference" dataDxfId="150"/>
    <tableColumn id="4" name="Bon de fabrication" dataDxfId="149"/>
    <tableColumn id="5" name="num de commande" dataDxfId="148"/>
    <tableColumn id="6" name="Designation" dataDxfId="147"/>
    <tableColumn id="7" name="quantité" dataDxfId="146"/>
    <tableColumn id="8" name="machine" dataDxfId="145"/>
    <tableColumn id="9" name="tps de reglage " dataDxfId="144"/>
    <tableColumn id="10" name="tps fabrication" dataDxfId="143"/>
    <tableColumn id="11" name="tps total" dataDxfId="142"/>
    <tableColumn id="12" name="rapport" dataDxfId="141"/>
  </tableColumns>
  <tableStyleInfo name="TableStyleMedium12" showFirstColumn="0" showLastColumn="0" showRowStripes="1" showColumnStripes="0"/>
</table>
</file>

<file path=xl/tables/table3.xml><?xml version="1.0" encoding="utf-8"?>
<table xmlns="http://schemas.openxmlformats.org/spreadsheetml/2006/main" id="6" name="TBL_Suivi_Rectif" displayName="TBL_Suivi_Rectif" ref="A8:L18" totalsRowShown="0" headerRowDxfId="140" dataDxfId="138" headerRowBorderDxfId="139" tableBorderDxfId="137" totalsRowBorderDxfId="136">
  <autoFilter ref="A8:L18"/>
  <tableColumns count="12">
    <tableColumn id="1" name="Date" dataDxfId="135"/>
    <tableColumn id="2" name="Client" dataDxfId="134"/>
    <tableColumn id="3" name="reference" dataDxfId="133"/>
    <tableColumn id="4" name="Bon de fabrication" dataDxfId="132"/>
    <tableColumn id="5" name="num de commande" dataDxfId="131"/>
    <tableColumn id="6" name="Designation" dataDxfId="130"/>
    <tableColumn id="7" name="quantité" dataDxfId="129"/>
    <tableColumn id="8" name="machine" dataDxfId="128"/>
    <tableColumn id="9" name="tps de reglage " dataDxfId="127"/>
    <tableColumn id="10" name="tps fabrication" dataDxfId="126"/>
    <tableColumn id="11" name="tps total" dataDxfId="125"/>
    <tableColumn id="12" name="rapport" dataDxfId="124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" name="TBL_Suivi_Commande_Fabrication" displayName="TBL_Suivi_Commande_Fabrication" ref="A8:L20" totalsRowShown="0" headerRowDxfId="123" dataDxfId="121" headerRowBorderDxfId="122" tableBorderDxfId="120" totalsRowBorderDxfId="119">
  <autoFilter ref="A8:L20"/>
  <tableColumns count="12">
    <tableColumn id="1" name="Date" dataDxfId="118"/>
    <tableColumn id="2" name="Client" dataDxfId="117"/>
    <tableColumn id="3" name="reference" dataDxfId="116"/>
    <tableColumn id="4" name="Bon de fabrication" dataDxfId="115"/>
    <tableColumn id="5" name="num de commande" dataDxfId="114"/>
    <tableColumn id="6" name="Designation" dataDxfId="113"/>
    <tableColumn id="7" name="quantité" dataDxfId="112"/>
    <tableColumn id="12" name="machine" dataDxfId="111"/>
    <tableColumn id="8" name="tps de reglage " dataDxfId="110"/>
    <tableColumn id="9" name="tps fabrication" dataDxfId="109"/>
    <tableColumn id="10" name="tps total" dataDxfId="108"/>
    <tableColumn id="11" name="rapport" dataDxfId="107"/>
  </tableColumns>
  <tableStyleInfo name="TableStyleLight11" showFirstColumn="0" showLastColumn="0" showRowStripes="1" showColumnStripes="0"/>
</table>
</file>

<file path=xl/tables/table5.xml><?xml version="1.0" encoding="utf-8"?>
<table xmlns="http://schemas.openxmlformats.org/spreadsheetml/2006/main" id="9" name="TBL_Suivi_Conventionnel" displayName="TBL_Suivi_Conventionnel" ref="A8:L11" totalsRowShown="0" headerRowDxfId="106" dataDxfId="104" headerRowBorderDxfId="105" tableBorderDxfId="103" totalsRowBorderDxfId="102">
  <autoFilter ref="A8:L11"/>
  <tableColumns count="12">
    <tableColumn id="1" name="Date" dataDxfId="101"/>
    <tableColumn id="2" name="Client" dataDxfId="100"/>
    <tableColumn id="3" name="reference" dataDxfId="99"/>
    <tableColumn id="4" name="Bon de fabrication" dataDxfId="98"/>
    <tableColumn id="5" name="num de commande" dataDxfId="97"/>
    <tableColumn id="6" name="Designation" dataDxfId="96"/>
    <tableColumn id="7" name="quantité" dataDxfId="95"/>
    <tableColumn id="8" name="machine" dataDxfId="94"/>
    <tableColumn id="9" name="tps de reglage " dataDxfId="93"/>
    <tableColumn id="10" name="tps fabrication" dataDxfId="92"/>
    <tableColumn id="11" name="tps total" dataDxfId="91"/>
    <tableColumn id="12" name="rapport" dataDxfId="90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8" name="TBL_Suivi_Fabrication" displayName="TBL_Suivi_Fabrication" ref="A8:L9" totalsRowShown="0" headerRowDxfId="89">
  <autoFilter ref="A8:L9"/>
  <tableColumns count="12">
    <tableColumn id="1" name="Date"/>
    <tableColumn id="2" name="Client"/>
    <tableColumn id="3" name="reference"/>
    <tableColumn id="4" name="Bon de fabrication"/>
    <tableColumn id="5" name="num de commande"/>
    <tableColumn id="6" name="Designation"/>
    <tableColumn id="7" name="quantité"/>
    <tableColumn id="8" name="machine"/>
    <tableColumn id="9" name="tps de reglage "/>
    <tableColumn id="10" name="tps fabrication"/>
    <tableColumn id="11" name="tps total"/>
    <tableColumn id="12" name="rapport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3" name="TBL_Suivi_Commande_Affutage" displayName="TBL_Suivi_Commande_Affutage" ref="A8:N15" totalsRowShown="0" headerRowDxfId="88" dataDxfId="86" headerRowBorderDxfId="87" tableBorderDxfId="85">
  <autoFilter ref="A8:N15"/>
  <tableColumns count="14">
    <tableColumn id="1" name="Date" dataDxfId="84"/>
    <tableColumn id="2" name="Client" dataDxfId="83"/>
    <tableColumn id="3" name="reference" dataDxfId="82"/>
    <tableColumn id="14" name="N°de piece" dataDxfId="81"/>
    <tableColumn id="4" name="Bon de fabrication" dataDxfId="80"/>
    <tableColumn id="5" name="num de commande" dataDxfId="79"/>
    <tableColumn id="6" name="Designation" dataDxfId="78"/>
    <tableColumn id="7" name="quantité" dataDxfId="77"/>
    <tableColumn id="12" name="machine" dataDxfId="76"/>
    <tableColumn id="8" name="date affutage" dataDxfId="75"/>
    <tableColumn id="9" name="date de contrôle" dataDxfId="74"/>
    <tableColumn id="10" name="date expedition" dataDxfId="73"/>
    <tableColumn id="13" name="suivi pieces" dataDxfId="72">
      <calculatedColumnFormula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calculatedColumnFormula>
    </tableColumn>
    <tableColumn id="11" name="rapport" dataDxfId="71"/>
  </tableColumns>
  <tableStyleInfo name="TableStyleLight11" showFirstColumn="0" showLastColumn="0" showRowStripes="1" showColumnStripes="0"/>
</table>
</file>

<file path=xl/tables/table8.xml><?xml version="1.0" encoding="utf-8"?>
<table xmlns="http://schemas.openxmlformats.org/spreadsheetml/2006/main" id="2" name="TBL_Suivi_Controle" displayName="TBL_Suivi_Controle" ref="A8:J15" insertRowShift="1" totalsRowShown="0" headerRowDxfId="70" dataDxfId="68" headerRowBorderDxfId="69" tableBorderDxfId="67">
  <autoFilter ref="A8:J15"/>
  <tableColumns count="10">
    <tableColumn id="1" name="Date" dataDxfId="66"/>
    <tableColumn id="2" name="Colonne1" dataDxfId="65"/>
    <tableColumn id="3" name="Client" dataDxfId="64"/>
    <tableColumn id="4" name="reference" dataDxfId="63"/>
    <tableColumn id="5" name="N°de piece" dataDxfId="62"/>
    <tableColumn id="6" name="Bon de fabrication" dataDxfId="61"/>
    <tableColumn id="7" name="num de commande" dataDxfId="60"/>
    <tableColumn id="8" name="Designation" dataDxfId="59"/>
    <tableColumn id="9" name="quantité" dataDxfId="58"/>
    <tableColumn id="10" name="rapport" dataDxfId="57"/>
  </tableColumns>
  <tableStyleInfo name="TableStyleLight12" showFirstColumn="0" showLastColumn="0" showRowStripes="1" showColumnStripes="0"/>
</table>
</file>

<file path=xl/tables/table9.xml><?xml version="1.0" encoding="utf-8"?>
<table xmlns="http://schemas.openxmlformats.org/spreadsheetml/2006/main" id="10" name="TBL_Suivi_Affutage" displayName="TBL_Suivi_Affutage" ref="A8:M9" totalsRowShown="0" headerRowDxfId="56">
  <autoFilter ref="A8:M9"/>
  <tableColumns count="13">
    <tableColumn id="1" name="Date" dataDxfId="55"/>
    <tableColumn id="2" name="Client" dataDxfId="54"/>
    <tableColumn id="3" name="reference" dataDxfId="53"/>
    <tableColumn id="13" name="N° de piece" dataDxfId="8"/>
    <tableColumn id="4" name="Bon de fabrication" dataDxfId="52"/>
    <tableColumn id="5" name="num de commande" dataDxfId="51"/>
    <tableColumn id="6" name="Designation" dataDxfId="50"/>
    <tableColumn id="7" name="quantité" dataDxfId="49"/>
    <tableColumn id="8" name="machine" dataDxfId="48"/>
    <tableColumn id="9" name="tps de reglage " dataDxfId="47"/>
    <tableColumn id="10" name="tps fabrication" dataDxfId="46"/>
    <tableColumn id="11" name="tps total" dataDxfId="45"/>
    <tableColumn id="12" name="rapport" dataDxfId="44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1" name="TBL_Suivi_Expedition" displayName="TBL_Suivi_Expedition" ref="A8:H10" totalsRowShown="0" headerRowDxfId="43" dataDxfId="41" headerRowBorderDxfId="42" tableBorderDxfId="40">
  <autoFilter ref="A8:H10"/>
  <tableColumns count="8">
    <tableColumn id="1" name="Date" dataDxfId="39"/>
    <tableColumn id="2" name="Client" dataDxfId="38"/>
    <tableColumn id="3" name="reference" dataDxfId="37"/>
    <tableColumn id="8" name="N° de pieces"/>
    <tableColumn id="4" name="Bon de fabrication" dataDxfId="36"/>
    <tableColumn id="5" name="num de commande" dataDxfId="35"/>
    <tableColumn id="6" name="Designation" dataDxfId="34"/>
    <tableColumn id="7" name="quantité" dataDxfId="33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2" name="Tableau12" displayName="Tableau12" ref="A8:J9" insertRow="1" totalsRowShown="0">
  <autoFilter ref="A8:J9"/>
  <tableColumns count="10">
    <tableColumn id="1" name="Reference"/>
    <tableColumn id="2" name="Diametre"/>
    <tableColumn id="3" name="Pas"/>
    <tableColumn id="4" name="Entraxe"/>
    <tableColumn id="5" name="Helisse"/>
    <tableColumn id="9" name="Entrée commande"/>
    <tableColumn id="10" name="Sorti commande"/>
    <tableColumn id="6" name="stock actuel"/>
    <tableColumn id="7" name="statut"/>
    <tableColumn id="8" name="Observation"/>
  </tableColumns>
  <tableStyleInfo name="TableStyleLight12" showFirstColumn="0" showLastColumn="0" showRowStripes="1" showColumnStripes="0"/>
</table>
</file>

<file path=xl/tables/table12.xml><?xml version="1.0" encoding="utf-8"?>
<table xmlns="http://schemas.openxmlformats.org/spreadsheetml/2006/main" id="13" name="Tableau13" displayName="Tableau13" ref="A8:D9" insertRow="1" totalsRowShown="0" headerRowDxfId="5" headerRowBorderDxfId="6" tableBorderDxfId="7">
  <autoFilter ref="A8:D9"/>
  <tableColumns count="4">
    <tableColumn id="1" name="Reference"/>
    <tableColumn id="2" name="Client"/>
    <tableColumn id="3" name="designiation"/>
    <tableColumn id="4" name=" quantite"/>
  </tableColumns>
  <tableStyleInfo name="TableStyleLight12" showFirstColumn="0" showLastColumn="0" showRowStripes="1" showColumnStripes="0"/>
</table>
</file>

<file path=xl/tables/table13.xml><?xml version="1.0" encoding="utf-8"?>
<table xmlns="http://schemas.openxmlformats.org/spreadsheetml/2006/main" id="4" name="TBL_Base_De_Donnée" displayName="TBL_Base_De_Donnée" ref="A9:W14" totalsRowShown="0" headerRowDxfId="32" dataDxfId="31">
  <autoFilter ref="A9:W14"/>
  <tableColumns count="23">
    <tableColumn id="1" name="Reference" dataDxfId="30"/>
    <tableColumn id="2" name="Client" dataDxfId="29"/>
    <tableColumn id="3" name="Designiation" dataDxfId="28"/>
    <tableColumn id="23" name="Plan" dataDxfId="0"/>
    <tableColumn id="4" name="Tps reglage" dataDxfId="27"/>
    <tableColumn id="5" name="Tps coupe" dataDxfId="26"/>
    <tableColumn id="6" name="Tps total" dataDxfId="25">
      <calculatedColumnFormula>SUM(TBL_Base_De_Donnée[[#This Row],[Tps reglage]:[Tps coupe]])</calculatedColumnFormula>
    </tableColumn>
    <tableColumn id="7" name="Tps reglage2" dataDxfId="24"/>
    <tableColumn id="8" name="Tps rectif" dataDxfId="23"/>
    <tableColumn id="9" name="Tps total3" dataDxfId="22">
      <calculatedColumnFormula>SUM(TBL_Base_De_Donnée[[#This Row],[Tps reglage2]:[Tps rectif]])</calculatedColumnFormula>
    </tableColumn>
    <tableColumn id="10" name="Tps reglage4" dataDxfId="21"/>
    <tableColumn id="11" name="Tps fabrication" dataDxfId="20"/>
    <tableColumn id="12" name="Tps total5" dataDxfId="19">
      <calculatedColumnFormula>SUM(TBL_Base_De_Donnée[[#This Row],[Tps reglage4]:[Tps fabrication]])</calculatedColumnFormula>
    </tableColumn>
    <tableColumn id="13" name="Tps reglage6" dataDxfId="18"/>
    <tableColumn id="14" name="Tps fabrication7" dataDxfId="17"/>
    <tableColumn id="15" name="Tps total8" dataDxfId="16">
      <calculatedColumnFormula>SUM(TBL_Base_De_Donnée[[#This Row],[Tps reglage6]:[Tps fabrication7]])</calculatedColumnFormula>
    </tableColumn>
    <tableColumn id="16" name="Tps reglage9" dataDxfId="15"/>
    <tableColumn id="17" name="Tps affutage" dataDxfId="14"/>
    <tableColumn id="18" name="Tps total10" dataDxfId="13">
      <calculatedColumnFormula>SUM(TBL_Base_De_Donnée[[#This Row],[Tps reglage9]:[Tps affutage]])</calculatedColumnFormula>
    </tableColumn>
    <tableColumn id="19" name="Dia barreau" dataDxfId="12"/>
    <tableColumn id="20" name="Lg outils" dataDxfId="11"/>
    <tableColumn id="21" name="Pas trou d huile" dataDxfId="10"/>
    <tableColumn id="22" name="Ecart trou d huile" dataDxfId="9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leu vert">
      <a:dk1>
        <a:sysClr val="windowText" lastClr="000000"/>
      </a:dk1>
      <a:lt1>
        <a:sysClr val="window" lastClr="FFFFFF"/>
      </a:lt1>
      <a:dk2>
        <a:srgbClr val="373545"/>
      </a:dk2>
      <a:lt2>
        <a:srgbClr val="CEDBE6"/>
      </a:lt2>
      <a:accent1>
        <a:srgbClr val="3494BA"/>
      </a:accent1>
      <a:accent2>
        <a:srgbClr val="58B6C0"/>
      </a:accent2>
      <a:accent3>
        <a:srgbClr val="75BDA7"/>
      </a:accent3>
      <a:accent4>
        <a:srgbClr val="7A8C8E"/>
      </a:accent4>
      <a:accent5>
        <a:srgbClr val="84ACB6"/>
      </a:accent5>
      <a:accent6>
        <a:srgbClr val="2683C6"/>
      </a:accent6>
      <a:hlink>
        <a:srgbClr val="6B9F25"/>
      </a:hlink>
      <a:folHlink>
        <a:srgbClr val="9F6715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437" row="3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F36364E7-5B42-42B5-98B2-5CFB513F106E}">
  <we:reference id="wa200005669" version="2.0.0.0" store="fr-FR" storeType="OMEX"/>
  <we:alternateReferences>
    <we:reference id="WA200005669" version="2.0.0.0" store="WA200005669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13" Type="http://schemas.openxmlformats.org/officeDocument/2006/relationships/control" Target="../activeX/activeX8.xml"/><Relationship Id="rId18" Type="http://schemas.openxmlformats.org/officeDocument/2006/relationships/control" Target="../activeX/activeX11.xml"/><Relationship Id="rId26" Type="http://schemas.openxmlformats.org/officeDocument/2006/relationships/control" Target="../activeX/activeX15.xml"/><Relationship Id="rId3" Type="http://schemas.openxmlformats.org/officeDocument/2006/relationships/control" Target="../activeX/activeX1.xml"/><Relationship Id="rId21" Type="http://schemas.openxmlformats.org/officeDocument/2006/relationships/image" Target="../media/image7.emf"/><Relationship Id="rId7" Type="http://schemas.openxmlformats.org/officeDocument/2006/relationships/control" Target="../activeX/activeX3.xml"/><Relationship Id="rId12" Type="http://schemas.openxmlformats.org/officeDocument/2006/relationships/control" Target="../activeX/activeX7.xml"/><Relationship Id="rId17" Type="http://schemas.openxmlformats.org/officeDocument/2006/relationships/image" Target="../media/image5.emf"/><Relationship Id="rId25" Type="http://schemas.openxmlformats.org/officeDocument/2006/relationships/image" Target="../media/image9.emf"/><Relationship Id="rId2" Type="http://schemas.openxmlformats.org/officeDocument/2006/relationships/vmlDrawing" Target="../drawings/vmlDrawing1.vml"/><Relationship Id="rId16" Type="http://schemas.openxmlformats.org/officeDocument/2006/relationships/control" Target="../activeX/activeX10.xml"/><Relationship Id="rId20" Type="http://schemas.openxmlformats.org/officeDocument/2006/relationships/control" Target="../activeX/activeX12.xml"/><Relationship Id="rId29" Type="http://schemas.openxmlformats.org/officeDocument/2006/relationships/image" Target="../media/image11.emf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11" Type="http://schemas.openxmlformats.org/officeDocument/2006/relationships/control" Target="../activeX/activeX6.xml"/><Relationship Id="rId24" Type="http://schemas.openxmlformats.org/officeDocument/2006/relationships/control" Target="../activeX/activeX14.xml"/><Relationship Id="rId5" Type="http://schemas.openxmlformats.org/officeDocument/2006/relationships/control" Target="../activeX/activeX2.xml"/><Relationship Id="rId15" Type="http://schemas.openxmlformats.org/officeDocument/2006/relationships/control" Target="../activeX/activeX9.xml"/><Relationship Id="rId23" Type="http://schemas.openxmlformats.org/officeDocument/2006/relationships/image" Target="../media/image8.emf"/><Relationship Id="rId28" Type="http://schemas.openxmlformats.org/officeDocument/2006/relationships/control" Target="../activeX/activeX16.xml"/><Relationship Id="rId10" Type="http://schemas.openxmlformats.org/officeDocument/2006/relationships/control" Target="../activeX/activeX5.xml"/><Relationship Id="rId19" Type="http://schemas.openxmlformats.org/officeDocument/2006/relationships/image" Target="../media/image6.emf"/><Relationship Id="rId4" Type="http://schemas.openxmlformats.org/officeDocument/2006/relationships/image" Target="../media/image1.emf"/><Relationship Id="rId9" Type="http://schemas.openxmlformats.org/officeDocument/2006/relationships/control" Target="../activeX/activeX4.xml"/><Relationship Id="rId14" Type="http://schemas.openxmlformats.org/officeDocument/2006/relationships/image" Target="../media/image4.emf"/><Relationship Id="rId22" Type="http://schemas.openxmlformats.org/officeDocument/2006/relationships/control" Target="../activeX/activeX13.xml"/><Relationship Id="rId27" Type="http://schemas.openxmlformats.org/officeDocument/2006/relationships/image" Target="../media/image10.emf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image" Target="../media/image15.emf"/><Relationship Id="rId13" Type="http://schemas.openxmlformats.org/officeDocument/2006/relationships/control" Target="../activeX/activeX22.xml"/><Relationship Id="rId18" Type="http://schemas.openxmlformats.org/officeDocument/2006/relationships/image" Target="../media/image3.emf"/><Relationship Id="rId26" Type="http://schemas.openxmlformats.org/officeDocument/2006/relationships/control" Target="../activeX/activeX31.xml"/><Relationship Id="rId3" Type="http://schemas.openxmlformats.org/officeDocument/2006/relationships/control" Target="../activeX/activeX17.xml"/><Relationship Id="rId21" Type="http://schemas.openxmlformats.org/officeDocument/2006/relationships/control" Target="../activeX/activeX26.xml"/><Relationship Id="rId7" Type="http://schemas.openxmlformats.org/officeDocument/2006/relationships/control" Target="../activeX/activeX19.xml"/><Relationship Id="rId12" Type="http://schemas.openxmlformats.org/officeDocument/2006/relationships/image" Target="../media/image17.emf"/><Relationship Id="rId17" Type="http://schemas.openxmlformats.org/officeDocument/2006/relationships/control" Target="../activeX/activeX24.xml"/><Relationship Id="rId25" Type="http://schemas.openxmlformats.org/officeDocument/2006/relationships/control" Target="../activeX/activeX30.xml"/><Relationship Id="rId2" Type="http://schemas.openxmlformats.org/officeDocument/2006/relationships/vmlDrawing" Target="../drawings/vmlDrawing2.vml"/><Relationship Id="rId16" Type="http://schemas.openxmlformats.org/officeDocument/2006/relationships/image" Target="../media/image19.emf"/><Relationship Id="rId20" Type="http://schemas.openxmlformats.org/officeDocument/2006/relationships/image" Target="../media/image20.emf"/><Relationship Id="rId29" Type="http://schemas.openxmlformats.org/officeDocument/2006/relationships/image" Target="../media/image22.emf"/><Relationship Id="rId1" Type="http://schemas.openxmlformats.org/officeDocument/2006/relationships/drawing" Target="../drawings/drawing2.xml"/><Relationship Id="rId6" Type="http://schemas.openxmlformats.org/officeDocument/2006/relationships/image" Target="../media/image14.emf"/><Relationship Id="rId11" Type="http://schemas.openxmlformats.org/officeDocument/2006/relationships/control" Target="../activeX/activeX21.xml"/><Relationship Id="rId24" Type="http://schemas.openxmlformats.org/officeDocument/2006/relationships/control" Target="../activeX/activeX29.xml"/><Relationship Id="rId5" Type="http://schemas.openxmlformats.org/officeDocument/2006/relationships/control" Target="../activeX/activeX18.xml"/><Relationship Id="rId15" Type="http://schemas.openxmlformats.org/officeDocument/2006/relationships/control" Target="../activeX/activeX23.xml"/><Relationship Id="rId23" Type="http://schemas.openxmlformats.org/officeDocument/2006/relationships/control" Target="../activeX/activeX28.xml"/><Relationship Id="rId28" Type="http://schemas.openxmlformats.org/officeDocument/2006/relationships/control" Target="../activeX/activeX32.xml"/><Relationship Id="rId10" Type="http://schemas.openxmlformats.org/officeDocument/2006/relationships/image" Target="../media/image16.emf"/><Relationship Id="rId19" Type="http://schemas.openxmlformats.org/officeDocument/2006/relationships/control" Target="../activeX/activeX25.xml"/><Relationship Id="rId4" Type="http://schemas.openxmlformats.org/officeDocument/2006/relationships/image" Target="../media/image13.emf"/><Relationship Id="rId9" Type="http://schemas.openxmlformats.org/officeDocument/2006/relationships/control" Target="../activeX/activeX20.xml"/><Relationship Id="rId14" Type="http://schemas.openxmlformats.org/officeDocument/2006/relationships/image" Target="../media/image18.emf"/><Relationship Id="rId22" Type="http://schemas.openxmlformats.org/officeDocument/2006/relationships/control" Target="../activeX/activeX27.xml"/><Relationship Id="rId27" Type="http://schemas.openxmlformats.org/officeDocument/2006/relationships/image" Target="../media/image21.emf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7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8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9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10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11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drawing" Target="../drawings/drawing12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drawing" Target="../drawings/drawing13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drawing" Target="../drawings/drawing14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drawing" Target="../drawings/drawing15.x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drawing" Target="../drawings/drawing16.xml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drawing" Target="../drawings/drawing17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8"/>
  <sheetViews>
    <sheetView workbookViewId="0">
      <selection sqref="A1:XFD10"/>
    </sheetView>
  </sheetViews>
  <sheetFormatPr baseColWidth="10" defaultColWidth="11.44140625" defaultRowHeight="14.4" x14ac:dyDescent="0.3"/>
  <sheetData>
    <row r="1" spans="1:1" x14ac:dyDescent="0.3">
      <c r="A1">
        <v>66</v>
      </c>
    </row>
    <row r="2" spans="1:1" x14ac:dyDescent="0.3">
      <c r="A2" s="1"/>
    </row>
    <row r="3" spans="1:1" x14ac:dyDescent="0.3">
      <c r="A3" s="1"/>
    </row>
    <row r="4" spans="1:1" x14ac:dyDescent="0.3">
      <c r="A4" s="1"/>
    </row>
    <row r="5" spans="1:1" x14ac:dyDescent="0.3">
      <c r="A5" s="1"/>
    </row>
    <row r="6" spans="1:1" x14ac:dyDescent="0.3">
      <c r="A6" s="1"/>
    </row>
    <row r="7" spans="1:1" x14ac:dyDescent="0.3">
      <c r="A7" s="1"/>
    </row>
    <row r="8" spans="1:1" x14ac:dyDescent="0.3">
      <c r="A8" s="1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3337" r:id="rId3" name="CommandButton1">
          <controlPr defaultSize="0" autoLine="0" autoPict="0" r:id="rId4">
            <anchor moveWithCells="1">
              <from>
                <xdr:col>4</xdr:col>
                <xdr:colOff>556260</xdr:colOff>
                <xdr:row>10</xdr:row>
                <xdr:rowOff>83820</xdr:rowOff>
              </from>
              <to>
                <xdr:col>6</xdr:col>
                <xdr:colOff>251460</xdr:colOff>
                <xdr:row>12</xdr:row>
                <xdr:rowOff>38100</xdr:rowOff>
              </to>
            </anchor>
          </controlPr>
        </control>
      </mc:Choice>
      <mc:Fallback>
        <control shapeId="13337" r:id="rId3" name="CommandButton1"/>
      </mc:Fallback>
    </mc:AlternateContent>
    <mc:AlternateContent xmlns:mc="http://schemas.openxmlformats.org/markup-compatibility/2006">
      <mc:Choice Requires="x14">
        <control shapeId="13333" r:id="rId5" name="boxaction">
          <controlPr defaultSize="0" autoLine="0" listFillRange="Feuil12!A13:A18" r:id="rId6">
            <anchor moveWithCells="1">
              <from>
                <xdr:col>2</xdr:col>
                <xdr:colOff>30480</xdr:colOff>
                <xdr:row>6</xdr:row>
                <xdr:rowOff>60960</xdr:rowOff>
              </from>
              <to>
                <xdr:col>5</xdr:col>
                <xdr:colOff>312420</xdr:colOff>
                <xdr:row>8</xdr:row>
                <xdr:rowOff>83820</xdr:rowOff>
              </to>
            </anchor>
          </controlPr>
        </control>
      </mc:Choice>
      <mc:Fallback>
        <control shapeId="13333" r:id="rId5" name="boxaction"/>
      </mc:Fallback>
    </mc:AlternateContent>
    <mc:AlternateContent xmlns:mc="http://schemas.openxmlformats.org/markup-compatibility/2006">
      <mc:Choice Requires="x14">
        <control shapeId="13330" r:id="rId7" name="txtdesig">
          <controlPr defaultSize="0" autoLine="0" r:id="rId8">
            <anchor moveWithCells="1">
              <from>
                <xdr:col>2</xdr:col>
                <xdr:colOff>228600</xdr:colOff>
                <xdr:row>19</xdr:row>
                <xdr:rowOff>144780</xdr:rowOff>
              </from>
              <to>
                <xdr:col>4</xdr:col>
                <xdr:colOff>175260</xdr:colOff>
                <xdr:row>21</xdr:row>
                <xdr:rowOff>45720</xdr:rowOff>
              </to>
            </anchor>
          </controlPr>
        </control>
      </mc:Choice>
      <mc:Fallback>
        <control shapeId="13330" r:id="rId7" name="txtdesig"/>
      </mc:Fallback>
    </mc:AlternateContent>
    <mc:AlternateContent xmlns:mc="http://schemas.openxmlformats.org/markup-compatibility/2006">
      <mc:Choice Requires="x14">
        <control shapeId="13329" r:id="rId9" name="txtnumcde">
          <controlPr defaultSize="0" autoLine="0" r:id="rId8">
            <anchor moveWithCells="1">
              <from>
                <xdr:col>2</xdr:col>
                <xdr:colOff>228600</xdr:colOff>
                <xdr:row>18</xdr:row>
                <xdr:rowOff>30480</xdr:rowOff>
              </from>
              <to>
                <xdr:col>4</xdr:col>
                <xdr:colOff>175260</xdr:colOff>
                <xdr:row>19</xdr:row>
                <xdr:rowOff>114300</xdr:rowOff>
              </to>
            </anchor>
          </controlPr>
        </control>
      </mc:Choice>
      <mc:Fallback>
        <control shapeId="13329" r:id="rId9" name="txtnumcde"/>
      </mc:Fallback>
    </mc:AlternateContent>
    <mc:AlternateContent xmlns:mc="http://schemas.openxmlformats.org/markup-compatibility/2006">
      <mc:Choice Requires="x14">
        <control shapeId="13328" r:id="rId10" name="txtquantite">
          <controlPr defaultSize="0" autoLine="0" r:id="rId8">
            <anchor moveWithCells="1">
              <from>
                <xdr:col>2</xdr:col>
                <xdr:colOff>220980</xdr:colOff>
                <xdr:row>21</xdr:row>
                <xdr:rowOff>68580</xdr:rowOff>
              </from>
              <to>
                <xdr:col>4</xdr:col>
                <xdr:colOff>167640</xdr:colOff>
                <xdr:row>22</xdr:row>
                <xdr:rowOff>152400</xdr:rowOff>
              </to>
            </anchor>
          </controlPr>
        </control>
      </mc:Choice>
      <mc:Fallback>
        <control shapeId="13328" r:id="rId10" name="txtquantite"/>
      </mc:Fallback>
    </mc:AlternateContent>
    <mc:AlternateContent xmlns:mc="http://schemas.openxmlformats.org/markup-compatibility/2006">
      <mc:Choice Requires="x14">
        <control shapeId="13327" r:id="rId11" name="txtnumbf">
          <controlPr defaultSize="0" autoLine="0" r:id="rId8">
            <anchor moveWithCells="1">
              <from>
                <xdr:col>2</xdr:col>
                <xdr:colOff>228600</xdr:colOff>
                <xdr:row>16</xdr:row>
                <xdr:rowOff>45720</xdr:rowOff>
              </from>
              <to>
                <xdr:col>4</xdr:col>
                <xdr:colOff>175260</xdr:colOff>
                <xdr:row>17</xdr:row>
                <xdr:rowOff>129540</xdr:rowOff>
              </to>
            </anchor>
          </controlPr>
        </control>
      </mc:Choice>
      <mc:Fallback>
        <control shapeId="13327" r:id="rId11" name="txtnumbf"/>
      </mc:Fallback>
    </mc:AlternateContent>
    <mc:AlternateContent xmlns:mc="http://schemas.openxmlformats.org/markup-compatibility/2006">
      <mc:Choice Requires="x14">
        <control shapeId="13326" r:id="rId12" name="txtclient">
          <controlPr defaultSize="0" autoLine="0" r:id="rId8">
            <anchor moveWithCells="1">
              <from>
                <xdr:col>2</xdr:col>
                <xdr:colOff>251460</xdr:colOff>
                <xdr:row>14</xdr:row>
                <xdr:rowOff>7620</xdr:rowOff>
              </from>
              <to>
                <xdr:col>4</xdr:col>
                <xdr:colOff>198120</xdr:colOff>
                <xdr:row>15</xdr:row>
                <xdr:rowOff>91440</xdr:rowOff>
              </to>
            </anchor>
          </controlPr>
        </control>
      </mc:Choice>
      <mc:Fallback>
        <control shapeId="13326" r:id="rId12" name="txtclient"/>
      </mc:Fallback>
    </mc:AlternateContent>
    <mc:AlternateContent xmlns:mc="http://schemas.openxmlformats.org/markup-compatibility/2006">
      <mc:Choice Requires="x14">
        <control shapeId="13325" r:id="rId13" name="txtdate">
          <controlPr defaultSize="0" autoLine="0" r:id="rId14">
            <anchor moveWithCells="1">
              <from>
                <xdr:col>2</xdr:col>
                <xdr:colOff>274320</xdr:colOff>
                <xdr:row>10</xdr:row>
                <xdr:rowOff>22860</xdr:rowOff>
              </from>
              <to>
                <xdr:col>4</xdr:col>
                <xdr:colOff>220980</xdr:colOff>
                <xdr:row>11</xdr:row>
                <xdr:rowOff>106680</xdr:rowOff>
              </to>
            </anchor>
          </controlPr>
        </control>
      </mc:Choice>
      <mc:Fallback>
        <control shapeId="13325" r:id="rId13" name="txtdate"/>
      </mc:Fallback>
    </mc:AlternateContent>
    <mc:AlternateContent xmlns:mc="http://schemas.openxmlformats.org/markup-compatibility/2006">
      <mc:Choice Requires="x14">
        <control shapeId="13324" r:id="rId15" name="txtref">
          <controlPr defaultSize="0" autoLine="0" r:id="rId8">
            <anchor moveWithCells="1">
              <from>
                <xdr:col>2</xdr:col>
                <xdr:colOff>274320</xdr:colOff>
                <xdr:row>12</xdr:row>
                <xdr:rowOff>30480</xdr:rowOff>
              </from>
              <to>
                <xdr:col>4</xdr:col>
                <xdr:colOff>220980</xdr:colOff>
                <xdr:row>13</xdr:row>
                <xdr:rowOff>114300</xdr:rowOff>
              </to>
            </anchor>
          </controlPr>
        </control>
      </mc:Choice>
      <mc:Fallback>
        <control shapeId="13324" r:id="rId15" name="txtref"/>
      </mc:Fallback>
    </mc:AlternateContent>
    <mc:AlternateContent xmlns:mc="http://schemas.openxmlformats.org/markup-compatibility/2006">
      <mc:Choice Requires="x14">
        <control shapeId="13322" r:id="rId16" name="client">
          <controlPr defaultSize="0" autoLine="0" r:id="rId17">
            <anchor moveWithCells="1">
              <from>
                <xdr:col>0</xdr:col>
                <xdr:colOff>175260</xdr:colOff>
                <xdr:row>14</xdr:row>
                <xdr:rowOff>38100</xdr:rowOff>
              </from>
              <to>
                <xdr:col>1</xdr:col>
                <xdr:colOff>624840</xdr:colOff>
                <xdr:row>15</xdr:row>
                <xdr:rowOff>114300</xdr:rowOff>
              </to>
            </anchor>
          </controlPr>
        </control>
      </mc:Choice>
      <mc:Fallback>
        <control shapeId="13322" r:id="rId16" name="client"/>
      </mc:Fallback>
    </mc:AlternateContent>
    <mc:AlternateContent xmlns:mc="http://schemas.openxmlformats.org/markup-compatibility/2006">
      <mc:Choice Requires="x14">
        <control shapeId="13319" r:id="rId18" name="bondefab">
          <controlPr defaultSize="0" autoLine="0" r:id="rId19">
            <anchor moveWithCells="1">
              <from>
                <xdr:col>0</xdr:col>
                <xdr:colOff>198120</xdr:colOff>
                <xdr:row>16</xdr:row>
                <xdr:rowOff>60960</xdr:rowOff>
              </from>
              <to>
                <xdr:col>1</xdr:col>
                <xdr:colOff>640080</xdr:colOff>
                <xdr:row>17</xdr:row>
                <xdr:rowOff>137160</xdr:rowOff>
              </to>
            </anchor>
          </controlPr>
        </control>
      </mc:Choice>
      <mc:Fallback>
        <control shapeId="13319" r:id="rId18" name="bondefab"/>
      </mc:Fallback>
    </mc:AlternateContent>
    <mc:AlternateContent xmlns:mc="http://schemas.openxmlformats.org/markup-compatibility/2006">
      <mc:Choice Requires="x14">
        <control shapeId="13318" r:id="rId20" name="numcde">
          <controlPr defaultSize="0" autoLine="0" r:id="rId21">
            <anchor moveWithCells="1">
              <from>
                <xdr:col>0</xdr:col>
                <xdr:colOff>198120</xdr:colOff>
                <xdr:row>18</xdr:row>
                <xdr:rowOff>7620</xdr:rowOff>
              </from>
              <to>
                <xdr:col>2</xdr:col>
                <xdr:colOff>396240</xdr:colOff>
                <xdr:row>19</xdr:row>
                <xdr:rowOff>83820</xdr:rowOff>
              </to>
            </anchor>
          </controlPr>
        </control>
      </mc:Choice>
      <mc:Fallback>
        <control shapeId="13318" r:id="rId20" name="numcde"/>
      </mc:Fallback>
    </mc:AlternateContent>
    <mc:AlternateContent xmlns:mc="http://schemas.openxmlformats.org/markup-compatibility/2006">
      <mc:Choice Requires="x14">
        <control shapeId="13317" r:id="rId22" name="referencecde">
          <controlPr defaultSize="0" autoLine="0" r:id="rId23">
            <anchor moveWithCells="1">
              <from>
                <xdr:col>0</xdr:col>
                <xdr:colOff>220980</xdr:colOff>
                <xdr:row>12</xdr:row>
                <xdr:rowOff>7620</xdr:rowOff>
              </from>
              <to>
                <xdr:col>1</xdr:col>
                <xdr:colOff>662940</xdr:colOff>
                <xdr:row>13</xdr:row>
                <xdr:rowOff>83820</xdr:rowOff>
              </to>
            </anchor>
          </controlPr>
        </control>
      </mc:Choice>
      <mc:Fallback>
        <control shapeId="13317" r:id="rId22" name="referencecde"/>
      </mc:Fallback>
    </mc:AlternateContent>
    <mc:AlternateContent xmlns:mc="http://schemas.openxmlformats.org/markup-compatibility/2006">
      <mc:Choice Requires="x14">
        <control shapeId="13316" r:id="rId24" name="quantité">
          <controlPr defaultSize="0" autoLine="0" r:id="rId25">
            <anchor moveWithCells="1">
              <from>
                <xdr:col>0</xdr:col>
                <xdr:colOff>198120</xdr:colOff>
                <xdr:row>21</xdr:row>
                <xdr:rowOff>99060</xdr:rowOff>
              </from>
              <to>
                <xdr:col>1</xdr:col>
                <xdr:colOff>640080</xdr:colOff>
                <xdr:row>22</xdr:row>
                <xdr:rowOff>175260</xdr:rowOff>
              </to>
            </anchor>
          </controlPr>
        </control>
      </mc:Choice>
      <mc:Fallback>
        <control shapeId="13316" r:id="rId24" name="quantité"/>
      </mc:Fallback>
    </mc:AlternateContent>
    <mc:AlternateContent xmlns:mc="http://schemas.openxmlformats.org/markup-compatibility/2006">
      <mc:Choice Requires="x14">
        <control shapeId="13315" r:id="rId26" name="desig">
          <controlPr defaultSize="0" autoLine="0" r:id="rId27">
            <anchor moveWithCells="1">
              <from>
                <xdr:col>0</xdr:col>
                <xdr:colOff>198120</xdr:colOff>
                <xdr:row>19</xdr:row>
                <xdr:rowOff>152400</xdr:rowOff>
              </from>
              <to>
                <xdr:col>1</xdr:col>
                <xdr:colOff>777240</xdr:colOff>
                <xdr:row>21</xdr:row>
                <xdr:rowOff>45720</xdr:rowOff>
              </to>
            </anchor>
          </controlPr>
        </control>
      </mc:Choice>
      <mc:Fallback>
        <control shapeId="13315" r:id="rId26" name="desig"/>
      </mc:Fallback>
    </mc:AlternateContent>
    <mc:AlternateContent xmlns:mc="http://schemas.openxmlformats.org/markup-compatibility/2006">
      <mc:Choice Requires="x14">
        <control shapeId="13314" r:id="rId28" name="datecde">
          <controlPr defaultSize="0" autoLine="0" r:id="rId29">
            <anchor moveWithCells="1">
              <from>
                <xdr:col>0</xdr:col>
                <xdr:colOff>327660</xdr:colOff>
                <xdr:row>10</xdr:row>
                <xdr:rowOff>60960</xdr:rowOff>
              </from>
              <to>
                <xdr:col>1</xdr:col>
                <xdr:colOff>777240</xdr:colOff>
                <xdr:row>11</xdr:row>
                <xdr:rowOff>137160</xdr:rowOff>
              </to>
            </anchor>
          </controlPr>
        </control>
      </mc:Choice>
      <mc:Fallback>
        <control shapeId="13314" r:id="rId28" name="datecd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/>
  <dimension ref="A1:A45"/>
  <sheetViews>
    <sheetView showGridLines="0" topLeftCell="A19" workbookViewId="0">
      <selection activeCell="K22" sqref="K22"/>
    </sheetView>
  </sheetViews>
  <sheetFormatPr baseColWidth="10" defaultColWidth="11.44140625" defaultRowHeight="14.4" x14ac:dyDescent="0.3"/>
  <sheetData>
    <row r="1" s="6" customFormat="1" x14ac:dyDescent="0.3"/>
    <row r="2" s="6" customFormat="1" x14ac:dyDescent="0.3"/>
    <row r="3" s="6" customFormat="1" x14ac:dyDescent="0.3"/>
    <row r="4" s="6" customFormat="1" x14ac:dyDescent="0.3"/>
    <row r="5" s="6" customFormat="1" x14ac:dyDescent="0.3"/>
    <row r="6" s="6" customFormat="1" x14ac:dyDescent="0.3"/>
    <row r="7" s="6" customFormat="1" x14ac:dyDescent="0.3"/>
    <row r="8" s="6" customFormat="1" x14ac:dyDescent="0.3"/>
    <row r="9" s="6" customFormat="1" x14ac:dyDescent="0.3"/>
    <row r="10" s="6" customFormat="1" x14ac:dyDescent="0.3"/>
    <row r="11" s="6" customFormat="1" x14ac:dyDescent="0.3"/>
    <row r="12" s="6" customFormat="1" x14ac:dyDescent="0.3"/>
    <row r="13" s="6" customFormat="1" x14ac:dyDescent="0.3"/>
    <row r="14" s="6" customFormat="1" x14ac:dyDescent="0.3"/>
    <row r="15" s="6" customFormat="1" x14ac:dyDescent="0.3"/>
    <row r="16" s="6" customFormat="1" x14ac:dyDescent="0.3"/>
    <row r="17" s="6" customFormat="1" x14ac:dyDescent="0.3"/>
    <row r="18" s="6" customFormat="1" x14ac:dyDescent="0.3"/>
    <row r="19" s="6" customFormat="1" x14ac:dyDescent="0.3"/>
    <row r="20" s="6" customFormat="1" x14ac:dyDescent="0.3"/>
    <row r="21" s="6" customFormat="1" x14ac:dyDescent="0.3"/>
    <row r="22" s="6" customFormat="1" x14ac:dyDescent="0.3"/>
    <row r="23" s="6" customFormat="1" x14ac:dyDescent="0.3"/>
    <row r="24" s="6" customFormat="1" x14ac:dyDescent="0.3"/>
    <row r="25" s="6" customFormat="1" x14ac:dyDescent="0.3"/>
    <row r="26" s="6" customFormat="1" x14ac:dyDescent="0.3"/>
    <row r="27" s="6" customFormat="1" x14ac:dyDescent="0.3"/>
    <row r="28" s="6" customFormat="1" x14ac:dyDescent="0.3"/>
    <row r="29" s="6" customFormat="1" x14ac:dyDescent="0.3"/>
    <row r="30" s="6" customFormat="1" x14ac:dyDescent="0.3"/>
    <row r="31" s="6" customFormat="1" x14ac:dyDescent="0.3"/>
    <row r="32" s="6" customFormat="1" x14ac:dyDescent="0.3"/>
    <row r="33" s="6" customFormat="1" x14ac:dyDescent="0.3"/>
    <row r="34" s="6" customFormat="1" x14ac:dyDescent="0.3"/>
    <row r="35" s="6" customFormat="1" x14ac:dyDescent="0.3"/>
    <row r="36" s="6" customFormat="1" x14ac:dyDescent="0.3"/>
    <row r="37" s="6" customFormat="1" x14ac:dyDescent="0.3"/>
    <row r="38" s="6" customFormat="1" x14ac:dyDescent="0.3"/>
    <row r="39" s="6" customFormat="1" x14ac:dyDescent="0.3"/>
    <row r="40" s="6" customFormat="1" x14ac:dyDescent="0.3"/>
    <row r="41" s="6" customFormat="1" x14ac:dyDescent="0.3"/>
    <row r="42" s="6" customFormat="1" x14ac:dyDescent="0.3"/>
    <row r="43" s="6" customFormat="1" x14ac:dyDescent="0.3"/>
    <row r="44" s="6" customFormat="1" x14ac:dyDescent="0.3"/>
    <row r="45" s="6" customFormat="1" x14ac:dyDescent="0.3"/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7665" r:id="rId3" name="Label1">
          <controlPr defaultSize="0" autoLine="0" r:id="rId4">
            <anchor moveWithCells="1">
              <from>
                <xdr:col>0</xdr:col>
                <xdr:colOff>60960</xdr:colOff>
                <xdr:row>14</xdr:row>
                <xdr:rowOff>7620</xdr:rowOff>
              </from>
              <to>
                <xdr:col>1</xdr:col>
                <xdr:colOff>510540</xdr:colOff>
                <xdr:row>15</xdr:row>
                <xdr:rowOff>83820</xdr:rowOff>
              </to>
            </anchor>
          </controlPr>
        </control>
      </mc:Choice>
      <mc:Fallback>
        <control shapeId="27665" r:id="rId3" name="Label1"/>
      </mc:Fallback>
    </mc:AlternateContent>
    <mc:AlternateContent xmlns:mc="http://schemas.openxmlformats.org/markup-compatibility/2006">
      <mc:Choice Requires="x14">
        <control shapeId="27666" r:id="rId5" name="Label2">
          <controlPr defaultSize="0" autoLine="0" r:id="rId6">
            <anchor moveWithCells="1">
              <from>
                <xdr:col>0</xdr:col>
                <xdr:colOff>0</xdr:colOff>
                <xdr:row>22</xdr:row>
                <xdr:rowOff>30480</xdr:rowOff>
              </from>
              <to>
                <xdr:col>1</xdr:col>
                <xdr:colOff>579120</xdr:colOff>
                <xdr:row>23</xdr:row>
                <xdr:rowOff>106680</xdr:rowOff>
              </to>
            </anchor>
          </controlPr>
        </control>
      </mc:Choice>
      <mc:Fallback>
        <control shapeId="27666" r:id="rId5" name="Label2"/>
      </mc:Fallback>
    </mc:AlternateContent>
    <mc:AlternateContent xmlns:mc="http://schemas.openxmlformats.org/markup-compatibility/2006">
      <mc:Choice Requires="x14">
        <control shapeId="27667" r:id="rId7" name="Label3">
          <controlPr defaultSize="0" autoLine="0" r:id="rId8">
            <anchor moveWithCells="1">
              <from>
                <xdr:col>0</xdr:col>
                <xdr:colOff>0</xdr:colOff>
                <xdr:row>23</xdr:row>
                <xdr:rowOff>137160</xdr:rowOff>
              </from>
              <to>
                <xdr:col>1</xdr:col>
                <xdr:colOff>441960</xdr:colOff>
                <xdr:row>25</xdr:row>
                <xdr:rowOff>30480</xdr:rowOff>
              </to>
            </anchor>
          </controlPr>
        </control>
      </mc:Choice>
      <mc:Fallback>
        <control shapeId="27667" r:id="rId7" name="Label3"/>
      </mc:Fallback>
    </mc:AlternateContent>
    <mc:AlternateContent xmlns:mc="http://schemas.openxmlformats.org/markup-compatibility/2006">
      <mc:Choice Requires="x14">
        <control shapeId="27668" r:id="rId9" name="Label4">
          <controlPr defaultSize="0" autoLine="0" r:id="rId10">
            <anchor moveWithCells="1">
              <from>
                <xdr:col>0</xdr:col>
                <xdr:colOff>30480</xdr:colOff>
                <xdr:row>15</xdr:row>
                <xdr:rowOff>152400</xdr:rowOff>
              </from>
              <to>
                <xdr:col>1</xdr:col>
                <xdr:colOff>472440</xdr:colOff>
                <xdr:row>17</xdr:row>
                <xdr:rowOff>45720</xdr:rowOff>
              </to>
            </anchor>
          </controlPr>
        </control>
      </mc:Choice>
      <mc:Fallback>
        <control shapeId="27668" r:id="rId9" name="Label4"/>
      </mc:Fallback>
    </mc:AlternateContent>
    <mc:AlternateContent xmlns:mc="http://schemas.openxmlformats.org/markup-compatibility/2006">
      <mc:Choice Requires="x14">
        <control shapeId="27669" r:id="rId11" name="Label5">
          <controlPr defaultSize="0" autoLine="0" r:id="rId12">
            <anchor moveWithCells="1">
              <from>
                <xdr:col>0</xdr:col>
                <xdr:colOff>22860</xdr:colOff>
                <xdr:row>20</xdr:row>
                <xdr:rowOff>99060</xdr:rowOff>
              </from>
              <to>
                <xdr:col>2</xdr:col>
                <xdr:colOff>220980</xdr:colOff>
                <xdr:row>21</xdr:row>
                <xdr:rowOff>175260</xdr:rowOff>
              </to>
            </anchor>
          </controlPr>
        </control>
      </mc:Choice>
      <mc:Fallback>
        <control shapeId="27669" r:id="rId11" name="Label5"/>
      </mc:Fallback>
    </mc:AlternateContent>
    <mc:AlternateContent xmlns:mc="http://schemas.openxmlformats.org/markup-compatibility/2006">
      <mc:Choice Requires="x14">
        <control shapeId="27670" r:id="rId13" name="Label6">
          <controlPr defaultSize="0" autoLine="0" r:id="rId14">
            <anchor moveWithCells="1">
              <from>
                <xdr:col>0</xdr:col>
                <xdr:colOff>38100</xdr:colOff>
                <xdr:row>19</xdr:row>
                <xdr:rowOff>22860</xdr:rowOff>
              </from>
              <to>
                <xdr:col>1</xdr:col>
                <xdr:colOff>480060</xdr:colOff>
                <xdr:row>20</xdr:row>
                <xdr:rowOff>99060</xdr:rowOff>
              </to>
            </anchor>
          </controlPr>
        </control>
      </mc:Choice>
      <mc:Fallback>
        <control shapeId="27670" r:id="rId13" name="Label6"/>
      </mc:Fallback>
    </mc:AlternateContent>
    <mc:AlternateContent xmlns:mc="http://schemas.openxmlformats.org/markup-compatibility/2006">
      <mc:Choice Requires="x14">
        <control shapeId="27671" r:id="rId15" name="Label7">
          <controlPr defaultSize="0" autoLine="0" r:id="rId16">
            <anchor moveWithCells="1">
              <from>
                <xdr:col>0</xdr:col>
                <xdr:colOff>45720</xdr:colOff>
                <xdr:row>17</xdr:row>
                <xdr:rowOff>83820</xdr:rowOff>
              </from>
              <to>
                <xdr:col>1</xdr:col>
                <xdr:colOff>495300</xdr:colOff>
                <xdr:row>18</xdr:row>
                <xdr:rowOff>160020</xdr:rowOff>
              </to>
            </anchor>
          </controlPr>
        </control>
      </mc:Choice>
      <mc:Fallback>
        <control shapeId="27671" r:id="rId15" name="Label7"/>
      </mc:Fallback>
    </mc:AlternateContent>
    <mc:AlternateContent xmlns:mc="http://schemas.openxmlformats.org/markup-compatibility/2006">
      <mc:Choice Requires="x14">
        <control shapeId="27672" r:id="rId17" name="TextBox1">
          <controlPr defaultSize="0" autoLine="0" r:id="rId18">
            <anchor moveWithCells="1">
              <from>
                <xdr:col>2</xdr:col>
                <xdr:colOff>38100</xdr:colOff>
                <xdr:row>15</xdr:row>
                <xdr:rowOff>99060</xdr:rowOff>
              </from>
              <to>
                <xdr:col>3</xdr:col>
                <xdr:colOff>769620</xdr:colOff>
                <xdr:row>17</xdr:row>
                <xdr:rowOff>0</xdr:rowOff>
              </to>
            </anchor>
          </controlPr>
        </control>
      </mc:Choice>
      <mc:Fallback>
        <control shapeId="27672" r:id="rId17" name="TextBox1"/>
      </mc:Fallback>
    </mc:AlternateContent>
    <mc:AlternateContent xmlns:mc="http://schemas.openxmlformats.org/markup-compatibility/2006">
      <mc:Choice Requires="x14">
        <control shapeId="27673" r:id="rId19" name="TextBox2">
          <controlPr defaultSize="0" autoLine="0" r:id="rId20">
            <anchor moveWithCells="1">
              <from>
                <xdr:col>2</xdr:col>
                <xdr:colOff>38100</xdr:colOff>
                <xdr:row>13</xdr:row>
                <xdr:rowOff>152400</xdr:rowOff>
              </from>
              <to>
                <xdr:col>3</xdr:col>
                <xdr:colOff>769620</xdr:colOff>
                <xdr:row>15</xdr:row>
                <xdr:rowOff>53340</xdr:rowOff>
              </to>
            </anchor>
          </controlPr>
        </control>
      </mc:Choice>
      <mc:Fallback>
        <control shapeId="27673" r:id="rId19" name="TextBox2"/>
      </mc:Fallback>
    </mc:AlternateContent>
    <mc:AlternateContent xmlns:mc="http://schemas.openxmlformats.org/markup-compatibility/2006">
      <mc:Choice Requires="x14">
        <control shapeId="27674" r:id="rId21" name="TextBox3">
          <controlPr defaultSize="0" autoLine="0" r:id="rId18">
            <anchor moveWithCells="1">
              <from>
                <xdr:col>2</xdr:col>
                <xdr:colOff>38100</xdr:colOff>
                <xdr:row>17</xdr:row>
                <xdr:rowOff>30480</xdr:rowOff>
              </from>
              <to>
                <xdr:col>3</xdr:col>
                <xdr:colOff>769620</xdr:colOff>
                <xdr:row>18</xdr:row>
                <xdr:rowOff>114300</xdr:rowOff>
              </to>
            </anchor>
          </controlPr>
        </control>
      </mc:Choice>
      <mc:Fallback>
        <control shapeId="27674" r:id="rId21" name="TextBox3"/>
      </mc:Fallback>
    </mc:AlternateContent>
    <mc:AlternateContent xmlns:mc="http://schemas.openxmlformats.org/markup-compatibility/2006">
      <mc:Choice Requires="x14">
        <control shapeId="27675" r:id="rId22" name="TextBox4">
          <controlPr defaultSize="0" autoLine="0" r:id="rId18">
            <anchor moveWithCells="1">
              <from>
                <xdr:col>2</xdr:col>
                <xdr:colOff>38100</xdr:colOff>
                <xdr:row>18</xdr:row>
                <xdr:rowOff>152400</xdr:rowOff>
              </from>
              <to>
                <xdr:col>3</xdr:col>
                <xdr:colOff>769620</xdr:colOff>
                <xdr:row>20</xdr:row>
                <xdr:rowOff>53340</xdr:rowOff>
              </to>
            </anchor>
          </controlPr>
        </control>
      </mc:Choice>
      <mc:Fallback>
        <control shapeId="27675" r:id="rId22" name="TextBox4"/>
      </mc:Fallback>
    </mc:AlternateContent>
    <mc:AlternateContent xmlns:mc="http://schemas.openxmlformats.org/markup-compatibility/2006">
      <mc:Choice Requires="x14">
        <control shapeId="27676" r:id="rId23" name="TextBox5">
          <controlPr defaultSize="0" autoLine="0" r:id="rId18">
            <anchor moveWithCells="1">
              <from>
                <xdr:col>2</xdr:col>
                <xdr:colOff>30480</xdr:colOff>
                <xdr:row>23</xdr:row>
                <xdr:rowOff>137160</xdr:rowOff>
              </from>
              <to>
                <xdr:col>3</xdr:col>
                <xdr:colOff>762000</xdr:colOff>
                <xdr:row>25</xdr:row>
                <xdr:rowOff>38100</xdr:rowOff>
              </to>
            </anchor>
          </controlPr>
        </control>
      </mc:Choice>
      <mc:Fallback>
        <control shapeId="27676" r:id="rId23" name="TextBox5"/>
      </mc:Fallback>
    </mc:AlternateContent>
    <mc:AlternateContent xmlns:mc="http://schemas.openxmlformats.org/markup-compatibility/2006">
      <mc:Choice Requires="x14">
        <control shapeId="27677" r:id="rId24" name="TextBox6">
          <controlPr defaultSize="0" autoLine="0" r:id="rId18">
            <anchor moveWithCells="1">
              <from>
                <xdr:col>2</xdr:col>
                <xdr:colOff>38100</xdr:colOff>
                <xdr:row>20</xdr:row>
                <xdr:rowOff>76200</xdr:rowOff>
              </from>
              <to>
                <xdr:col>3</xdr:col>
                <xdr:colOff>769620</xdr:colOff>
                <xdr:row>21</xdr:row>
                <xdr:rowOff>160020</xdr:rowOff>
              </to>
            </anchor>
          </controlPr>
        </control>
      </mc:Choice>
      <mc:Fallback>
        <control shapeId="27677" r:id="rId24" name="TextBox6"/>
      </mc:Fallback>
    </mc:AlternateContent>
    <mc:AlternateContent xmlns:mc="http://schemas.openxmlformats.org/markup-compatibility/2006">
      <mc:Choice Requires="x14">
        <control shapeId="27678" r:id="rId25" name="TextBox7">
          <controlPr defaultSize="0" autoLine="0" r:id="rId18">
            <anchor moveWithCells="1">
              <from>
                <xdr:col>2</xdr:col>
                <xdr:colOff>30480</xdr:colOff>
                <xdr:row>22</xdr:row>
                <xdr:rowOff>7620</xdr:rowOff>
              </from>
              <to>
                <xdr:col>3</xdr:col>
                <xdr:colOff>762000</xdr:colOff>
                <xdr:row>23</xdr:row>
                <xdr:rowOff>91440</xdr:rowOff>
              </to>
            </anchor>
          </controlPr>
        </control>
      </mc:Choice>
      <mc:Fallback>
        <control shapeId="27678" r:id="rId25" name="TextBox7"/>
      </mc:Fallback>
    </mc:AlternateContent>
    <mc:AlternateContent xmlns:mc="http://schemas.openxmlformats.org/markup-compatibility/2006">
      <mc:Choice Requires="x14">
        <control shapeId="27679" r:id="rId26" name="ComboBox1">
          <controlPr defaultSize="0" autoLine="0" listFillRange="Feuil12!A13:A20" r:id="rId27">
            <anchor moveWithCells="1">
              <from>
                <xdr:col>0</xdr:col>
                <xdr:colOff>76200</xdr:colOff>
                <xdr:row>8</xdr:row>
                <xdr:rowOff>83820</xdr:rowOff>
              </from>
              <to>
                <xdr:col>3</xdr:col>
                <xdr:colOff>358140</xdr:colOff>
                <xdr:row>10</xdr:row>
                <xdr:rowOff>106680</xdr:rowOff>
              </to>
            </anchor>
          </controlPr>
        </control>
      </mc:Choice>
      <mc:Fallback>
        <control shapeId="27679" r:id="rId26" name="ComboBox1"/>
      </mc:Fallback>
    </mc:AlternateContent>
    <mc:AlternateContent xmlns:mc="http://schemas.openxmlformats.org/markup-compatibility/2006">
      <mc:Choice Requires="x14">
        <control shapeId="27680" r:id="rId28" name="CommandButton1">
          <controlPr defaultSize="0" autoLine="0" r:id="rId29">
            <anchor moveWithCells="1">
              <from>
                <xdr:col>2</xdr:col>
                <xdr:colOff>160020</xdr:colOff>
                <xdr:row>26</xdr:row>
                <xdr:rowOff>22860</xdr:rowOff>
              </from>
              <to>
                <xdr:col>3</xdr:col>
                <xdr:colOff>647700</xdr:colOff>
                <xdr:row>27</xdr:row>
                <xdr:rowOff>167640</xdr:rowOff>
              </to>
            </anchor>
          </controlPr>
        </control>
      </mc:Choice>
      <mc:Fallback>
        <control shapeId="27680" r:id="rId28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L51"/>
  <sheetViews>
    <sheetView topLeftCell="A4" workbookViewId="0">
      <selection activeCell="H11" sqref="H11"/>
    </sheetView>
  </sheetViews>
  <sheetFormatPr baseColWidth="10" defaultColWidth="11.44140625" defaultRowHeight="14.4" x14ac:dyDescent="0.3"/>
  <cols>
    <col min="1" max="1" width="11.44140625" style="13"/>
    <col min="2" max="2" width="20.33203125" style="13" customWidth="1"/>
    <col min="3" max="3" width="11.44140625" style="13"/>
    <col min="4" max="4" width="22.6640625" style="13" customWidth="1"/>
    <col min="5" max="5" width="21.6640625" style="13" customWidth="1"/>
    <col min="6" max="6" width="15.6640625" style="13" customWidth="1"/>
    <col min="7" max="7" width="28.109375" style="13" customWidth="1"/>
    <col min="8" max="8" width="15.33203125" style="13" customWidth="1"/>
    <col min="9" max="9" width="15.44140625" style="13" customWidth="1"/>
    <col min="10" max="10" width="11.44140625" style="13"/>
    <col min="11" max="11" width="17.109375" style="13" customWidth="1"/>
    <col min="12" max="16384" width="11.44140625" style="13"/>
  </cols>
  <sheetData>
    <row r="1" spans="1:12" x14ac:dyDescent="0.3">
      <c r="C1" s="60" t="s">
        <v>57</v>
      </c>
      <c r="D1" s="60"/>
      <c r="E1" s="60"/>
      <c r="F1" s="60"/>
      <c r="G1" s="60"/>
      <c r="H1" s="60"/>
    </row>
    <row r="2" spans="1:12" x14ac:dyDescent="0.3">
      <c r="C2" s="60"/>
      <c r="D2" s="60"/>
      <c r="E2" s="60"/>
      <c r="F2" s="60"/>
      <c r="G2" s="60"/>
      <c r="H2" s="60"/>
    </row>
    <row r="3" spans="1:12" x14ac:dyDescent="0.3">
      <c r="C3" s="60"/>
      <c r="D3" s="60"/>
      <c r="E3" s="60"/>
      <c r="F3" s="60"/>
      <c r="G3" s="60"/>
      <c r="H3" s="60"/>
    </row>
    <row r="4" spans="1:12" x14ac:dyDescent="0.3">
      <c r="C4" s="60"/>
      <c r="D4" s="60"/>
      <c r="E4" s="60"/>
      <c r="F4" s="60"/>
      <c r="G4" s="60"/>
      <c r="H4" s="60"/>
    </row>
    <row r="8" spans="1:12" ht="14.4" customHeight="1" x14ac:dyDescent="0.3">
      <c r="H8" s="19"/>
      <c r="I8" s="58" t="s">
        <v>39</v>
      </c>
      <c r="J8" s="59"/>
      <c r="K8" s="59"/>
      <c r="L8" s="59"/>
    </row>
    <row r="9" spans="1:12" ht="14.4" customHeight="1" x14ac:dyDescent="0.3">
      <c r="A9" s="14"/>
      <c r="H9" s="20"/>
      <c r="I9" s="59"/>
      <c r="J9" s="59"/>
      <c r="K9" s="59"/>
      <c r="L9" s="59"/>
    </row>
    <row r="10" spans="1:12" x14ac:dyDescent="0.3">
      <c r="A10" s="13" t="s">
        <v>62</v>
      </c>
      <c r="B10" s="13" t="s">
        <v>3</v>
      </c>
      <c r="C10" s="13" t="s">
        <v>5</v>
      </c>
      <c r="D10" s="13" t="s">
        <v>4</v>
      </c>
      <c r="E10" s="13" t="s">
        <v>11</v>
      </c>
      <c r="F10" s="13" t="s">
        <v>10</v>
      </c>
      <c r="G10" s="13" t="s">
        <v>6</v>
      </c>
      <c r="H10" s="13" t="s">
        <v>116</v>
      </c>
      <c r="I10" s="21" t="s">
        <v>30</v>
      </c>
      <c r="J10" s="21" t="s">
        <v>33</v>
      </c>
      <c r="K10" s="21" t="s">
        <v>31</v>
      </c>
      <c r="L10" s="21" t="s">
        <v>32</v>
      </c>
    </row>
    <row r="11" spans="1:12" x14ac:dyDescent="0.3">
      <c r="A11" s="14">
        <v>45507</v>
      </c>
      <c r="B11" s="13">
        <v>11</v>
      </c>
      <c r="C11" s="13">
        <v>11</v>
      </c>
      <c r="D11" s="13">
        <v>11</v>
      </c>
      <c r="E11" s="13">
        <v>11</v>
      </c>
      <c r="F11" s="13">
        <v>11</v>
      </c>
      <c r="G11" s="13">
        <v>11</v>
      </c>
    </row>
    <row r="12" spans="1:12" x14ac:dyDescent="0.3">
      <c r="A12" s="14">
        <v>45507</v>
      </c>
    </row>
    <row r="13" spans="1:12" x14ac:dyDescent="0.3">
      <c r="A13" s="14">
        <v>45507</v>
      </c>
      <c r="B13" s="13">
        <v>444</v>
      </c>
      <c r="C13" s="13">
        <v>444</v>
      </c>
      <c r="D13" s="13">
        <v>444</v>
      </c>
      <c r="E13" s="13">
        <v>4</v>
      </c>
      <c r="F13" s="13" t="s">
        <v>54</v>
      </c>
      <c r="G13" s="13">
        <v>4</v>
      </c>
    </row>
    <row r="14" spans="1:12" x14ac:dyDescent="0.3">
      <c r="A14" s="14">
        <v>45507</v>
      </c>
      <c r="D14" s="13">
        <v>7</v>
      </c>
    </row>
    <row r="15" spans="1:12" x14ac:dyDescent="0.3">
      <c r="A15" s="14">
        <v>45507</v>
      </c>
    </row>
    <row r="16" spans="1:12" x14ac:dyDescent="0.3">
      <c r="A16" s="14">
        <v>45507</v>
      </c>
    </row>
    <row r="17" spans="1:7" x14ac:dyDescent="0.3">
      <c r="A17" s="14">
        <v>45507</v>
      </c>
      <c r="B17" s="13">
        <v>123</v>
      </c>
      <c r="C17" s="13" t="s">
        <v>67</v>
      </c>
      <c r="D17" s="13" t="s">
        <v>68</v>
      </c>
      <c r="E17" s="13" t="s">
        <v>68</v>
      </c>
      <c r="F17" s="13" t="s">
        <v>68</v>
      </c>
      <c r="G17" s="13">
        <v>23</v>
      </c>
    </row>
    <row r="18" spans="1:7" x14ac:dyDescent="0.3">
      <c r="A18" s="14">
        <v>45507</v>
      </c>
      <c r="B18" s="13" t="s">
        <v>67</v>
      </c>
      <c r="C18" s="13">
        <v>255</v>
      </c>
      <c r="D18" s="13" t="s">
        <v>68</v>
      </c>
      <c r="E18" s="13">
        <v>255</v>
      </c>
      <c r="F18" s="13">
        <v>255</v>
      </c>
      <c r="G18" s="13">
        <v>255</v>
      </c>
    </row>
    <row r="19" spans="1:7" x14ac:dyDescent="0.3">
      <c r="A19" s="14">
        <v>45507</v>
      </c>
    </row>
    <row r="20" spans="1:7" x14ac:dyDescent="0.3">
      <c r="A20" s="14">
        <v>45507</v>
      </c>
    </row>
    <row r="21" spans="1:7" x14ac:dyDescent="0.3">
      <c r="A21" s="14">
        <v>45507</v>
      </c>
      <c r="D21" s="13">
        <v>444</v>
      </c>
    </row>
    <row r="22" spans="1:7" x14ac:dyDescent="0.3">
      <c r="A22" s="14">
        <v>45507</v>
      </c>
    </row>
    <row r="23" spans="1:7" x14ac:dyDescent="0.3">
      <c r="A23" s="14">
        <v>45507</v>
      </c>
      <c r="B23" s="13" t="s">
        <v>72</v>
      </c>
      <c r="C23" s="13" t="s">
        <v>73</v>
      </c>
      <c r="D23" s="13" t="s">
        <v>74</v>
      </c>
      <c r="E23" s="13" t="s">
        <v>75</v>
      </c>
      <c r="F23" s="13" t="s">
        <v>76</v>
      </c>
      <c r="G23" s="13" t="s">
        <v>77</v>
      </c>
    </row>
    <row r="24" spans="1:7" x14ac:dyDescent="0.3">
      <c r="A24" s="14">
        <v>45507</v>
      </c>
    </row>
    <row r="25" spans="1:7" x14ac:dyDescent="0.3">
      <c r="A25" s="14">
        <v>45507</v>
      </c>
    </row>
    <row r="26" spans="1:7" x14ac:dyDescent="0.3">
      <c r="A26" s="14">
        <v>45507</v>
      </c>
    </row>
    <row r="27" spans="1:7" x14ac:dyDescent="0.3">
      <c r="A27" s="14">
        <v>45507</v>
      </c>
    </row>
    <row r="28" spans="1:7" x14ac:dyDescent="0.3">
      <c r="A28" s="14">
        <v>45507</v>
      </c>
    </row>
    <row r="29" spans="1:7" x14ac:dyDescent="0.3">
      <c r="A29" s="14">
        <v>45507</v>
      </c>
    </row>
    <row r="30" spans="1:7" x14ac:dyDescent="0.3">
      <c r="A30" s="14">
        <v>45507</v>
      </c>
    </row>
    <row r="31" spans="1:7" x14ac:dyDescent="0.3">
      <c r="A31" s="14">
        <v>45507</v>
      </c>
    </row>
    <row r="32" spans="1:7" x14ac:dyDescent="0.3">
      <c r="A32" s="14">
        <v>45507</v>
      </c>
      <c r="B32" s="13" t="s">
        <v>78</v>
      </c>
      <c r="C32" s="13" t="s">
        <v>78</v>
      </c>
      <c r="E32" s="13" t="s">
        <v>78</v>
      </c>
      <c r="F32" s="13" t="s">
        <v>78</v>
      </c>
      <c r="G32" s="13" t="s">
        <v>78</v>
      </c>
    </row>
    <row r="33" spans="1:7" x14ac:dyDescent="0.3">
      <c r="A33" s="14">
        <v>45507</v>
      </c>
      <c r="B33" s="13" t="s">
        <v>74</v>
      </c>
      <c r="C33" s="13" t="s">
        <v>74</v>
      </c>
      <c r="E33" s="13" t="s">
        <v>74</v>
      </c>
      <c r="F33" s="13" t="s">
        <v>74</v>
      </c>
      <c r="G33" s="13" t="s">
        <v>74</v>
      </c>
    </row>
    <row r="34" spans="1:7" x14ac:dyDescent="0.3">
      <c r="A34" s="14">
        <v>45507</v>
      </c>
      <c r="B34" s="13" t="s">
        <v>79</v>
      </c>
      <c r="C34" s="13" t="s">
        <v>74</v>
      </c>
      <c r="D34" s="13" t="s">
        <v>129</v>
      </c>
      <c r="E34" s="13" t="s">
        <v>130</v>
      </c>
      <c r="F34" s="13" t="s">
        <v>131</v>
      </c>
      <c r="G34" s="13" t="s">
        <v>132</v>
      </c>
    </row>
    <row r="35" spans="1:7" x14ac:dyDescent="0.3">
      <c r="A35" s="14">
        <v>45507</v>
      </c>
      <c r="B35" s="13">
        <v>999</v>
      </c>
      <c r="C35" s="13">
        <v>999</v>
      </c>
      <c r="E35" s="13">
        <v>999</v>
      </c>
      <c r="F35" s="13">
        <v>999</v>
      </c>
      <c r="G35" s="13">
        <v>999</v>
      </c>
    </row>
    <row r="36" spans="1:7" x14ac:dyDescent="0.3">
      <c r="A36" s="14">
        <v>45507</v>
      </c>
      <c r="B36" s="13">
        <v>77</v>
      </c>
      <c r="C36" s="13">
        <v>77</v>
      </c>
      <c r="E36" s="13">
        <v>77</v>
      </c>
      <c r="F36" s="13">
        <v>77</v>
      </c>
      <c r="G36" s="13">
        <v>77</v>
      </c>
    </row>
    <row r="37" spans="1:7" x14ac:dyDescent="0.3">
      <c r="A37" s="14">
        <v>45507</v>
      </c>
      <c r="B37" s="13">
        <v>77</v>
      </c>
      <c r="C37" s="13">
        <v>77</v>
      </c>
      <c r="E37" s="13">
        <v>77</v>
      </c>
      <c r="F37" s="13">
        <v>77</v>
      </c>
      <c r="G37" s="13">
        <v>77</v>
      </c>
    </row>
    <row r="38" spans="1:7" x14ac:dyDescent="0.3">
      <c r="A38" s="14">
        <v>45507</v>
      </c>
      <c r="B38" s="13">
        <v>66</v>
      </c>
      <c r="C38" s="13">
        <v>66</v>
      </c>
      <c r="D38" s="13">
        <v>66</v>
      </c>
      <c r="E38" s="13">
        <v>66</v>
      </c>
      <c r="F38" s="13">
        <v>66</v>
      </c>
      <c r="G38" s="13">
        <v>66</v>
      </c>
    </row>
    <row r="39" spans="1:7" x14ac:dyDescent="0.3">
      <c r="A39" s="14">
        <v>45507</v>
      </c>
      <c r="B39" s="13">
        <v>1</v>
      </c>
      <c r="C39" s="13">
        <v>2</v>
      </c>
      <c r="D39" s="13">
        <v>3</v>
      </c>
      <c r="E39" s="13">
        <v>4</v>
      </c>
      <c r="F39" s="13">
        <v>5</v>
      </c>
      <c r="G39" s="13">
        <v>6</v>
      </c>
    </row>
    <row r="40" spans="1:7" x14ac:dyDescent="0.3">
      <c r="A40" s="14">
        <v>45507</v>
      </c>
      <c r="B40" s="13">
        <v>55</v>
      </c>
      <c r="C40" s="13">
        <v>55</v>
      </c>
    </row>
    <row r="41" spans="1:7" x14ac:dyDescent="0.3">
      <c r="A41" s="14">
        <v>45507</v>
      </c>
      <c r="B41" s="13">
        <v>33</v>
      </c>
      <c r="C41" s="13">
        <v>66</v>
      </c>
    </row>
    <row r="42" spans="1:7" x14ac:dyDescent="0.3">
      <c r="A42" s="14">
        <v>45507</v>
      </c>
      <c r="B42" s="13">
        <v>66</v>
      </c>
      <c r="C42" s="13">
        <v>66</v>
      </c>
    </row>
    <row r="43" spans="1:7" x14ac:dyDescent="0.3">
      <c r="A43" s="14">
        <v>45507</v>
      </c>
      <c r="B43" s="13">
        <v>6666</v>
      </c>
    </row>
    <row r="44" spans="1:7" x14ac:dyDescent="0.3">
      <c r="A44" s="14">
        <v>45359</v>
      </c>
      <c r="B44" s="13" t="s">
        <v>79</v>
      </c>
      <c r="C44" s="13" t="s">
        <v>74</v>
      </c>
      <c r="D44" s="13" t="s">
        <v>129</v>
      </c>
      <c r="E44" s="13" t="s">
        <v>130</v>
      </c>
      <c r="F44" s="13" t="s">
        <v>131</v>
      </c>
      <c r="G44" s="13" t="s">
        <v>132</v>
      </c>
    </row>
    <row r="45" spans="1:7" x14ac:dyDescent="0.3">
      <c r="A45" s="14">
        <v>45359</v>
      </c>
      <c r="B45" s="13" t="s">
        <v>79</v>
      </c>
      <c r="C45" s="13" t="s">
        <v>74</v>
      </c>
      <c r="D45" s="13" t="s">
        <v>129</v>
      </c>
      <c r="E45" s="13" t="s">
        <v>130</v>
      </c>
      <c r="F45" s="13" t="s">
        <v>131</v>
      </c>
      <c r="G45" s="13" t="s">
        <v>132</v>
      </c>
    </row>
    <row r="46" spans="1:7" x14ac:dyDescent="0.3">
      <c r="A46" s="14">
        <v>45359</v>
      </c>
      <c r="B46" s="13" t="s">
        <v>79</v>
      </c>
      <c r="C46" s="13" t="s">
        <v>74</v>
      </c>
      <c r="D46" s="13" t="s">
        <v>129</v>
      </c>
      <c r="E46" s="13" t="s">
        <v>130</v>
      </c>
      <c r="F46" s="13" t="s">
        <v>131</v>
      </c>
      <c r="G46" s="13" t="s">
        <v>132</v>
      </c>
    </row>
    <row r="47" spans="1:7" x14ac:dyDescent="0.3">
      <c r="A47" s="14">
        <v>45359</v>
      </c>
      <c r="B47" s="13" t="s">
        <v>79</v>
      </c>
      <c r="C47" s="13" t="s">
        <v>74</v>
      </c>
      <c r="D47" s="13" t="s">
        <v>129</v>
      </c>
      <c r="E47" s="13" t="s">
        <v>130</v>
      </c>
      <c r="F47" s="13" t="s">
        <v>131</v>
      </c>
      <c r="G47" s="13" t="s">
        <v>132</v>
      </c>
    </row>
    <row r="48" spans="1:7" x14ac:dyDescent="0.3">
      <c r="A48" s="14">
        <v>45359</v>
      </c>
      <c r="B48" s="13" t="s">
        <v>79</v>
      </c>
      <c r="C48" s="13" t="s">
        <v>74</v>
      </c>
      <c r="D48" s="13" t="s">
        <v>129</v>
      </c>
      <c r="E48" s="13" t="s">
        <v>130</v>
      </c>
      <c r="F48" s="13" t="s">
        <v>131</v>
      </c>
      <c r="G48" s="13" t="s">
        <v>132</v>
      </c>
    </row>
    <row r="49" spans="1:7" x14ac:dyDescent="0.3">
      <c r="A49" s="14">
        <v>45359</v>
      </c>
      <c r="B49" s="13" t="s">
        <v>79</v>
      </c>
      <c r="C49" s="13" t="s">
        <v>74</v>
      </c>
      <c r="D49" s="13" t="s">
        <v>129</v>
      </c>
      <c r="E49" s="13" t="s">
        <v>130</v>
      </c>
      <c r="F49" s="13" t="s">
        <v>131</v>
      </c>
      <c r="G49" s="13" t="s">
        <v>132</v>
      </c>
    </row>
    <row r="50" spans="1:7" x14ac:dyDescent="0.3">
      <c r="A50" s="14"/>
      <c r="C50" s="13">
        <v>550885</v>
      </c>
      <c r="D50" s="13" t="s">
        <v>133</v>
      </c>
      <c r="E50" s="13" t="s">
        <v>133</v>
      </c>
      <c r="G50" s="13">
        <v>10</v>
      </c>
    </row>
    <row r="51" spans="1:7" x14ac:dyDescent="0.3">
      <c r="A51" s="80"/>
      <c r="B51" s="13" t="s">
        <v>139</v>
      </c>
      <c r="C51" s="13" t="s">
        <v>78</v>
      </c>
      <c r="D51" s="13">
        <v>22</v>
      </c>
      <c r="E51" s="13">
        <v>22</v>
      </c>
      <c r="G51" s="13">
        <v>22</v>
      </c>
    </row>
  </sheetData>
  <mergeCells count="2">
    <mergeCell ref="I8:L9"/>
    <mergeCell ref="C1:H4"/>
  </mergeCells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L18"/>
  <sheetViews>
    <sheetView workbookViewId="0">
      <selection activeCell="B15" sqref="B15"/>
    </sheetView>
  </sheetViews>
  <sheetFormatPr baseColWidth="10" defaultColWidth="11.44140625" defaultRowHeight="14.4" x14ac:dyDescent="0.3"/>
  <cols>
    <col min="1" max="2" width="11.44140625" style="13"/>
    <col min="3" max="3" width="11.88671875" style="13" customWidth="1"/>
    <col min="4" max="4" width="19.33203125" style="13" customWidth="1"/>
    <col min="5" max="5" width="20.109375" style="13" customWidth="1"/>
    <col min="6" max="6" width="13.6640625" style="13" customWidth="1"/>
    <col min="7" max="8" width="11.44140625" style="13"/>
    <col min="9" max="9" width="19.5546875" style="13" customWidth="1"/>
    <col min="10" max="10" width="15.88671875" style="13" customWidth="1"/>
    <col min="11" max="16384" width="11.44140625" style="13"/>
  </cols>
  <sheetData>
    <row r="1" spans="1:12" x14ac:dyDescent="0.3">
      <c r="D1" s="61" t="s">
        <v>135</v>
      </c>
      <c r="E1" s="62"/>
      <c r="F1" s="62"/>
      <c r="G1" s="62"/>
      <c r="H1" s="62"/>
    </row>
    <row r="2" spans="1:12" x14ac:dyDescent="0.3">
      <c r="D2" s="62"/>
      <c r="E2" s="62"/>
      <c r="F2" s="62"/>
      <c r="G2" s="62"/>
      <c r="H2" s="62"/>
    </row>
    <row r="3" spans="1:12" x14ac:dyDescent="0.3">
      <c r="D3" s="62"/>
      <c r="E3" s="62"/>
      <c r="F3" s="62"/>
      <c r="G3" s="62"/>
      <c r="H3" s="62"/>
    </row>
    <row r="4" spans="1:12" x14ac:dyDescent="0.3">
      <c r="C4" s="20"/>
    </row>
    <row r="8" spans="1:12" x14ac:dyDescent="0.3">
      <c r="A8" s="43" t="s">
        <v>2</v>
      </c>
      <c r="B8" s="44" t="s">
        <v>3</v>
      </c>
      <c r="C8" s="44" t="s">
        <v>5</v>
      </c>
      <c r="D8" s="44" t="s">
        <v>4</v>
      </c>
      <c r="E8" s="44" t="s">
        <v>11</v>
      </c>
      <c r="F8" s="44" t="s">
        <v>10</v>
      </c>
      <c r="G8" s="44" t="s">
        <v>6</v>
      </c>
      <c r="H8" s="44" t="s">
        <v>19</v>
      </c>
      <c r="I8" s="44" t="s">
        <v>7</v>
      </c>
      <c r="J8" s="44" t="s">
        <v>8</v>
      </c>
      <c r="K8" s="44" t="s">
        <v>9</v>
      </c>
      <c r="L8" s="45" t="s">
        <v>12</v>
      </c>
    </row>
    <row r="9" spans="1:12" x14ac:dyDescent="0.3">
      <c r="A9" s="46">
        <v>45507</v>
      </c>
      <c r="B9" s="47">
        <v>589</v>
      </c>
      <c r="C9" s="47"/>
      <c r="D9" s="47" t="s">
        <v>65</v>
      </c>
      <c r="E9" s="47" t="s">
        <v>66</v>
      </c>
      <c r="F9" s="47"/>
      <c r="G9" s="47">
        <v>20</v>
      </c>
      <c r="H9" s="47"/>
      <c r="I9" s="47"/>
      <c r="J9" s="47"/>
      <c r="K9" s="47"/>
      <c r="L9" s="48"/>
    </row>
    <row r="10" spans="1:12" x14ac:dyDescent="0.3">
      <c r="A10" s="46">
        <v>45507</v>
      </c>
      <c r="B10" s="47" t="s">
        <v>67</v>
      </c>
      <c r="C10" s="47"/>
      <c r="D10" s="47" t="s">
        <v>68</v>
      </c>
      <c r="E10" s="47"/>
      <c r="F10" s="47"/>
      <c r="G10" s="47"/>
      <c r="H10" s="47"/>
      <c r="I10" s="47"/>
      <c r="J10" s="47"/>
      <c r="K10" s="47"/>
      <c r="L10" s="48"/>
    </row>
    <row r="11" spans="1:12" x14ac:dyDescent="0.3">
      <c r="A11" s="46">
        <v>45507</v>
      </c>
      <c r="B11" s="47"/>
      <c r="C11" s="47"/>
      <c r="D11" s="47"/>
      <c r="E11" s="47"/>
      <c r="F11" s="47"/>
      <c r="G11" s="47"/>
      <c r="H11" s="47"/>
      <c r="I11" s="47"/>
      <c r="J11" s="47"/>
      <c r="K11" s="47"/>
      <c r="L11" s="48"/>
    </row>
    <row r="12" spans="1:12" x14ac:dyDescent="0.3">
      <c r="A12" s="46">
        <v>45507</v>
      </c>
      <c r="B12" s="47"/>
      <c r="C12" s="47"/>
      <c r="D12" s="47"/>
      <c r="E12" s="47"/>
      <c r="F12" s="47"/>
      <c r="G12" s="47"/>
      <c r="H12" s="47"/>
      <c r="I12" s="47"/>
      <c r="J12" s="47"/>
      <c r="K12" s="47"/>
      <c r="L12" s="48"/>
    </row>
    <row r="13" spans="1:12" x14ac:dyDescent="0.3">
      <c r="A13" s="46">
        <v>45538</v>
      </c>
      <c r="B13" s="47">
        <v>77</v>
      </c>
      <c r="C13" s="47">
        <v>77</v>
      </c>
      <c r="D13" s="47">
        <v>77</v>
      </c>
      <c r="E13" s="47">
        <v>77</v>
      </c>
      <c r="F13" s="47">
        <v>77</v>
      </c>
      <c r="G13" s="47">
        <v>77</v>
      </c>
      <c r="H13" s="47"/>
      <c r="I13" s="47"/>
      <c r="J13" s="47"/>
      <c r="K13" s="47"/>
      <c r="L13" s="48"/>
    </row>
    <row r="14" spans="1:12" x14ac:dyDescent="0.3">
      <c r="A14" s="46">
        <v>45568</v>
      </c>
      <c r="B14" s="47"/>
      <c r="C14" s="47"/>
      <c r="D14" s="47"/>
      <c r="E14" s="47"/>
      <c r="F14" s="47"/>
      <c r="G14" s="47"/>
      <c r="H14" s="47"/>
      <c r="I14" s="47"/>
      <c r="J14" s="47"/>
      <c r="K14" s="47"/>
      <c r="L14" s="48"/>
    </row>
    <row r="15" spans="1:12" x14ac:dyDescent="0.3">
      <c r="A15" s="49">
        <v>45263</v>
      </c>
      <c r="B15" s="50"/>
      <c r="C15" s="50">
        <v>550885</v>
      </c>
      <c r="D15" s="50" t="s">
        <v>133</v>
      </c>
      <c r="E15" s="50" t="s">
        <v>133</v>
      </c>
      <c r="F15" s="50"/>
      <c r="G15" s="50">
        <v>10</v>
      </c>
      <c r="H15" s="50"/>
      <c r="I15" s="50"/>
      <c r="J15" s="50"/>
      <c r="K15" s="50"/>
      <c r="L15" s="51"/>
    </row>
    <row r="16" spans="1:12" x14ac:dyDescent="0.3">
      <c r="A16" s="46">
        <v>45599</v>
      </c>
      <c r="B16" s="47">
        <v>444</v>
      </c>
      <c r="C16" s="47">
        <v>444</v>
      </c>
      <c r="D16" s="47">
        <v>444</v>
      </c>
      <c r="E16" s="47">
        <v>4</v>
      </c>
      <c r="F16" s="56" t="s">
        <v>54</v>
      </c>
      <c r="G16" s="47">
        <v>4</v>
      </c>
      <c r="H16" s="56"/>
      <c r="I16" s="47"/>
      <c r="J16" s="47"/>
      <c r="K16" s="47"/>
      <c r="L16" s="48"/>
    </row>
    <row r="17" spans="1:12" x14ac:dyDescent="0.3">
      <c r="A17" s="46">
        <v>45599</v>
      </c>
      <c r="B17" s="47">
        <v>444</v>
      </c>
      <c r="C17" s="47">
        <v>444</v>
      </c>
      <c r="D17" s="47">
        <v>444</v>
      </c>
      <c r="E17" s="47">
        <v>4</v>
      </c>
      <c r="F17" s="56" t="s">
        <v>54</v>
      </c>
      <c r="G17" s="47">
        <v>4</v>
      </c>
      <c r="H17" s="56"/>
      <c r="I17" s="47"/>
      <c r="J17" s="47"/>
      <c r="K17" s="47"/>
      <c r="L17" s="48"/>
    </row>
    <row r="18" spans="1:12" x14ac:dyDescent="0.3">
      <c r="A18" s="49"/>
      <c r="B18" s="50"/>
      <c r="C18" s="50"/>
      <c r="D18" s="50"/>
      <c r="E18" s="50"/>
      <c r="F18" s="50" t="s">
        <v>54</v>
      </c>
      <c r="G18" s="50"/>
      <c r="H18" s="50"/>
      <c r="I18" s="50"/>
      <c r="J18" s="50"/>
      <c r="K18" s="50"/>
      <c r="L18" s="51"/>
    </row>
  </sheetData>
  <mergeCells count="1">
    <mergeCell ref="D1:H3"/>
  </mergeCells>
  <hyperlinks>
    <hyperlink ref="F16" location="'base de donnée'!C11" tooltip="lien vers designiation dans BDD,_x000a_Address :  C11_x000a_Référence : 0362AF707_x000a_client : Frederic_x000a_CLICQUEZ !!!" display="'base de donnée'!C11"/>
    <hyperlink ref="F17" location="'base de donnée'!C11" tooltip="lien vers designiation dans BDD,_x000a_Address :  C11_x000a_Référence : 0362AF707_x000a_client : Frederic_x000a_CLICQUEZ !!!" display="'base de donnée'!C11"/>
  </hyperlinks>
  <pageMargins left="0.7" right="0.7" top="0.75" bottom="0.75" header="0.3" footer="0.3"/>
  <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L18"/>
  <sheetViews>
    <sheetView workbookViewId="0">
      <selection activeCell="F12" sqref="F12"/>
    </sheetView>
  </sheetViews>
  <sheetFormatPr baseColWidth="10" defaultColWidth="11.44140625" defaultRowHeight="14.4" x14ac:dyDescent="0.3"/>
  <cols>
    <col min="1" max="2" width="11.44140625" style="13"/>
    <col min="3" max="3" width="11.88671875" style="13" customWidth="1"/>
    <col min="4" max="4" width="19.33203125" style="13" customWidth="1"/>
    <col min="5" max="5" width="20.109375" style="13" customWidth="1"/>
    <col min="6" max="6" width="13.6640625" style="13" customWidth="1"/>
    <col min="7" max="8" width="11.44140625" style="13"/>
    <col min="9" max="9" width="19.109375" style="13" customWidth="1"/>
    <col min="10" max="10" width="16.6640625" style="13" customWidth="1"/>
    <col min="11" max="16384" width="11.44140625" style="13"/>
  </cols>
  <sheetData>
    <row r="1" spans="1:12" x14ac:dyDescent="0.3">
      <c r="D1" s="63" t="s">
        <v>136</v>
      </c>
      <c r="E1" s="64"/>
      <c r="F1" s="64"/>
      <c r="G1" s="64"/>
      <c r="H1" s="64"/>
    </row>
    <row r="2" spans="1:12" x14ac:dyDescent="0.3">
      <c r="D2" s="64"/>
      <c r="E2" s="64"/>
      <c r="F2" s="64"/>
      <c r="G2" s="64"/>
      <c r="H2" s="64"/>
    </row>
    <row r="3" spans="1:12" x14ac:dyDescent="0.3">
      <c r="D3" s="64"/>
      <c r="E3" s="64"/>
      <c r="F3" s="64"/>
      <c r="G3" s="64"/>
      <c r="H3" s="64"/>
    </row>
    <row r="8" spans="1:12" x14ac:dyDescent="0.3">
      <c r="A8" s="52" t="s">
        <v>2</v>
      </c>
      <c r="B8" s="53" t="s">
        <v>3</v>
      </c>
      <c r="C8" s="53" t="s">
        <v>5</v>
      </c>
      <c r="D8" s="53" t="s">
        <v>4</v>
      </c>
      <c r="E8" s="53" t="s">
        <v>11</v>
      </c>
      <c r="F8" s="53" t="s">
        <v>10</v>
      </c>
      <c r="G8" s="53" t="s">
        <v>6</v>
      </c>
      <c r="H8" s="53" t="s">
        <v>19</v>
      </c>
      <c r="I8" s="53" t="s">
        <v>7</v>
      </c>
      <c r="J8" s="53" t="s">
        <v>8</v>
      </c>
      <c r="K8" s="53" t="s">
        <v>9</v>
      </c>
      <c r="L8" s="54" t="s">
        <v>12</v>
      </c>
    </row>
    <row r="9" spans="1:12" x14ac:dyDescent="0.3">
      <c r="A9" s="26">
        <v>45507</v>
      </c>
      <c r="B9" s="21">
        <v>7</v>
      </c>
      <c r="C9" s="21">
        <v>7</v>
      </c>
      <c r="D9" s="21">
        <v>7</v>
      </c>
      <c r="E9" s="21"/>
      <c r="F9" s="21"/>
      <c r="G9" s="21"/>
      <c r="H9" s="21"/>
      <c r="I9" s="21"/>
      <c r="J9" s="21"/>
      <c r="K9" s="21"/>
      <c r="L9" s="27"/>
    </row>
    <row r="10" spans="1:12" x14ac:dyDescent="0.3">
      <c r="A10" s="26">
        <v>45507</v>
      </c>
      <c r="B10" s="21"/>
      <c r="C10" s="21"/>
      <c r="D10" s="21">
        <v>7</v>
      </c>
      <c r="E10" s="21"/>
      <c r="F10" s="21"/>
      <c r="G10" s="21"/>
      <c r="H10" s="21"/>
      <c r="I10" s="21"/>
      <c r="J10" s="21"/>
      <c r="K10" s="21"/>
      <c r="L10" s="27"/>
    </row>
    <row r="11" spans="1:12" x14ac:dyDescent="0.3">
      <c r="A11" s="26">
        <v>45507</v>
      </c>
      <c r="B11" s="21"/>
      <c r="C11" s="21"/>
      <c r="D11" s="21" t="s">
        <v>69</v>
      </c>
      <c r="E11" s="21"/>
      <c r="F11" s="21"/>
      <c r="G11" s="21"/>
      <c r="H11" s="21"/>
      <c r="I11" s="21"/>
      <c r="J11" s="21"/>
      <c r="K11" s="21"/>
      <c r="L11" s="27"/>
    </row>
    <row r="12" spans="1:12" x14ac:dyDescent="0.3">
      <c r="A12" s="26">
        <v>45507</v>
      </c>
      <c r="B12" s="21"/>
      <c r="C12" s="21"/>
      <c r="D12" s="21"/>
      <c r="E12" s="21"/>
      <c r="F12" s="13" t="s">
        <v>54</v>
      </c>
      <c r="G12" s="21"/>
      <c r="H12" s="21"/>
      <c r="I12" s="21"/>
      <c r="J12" s="21"/>
      <c r="K12" s="21"/>
      <c r="L12" s="27"/>
    </row>
    <row r="13" spans="1:12" x14ac:dyDescent="0.3">
      <c r="A13" s="26">
        <v>45507</v>
      </c>
      <c r="B13" s="21"/>
      <c r="C13" s="21"/>
      <c r="D13" s="21" t="s">
        <v>70</v>
      </c>
      <c r="E13" s="21"/>
      <c r="F13" s="21"/>
      <c r="G13" s="21"/>
      <c r="H13" s="21"/>
      <c r="I13" s="21"/>
      <c r="J13" s="21"/>
      <c r="K13" s="21"/>
      <c r="L13" s="27"/>
    </row>
    <row r="14" spans="1:12" x14ac:dyDescent="0.3">
      <c r="A14" s="26">
        <v>45507</v>
      </c>
      <c r="B14" s="21"/>
      <c r="C14" s="21"/>
      <c r="D14" s="21"/>
      <c r="E14" s="21"/>
      <c r="F14" s="21"/>
      <c r="G14" s="21"/>
      <c r="H14" s="21"/>
      <c r="I14" s="21"/>
      <c r="J14" s="21"/>
      <c r="K14" s="21"/>
      <c r="L14" s="27"/>
    </row>
    <row r="15" spans="1:12" x14ac:dyDescent="0.3">
      <c r="A15" s="26">
        <v>45507</v>
      </c>
      <c r="B15" s="21">
        <v>44</v>
      </c>
      <c r="C15" s="21">
        <v>44</v>
      </c>
      <c r="D15" s="21"/>
      <c r="E15" s="21">
        <v>44</v>
      </c>
      <c r="F15" s="21">
        <v>44</v>
      </c>
      <c r="G15" s="21">
        <v>44</v>
      </c>
      <c r="H15" s="21"/>
      <c r="I15" s="21"/>
      <c r="J15" s="21"/>
      <c r="K15" s="21"/>
      <c r="L15" s="27"/>
    </row>
    <row r="16" spans="1:12" x14ac:dyDescent="0.3">
      <c r="A16" s="26">
        <v>45359</v>
      </c>
      <c r="B16" s="21" t="s">
        <v>79</v>
      </c>
      <c r="C16" s="21" t="s">
        <v>74</v>
      </c>
      <c r="D16" s="21" t="s">
        <v>129</v>
      </c>
      <c r="E16" s="21" t="s">
        <v>130</v>
      </c>
      <c r="F16" s="21" t="s">
        <v>131</v>
      </c>
      <c r="G16" s="21" t="s">
        <v>132</v>
      </c>
      <c r="H16" s="21"/>
      <c r="I16" s="21"/>
      <c r="J16" s="21"/>
      <c r="K16" s="21"/>
      <c r="L16" s="27"/>
    </row>
    <row r="17" spans="1:12" x14ac:dyDescent="0.3">
      <c r="A17" s="26"/>
      <c r="B17" s="21"/>
      <c r="C17" s="21"/>
      <c r="D17" s="21"/>
      <c r="E17" s="21"/>
      <c r="F17" s="21"/>
      <c r="G17" s="21"/>
      <c r="H17" s="21"/>
      <c r="I17" s="21"/>
      <c r="J17" s="21"/>
      <c r="K17" s="21"/>
      <c r="L17" s="27"/>
    </row>
    <row r="18" spans="1:12" x14ac:dyDescent="0.3">
      <c r="A18" s="30">
        <v>45359</v>
      </c>
      <c r="B18" s="28" t="s">
        <v>79</v>
      </c>
      <c r="C18" s="28" t="s">
        <v>74</v>
      </c>
      <c r="D18" s="28" t="s">
        <v>129</v>
      </c>
      <c r="E18" s="28" t="s">
        <v>130</v>
      </c>
      <c r="F18" s="28" t="s">
        <v>131</v>
      </c>
      <c r="G18" s="28" t="s">
        <v>132</v>
      </c>
      <c r="H18" s="28"/>
      <c r="I18" s="28"/>
      <c r="J18" s="28"/>
      <c r="K18" s="28"/>
      <c r="L18" s="29"/>
    </row>
  </sheetData>
  <mergeCells count="1">
    <mergeCell ref="D1:H3"/>
  </mergeCells>
  <pageMargins left="0.7" right="0.7" top="0.75" bottom="0.75" header="0.3" footer="0.3"/>
  <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20"/>
  <sheetViews>
    <sheetView topLeftCell="C1" workbookViewId="0">
      <selection activeCell="F16" sqref="F16"/>
    </sheetView>
  </sheetViews>
  <sheetFormatPr baseColWidth="10" defaultColWidth="11.44140625" defaultRowHeight="14.4" x14ac:dyDescent="0.3"/>
  <cols>
    <col min="1" max="1" width="11.44140625" style="13"/>
    <col min="2" max="2" width="22.44140625" style="13" customWidth="1"/>
    <col min="3" max="3" width="22.109375" style="13" customWidth="1"/>
    <col min="4" max="4" width="23.109375" style="13" customWidth="1"/>
    <col min="5" max="6" width="20.109375" style="13" customWidth="1"/>
    <col min="7" max="8" width="11.44140625" style="13"/>
    <col min="9" max="9" width="15.6640625" style="13" customWidth="1"/>
    <col min="10" max="10" width="20.33203125" style="13" customWidth="1"/>
    <col min="11" max="16384" width="11.44140625" style="13"/>
  </cols>
  <sheetData>
    <row r="1" spans="1:14" ht="14.4" customHeight="1" x14ac:dyDescent="0.3">
      <c r="C1" s="63" t="s">
        <v>1</v>
      </c>
      <c r="D1" s="63"/>
      <c r="E1" s="63"/>
      <c r="F1" s="63"/>
      <c r="G1" s="63"/>
      <c r="H1" s="63"/>
      <c r="I1" s="22"/>
      <c r="J1" s="22"/>
      <c r="K1" s="22"/>
      <c r="L1" s="22"/>
      <c r="M1" s="22"/>
      <c r="N1" s="22"/>
    </row>
    <row r="2" spans="1:14" x14ac:dyDescent="0.3">
      <c r="C2" s="63"/>
      <c r="D2" s="63"/>
      <c r="E2" s="63"/>
      <c r="F2" s="63"/>
      <c r="G2" s="63"/>
      <c r="H2" s="63"/>
      <c r="I2" s="22"/>
      <c r="J2" s="22"/>
      <c r="K2" s="22"/>
      <c r="L2" s="22"/>
      <c r="M2" s="22"/>
      <c r="N2" s="22"/>
    </row>
    <row r="3" spans="1:14" x14ac:dyDescent="0.3">
      <c r="C3" s="63"/>
      <c r="D3" s="63"/>
      <c r="E3" s="63"/>
      <c r="F3" s="63"/>
      <c r="G3" s="63"/>
      <c r="H3" s="63"/>
      <c r="I3" s="22"/>
      <c r="J3" s="22"/>
      <c r="K3" s="22"/>
      <c r="L3" s="22"/>
      <c r="M3" s="22"/>
      <c r="N3" s="22"/>
    </row>
    <row r="4" spans="1:14" x14ac:dyDescent="0.3">
      <c r="C4" s="63"/>
      <c r="D4" s="63"/>
      <c r="E4" s="63"/>
      <c r="F4" s="63"/>
      <c r="G4" s="63"/>
      <c r="H4" s="63"/>
      <c r="I4" s="22"/>
      <c r="J4" s="22"/>
      <c r="K4" s="22"/>
      <c r="L4" s="22"/>
      <c r="M4" s="22"/>
      <c r="N4" s="22"/>
    </row>
    <row r="6" spans="1:14" ht="17.399999999999999" x14ac:dyDescent="0.3">
      <c r="A6" s="13" t="s">
        <v>0</v>
      </c>
      <c r="B6" s="31">
        <f ca="1">TODAY()</f>
        <v>45364</v>
      </c>
    </row>
    <row r="8" spans="1:14" x14ac:dyDescent="0.3">
      <c r="A8" s="32" t="s">
        <v>2</v>
      </c>
      <c r="B8" s="33" t="s">
        <v>3</v>
      </c>
      <c r="C8" s="33" t="s">
        <v>5</v>
      </c>
      <c r="D8" s="33" t="s">
        <v>4</v>
      </c>
      <c r="E8" s="33" t="s">
        <v>11</v>
      </c>
      <c r="F8" s="33" t="s">
        <v>10</v>
      </c>
      <c r="G8" s="33" t="s">
        <v>6</v>
      </c>
      <c r="H8" s="33" t="s">
        <v>19</v>
      </c>
      <c r="I8" s="33" t="s">
        <v>7</v>
      </c>
      <c r="J8" s="33" t="s">
        <v>8</v>
      </c>
      <c r="K8" s="33" t="s">
        <v>9</v>
      </c>
      <c r="L8" s="34" t="s">
        <v>12</v>
      </c>
    </row>
    <row r="9" spans="1:14" x14ac:dyDescent="0.3">
      <c r="A9" s="35"/>
      <c r="B9" s="21"/>
      <c r="C9" s="21"/>
      <c r="D9" s="21"/>
      <c r="E9" s="21"/>
      <c r="F9" s="21"/>
      <c r="G9" s="21"/>
      <c r="H9" s="21"/>
      <c r="I9" s="21"/>
      <c r="J9" s="21"/>
      <c r="K9" s="21"/>
      <c r="L9" s="27"/>
    </row>
    <row r="10" spans="1:14" x14ac:dyDescent="0.3">
      <c r="A10" s="26">
        <v>45385</v>
      </c>
      <c r="B10" s="21" t="s">
        <v>60</v>
      </c>
      <c r="C10" s="21"/>
      <c r="D10" s="21">
        <v>44444</v>
      </c>
      <c r="E10" s="21">
        <v>4444</v>
      </c>
      <c r="F10" s="21">
        <v>222</v>
      </c>
      <c r="G10" s="21"/>
      <c r="H10" s="21"/>
      <c r="I10" s="21"/>
      <c r="J10" s="21"/>
      <c r="K10" s="21"/>
      <c r="L10" s="27"/>
    </row>
    <row r="11" spans="1:14" x14ac:dyDescent="0.3">
      <c r="A11" s="26">
        <v>45385</v>
      </c>
      <c r="B11" s="21" t="s">
        <v>60</v>
      </c>
      <c r="C11" s="21"/>
      <c r="D11" s="21">
        <v>44444</v>
      </c>
      <c r="E11" s="21">
        <v>4444</v>
      </c>
      <c r="F11" s="21" t="s">
        <v>61</v>
      </c>
      <c r="G11" s="21">
        <v>222</v>
      </c>
      <c r="H11" s="21"/>
      <c r="I11" s="21"/>
      <c r="J11" s="21"/>
      <c r="K11" s="21"/>
      <c r="L11" s="27"/>
    </row>
    <row r="12" spans="1:14" x14ac:dyDescent="0.3">
      <c r="A12" s="26">
        <v>45385</v>
      </c>
      <c r="B12" s="21" t="s">
        <v>60</v>
      </c>
      <c r="C12" s="21"/>
      <c r="D12" s="21">
        <v>44444</v>
      </c>
      <c r="E12" s="21">
        <v>4444</v>
      </c>
      <c r="F12" s="21" t="s">
        <v>61</v>
      </c>
      <c r="G12" s="21" t="s">
        <v>63</v>
      </c>
      <c r="H12" s="21"/>
      <c r="I12" s="21"/>
      <c r="J12" s="21"/>
      <c r="K12" s="21"/>
      <c r="L12" s="27"/>
    </row>
    <row r="13" spans="1:14" x14ac:dyDescent="0.3">
      <c r="A13" s="26">
        <v>45385</v>
      </c>
      <c r="B13" s="21"/>
      <c r="C13" s="21"/>
      <c r="D13" s="21"/>
      <c r="E13" s="21"/>
      <c r="F13" s="21"/>
      <c r="G13" s="21"/>
      <c r="H13" s="21"/>
      <c r="I13" s="21"/>
      <c r="J13" s="21"/>
      <c r="K13" s="21"/>
      <c r="L13" s="27"/>
    </row>
    <row r="14" spans="1:14" x14ac:dyDescent="0.3">
      <c r="A14" s="26">
        <v>45507</v>
      </c>
      <c r="B14" s="21"/>
      <c r="C14" s="21"/>
      <c r="D14" s="21" t="s">
        <v>71</v>
      </c>
      <c r="E14" s="21"/>
      <c r="F14" s="21"/>
      <c r="G14" s="21"/>
      <c r="H14" s="21"/>
      <c r="I14" s="21"/>
      <c r="J14" s="21"/>
      <c r="K14" s="21"/>
      <c r="L14" s="27"/>
    </row>
    <row r="15" spans="1:14" x14ac:dyDescent="0.3">
      <c r="A15" s="26">
        <v>45507</v>
      </c>
      <c r="B15" s="21"/>
      <c r="C15" s="21"/>
      <c r="D15" s="21" t="s">
        <v>71</v>
      </c>
      <c r="E15" s="21"/>
      <c r="F15" s="21"/>
      <c r="G15" s="21"/>
      <c r="H15" s="21"/>
      <c r="I15" s="21"/>
      <c r="J15" s="21"/>
      <c r="K15" s="21"/>
      <c r="L15" s="27"/>
    </row>
    <row r="16" spans="1:14" x14ac:dyDescent="0.3">
      <c r="A16" s="26">
        <v>45507</v>
      </c>
      <c r="B16" s="21"/>
      <c r="C16" s="21"/>
      <c r="D16" s="21" t="s">
        <v>71</v>
      </c>
      <c r="E16" s="21"/>
      <c r="F16" s="13" t="s">
        <v>54</v>
      </c>
      <c r="G16" s="21"/>
      <c r="H16" s="21"/>
      <c r="I16" s="21"/>
      <c r="J16" s="21"/>
      <c r="K16" s="21"/>
      <c r="L16" s="27"/>
    </row>
    <row r="17" spans="1:12" x14ac:dyDescent="0.3">
      <c r="A17" s="26">
        <v>45507</v>
      </c>
      <c r="B17" s="21"/>
      <c r="C17" s="21"/>
      <c r="D17" s="21" t="s">
        <v>71</v>
      </c>
      <c r="E17" s="21"/>
      <c r="F17" s="21"/>
      <c r="G17" s="21"/>
      <c r="H17" s="21"/>
      <c r="I17" s="21"/>
      <c r="J17" s="21"/>
      <c r="K17" s="21"/>
      <c r="L17" s="27"/>
    </row>
    <row r="18" spans="1:12" x14ac:dyDescent="0.3">
      <c r="A18" s="26">
        <v>45507</v>
      </c>
      <c r="B18" s="21">
        <v>2</v>
      </c>
      <c r="C18" s="21"/>
      <c r="D18" s="21"/>
      <c r="E18" s="21"/>
      <c r="F18" s="21"/>
      <c r="G18" s="21"/>
      <c r="H18" s="21"/>
      <c r="I18" s="21"/>
      <c r="J18" s="21"/>
      <c r="K18" s="21"/>
      <c r="L18" s="27"/>
    </row>
    <row r="19" spans="1:12" x14ac:dyDescent="0.3">
      <c r="A19" s="26">
        <v>45507</v>
      </c>
      <c r="B19" s="21">
        <v>66</v>
      </c>
      <c r="C19" s="21">
        <v>66</v>
      </c>
      <c r="D19" s="21"/>
      <c r="E19" s="21"/>
      <c r="F19" s="21"/>
      <c r="G19" s="21"/>
      <c r="H19" s="21"/>
      <c r="I19" s="21"/>
      <c r="J19" s="21"/>
      <c r="K19" s="21"/>
      <c r="L19" s="27"/>
    </row>
    <row r="20" spans="1:12" x14ac:dyDescent="0.3">
      <c r="A20" s="30">
        <v>45507</v>
      </c>
      <c r="B20" s="28">
        <v>66</v>
      </c>
      <c r="C20" s="28"/>
      <c r="D20" s="28"/>
      <c r="E20" s="28"/>
      <c r="F20" s="28"/>
      <c r="G20" s="28"/>
      <c r="H20" s="28"/>
      <c r="I20" s="28"/>
      <c r="J20" s="28"/>
      <c r="K20" s="28"/>
      <c r="L20" s="29"/>
    </row>
  </sheetData>
  <mergeCells count="1">
    <mergeCell ref="C1:H4"/>
  </mergeCells>
  <pageMargins left="0.7" right="0.7" top="0.75" bottom="0.75" header="0.3" footer="0.3"/>
  <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1"/>
  <sheetViews>
    <sheetView workbookViewId="0">
      <selection activeCell="I2" sqref="I2"/>
    </sheetView>
  </sheetViews>
  <sheetFormatPr baseColWidth="10" defaultColWidth="11.44140625" defaultRowHeight="14.4" x14ac:dyDescent="0.3"/>
  <cols>
    <col min="1" max="2" width="11.44140625" style="13"/>
    <col min="3" max="3" width="11.88671875" style="13" customWidth="1"/>
    <col min="4" max="4" width="19.33203125" style="13" customWidth="1"/>
    <col min="5" max="5" width="20.109375" style="13" customWidth="1"/>
    <col min="6" max="6" width="13.6640625" style="13" customWidth="1"/>
    <col min="7" max="8" width="11.44140625" style="13"/>
    <col min="9" max="9" width="16" style="13" customWidth="1"/>
    <col min="10" max="10" width="15.88671875" style="13" customWidth="1"/>
    <col min="11" max="16384" width="11.44140625" style="13"/>
  </cols>
  <sheetData>
    <row r="1" spans="1:12" x14ac:dyDescent="0.3">
      <c r="D1" s="63" t="s">
        <v>137</v>
      </c>
      <c r="E1" s="64"/>
      <c r="F1" s="64"/>
      <c r="G1" s="64"/>
      <c r="H1" s="64"/>
    </row>
    <row r="2" spans="1:12" x14ac:dyDescent="0.3">
      <c r="D2" s="64"/>
      <c r="E2" s="64"/>
      <c r="F2" s="64"/>
      <c r="G2" s="64"/>
      <c r="H2" s="64"/>
    </row>
    <row r="3" spans="1:12" x14ac:dyDescent="0.3">
      <c r="D3" s="64"/>
      <c r="E3" s="64"/>
      <c r="F3" s="64"/>
      <c r="G3" s="64"/>
      <c r="H3" s="64"/>
    </row>
    <row r="8" spans="1:12" x14ac:dyDescent="0.3">
      <c r="A8" s="23" t="s">
        <v>2</v>
      </c>
      <c r="B8" s="24" t="s">
        <v>3</v>
      </c>
      <c r="C8" s="24" t="s">
        <v>5</v>
      </c>
      <c r="D8" s="24" t="s">
        <v>4</v>
      </c>
      <c r="E8" s="24" t="s">
        <v>11</v>
      </c>
      <c r="F8" s="24" t="s">
        <v>10</v>
      </c>
      <c r="G8" s="24" t="s">
        <v>6</v>
      </c>
      <c r="H8" s="24" t="s">
        <v>19</v>
      </c>
      <c r="I8" s="24" t="s">
        <v>7</v>
      </c>
      <c r="J8" s="24" t="s">
        <v>8</v>
      </c>
      <c r="K8" s="24" t="s">
        <v>9</v>
      </c>
      <c r="L8" s="25" t="s">
        <v>12</v>
      </c>
    </row>
    <row r="9" spans="1:12" x14ac:dyDescent="0.3">
      <c r="A9" s="26">
        <v>45507</v>
      </c>
      <c r="B9" s="21"/>
      <c r="C9" s="21"/>
      <c r="D9" s="21"/>
      <c r="E9" s="21"/>
      <c r="F9" s="21"/>
      <c r="G9" s="21"/>
      <c r="H9" s="21"/>
      <c r="I9" s="21"/>
      <c r="J9" s="21"/>
      <c r="K9" s="21"/>
      <c r="L9" s="27"/>
    </row>
    <row r="10" spans="1:12" x14ac:dyDescent="0.3">
      <c r="A10" s="26">
        <v>45507</v>
      </c>
      <c r="B10" s="21"/>
      <c r="C10" s="21"/>
      <c r="D10" s="21" t="s">
        <v>70</v>
      </c>
      <c r="E10" s="21"/>
      <c r="F10" s="21"/>
      <c r="G10" s="21"/>
      <c r="H10" s="21"/>
      <c r="I10" s="21"/>
      <c r="J10" s="21"/>
      <c r="K10" s="21"/>
      <c r="L10" s="27"/>
    </row>
    <row r="11" spans="1:12" x14ac:dyDescent="0.3">
      <c r="A11" s="30">
        <v>45359</v>
      </c>
      <c r="B11" s="28" t="s">
        <v>79</v>
      </c>
      <c r="C11" s="28" t="s">
        <v>74</v>
      </c>
      <c r="D11" s="28" t="s">
        <v>129</v>
      </c>
      <c r="E11" s="28" t="s">
        <v>130</v>
      </c>
      <c r="F11" s="28" t="s">
        <v>131</v>
      </c>
      <c r="G11" s="28" t="s">
        <v>132</v>
      </c>
      <c r="H11" s="28"/>
      <c r="I11" s="28"/>
      <c r="J11" s="28"/>
      <c r="K11" s="28"/>
      <c r="L11" s="29"/>
    </row>
  </sheetData>
  <mergeCells count="1">
    <mergeCell ref="D1:H3"/>
  </mergeCells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8"/>
  <sheetViews>
    <sheetView workbookViewId="0">
      <selection activeCell="E19" sqref="E19"/>
    </sheetView>
  </sheetViews>
  <sheetFormatPr baseColWidth="10" defaultColWidth="11.44140625" defaultRowHeight="14.4" x14ac:dyDescent="0.3"/>
  <cols>
    <col min="3" max="3" width="11.88671875" customWidth="1"/>
    <col min="4" max="4" width="19.33203125" customWidth="1"/>
    <col min="5" max="5" width="20.109375" customWidth="1"/>
    <col min="6" max="6" width="13.6640625" customWidth="1"/>
    <col min="9" max="9" width="17.6640625" customWidth="1"/>
    <col min="10" max="10" width="18" customWidth="1"/>
  </cols>
  <sheetData>
    <row r="1" spans="1:12" x14ac:dyDescent="0.3">
      <c r="C1" s="65" t="s">
        <v>15</v>
      </c>
      <c r="D1" s="65"/>
      <c r="E1" s="65"/>
      <c r="F1" s="65"/>
      <c r="G1" s="65"/>
      <c r="H1" s="65"/>
      <c r="I1" s="65"/>
      <c r="J1" s="65"/>
    </row>
    <row r="2" spans="1:12" x14ac:dyDescent="0.3">
      <c r="C2" s="65"/>
      <c r="D2" s="65"/>
      <c r="E2" s="65"/>
      <c r="F2" s="65"/>
      <c r="G2" s="65"/>
      <c r="H2" s="65"/>
      <c r="I2" s="65"/>
      <c r="J2" s="65"/>
    </row>
    <row r="3" spans="1:12" x14ac:dyDescent="0.3">
      <c r="C3" s="65"/>
      <c r="D3" s="65"/>
      <c r="E3" s="65"/>
      <c r="F3" s="65"/>
      <c r="G3" s="65"/>
      <c r="H3" s="65"/>
      <c r="I3" s="65"/>
      <c r="J3" s="65"/>
    </row>
    <row r="4" spans="1:12" x14ac:dyDescent="0.3">
      <c r="C4" s="65"/>
      <c r="D4" s="65"/>
      <c r="E4" s="65"/>
      <c r="F4" s="65"/>
      <c r="G4" s="65"/>
      <c r="H4" s="65"/>
      <c r="I4" s="65"/>
      <c r="J4" s="65"/>
    </row>
    <row r="8" spans="1:12" x14ac:dyDescent="0.3">
      <c r="A8" s="3" t="s">
        <v>2</v>
      </c>
      <c r="B8" s="2" t="s">
        <v>3</v>
      </c>
      <c r="C8" s="2" t="s">
        <v>5</v>
      </c>
      <c r="D8" s="2" t="s">
        <v>4</v>
      </c>
      <c r="E8" s="2" t="s">
        <v>11</v>
      </c>
      <c r="F8" s="2" t="s">
        <v>10</v>
      </c>
      <c r="G8" s="2" t="s">
        <v>6</v>
      </c>
      <c r="H8" s="2" t="s">
        <v>19</v>
      </c>
      <c r="I8" s="2" t="s">
        <v>7</v>
      </c>
      <c r="J8" s="2" t="s">
        <v>8</v>
      </c>
      <c r="K8" s="2" t="s">
        <v>9</v>
      </c>
      <c r="L8" s="4" t="s">
        <v>12</v>
      </c>
    </row>
  </sheetData>
  <mergeCells count="1">
    <mergeCell ref="C1:J4"/>
  </mergeCells>
  <pageMargins left="0.7" right="0.7" top="0.75" bottom="0.75" header="0.3" footer="0.3"/>
  <drawing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15"/>
  <sheetViews>
    <sheetView topLeftCell="A2" workbookViewId="0">
      <selection activeCell="G13" sqref="G13"/>
    </sheetView>
  </sheetViews>
  <sheetFormatPr baseColWidth="10" defaultColWidth="11.44140625" defaultRowHeight="14.4" x14ac:dyDescent="0.3"/>
  <cols>
    <col min="1" max="1" width="14.88671875" style="13" customWidth="1"/>
    <col min="2" max="2" width="15.44140625" style="13" customWidth="1"/>
    <col min="3" max="3" width="17.6640625" style="13" customWidth="1"/>
    <col min="4" max="4" width="19.33203125" style="13" customWidth="1"/>
    <col min="5" max="5" width="18.88671875" style="13" customWidth="1"/>
    <col min="6" max="6" width="21.109375" style="13" customWidth="1"/>
    <col min="7" max="7" width="15.33203125" style="13" customWidth="1"/>
    <col min="8" max="8" width="11.88671875" style="13" customWidth="1"/>
    <col min="9" max="9" width="11.5546875" style="13"/>
    <col min="10" max="10" width="18.109375" style="13" customWidth="1"/>
    <col min="11" max="11" width="17.6640625" style="13" customWidth="1"/>
    <col min="12" max="12" width="11.5546875" style="13"/>
    <col min="13" max="13" width="15.109375" style="13" customWidth="1"/>
    <col min="14" max="14" width="29.33203125" style="13" customWidth="1"/>
  </cols>
  <sheetData>
    <row r="1" spans="1:14" ht="14.4" customHeight="1" x14ac:dyDescent="0.3">
      <c r="C1" s="66" t="s">
        <v>14</v>
      </c>
      <c r="D1" s="66"/>
      <c r="E1" s="66"/>
      <c r="F1" s="66"/>
      <c r="G1" s="66"/>
      <c r="H1" s="66"/>
      <c r="I1" s="22"/>
      <c r="J1" s="22"/>
      <c r="K1" s="22"/>
      <c r="L1" s="22"/>
      <c r="M1" s="20"/>
    </row>
    <row r="2" spans="1:14" x14ac:dyDescent="0.3">
      <c r="C2" s="66"/>
      <c r="D2" s="66"/>
      <c r="E2" s="66"/>
      <c r="F2" s="66"/>
      <c r="G2" s="66"/>
      <c r="H2" s="66"/>
      <c r="I2" s="22"/>
      <c r="J2" s="22"/>
      <c r="K2" s="22"/>
      <c r="L2" s="22"/>
      <c r="M2" s="20"/>
    </row>
    <row r="3" spans="1:14" x14ac:dyDescent="0.3">
      <c r="C3" s="66"/>
      <c r="D3" s="66"/>
      <c r="E3" s="66"/>
      <c r="F3" s="66"/>
      <c r="G3" s="66"/>
      <c r="H3" s="66"/>
      <c r="I3" s="22"/>
      <c r="J3" s="22"/>
      <c r="K3" s="22"/>
      <c r="L3" s="22"/>
      <c r="M3" s="20"/>
    </row>
    <row r="4" spans="1:14" x14ac:dyDescent="0.3">
      <c r="C4" s="66"/>
      <c r="D4" s="66"/>
      <c r="E4" s="66"/>
      <c r="F4" s="66"/>
      <c r="G4" s="66"/>
      <c r="H4" s="66"/>
      <c r="I4" s="22"/>
      <c r="J4" s="22"/>
      <c r="K4" s="22"/>
      <c r="L4" s="22"/>
      <c r="M4" s="20"/>
    </row>
    <row r="5" spans="1:14" x14ac:dyDescent="0.3">
      <c r="C5" s="66"/>
      <c r="D5" s="66"/>
      <c r="E5" s="66"/>
      <c r="F5" s="66"/>
      <c r="G5" s="66"/>
      <c r="H5" s="66"/>
      <c r="I5" s="22"/>
      <c r="J5" s="22"/>
      <c r="K5" s="22"/>
      <c r="L5" s="22"/>
      <c r="M5" s="20"/>
    </row>
    <row r="8" spans="1:14" s="12" customFormat="1" ht="22.95" customHeight="1" x14ac:dyDescent="0.3">
      <c r="A8" s="9" t="s">
        <v>2</v>
      </c>
      <c r="B8" s="9" t="s">
        <v>3</v>
      </c>
      <c r="C8" s="9" t="s">
        <v>5</v>
      </c>
      <c r="D8" s="10" t="s">
        <v>123</v>
      </c>
      <c r="E8" s="9" t="s">
        <v>4</v>
      </c>
      <c r="F8" s="9" t="s">
        <v>11</v>
      </c>
      <c r="G8" s="9" t="s">
        <v>10</v>
      </c>
      <c r="H8" s="9" t="s">
        <v>6</v>
      </c>
      <c r="I8" s="9" t="s">
        <v>19</v>
      </c>
      <c r="J8" s="11" t="s">
        <v>117</v>
      </c>
      <c r="K8" s="11" t="s">
        <v>118</v>
      </c>
      <c r="L8" s="11" t="s">
        <v>119</v>
      </c>
      <c r="M8" s="10" t="s">
        <v>120</v>
      </c>
      <c r="N8" s="9" t="s">
        <v>12</v>
      </c>
    </row>
    <row r="9" spans="1:14" x14ac:dyDescent="0.3">
      <c r="A9" s="14">
        <v>45385</v>
      </c>
      <c r="B9" s="13" t="s">
        <v>82</v>
      </c>
      <c r="C9" s="13">
        <v>500884</v>
      </c>
      <c r="D9" s="13">
        <v>2</v>
      </c>
      <c r="E9" s="13" t="s">
        <v>121</v>
      </c>
      <c r="F9" s="13" t="s">
        <v>122</v>
      </c>
      <c r="J9" s="14"/>
      <c r="K9" s="14"/>
      <c r="L9" s="14"/>
      <c r="M9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>attente affutage</v>
      </c>
    </row>
    <row r="10" spans="1:14" x14ac:dyDescent="0.3">
      <c r="A10" s="14">
        <v>45386</v>
      </c>
      <c r="B10" s="13" t="s">
        <v>82</v>
      </c>
      <c r="C10" s="13">
        <v>500884</v>
      </c>
      <c r="J10" s="14">
        <v>45638</v>
      </c>
      <c r="K10" s="14"/>
      <c r="L10" s="14"/>
      <c r="M10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>attente controle</v>
      </c>
    </row>
    <row r="11" spans="1:14" x14ac:dyDescent="0.3">
      <c r="A11" s="14">
        <v>45387</v>
      </c>
      <c r="B11" s="13" t="s">
        <v>82</v>
      </c>
      <c r="C11" s="13">
        <v>500884</v>
      </c>
      <c r="J11" s="14">
        <v>45638</v>
      </c>
      <c r="K11" s="14">
        <v>45638</v>
      </c>
      <c r="L11" s="14"/>
      <c r="M11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>attente expedition</v>
      </c>
    </row>
    <row r="12" spans="1:14" x14ac:dyDescent="0.3">
      <c r="A12" s="14"/>
      <c r="B12" s="13" t="s">
        <v>82</v>
      </c>
      <c r="C12" s="13">
        <v>500884</v>
      </c>
      <c r="J12" s="14">
        <v>45638</v>
      </c>
      <c r="K12" s="14">
        <v>45639</v>
      </c>
      <c r="L12" s="14">
        <v>45640</v>
      </c>
      <c r="M12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>expedié</v>
      </c>
    </row>
    <row r="13" spans="1:14" x14ac:dyDescent="0.3">
      <c r="A13" s="14">
        <v>45359</v>
      </c>
      <c r="B13" s="13" t="s">
        <v>79</v>
      </c>
      <c r="C13" s="13" t="s">
        <v>74</v>
      </c>
      <c r="D13" s="13" t="s">
        <v>129</v>
      </c>
      <c r="E13" s="13" t="s">
        <v>130</v>
      </c>
      <c r="F13" s="13" t="s">
        <v>131</v>
      </c>
      <c r="G13" s="13" t="s">
        <v>132</v>
      </c>
      <c r="J13" s="14">
        <v>45639</v>
      </c>
      <c r="K13" s="14">
        <v>45640</v>
      </c>
      <c r="L13" s="14">
        <v>45641</v>
      </c>
      <c r="M13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>expedié</v>
      </c>
    </row>
    <row r="14" spans="1:14" x14ac:dyDescent="0.3">
      <c r="A14" s="14">
        <v>45627</v>
      </c>
      <c r="B14" s="13" t="s">
        <v>134</v>
      </c>
      <c r="C14" s="13">
        <v>550885</v>
      </c>
      <c r="J14" s="14"/>
      <c r="K14" s="14"/>
      <c r="L14" s="14"/>
      <c r="M14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>attente affutage</v>
      </c>
    </row>
    <row r="15" spans="1:14" x14ac:dyDescent="0.3">
      <c r="A15" s="14">
        <v>45359</v>
      </c>
      <c r="B15" s="13" t="s">
        <v>72</v>
      </c>
      <c r="C15" s="13" t="s">
        <v>73</v>
      </c>
      <c r="D15" s="13" t="s">
        <v>74</v>
      </c>
      <c r="E15" s="13" t="s">
        <v>75</v>
      </c>
      <c r="F15" s="13" t="s">
        <v>76</v>
      </c>
      <c r="G15" s="13" t="s">
        <v>77</v>
      </c>
      <c r="J15" s="14"/>
      <c r="K15" s="14"/>
      <c r="L15" s="14"/>
      <c r="M15" s="13" t="str">
        <f>IF(TBL_Suivi_Commande_Affutage[[#This Row],[Client]]="","",IF(TBL_Suivi_Commande_Affutage[[#This Row],[date affutage]]="","attente affutage",IF(TBL_Suivi_Commande_Affutage[[#This Row],[date de contrôle]]="","attente controle",IF(TBL_Suivi_Commande_Affutage[[#This Row],[date expedition]]="","attente expedition",IF(TBL_Suivi_Commande_Affutage[[#This Row],[date affutage]]+TBL_Suivi_Commande_Affutage[[#This Row],[date de contrôle]]+TBL_Suivi_Commande_Affutage[[#This Row],[date expedition]]="","attente expedition","expedié")))))</f>
        <v>attente affutage</v>
      </c>
    </row>
  </sheetData>
  <mergeCells count="1">
    <mergeCell ref="C1:H5"/>
  </mergeCells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215B9CE6-70C7-4E58-AC3A-4D03EBD15330}">
            <xm:f>NOT(ISERROR(SEARCH($M$12,M9)))</xm:f>
            <xm:f>$M$12</xm:f>
            <x14:dxf>
              <fill>
                <patternFill>
                  <bgColor rgb="FF92D050"/>
                </patternFill>
              </fill>
            </x14:dxf>
          </x14:cfRule>
          <x14:cfRule type="containsText" priority="2" operator="containsText" id="{DF6E37A3-CEBA-4C65-8148-323EBD08A22B}">
            <xm:f>NOT(ISERROR(SEARCH($M$11,M9)))</xm:f>
            <xm:f>$M$11</xm:f>
            <x14:dxf>
              <fill>
                <patternFill>
                  <bgColor rgb="FFFFFF00"/>
                </patternFill>
              </fill>
            </x14:dxf>
          </x14:cfRule>
          <x14:cfRule type="containsText" priority="3" operator="containsText" id="{B8C2C9B2-EB09-468F-BB7C-21450B658426}">
            <xm:f>NOT(ISERROR(SEARCH($M$10,M9)))</xm:f>
            <xm:f>$M$10</xm:f>
            <x14:dxf>
              <fill>
                <patternFill>
                  <bgColor rgb="FFFFC000"/>
                </patternFill>
              </fill>
            </x14:dxf>
          </x14:cfRule>
          <x14:cfRule type="containsText" priority="4" operator="containsText" id="{CB4FE144-FAEB-4FD0-A5DA-D652C288F32B}">
            <xm:f>NOT(ISERROR(SEARCH($M$9,M9)))</xm:f>
            <xm:f>$M$9</xm:f>
            <x14:dxf>
              <fill>
                <patternFill>
                  <bgColor rgb="FFFF0000"/>
                </patternFill>
              </fill>
            </x14:dxf>
          </x14:cfRule>
          <xm:sqref>M9:M15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J15"/>
  <sheetViews>
    <sheetView workbookViewId="0">
      <selection activeCell="I18" sqref="I18"/>
    </sheetView>
  </sheetViews>
  <sheetFormatPr baseColWidth="10" defaultColWidth="11.44140625" defaultRowHeight="14.4" x14ac:dyDescent="0.3"/>
  <cols>
    <col min="5" max="5" width="19.21875" customWidth="1"/>
    <col min="6" max="6" width="22.109375" customWidth="1"/>
    <col min="7" max="7" width="19" customWidth="1"/>
    <col min="8" max="8" width="12.33203125" customWidth="1"/>
    <col min="10" max="10" width="45.88671875" customWidth="1"/>
  </cols>
  <sheetData>
    <row r="1" spans="1:10" x14ac:dyDescent="0.3">
      <c r="C1" s="67" t="s">
        <v>138</v>
      </c>
      <c r="D1" s="68"/>
      <c r="E1" s="68"/>
      <c r="F1" s="68"/>
      <c r="G1" s="68"/>
      <c r="H1" s="68"/>
    </row>
    <row r="2" spans="1:10" x14ac:dyDescent="0.3">
      <c r="C2" s="68"/>
      <c r="D2" s="68"/>
      <c r="E2" s="68"/>
      <c r="F2" s="68"/>
      <c r="G2" s="68"/>
      <c r="H2" s="68"/>
    </row>
    <row r="3" spans="1:10" x14ac:dyDescent="0.3">
      <c r="C3" s="68"/>
      <c r="D3" s="68"/>
      <c r="E3" s="68"/>
      <c r="F3" s="68"/>
      <c r="G3" s="68"/>
      <c r="H3" s="68"/>
    </row>
    <row r="8" spans="1:10" x14ac:dyDescent="0.3">
      <c r="A8" s="17" t="s">
        <v>2</v>
      </c>
      <c r="B8" s="17" t="s">
        <v>13</v>
      </c>
      <c r="C8" s="17" t="s">
        <v>3</v>
      </c>
      <c r="D8" s="17" t="s">
        <v>5</v>
      </c>
      <c r="E8" s="18" t="s">
        <v>123</v>
      </c>
      <c r="F8" s="17" t="s">
        <v>4</v>
      </c>
      <c r="G8" s="17" t="s">
        <v>11</v>
      </c>
      <c r="H8" s="17" t="s">
        <v>10</v>
      </c>
      <c r="I8" s="17" t="s">
        <v>6</v>
      </c>
      <c r="J8" s="17" t="s">
        <v>12</v>
      </c>
    </row>
    <row r="9" spans="1:10" x14ac:dyDescent="0.3">
      <c r="A9" s="5"/>
      <c r="B9" s="5" t="s">
        <v>22</v>
      </c>
      <c r="C9" s="5"/>
      <c r="D9" s="5"/>
      <c r="E9" s="5"/>
      <c r="F9" s="5"/>
      <c r="G9" s="5"/>
      <c r="H9" s="5"/>
      <c r="I9" s="5"/>
      <c r="J9" s="5"/>
    </row>
    <row r="10" spans="1:10" x14ac:dyDescent="0.3">
      <c r="A10" s="36"/>
      <c r="B10" s="36" t="s">
        <v>22</v>
      </c>
      <c r="C10" s="36"/>
      <c r="D10" s="36"/>
      <c r="E10" s="37"/>
      <c r="F10" s="36"/>
      <c r="G10" s="36"/>
      <c r="H10" s="36"/>
      <c r="I10" s="36"/>
      <c r="J10" s="36"/>
    </row>
    <row r="11" spans="1:10" x14ac:dyDescent="0.3">
      <c r="A11" s="36"/>
      <c r="B11" s="36" t="s">
        <v>21</v>
      </c>
      <c r="C11" s="36"/>
      <c r="D11" s="36"/>
      <c r="E11" s="37"/>
      <c r="F11" s="36"/>
      <c r="G11" s="36"/>
      <c r="H11" s="36"/>
      <c r="I11" s="36"/>
      <c r="J11" s="36"/>
    </row>
    <row r="12" spans="1:10" x14ac:dyDescent="0.3">
      <c r="A12" s="36"/>
      <c r="B12" s="36" t="s">
        <v>21</v>
      </c>
      <c r="C12" s="36"/>
      <c r="D12" s="36"/>
      <c r="E12" s="37"/>
      <c r="F12" s="36"/>
      <c r="G12" s="36"/>
      <c r="H12" s="36"/>
      <c r="I12" s="36"/>
      <c r="J12" s="36"/>
    </row>
    <row r="13" spans="1:10" x14ac:dyDescent="0.3">
      <c r="A13" s="36"/>
      <c r="B13" s="36" t="s">
        <v>21</v>
      </c>
      <c r="C13" s="36"/>
      <c r="D13" s="36"/>
      <c r="E13" s="37"/>
      <c r="F13" s="36"/>
      <c r="G13" s="36"/>
      <c r="H13" s="36"/>
      <c r="I13" s="36"/>
      <c r="J13" s="36"/>
    </row>
    <row r="14" spans="1:10" x14ac:dyDescent="0.3">
      <c r="A14" s="36"/>
      <c r="B14" s="36" t="s">
        <v>22</v>
      </c>
      <c r="C14" s="36"/>
      <c r="D14" s="36"/>
      <c r="E14" s="37"/>
      <c r="F14" s="36"/>
      <c r="G14" s="36"/>
      <c r="H14" s="36"/>
      <c r="I14" s="36"/>
      <c r="J14" s="36"/>
    </row>
    <row r="15" spans="1:10" x14ac:dyDescent="0.3">
      <c r="A15" s="38">
        <v>45267</v>
      </c>
      <c r="B15" s="36"/>
      <c r="C15" s="36">
        <v>550885</v>
      </c>
      <c r="D15" s="36" t="s">
        <v>133</v>
      </c>
      <c r="E15" s="37" t="s">
        <v>133</v>
      </c>
      <c r="F15" s="36"/>
      <c r="G15" s="36">
        <v>10</v>
      </c>
      <c r="H15" s="36"/>
      <c r="I15" s="36"/>
      <c r="J15" s="36"/>
    </row>
  </sheetData>
  <mergeCells count="1">
    <mergeCell ref="C1:H3"/>
  </mergeCells>
  <pageMargins left="0.7" right="0.7" top="0.75" bottom="0.75" header="0.3" footer="0.3"/>
  <drawing r:id="rId1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M9"/>
  <sheetViews>
    <sheetView workbookViewId="0">
      <selection activeCell="G16" sqref="G16"/>
    </sheetView>
  </sheetViews>
  <sheetFormatPr baseColWidth="10" defaultColWidth="11.44140625" defaultRowHeight="14.4" x14ac:dyDescent="0.3"/>
  <cols>
    <col min="3" max="3" width="11.88671875" customWidth="1"/>
    <col min="4" max="4" width="16.44140625" customWidth="1"/>
    <col min="5" max="5" width="19.33203125" customWidth="1"/>
    <col min="6" max="6" width="20.109375" customWidth="1"/>
    <col min="7" max="7" width="13.6640625" customWidth="1"/>
    <col min="10" max="10" width="17.44140625" customWidth="1"/>
    <col min="11" max="11" width="15.88671875" customWidth="1"/>
  </cols>
  <sheetData>
    <row r="1" spans="1:13" ht="14.4" customHeight="1" x14ac:dyDescent="1.05">
      <c r="C1" s="69" t="s">
        <v>16</v>
      </c>
      <c r="D1" s="69"/>
      <c r="E1" s="69"/>
      <c r="F1" s="69"/>
      <c r="G1" s="69"/>
      <c r="H1" s="69"/>
      <c r="I1" s="69"/>
      <c r="J1" s="55"/>
      <c r="K1" s="55"/>
    </row>
    <row r="2" spans="1:13" ht="14.4" customHeight="1" x14ac:dyDescent="1.05">
      <c r="C2" s="69"/>
      <c r="D2" s="69"/>
      <c r="E2" s="69"/>
      <c r="F2" s="69"/>
      <c r="G2" s="69"/>
      <c r="H2" s="69"/>
      <c r="I2" s="69"/>
      <c r="J2" s="55"/>
      <c r="K2" s="55"/>
    </row>
    <row r="3" spans="1:13" ht="14.4" customHeight="1" x14ac:dyDescent="1.05">
      <c r="C3" s="69"/>
      <c r="D3" s="69"/>
      <c r="E3" s="69"/>
      <c r="F3" s="69"/>
      <c r="G3" s="69"/>
      <c r="H3" s="69"/>
      <c r="I3" s="69"/>
      <c r="J3" s="55"/>
      <c r="K3" s="55"/>
    </row>
    <row r="4" spans="1:13" ht="14.4" customHeight="1" x14ac:dyDescent="1.05">
      <c r="C4" s="55"/>
      <c r="D4" s="55"/>
      <c r="E4" s="55"/>
      <c r="F4" s="55"/>
      <c r="G4" s="55"/>
      <c r="H4" s="55"/>
      <c r="I4" s="55"/>
      <c r="J4" s="55"/>
      <c r="K4" s="55"/>
    </row>
    <row r="5" spans="1:13" ht="14.4" customHeight="1" x14ac:dyDescent="1.05">
      <c r="C5" s="55"/>
      <c r="D5" s="55"/>
      <c r="E5" s="55"/>
      <c r="F5" s="55"/>
      <c r="G5" s="55"/>
      <c r="H5" s="55"/>
      <c r="I5" s="55"/>
      <c r="J5" s="55"/>
      <c r="K5" s="55"/>
    </row>
    <row r="8" spans="1:13" x14ac:dyDescent="0.3">
      <c r="A8" s="3" t="s">
        <v>2</v>
      </c>
      <c r="B8" s="2" t="s">
        <v>3</v>
      </c>
      <c r="C8" s="2" t="s">
        <v>5</v>
      </c>
      <c r="D8" s="2" t="s">
        <v>157</v>
      </c>
      <c r="E8" s="2" t="s">
        <v>4</v>
      </c>
      <c r="F8" s="2" t="s">
        <v>11</v>
      </c>
      <c r="G8" s="2" t="s">
        <v>10</v>
      </c>
      <c r="H8" s="2" t="s">
        <v>6</v>
      </c>
      <c r="I8" s="2" t="s">
        <v>19</v>
      </c>
      <c r="J8" s="2" t="s">
        <v>7</v>
      </c>
      <c r="K8" s="2" t="s">
        <v>8</v>
      </c>
      <c r="L8" s="2" t="s">
        <v>9</v>
      </c>
      <c r="M8" s="4" t="s">
        <v>12</v>
      </c>
    </row>
    <row r="9" spans="1:13" x14ac:dyDescent="0.3">
      <c r="A9" s="5"/>
      <c r="B9" s="5"/>
      <c r="C9" s="5"/>
      <c r="D9" s="5"/>
      <c r="E9" s="5"/>
      <c r="F9" s="5"/>
      <c r="G9" s="13" t="s">
        <v>54</v>
      </c>
      <c r="H9" s="5"/>
      <c r="I9" s="5"/>
      <c r="J9" s="5"/>
      <c r="K9" s="5"/>
      <c r="L9" s="5"/>
      <c r="M9" s="5"/>
    </row>
  </sheetData>
  <mergeCells count="1">
    <mergeCell ref="C1:I3"/>
  </mergeCells>
  <pageMargins left="0.7" right="0.7" top="0.75" bottom="0.75" header="0.3" footer="0.3"/>
  <drawing r:id="rId1"/>
  <tableParts count="1"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J10"/>
  <sheetViews>
    <sheetView workbookViewId="0">
      <selection activeCell="E15" sqref="E15"/>
    </sheetView>
  </sheetViews>
  <sheetFormatPr baseColWidth="10" defaultColWidth="11.44140625" defaultRowHeight="14.4" x14ac:dyDescent="0.3"/>
  <cols>
    <col min="1" max="2" width="11.44140625" style="13"/>
    <col min="3" max="4" width="20.44140625" style="13" customWidth="1"/>
    <col min="5" max="5" width="26.6640625" style="13" customWidth="1"/>
    <col min="6" max="6" width="25.5546875" style="13" customWidth="1"/>
    <col min="7" max="7" width="19.33203125" style="13" customWidth="1"/>
    <col min="8" max="16384" width="11.44140625" style="13"/>
  </cols>
  <sheetData>
    <row r="1" spans="1:10" ht="14.4" customHeight="1" x14ac:dyDescent="0.3">
      <c r="C1" s="70" t="s">
        <v>128</v>
      </c>
      <c r="D1" s="70"/>
      <c r="E1" s="70"/>
      <c r="F1" s="70"/>
      <c r="G1" s="70"/>
      <c r="H1" s="70"/>
      <c r="I1" s="70"/>
      <c r="J1" s="22"/>
    </row>
    <row r="2" spans="1:10" x14ac:dyDescent="0.3">
      <c r="C2" s="70"/>
      <c r="D2" s="70"/>
      <c r="E2" s="70"/>
      <c r="F2" s="70"/>
      <c r="G2" s="70"/>
      <c r="H2" s="70"/>
      <c r="I2" s="70"/>
      <c r="J2" s="22"/>
    </row>
    <row r="3" spans="1:10" x14ac:dyDescent="0.3">
      <c r="C3" s="70"/>
      <c r="D3" s="70"/>
      <c r="E3" s="70"/>
      <c r="F3" s="70"/>
      <c r="G3" s="70"/>
      <c r="H3" s="70"/>
      <c r="I3" s="70"/>
      <c r="J3" s="22"/>
    </row>
    <row r="4" spans="1:10" x14ac:dyDescent="0.3">
      <c r="C4" s="70"/>
      <c r="D4" s="70"/>
      <c r="E4" s="70"/>
      <c r="F4" s="70"/>
      <c r="G4" s="70"/>
      <c r="H4" s="70"/>
      <c r="I4" s="70"/>
      <c r="J4" s="22"/>
    </row>
    <row r="8" spans="1:10" x14ac:dyDescent="0.3">
      <c r="A8" s="53" t="s">
        <v>2</v>
      </c>
      <c r="B8" s="53" t="s">
        <v>3</v>
      </c>
      <c r="C8" s="53" t="s">
        <v>5</v>
      </c>
      <c r="D8" s="53" t="s">
        <v>158</v>
      </c>
      <c r="E8" s="53" t="s">
        <v>4</v>
      </c>
      <c r="F8" s="53" t="s">
        <v>11</v>
      </c>
      <c r="G8" s="53" t="s">
        <v>10</v>
      </c>
      <c r="H8" s="53" t="s">
        <v>6</v>
      </c>
    </row>
    <row r="9" spans="1:10" x14ac:dyDescent="0.3">
      <c r="A9" s="39">
        <v>45359</v>
      </c>
      <c r="B9" s="40" t="s">
        <v>79</v>
      </c>
      <c r="C9" s="40" t="s">
        <v>74</v>
      </c>
      <c r="D9" s="40"/>
      <c r="E9" s="40" t="s">
        <v>129</v>
      </c>
      <c r="F9" s="40" t="s">
        <v>130</v>
      </c>
      <c r="G9" s="40" t="s">
        <v>131</v>
      </c>
      <c r="H9" s="40" t="s">
        <v>132</v>
      </c>
    </row>
    <row r="10" spans="1:10" x14ac:dyDescent="0.3">
      <c r="A10" s="57"/>
      <c r="B10" s="57"/>
      <c r="C10" s="57"/>
      <c r="D10" s="57"/>
      <c r="E10" s="57"/>
      <c r="F10" s="57"/>
      <c r="G10" s="57" t="s">
        <v>54</v>
      </c>
      <c r="H10" s="57"/>
    </row>
  </sheetData>
  <mergeCells count="1">
    <mergeCell ref="C1:I4"/>
  </mergeCells>
  <pageMargins left="0.7" right="0.7" top="0.75" bottom="0.75" header="0.3" footer="0.3"/>
  <drawing r:id="rId1"/>
  <tableParts count="1">
    <tablePart r:id="rId2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"/>
  <sheetViews>
    <sheetView workbookViewId="0"/>
  </sheetViews>
  <sheetFormatPr baseColWidth="10" defaultColWidth="11.44140625" defaultRowHeight="14.4" x14ac:dyDescent="0.3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L8"/>
  <sheetViews>
    <sheetView workbookViewId="0">
      <selection activeCell="B31" sqref="B31"/>
    </sheetView>
  </sheetViews>
  <sheetFormatPr baseColWidth="10" defaultColWidth="11.44140625" defaultRowHeight="14.4" x14ac:dyDescent="0.3"/>
  <cols>
    <col min="1" max="1" width="15.109375" customWidth="1"/>
    <col min="2" max="2" width="15.88671875" customWidth="1"/>
    <col min="6" max="7" width="19.77734375" customWidth="1"/>
    <col min="8" max="8" width="17.21875" customWidth="1"/>
    <col min="9" max="9" width="15.5546875" customWidth="1"/>
    <col min="10" max="10" width="47.21875" customWidth="1"/>
  </cols>
  <sheetData>
    <row r="1" spans="1:12" ht="14.4" customHeight="1" x14ac:dyDescent="0.3">
      <c r="C1" s="71" t="s">
        <v>17</v>
      </c>
      <c r="D1" s="71"/>
      <c r="E1" s="71"/>
      <c r="F1" s="71"/>
      <c r="G1" s="71"/>
      <c r="H1" s="71"/>
      <c r="I1" s="101"/>
      <c r="J1" s="101"/>
      <c r="K1" s="101"/>
      <c r="L1" s="101"/>
    </row>
    <row r="2" spans="1:12" x14ac:dyDescent="0.3">
      <c r="C2" s="71"/>
      <c r="D2" s="71"/>
      <c r="E2" s="71"/>
      <c r="F2" s="71"/>
      <c r="G2" s="71"/>
      <c r="H2" s="71"/>
      <c r="I2" s="101"/>
      <c r="J2" s="101"/>
      <c r="K2" s="101"/>
      <c r="L2" s="101"/>
    </row>
    <row r="3" spans="1:12" x14ac:dyDescent="0.3">
      <c r="C3" s="71"/>
      <c r="D3" s="71"/>
      <c r="E3" s="71"/>
      <c r="F3" s="71"/>
      <c r="G3" s="71"/>
      <c r="H3" s="71"/>
      <c r="I3" s="101"/>
      <c r="J3" s="101"/>
      <c r="K3" s="101"/>
      <c r="L3" s="101"/>
    </row>
    <row r="4" spans="1:12" x14ac:dyDescent="0.3">
      <c r="C4" s="71"/>
      <c r="D4" s="71"/>
      <c r="E4" s="71"/>
      <c r="F4" s="71"/>
      <c r="G4" s="71"/>
      <c r="H4" s="71"/>
      <c r="I4" s="101"/>
      <c r="J4" s="101"/>
      <c r="K4" s="101"/>
      <c r="L4" s="101"/>
    </row>
    <row r="8" spans="1:12" x14ac:dyDescent="0.3">
      <c r="A8" t="s">
        <v>24</v>
      </c>
      <c r="B8" t="s">
        <v>159</v>
      </c>
      <c r="C8" t="s">
        <v>160</v>
      </c>
      <c r="D8" t="s">
        <v>161</v>
      </c>
      <c r="E8" t="s">
        <v>162</v>
      </c>
      <c r="F8" t="s">
        <v>166</v>
      </c>
      <c r="G8" t="s">
        <v>167</v>
      </c>
      <c r="H8" t="s">
        <v>163</v>
      </c>
      <c r="I8" t="s">
        <v>164</v>
      </c>
      <c r="J8" t="s">
        <v>165</v>
      </c>
    </row>
  </sheetData>
  <mergeCells count="1">
    <mergeCell ref="C1:H4"/>
  </mergeCells>
  <pageMargins left="0.7" right="0.7" top="0.75" bottom="0.75" header="0.3" footer="0.3"/>
  <drawing r:id="rId1"/>
  <tableParts count="1">
    <tablePart r:id="rId2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H8"/>
  <sheetViews>
    <sheetView workbookViewId="0">
      <selection activeCell="C20" sqref="C20:D20"/>
    </sheetView>
  </sheetViews>
  <sheetFormatPr baseColWidth="10" defaultColWidth="11.44140625" defaultRowHeight="14.4" x14ac:dyDescent="0.3"/>
  <cols>
    <col min="3" max="3" width="12.6640625" customWidth="1"/>
  </cols>
  <sheetData>
    <row r="1" spans="1:8" x14ac:dyDescent="0.3">
      <c r="C1" s="102" t="s">
        <v>168</v>
      </c>
      <c r="D1" s="68"/>
      <c r="E1" s="68"/>
      <c r="F1" s="68"/>
      <c r="G1" s="68"/>
      <c r="H1" s="68"/>
    </row>
    <row r="2" spans="1:8" x14ac:dyDescent="0.3">
      <c r="C2" s="68"/>
      <c r="D2" s="68"/>
      <c r="E2" s="68"/>
      <c r="F2" s="68"/>
      <c r="G2" s="68"/>
      <c r="H2" s="68"/>
    </row>
    <row r="3" spans="1:8" x14ac:dyDescent="0.3">
      <c r="C3" s="68"/>
      <c r="D3" s="68"/>
      <c r="E3" s="68"/>
      <c r="F3" s="68"/>
      <c r="G3" s="68"/>
      <c r="H3" s="68"/>
    </row>
    <row r="8" spans="1:8" x14ac:dyDescent="0.3">
      <c r="A8" s="103" t="s">
        <v>24</v>
      </c>
      <c r="B8" s="103" t="s">
        <v>3</v>
      </c>
      <c r="C8" s="103" t="s">
        <v>169</v>
      </c>
      <c r="D8" s="103" t="s">
        <v>170</v>
      </c>
    </row>
  </sheetData>
  <mergeCells count="1">
    <mergeCell ref="C1:H3"/>
  </mergeCells>
  <pageMargins left="0.7" right="0.7" top="0.75" bottom="0.75" header="0.3" footer="0.3"/>
  <tableParts count="1">
    <tablePart r:id="rId1"/>
  </tablePart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W14"/>
  <sheetViews>
    <sheetView workbookViewId="0">
      <selection activeCell="F17" sqref="F17"/>
    </sheetView>
  </sheetViews>
  <sheetFormatPr baseColWidth="10" defaultColWidth="11.44140625" defaultRowHeight="14.4" x14ac:dyDescent="0.3"/>
  <cols>
    <col min="1" max="1" width="15.6640625" style="13" customWidth="1"/>
    <col min="2" max="2" width="11.44140625" style="13"/>
    <col min="3" max="4" width="25" style="13" customWidth="1"/>
    <col min="5" max="5" width="15.6640625" style="41" customWidth="1"/>
    <col min="6" max="6" width="15.5546875" style="41" customWidth="1"/>
    <col min="7" max="7" width="14.33203125" style="41" customWidth="1"/>
    <col min="8" max="8" width="15.109375" style="41" customWidth="1"/>
    <col min="9" max="10" width="11.5546875" style="41"/>
    <col min="11" max="11" width="13" style="41" customWidth="1"/>
    <col min="12" max="12" width="16" style="41" customWidth="1"/>
    <col min="13" max="13" width="14.5546875" style="41" customWidth="1"/>
    <col min="14" max="14" width="16.33203125" style="41" customWidth="1"/>
    <col min="15" max="15" width="16" style="41" customWidth="1"/>
    <col min="16" max="16" width="11.5546875" style="41"/>
    <col min="17" max="18" width="13" style="41" customWidth="1"/>
    <col min="19" max="19" width="12" style="41" customWidth="1"/>
    <col min="20" max="20" width="12.33203125" style="13" customWidth="1"/>
    <col min="21" max="21" width="11.44140625" style="13"/>
    <col min="22" max="22" width="15.88671875" style="13" customWidth="1"/>
    <col min="23" max="23" width="16.6640625" style="13" customWidth="1"/>
    <col min="24" max="16384" width="11.44140625" style="13"/>
  </cols>
  <sheetData>
    <row r="1" spans="1:23" ht="15" customHeight="1" x14ac:dyDescent="0.3">
      <c r="C1" s="72" t="s">
        <v>18</v>
      </c>
      <c r="D1" s="72"/>
      <c r="E1" s="72"/>
      <c r="F1" s="72"/>
      <c r="G1" s="72"/>
      <c r="H1" s="72"/>
      <c r="I1" s="104"/>
      <c r="J1" s="104"/>
      <c r="K1" s="104"/>
      <c r="L1" s="105"/>
    </row>
    <row r="2" spans="1:23" ht="15" customHeight="1" x14ac:dyDescent="0.3">
      <c r="C2" s="72"/>
      <c r="D2" s="72"/>
      <c r="E2" s="72"/>
      <c r="F2" s="72"/>
      <c r="G2" s="72"/>
      <c r="H2" s="72"/>
      <c r="I2" s="104"/>
      <c r="J2" s="104"/>
      <c r="K2" s="104"/>
      <c r="L2" s="105"/>
    </row>
    <row r="3" spans="1:23" ht="15" customHeight="1" x14ac:dyDescent="0.3">
      <c r="C3" s="72"/>
      <c r="D3" s="72"/>
      <c r="E3" s="72"/>
      <c r="F3" s="72"/>
      <c r="G3" s="72"/>
      <c r="H3" s="72"/>
      <c r="I3" s="104"/>
      <c r="J3" s="104"/>
      <c r="K3" s="104"/>
      <c r="L3" s="105"/>
    </row>
    <row r="4" spans="1:23" ht="15" customHeight="1" x14ac:dyDescent="0.3">
      <c r="C4" s="72"/>
      <c r="D4" s="72"/>
      <c r="E4" s="72"/>
      <c r="F4" s="72"/>
      <c r="G4" s="72"/>
      <c r="H4" s="72"/>
      <c r="I4" s="104"/>
      <c r="J4" s="104"/>
      <c r="K4" s="104"/>
      <c r="L4" s="105"/>
    </row>
    <row r="7" spans="1:23" x14ac:dyDescent="0.3">
      <c r="E7" s="73" t="s">
        <v>34</v>
      </c>
      <c r="F7" s="74"/>
      <c r="G7" s="74"/>
      <c r="H7" s="73" t="s">
        <v>35</v>
      </c>
      <c r="I7" s="75"/>
      <c r="J7" s="75"/>
      <c r="K7" s="73" t="s">
        <v>36</v>
      </c>
      <c r="L7" s="73"/>
      <c r="M7" s="73"/>
      <c r="N7" s="73" t="s">
        <v>37</v>
      </c>
      <c r="O7" s="73"/>
      <c r="P7" s="73"/>
      <c r="Q7" s="73" t="s">
        <v>38</v>
      </c>
      <c r="R7" s="73"/>
      <c r="S7" s="73"/>
      <c r="T7" s="58" t="s">
        <v>39</v>
      </c>
      <c r="U7" s="59"/>
      <c r="V7" s="59"/>
      <c r="W7" s="59"/>
    </row>
    <row r="8" spans="1:23" x14ac:dyDescent="0.3">
      <c r="E8" s="74"/>
      <c r="F8" s="74"/>
      <c r="G8" s="74"/>
      <c r="H8" s="75"/>
      <c r="I8" s="75"/>
      <c r="J8" s="75"/>
      <c r="K8" s="73"/>
      <c r="L8" s="73"/>
      <c r="M8" s="73"/>
      <c r="N8" s="73"/>
      <c r="O8" s="73"/>
      <c r="P8" s="73"/>
      <c r="Q8" s="73"/>
      <c r="R8" s="73"/>
      <c r="S8" s="73"/>
      <c r="T8" s="59"/>
      <c r="U8" s="59"/>
      <c r="V8" s="59"/>
      <c r="W8" s="59"/>
    </row>
    <row r="9" spans="1:23" x14ac:dyDescent="0.3">
      <c r="A9" s="13" t="s">
        <v>24</v>
      </c>
      <c r="B9" s="13" t="s">
        <v>3</v>
      </c>
      <c r="C9" s="13" t="s">
        <v>25</v>
      </c>
      <c r="D9" s="13" t="s">
        <v>171</v>
      </c>
      <c r="E9" s="42" t="s">
        <v>26</v>
      </c>
      <c r="F9" s="42" t="s">
        <v>41</v>
      </c>
      <c r="G9" s="42" t="s">
        <v>28</v>
      </c>
      <c r="H9" s="42" t="s">
        <v>42</v>
      </c>
      <c r="I9" s="42" t="s">
        <v>40</v>
      </c>
      <c r="J9" s="42" t="s">
        <v>43</v>
      </c>
      <c r="K9" s="42" t="s">
        <v>44</v>
      </c>
      <c r="L9" s="42" t="s">
        <v>27</v>
      </c>
      <c r="M9" s="42" t="s">
        <v>45</v>
      </c>
      <c r="N9" s="42" t="s">
        <v>46</v>
      </c>
      <c r="O9" s="42" t="s">
        <v>47</v>
      </c>
      <c r="P9" s="42" t="s">
        <v>48</v>
      </c>
      <c r="Q9" s="42" t="s">
        <v>49</v>
      </c>
      <c r="R9" s="42" t="s">
        <v>29</v>
      </c>
      <c r="S9" s="42" t="s">
        <v>50</v>
      </c>
      <c r="T9" s="21" t="s">
        <v>30</v>
      </c>
      <c r="U9" s="21" t="s">
        <v>33</v>
      </c>
      <c r="V9" s="21" t="s">
        <v>31</v>
      </c>
      <c r="W9" s="21" t="s">
        <v>32</v>
      </c>
    </row>
    <row r="10" spans="1:23" x14ac:dyDescent="0.3">
      <c r="A10" s="13" t="s">
        <v>51</v>
      </c>
      <c r="B10" s="13" t="s">
        <v>80</v>
      </c>
      <c r="C10" s="13" t="s">
        <v>52</v>
      </c>
      <c r="E10" s="41">
        <v>0.1</v>
      </c>
      <c r="F10" s="41">
        <v>0.1</v>
      </c>
      <c r="G10" s="41">
        <f>SUM(TBL_Base_De_Donnée[[#This Row],[Tps reglage]:[Tps coupe]])</f>
        <v>0.2</v>
      </c>
      <c r="H10" s="41">
        <v>0.2</v>
      </c>
      <c r="I10" s="41">
        <v>0.2</v>
      </c>
      <c r="J10" s="41">
        <f>SUM(TBL_Base_De_Donnée[[#This Row],[Tps reglage2]:[Tps rectif]])</f>
        <v>0.4</v>
      </c>
      <c r="K10" s="41">
        <v>0.3</v>
      </c>
      <c r="L10" s="41">
        <v>0.2</v>
      </c>
      <c r="M10" s="41">
        <f>SUM(TBL_Base_De_Donnée[[#This Row],[Tps reglage4]:[Tps fabrication]])</f>
        <v>0.5</v>
      </c>
      <c r="N10" s="41">
        <v>0.3</v>
      </c>
      <c r="O10" s="41">
        <v>1</v>
      </c>
      <c r="P10" s="41">
        <f>SUM(TBL_Base_De_Donnée[[#This Row],[Tps reglage6]:[Tps fabrication7]])</f>
        <v>1.3</v>
      </c>
      <c r="Q10" s="41">
        <v>0.5</v>
      </c>
      <c r="R10" s="41">
        <v>0.3</v>
      </c>
      <c r="S10" s="41">
        <f>SUM(TBL_Base_De_Donnée[[#This Row],[Tps reglage9]:[Tps affutage]])</f>
        <v>0.8</v>
      </c>
      <c r="T10" s="13">
        <v>12</v>
      </c>
      <c r="U10" s="13">
        <v>60</v>
      </c>
      <c r="V10" s="13">
        <v>0</v>
      </c>
      <c r="W10" s="13">
        <v>0</v>
      </c>
    </row>
    <row r="11" spans="1:23" x14ac:dyDescent="0.3">
      <c r="G11" s="41">
        <f>SUM(TBL_Base_De_Donnée[[#This Row],[Tps reglage]:[Tps coupe]])</f>
        <v>0</v>
      </c>
      <c r="J11" s="41">
        <f>SUM(TBL_Base_De_Donnée[[#This Row],[Tps reglage2]:[Tps rectif]])</f>
        <v>0</v>
      </c>
      <c r="M11" s="41">
        <f>SUM(TBL_Base_De_Donnée[[#This Row],[Tps reglage4]:[Tps fabrication]])</f>
        <v>0</v>
      </c>
      <c r="P11" s="41">
        <f>SUM(TBL_Base_De_Donnée[[#This Row],[Tps reglage6]:[Tps fabrication7]])</f>
        <v>0</v>
      </c>
      <c r="S11" s="41">
        <f>SUM(TBL_Base_De_Donnée[[#This Row],[Tps reglage9]:[Tps affutage]])</f>
        <v>0</v>
      </c>
    </row>
    <row r="12" spans="1:23" x14ac:dyDescent="0.3">
      <c r="A12" s="13" t="s">
        <v>53</v>
      </c>
      <c r="B12" s="13" t="s">
        <v>81</v>
      </c>
      <c r="C12" s="13" t="s">
        <v>54</v>
      </c>
      <c r="E12" s="41">
        <v>0.2</v>
      </c>
      <c r="F12" s="41">
        <v>0.1</v>
      </c>
      <c r="G12" s="41">
        <f>SUM(TBL_Base_De_Donnée[[#This Row],[Tps reglage]:[Tps coupe]])</f>
        <v>0.30000000000000004</v>
      </c>
      <c r="H12" s="41">
        <v>0.3</v>
      </c>
      <c r="I12" s="41">
        <v>0.2</v>
      </c>
      <c r="J12" s="41">
        <f>SUM(TBL_Base_De_Donnée[[#This Row],[Tps reglage2]:[Tps rectif]])</f>
        <v>0.5</v>
      </c>
      <c r="K12" s="41">
        <v>0.3</v>
      </c>
      <c r="L12" s="41">
        <v>0.1</v>
      </c>
      <c r="M12" s="41">
        <f>SUM(TBL_Base_De_Donnée[[#This Row],[Tps reglage4]:[Tps fabrication]])</f>
        <v>0.4</v>
      </c>
      <c r="N12" s="41">
        <v>0.2</v>
      </c>
      <c r="O12" s="41">
        <v>0.1</v>
      </c>
      <c r="P12" s="41">
        <f>SUM(TBL_Base_De_Donnée[[#This Row],[Tps reglage6]:[Tps fabrication7]])</f>
        <v>0.30000000000000004</v>
      </c>
      <c r="Q12" s="41">
        <v>0.5</v>
      </c>
      <c r="R12" s="41">
        <v>0.5</v>
      </c>
      <c r="S12" s="41">
        <f>SUM(TBL_Base_De_Donnée[[#This Row],[Tps reglage9]:[Tps affutage]])</f>
        <v>1</v>
      </c>
      <c r="T12" s="13">
        <v>8</v>
      </c>
      <c r="U12" s="13">
        <v>70</v>
      </c>
      <c r="V12" s="13">
        <v>12</v>
      </c>
      <c r="W12" s="13">
        <v>0.1</v>
      </c>
    </row>
    <row r="13" spans="1:23" x14ac:dyDescent="0.3">
      <c r="A13" s="13" t="s">
        <v>55</v>
      </c>
      <c r="B13" s="13" t="s">
        <v>82</v>
      </c>
      <c r="C13" s="13" t="s">
        <v>56</v>
      </c>
      <c r="E13" s="41">
        <v>0.2</v>
      </c>
      <c r="F13" s="41">
        <v>0.1</v>
      </c>
      <c r="G13" s="41">
        <f>SUM(TBL_Base_De_Donnée[[#This Row],[Tps reglage]:[Tps coupe]])</f>
        <v>0.30000000000000004</v>
      </c>
      <c r="H13" s="41">
        <v>0.5</v>
      </c>
      <c r="I13" s="41">
        <v>0.1</v>
      </c>
      <c r="J13" s="41">
        <f>SUM(TBL_Base_De_Donnée[[#This Row],[Tps reglage2]:[Tps rectif]])</f>
        <v>0.6</v>
      </c>
      <c r="K13" s="41">
        <v>0.3</v>
      </c>
      <c r="L13" s="41">
        <v>0.1</v>
      </c>
      <c r="M13" s="41">
        <f>SUM(TBL_Base_De_Donnée[[#This Row],[Tps reglage4]:[Tps fabrication]])</f>
        <v>0.4</v>
      </c>
      <c r="N13" s="41">
        <v>0.2</v>
      </c>
      <c r="O13" s="41">
        <v>0.2</v>
      </c>
      <c r="P13" s="41">
        <f>SUM(TBL_Base_De_Donnée[[#This Row],[Tps reglage6]:[Tps fabrication7]])</f>
        <v>0.4</v>
      </c>
      <c r="Q13" s="41">
        <v>0.6</v>
      </c>
      <c r="R13" s="41">
        <v>0.6</v>
      </c>
      <c r="S13" s="41">
        <f>SUM(TBL_Base_De_Donnée[[#This Row],[Tps reglage9]:[Tps affutage]])</f>
        <v>1.2</v>
      </c>
      <c r="T13" s="13">
        <v>6</v>
      </c>
      <c r="U13" s="13">
        <v>80</v>
      </c>
      <c r="V13" s="13">
        <v>0</v>
      </c>
      <c r="W13" s="13">
        <v>0</v>
      </c>
    </row>
    <row r="14" spans="1:23" x14ac:dyDescent="0.3">
      <c r="A14" s="13" t="s">
        <v>72</v>
      </c>
      <c r="B14" s="13" t="s">
        <v>73</v>
      </c>
      <c r="C14" s="13" t="s">
        <v>74</v>
      </c>
      <c r="E14" s="41" t="s">
        <v>75</v>
      </c>
      <c r="F14" s="41" t="s">
        <v>76</v>
      </c>
      <c r="G14" s="41" t="s">
        <v>77</v>
      </c>
      <c r="J14" s="41">
        <f>SUM(TBL_Base_De_Donnée[[#This Row],[Tps reglage2]:[Tps rectif]])</f>
        <v>0</v>
      </c>
      <c r="M14" s="41">
        <f>SUM(TBL_Base_De_Donnée[[#This Row],[Tps reglage4]:[Tps fabrication]])</f>
        <v>0</v>
      </c>
      <c r="P14" s="41">
        <f>SUM(TBL_Base_De_Donnée[[#This Row],[Tps reglage6]:[Tps fabrication7]])</f>
        <v>0</v>
      </c>
      <c r="S14" s="41">
        <f>SUM(TBL_Base_De_Donnée[[#This Row],[Tps reglage9]:[Tps affutage]])</f>
        <v>0</v>
      </c>
    </row>
  </sheetData>
  <mergeCells count="7">
    <mergeCell ref="T7:W8"/>
    <mergeCell ref="E7:G8"/>
    <mergeCell ref="H7:J8"/>
    <mergeCell ref="K7:M8"/>
    <mergeCell ref="N7:P8"/>
    <mergeCell ref="Q7:S8"/>
    <mergeCell ref="C1:H4"/>
  </mergeCells>
  <pageMargins left="0.7" right="0.7" top="0.75" bottom="0.75" header="0.3" footer="0.3"/>
  <tableParts count="1">
    <tablePart r:id="rId1"/>
  </tablePart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BZ91"/>
  <sheetViews>
    <sheetView topLeftCell="A7" workbookViewId="0">
      <selection activeCell="D15" sqref="D15"/>
    </sheetView>
  </sheetViews>
  <sheetFormatPr baseColWidth="10" defaultColWidth="11.44140625" defaultRowHeight="14.4" x14ac:dyDescent="0.3"/>
  <sheetData>
    <row r="1" spans="1:78" x14ac:dyDescent="0.3">
      <c r="D1" s="76" t="s">
        <v>115</v>
      </c>
      <c r="E1" s="77"/>
      <c r="F1" s="77"/>
      <c r="G1" s="77"/>
      <c r="H1" s="77"/>
      <c r="I1" s="77"/>
      <c r="J1" s="77"/>
    </row>
    <row r="2" spans="1:78" x14ac:dyDescent="0.3">
      <c r="D2" s="77"/>
      <c r="E2" s="77"/>
      <c r="F2" s="77"/>
      <c r="G2" s="77"/>
      <c r="H2" s="77"/>
      <c r="I2" s="77"/>
      <c r="J2" s="77"/>
    </row>
    <row r="3" spans="1:78" x14ac:dyDescent="0.3">
      <c r="D3" s="77"/>
      <c r="E3" s="77"/>
      <c r="F3" s="77"/>
      <c r="G3" s="77"/>
      <c r="H3" s="77"/>
      <c r="I3" s="77"/>
      <c r="J3" s="77"/>
    </row>
    <row r="9" spans="1:78" x14ac:dyDescent="0.3">
      <c r="A9" s="96" t="s">
        <v>2</v>
      </c>
      <c r="B9" s="97">
        <f ca="1">TODAY()</f>
        <v>45364</v>
      </c>
      <c r="C9" s="98"/>
    </row>
    <row r="10" spans="1:78" x14ac:dyDescent="0.3">
      <c r="A10" s="99"/>
      <c r="B10" s="100"/>
      <c r="C10" s="100"/>
    </row>
    <row r="11" spans="1:78" ht="18" x14ac:dyDescent="0.3">
      <c r="A11" s="92" t="s">
        <v>147</v>
      </c>
      <c r="B11" s="81" t="s">
        <v>24</v>
      </c>
      <c r="C11" s="81" t="s">
        <v>155</v>
      </c>
      <c r="D11" s="81" t="s">
        <v>140</v>
      </c>
      <c r="E11" s="81" t="s">
        <v>141</v>
      </c>
      <c r="F11" s="81" t="s">
        <v>142</v>
      </c>
      <c r="G11" s="82">
        <v>45364</v>
      </c>
      <c r="H11" s="82">
        <v>45365</v>
      </c>
      <c r="I11" s="82">
        <v>45366</v>
      </c>
      <c r="J11" s="82">
        <v>45367</v>
      </c>
      <c r="K11" s="82">
        <v>45368</v>
      </c>
      <c r="L11" s="82">
        <v>45369</v>
      </c>
      <c r="M11" s="82">
        <v>45370</v>
      </c>
      <c r="N11" s="82">
        <v>45371</v>
      </c>
      <c r="O11" s="82">
        <v>45372</v>
      </c>
      <c r="P11" s="82">
        <v>45373</v>
      </c>
      <c r="Q11" s="82">
        <v>45374</v>
      </c>
      <c r="R11" s="82">
        <v>45375</v>
      </c>
      <c r="S11" s="82">
        <v>45376</v>
      </c>
      <c r="T11" s="82">
        <v>45377</v>
      </c>
      <c r="U11" s="82">
        <v>45378</v>
      </c>
      <c r="V11" s="82">
        <v>45379</v>
      </c>
      <c r="W11" s="82">
        <v>45380</v>
      </c>
      <c r="X11" s="82">
        <v>45381</v>
      </c>
      <c r="Y11" s="82">
        <v>45382</v>
      </c>
      <c r="Z11" s="82">
        <v>45383</v>
      </c>
      <c r="AA11" s="82">
        <v>45384</v>
      </c>
      <c r="AB11" s="82">
        <v>45385</v>
      </c>
      <c r="AC11" s="82">
        <v>45386</v>
      </c>
      <c r="AD11" s="82">
        <v>45387</v>
      </c>
      <c r="AE11" s="82">
        <v>45388</v>
      </c>
      <c r="AF11" s="82">
        <v>45389</v>
      </c>
      <c r="AG11" s="82">
        <v>45390</v>
      </c>
      <c r="AH11" s="82">
        <v>45391</v>
      </c>
      <c r="AI11" s="82">
        <v>45392</v>
      </c>
      <c r="AJ11" s="82">
        <v>45393</v>
      </c>
      <c r="AK11" s="82">
        <v>45394</v>
      </c>
      <c r="AL11" s="82">
        <v>45395</v>
      </c>
      <c r="AM11" s="82">
        <v>45396</v>
      </c>
      <c r="AN11" s="82">
        <v>45397</v>
      </c>
      <c r="AO11" s="82">
        <v>45398</v>
      </c>
      <c r="AP11" s="82">
        <v>45399</v>
      </c>
      <c r="AQ11" s="82">
        <v>45400</v>
      </c>
      <c r="AR11" s="82">
        <v>45401</v>
      </c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  <c r="BG11" s="5"/>
      <c r="BH11" s="5"/>
      <c r="BI11" s="5"/>
      <c r="BJ11" s="5"/>
      <c r="BK11" s="5"/>
      <c r="BL11" s="5"/>
      <c r="BM11" s="5"/>
      <c r="BN11" s="5"/>
      <c r="BO11" s="5"/>
      <c r="BP11" s="5"/>
      <c r="BQ11" s="5"/>
      <c r="BR11" s="5"/>
      <c r="BS11" s="5"/>
      <c r="BT11" s="5"/>
      <c r="BU11" s="5"/>
      <c r="BV11" s="5"/>
      <c r="BW11" s="5"/>
      <c r="BX11" s="5"/>
      <c r="BY11" s="5"/>
      <c r="BZ11" s="5"/>
    </row>
    <row r="12" spans="1:78" ht="18" customHeight="1" x14ac:dyDescent="0.3">
      <c r="A12" s="92"/>
      <c r="B12" s="83">
        <v>45</v>
      </c>
      <c r="C12" s="83"/>
      <c r="D12" s="83"/>
      <c r="E12" s="83"/>
      <c r="F12" s="83"/>
      <c r="G12" s="91"/>
      <c r="H12" s="91"/>
      <c r="I12" s="91"/>
      <c r="J12" s="91"/>
      <c r="K12" s="91"/>
      <c r="L12" s="91"/>
      <c r="M12" s="91"/>
      <c r="N12" s="91"/>
      <c r="O12" s="91"/>
      <c r="P12" s="91"/>
      <c r="Q12" s="91"/>
      <c r="R12" s="91"/>
      <c r="S12" s="91"/>
      <c r="T12" s="91"/>
      <c r="U12" s="91"/>
      <c r="V12" s="91"/>
      <c r="W12" s="91"/>
      <c r="X12" s="91"/>
      <c r="Y12" s="91"/>
      <c r="Z12" s="91"/>
      <c r="AA12" s="91"/>
      <c r="AB12" s="91"/>
      <c r="AC12" s="91"/>
      <c r="AD12" s="91"/>
      <c r="AE12" s="91"/>
      <c r="AF12" s="91"/>
      <c r="AG12" s="91"/>
      <c r="AH12" s="91"/>
      <c r="AI12" s="91"/>
      <c r="AJ12" s="91"/>
      <c r="AK12" s="91"/>
      <c r="AL12" s="91"/>
      <c r="AM12" s="91"/>
      <c r="AN12" s="91"/>
      <c r="AO12" s="91"/>
      <c r="AP12" s="91"/>
      <c r="AQ12" s="91"/>
      <c r="AR12" s="91"/>
      <c r="AS12" s="5"/>
      <c r="AT12" s="5"/>
      <c r="AU12" s="5"/>
      <c r="AV12" s="5"/>
      <c r="AW12" s="5"/>
      <c r="AX12" s="5"/>
      <c r="AY12" s="5"/>
      <c r="AZ12" s="5"/>
      <c r="BA12" s="5"/>
      <c r="BB12" s="5"/>
      <c r="BC12" s="5"/>
      <c r="BD12" s="5"/>
      <c r="BE12" s="5"/>
      <c r="BF12" s="5"/>
      <c r="BG12" s="5"/>
      <c r="BH12" s="5"/>
      <c r="BI12" s="5"/>
      <c r="BJ12" s="5"/>
      <c r="BK12" s="5"/>
      <c r="BL12" s="5"/>
      <c r="BM12" s="5"/>
      <c r="BN12" s="5"/>
      <c r="BO12" s="5"/>
      <c r="BP12" s="5"/>
      <c r="BQ12" s="5"/>
      <c r="BR12" s="5"/>
      <c r="BS12" s="5"/>
      <c r="BT12" s="5"/>
      <c r="BU12" s="5"/>
      <c r="BV12" s="5"/>
      <c r="BW12" s="5"/>
      <c r="BX12" s="5"/>
      <c r="BY12" s="5"/>
      <c r="BZ12" s="5"/>
    </row>
    <row r="13" spans="1:78" x14ac:dyDescent="0.3">
      <c r="A13" s="92"/>
      <c r="B13" s="84"/>
      <c r="C13" s="85"/>
      <c r="D13" s="85"/>
      <c r="E13" s="84"/>
      <c r="F13" s="86" t="s">
        <v>143</v>
      </c>
      <c r="G13" s="91"/>
      <c r="H13" s="91"/>
      <c r="I13" s="91"/>
      <c r="J13" s="91"/>
      <c r="K13" s="91"/>
      <c r="L13" s="91"/>
      <c r="M13" s="91"/>
      <c r="N13" s="91"/>
      <c r="O13" s="91"/>
      <c r="P13" s="91"/>
      <c r="Q13" s="91"/>
      <c r="R13" s="91"/>
      <c r="S13" s="91"/>
      <c r="T13" s="91"/>
      <c r="U13" s="91"/>
      <c r="V13" s="91"/>
      <c r="W13" s="91"/>
      <c r="X13" s="91"/>
      <c r="Y13" s="91"/>
      <c r="Z13" s="91"/>
      <c r="AA13" s="91"/>
      <c r="AB13" s="91"/>
      <c r="AC13" s="91"/>
      <c r="AD13" s="91"/>
      <c r="AE13" s="91"/>
      <c r="AF13" s="91"/>
      <c r="AG13" s="91"/>
      <c r="AH13" s="91"/>
      <c r="AI13" s="91"/>
      <c r="AJ13" s="91"/>
      <c r="AK13" s="91"/>
      <c r="AL13" s="91"/>
      <c r="AM13" s="91"/>
      <c r="AN13" s="91"/>
      <c r="AO13" s="91"/>
      <c r="AP13" s="91"/>
      <c r="AQ13" s="91"/>
      <c r="AR13" s="91"/>
      <c r="AS13" s="5"/>
      <c r="AT13" s="5"/>
      <c r="AU13" s="5"/>
      <c r="AV13" s="5"/>
      <c r="AW13" s="5"/>
      <c r="AX13" s="5"/>
      <c r="AY13" s="5"/>
      <c r="AZ13" s="5"/>
      <c r="BA13" s="5"/>
      <c r="BB13" s="5"/>
      <c r="BC13" s="5"/>
      <c r="BD13" s="5"/>
      <c r="BE13" s="5"/>
      <c r="BF13" s="5"/>
      <c r="BG13" s="5"/>
      <c r="BH13" s="5"/>
      <c r="BI13" s="5"/>
      <c r="BJ13" s="5"/>
      <c r="BK13" s="5"/>
      <c r="BL13" s="5"/>
      <c r="BM13" s="5"/>
      <c r="BN13" s="5"/>
      <c r="BO13" s="5"/>
      <c r="BP13" s="5"/>
      <c r="BQ13" s="5"/>
      <c r="BR13" s="5"/>
      <c r="BS13" s="5"/>
      <c r="BT13" s="5"/>
      <c r="BU13" s="5"/>
      <c r="BV13" s="5"/>
      <c r="BW13" s="5"/>
      <c r="BX13" s="5"/>
      <c r="BY13" s="5"/>
      <c r="BZ13" s="5"/>
    </row>
    <row r="14" spans="1:78" x14ac:dyDescent="0.3">
      <c r="A14" s="92"/>
      <c r="B14" s="84"/>
      <c r="C14" s="85"/>
      <c r="D14" s="85"/>
      <c r="E14" s="84"/>
      <c r="F14" s="86" t="s">
        <v>143</v>
      </c>
      <c r="G14" s="91"/>
      <c r="H14" s="91"/>
      <c r="I14" s="91"/>
      <c r="J14" s="91"/>
      <c r="K14" s="91"/>
      <c r="L14" s="91"/>
      <c r="M14" s="91"/>
      <c r="N14" s="91"/>
      <c r="O14" s="91"/>
      <c r="P14" s="91"/>
      <c r="Q14" s="91"/>
      <c r="R14" s="91"/>
      <c r="S14" s="91"/>
      <c r="T14" s="91"/>
      <c r="U14" s="91"/>
      <c r="V14" s="91"/>
      <c r="W14" s="91"/>
      <c r="X14" s="91"/>
      <c r="Y14" s="91"/>
      <c r="Z14" s="91"/>
      <c r="AA14" s="91"/>
      <c r="AB14" s="91"/>
      <c r="AC14" s="91"/>
      <c r="AD14" s="91"/>
      <c r="AE14" s="91"/>
      <c r="AF14" s="91"/>
      <c r="AG14" s="91"/>
      <c r="AH14" s="91"/>
      <c r="AI14" s="91"/>
      <c r="AJ14" s="91"/>
      <c r="AK14" s="91"/>
      <c r="AL14" s="91"/>
      <c r="AM14" s="91"/>
      <c r="AN14" s="91"/>
      <c r="AO14" s="91"/>
      <c r="AP14" s="91"/>
      <c r="AQ14" s="91"/>
      <c r="AR14" s="91"/>
      <c r="AS14" s="5"/>
      <c r="AT14" s="5"/>
      <c r="AU14" s="5"/>
      <c r="AV14" s="5"/>
      <c r="AW14" s="5"/>
      <c r="AX14" s="5"/>
      <c r="AY14" s="5"/>
      <c r="AZ14" s="5"/>
      <c r="BA14" s="5"/>
      <c r="BB14" s="5"/>
      <c r="BC14" s="5"/>
      <c r="BD14" s="5"/>
      <c r="BE14" s="5"/>
      <c r="BF14" s="5"/>
      <c r="BG14" s="5"/>
      <c r="BH14" s="5"/>
      <c r="BI14" s="5"/>
      <c r="BJ14" s="5"/>
      <c r="BK14" s="5"/>
      <c r="BL14" s="5"/>
      <c r="BM14" s="5"/>
      <c r="BN14" s="5"/>
      <c r="BO14" s="5"/>
      <c r="BP14" s="5"/>
      <c r="BQ14" s="5"/>
      <c r="BR14" s="5"/>
      <c r="BS14" s="5"/>
      <c r="BT14" s="5"/>
      <c r="BU14" s="5"/>
      <c r="BV14" s="5"/>
      <c r="BW14" s="5"/>
      <c r="BX14" s="5"/>
      <c r="BY14" s="5"/>
      <c r="BZ14" s="5"/>
    </row>
    <row r="15" spans="1:78" ht="18" customHeight="1" x14ac:dyDescent="0.3">
      <c r="A15" s="92"/>
      <c r="B15" s="83"/>
      <c r="C15" s="83"/>
      <c r="D15" s="83"/>
      <c r="E15" s="83"/>
      <c r="F15" s="87"/>
      <c r="G15" s="91"/>
      <c r="H15" s="91"/>
      <c r="I15" s="91"/>
      <c r="J15" s="91"/>
      <c r="K15" s="91"/>
      <c r="L15" s="91"/>
      <c r="M15" s="91"/>
      <c r="N15" s="91"/>
      <c r="O15" s="91"/>
      <c r="P15" s="91"/>
      <c r="Q15" s="91"/>
      <c r="R15" s="91"/>
      <c r="S15" s="91"/>
      <c r="T15" s="91"/>
      <c r="U15" s="91"/>
      <c r="V15" s="91"/>
      <c r="W15" s="91"/>
      <c r="X15" s="91"/>
      <c r="Y15" s="91"/>
      <c r="Z15" s="91"/>
      <c r="AA15" s="91"/>
      <c r="AB15" s="91"/>
      <c r="AC15" s="91"/>
      <c r="AD15" s="91"/>
      <c r="AE15" s="91"/>
      <c r="AF15" s="91"/>
      <c r="AG15" s="91"/>
      <c r="AH15" s="91"/>
      <c r="AI15" s="91"/>
      <c r="AJ15" s="91"/>
      <c r="AK15" s="91"/>
      <c r="AL15" s="91"/>
      <c r="AM15" s="91"/>
      <c r="AN15" s="91"/>
      <c r="AO15" s="91"/>
      <c r="AP15" s="91"/>
      <c r="AQ15" s="91"/>
      <c r="AR15" s="91"/>
      <c r="AS15" s="5"/>
      <c r="AT15" s="5"/>
      <c r="AU15" s="5"/>
      <c r="AV15" s="5"/>
      <c r="AW15" s="5"/>
      <c r="AX15" s="5"/>
      <c r="AY15" s="5"/>
      <c r="AZ15" s="5"/>
      <c r="BA15" s="5"/>
      <c r="BB15" s="5"/>
      <c r="BC15" s="5"/>
      <c r="BD15" s="5"/>
      <c r="BE15" s="5"/>
      <c r="BF15" s="5"/>
      <c r="BG15" s="5"/>
      <c r="BH15" s="5"/>
      <c r="BI15" s="5"/>
      <c r="BJ15" s="5"/>
      <c r="BK15" s="5"/>
      <c r="BL15" s="5"/>
      <c r="BM15" s="5"/>
      <c r="BN15" s="5"/>
      <c r="BO15" s="5"/>
      <c r="BP15" s="5"/>
      <c r="BQ15" s="5"/>
      <c r="BR15" s="5"/>
      <c r="BS15" s="5"/>
      <c r="BT15" s="5"/>
      <c r="BU15" s="5"/>
      <c r="BV15" s="5"/>
      <c r="BW15" s="5"/>
      <c r="BX15" s="5"/>
      <c r="BY15" s="5"/>
      <c r="BZ15" s="5"/>
    </row>
    <row r="16" spans="1:78" x14ac:dyDescent="0.3">
      <c r="A16" s="92"/>
      <c r="B16" s="84"/>
      <c r="C16" s="85"/>
      <c r="D16" s="85"/>
      <c r="E16" s="84"/>
      <c r="F16" s="86" t="s">
        <v>143</v>
      </c>
      <c r="G16" s="91"/>
      <c r="H16" s="91"/>
      <c r="I16" s="91"/>
      <c r="J16" s="91"/>
      <c r="K16" s="91"/>
      <c r="L16" s="91"/>
      <c r="M16" s="91"/>
      <c r="N16" s="91"/>
      <c r="O16" s="91"/>
      <c r="P16" s="91"/>
      <c r="Q16" s="91"/>
      <c r="R16" s="91"/>
      <c r="S16" s="91"/>
      <c r="T16" s="91"/>
      <c r="U16" s="91"/>
      <c r="V16" s="91"/>
      <c r="W16" s="91"/>
      <c r="X16" s="91"/>
      <c r="Y16" s="91"/>
      <c r="Z16" s="91"/>
      <c r="AA16" s="91"/>
      <c r="AB16" s="91"/>
      <c r="AC16" s="91"/>
      <c r="AD16" s="91"/>
      <c r="AE16" s="91"/>
      <c r="AF16" s="91"/>
      <c r="AG16" s="91"/>
      <c r="AH16" s="91"/>
      <c r="AI16" s="91"/>
      <c r="AJ16" s="91"/>
      <c r="AK16" s="91"/>
      <c r="AL16" s="91"/>
      <c r="AM16" s="91"/>
      <c r="AN16" s="91"/>
      <c r="AO16" s="91"/>
      <c r="AP16" s="91"/>
      <c r="AQ16" s="91"/>
      <c r="AR16" s="91"/>
      <c r="AS16" s="5"/>
      <c r="AT16" s="5"/>
      <c r="AU16" s="5"/>
      <c r="AV16" s="5"/>
      <c r="AW16" s="5"/>
      <c r="AX16" s="5"/>
      <c r="AY16" s="5"/>
      <c r="AZ16" s="5"/>
      <c r="BA16" s="5"/>
      <c r="BB16" s="5"/>
      <c r="BC16" s="5"/>
      <c r="BD16" s="5"/>
      <c r="BE16" s="5"/>
      <c r="BF16" s="5"/>
      <c r="BG16" s="5"/>
      <c r="BH16" s="5"/>
      <c r="BI16" s="5"/>
      <c r="BJ16" s="5"/>
      <c r="BK16" s="5"/>
      <c r="BL16" s="5"/>
      <c r="BM16" s="5"/>
      <c r="BN16" s="5"/>
      <c r="BO16" s="5"/>
      <c r="BP16" s="5"/>
      <c r="BQ16" s="5"/>
      <c r="BR16" s="5"/>
      <c r="BS16" s="5"/>
      <c r="BT16" s="5"/>
      <c r="BU16" s="5"/>
      <c r="BV16" s="5"/>
      <c r="BW16" s="5"/>
      <c r="BX16" s="5"/>
      <c r="BY16" s="5"/>
      <c r="BZ16" s="5"/>
    </row>
    <row r="17" spans="1:78" x14ac:dyDescent="0.3">
      <c r="A17" s="92"/>
      <c r="B17" s="84"/>
      <c r="C17" s="85"/>
      <c r="D17" s="85"/>
      <c r="E17" s="84"/>
      <c r="F17" s="88" t="s">
        <v>144</v>
      </c>
      <c r="G17" s="91"/>
      <c r="H17" s="91"/>
      <c r="I17" s="91"/>
      <c r="J17" s="91"/>
      <c r="K17" s="91"/>
      <c r="L17" s="91"/>
      <c r="M17" s="91"/>
      <c r="N17" s="91"/>
      <c r="O17" s="91"/>
      <c r="P17" s="91"/>
      <c r="Q17" s="91"/>
      <c r="R17" s="91"/>
      <c r="S17" s="91"/>
      <c r="T17" s="91"/>
      <c r="U17" s="91"/>
      <c r="V17" s="91"/>
      <c r="W17" s="91"/>
      <c r="X17" s="91"/>
      <c r="Y17" s="91"/>
      <c r="Z17" s="91"/>
      <c r="AA17" s="91"/>
      <c r="AB17" s="91"/>
      <c r="AC17" s="91"/>
      <c r="AD17" s="91"/>
      <c r="AE17" s="91"/>
      <c r="AF17" s="91"/>
      <c r="AG17" s="91"/>
      <c r="AH17" s="91"/>
      <c r="AI17" s="91"/>
      <c r="AJ17" s="91"/>
      <c r="AK17" s="91"/>
      <c r="AL17" s="91"/>
      <c r="AM17" s="91"/>
      <c r="AN17" s="91"/>
      <c r="AO17" s="91"/>
      <c r="AP17" s="91"/>
      <c r="AQ17" s="91"/>
      <c r="AR17" s="91"/>
      <c r="AS17" s="5"/>
      <c r="AT17" s="5"/>
      <c r="AU17" s="5"/>
      <c r="AV17" s="5"/>
      <c r="AW17" s="5"/>
      <c r="AX17" s="5"/>
      <c r="AY17" s="5"/>
      <c r="AZ17" s="5"/>
      <c r="BA17" s="5"/>
      <c r="BB17" s="5"/>
      <c r="BC17" s="5"/>
      <c r="BD17" s="5"/>
      <c r="BE17" s="5"/>
      <c r="BF17" s="5"/>
      <c r="BG17" s="5"/>
      <c r="BH17" s="5"/>
      <c r="BI17" s="5"/>
      <c r="BJ17" s="5"/>
      <c r="BK17" s="5"/>
      <c r="BL17" s="5"/>
      <c r="BM17" s="5"/>
      <c r="BN17" s="5"/>
      <c r="BO17" s="5"/>
      <c r="BP17" s="5"/>
      <c r="BQ17" s="5"/>
      <c r="BR17" s="5"/>
      <c r="BS17" s="5"/>
      <c r="BT17" s="5"/>
      <c r="BU17" s="5"/>
      <c r="BV17" s="5"/>
      <c r="BW17" s="5"/>
      <c r="BX17" s="5"/>
      <c r="BY17" s="5"/>
      <c r="BZ17" s="5"/>
    </row>
    <row r="18" spans="1:78" x14ac:dyDescent="0.3">
      <c r="A18" s="92"/>
      <c r="B18" s="84"/>
      <c r="C18" s="85"/>
      <c r="D18" s="85"/>
      <c r="E18" s="84"/>
      <c r="F18" s="89" t="s">
        <v>145</v>
      </c>
      <c r="G18" s="91"/>
      <c r="H18" s="91"/>
      <c r="I18" s="91"/>
      <c r="J18" s="91"/>
      <c r="K18" s="91"/>
      <c r="L18" s="91"/>
      <c r="M18" s="91"/>
      <c r="N18" s="91"/>
      <c r="O18" s="91"/>
      <c r="P18" s="91"/>
      <c r="Q18" s="91"/>
      <c r="R18" s="91"/>
      <c r="S18" s="91"/>
      <c r="T18" s="91"/>
      <c r="U18" s="91"/>
      <c r="V18" s="91"/>
      <c r="W18" s="91"/>
      <c r="X18" s="91"/>
      <c r="Y18" s="91"/>
      <c r="Z18" s="91"/>
      <c r="AA18" s="91"/>
      <c r="AB18" s="91"/>
      <c r="AC18" s="91"/>
      <c r="AD18" s="91"/>
      <c r="AE18" s="91"/>
      <c r="AF18" s="91"/>
      <c r="AG18" s="91"/>
      <c r="AH18" s="91"/>
      <c r="AI18" s="91"/>
      <c r="AJ18" s="91"/>
      <c r="AK18" s="91"/>
      <c r="AL18" s="91"/>
      <c r="AM18" s="91"/>
      <c r="AN18" s="91"/>
      <c r="AO18" s="91"/>
      <c r="AP18" s="91"/>
      <c r="AQ18" s="91"/>
      <c r="AR18" s="91"/>
      <c r="AS18" s="5"/>
      <c r="AT18" s="5"/>
      <c r="AU18" s="5"/>
      <c r="AV18" s="5"/>
      <c r="AW18" s="5"/>
      <c r="AX18" s="5"/>
      <c r="AY18" s="5"/>
      <c r="AZ18" s="5"/>
      <c r="BA18" s="5"/>
      <c r="BB18" s="5"/>
      <c r="BC18" s="5"/>
      <c r="BD18" s="5"/>
      <c r="BE18" s="5"/>
      <c r="BF18" s="5"/>
      <c r="BG18" s="5"/>
      <c r="BH18" s="5"/>
      <c r="BI18" s="5"/>
      <c r="BJ18" s="5"/>
      <c r="BK18" s="5"/>
      <c r="BL18" s="5"/>
      <c r="BM18" s="5"/>
      <c r="BN18" s="5"/>
      <c r="BO18" s="5"/>
      <c r="BP18" s="5"/>
      <c r="BQ18" s="5"/>
      <c r="BR18" s="5"/>
      <c r="BS18" s="5"/>
      <c r="BT18" s="5"/>
      <c r="BU18" s="5"/>
      <c r="BV18" s="5"/>
      <c r="BW18" s="5"/>
      <c r="BX18" s="5"/>
      <c r="BY18" s="5"/>
      <c r="BZ18" s="5"/>
    </row>
    <row r="19" spans="1:78" x14ac:dyDescent="0.3">
      <c r="A19" s="92"/>
      <c r="B19" s="84"/>
      <c r="C19" s="85"/>
      <c r="D19" s="85"/>
      <c r="E19" s="84"/>
      <c r="F19" s="89" t="s">
        <v>145</v>
      </c>
      <c r="G19" s="91"/>
      <c r="H19" s="91"/>
      <c r="I19" s="91"/>
      <c r="J19" s="91"/>
      <c r="K19" s="91"/>
      <c r="L19" s="91"/>
      <c r="M19" s="91"/>
      <c r="N19" s="91"/>
      <c r="O19" s="91"/>
      <c r="P19" s="91"/>
      <c r="Q19" s="91"/>
      <c r="R19" s="91"/>
      <c r="S19" s="91"/>
      <c r="T19" s="91"/>
      <c r="U19" s="91"/>
      <c r="V19" s="91"/>
      <c r="W19" s="91"/>
      <c r="X19" s="91"/>
      <c r="Y19" s="91"/>
      <c r="Z19" s="91"/>
      <c r="AA19" s="91"/>
      <c r="AB19" s="91"/>
      <c r="AC19" s="91"/>
      <c r="AD19" s="91"/>
      <c r="AE19" s="91"/>
      <c r="AF19" s="91"/>
      <c r="AG19" s="91"/>
      <c r="AH19" s="91"/>
      <c r="AI19" s="91"/>
      <c r="AJ19" s="91"/>
      <c r="AK19" s="91"/>
      <c r="AL19" s="91"/>
      <c r="AM19" s="91"/>
      <c r="AN19" s="91"/>
      <c r="AO19" s="91"/>
      <c r="AP19" s="91"/>
      <c r="AQ19" s="91"/>
      <c r="AR19" s="91"/>
      <c r="AS19" s="5"/>
      <c r="AT19" s="5"/>
      <c r="AU19" s="5"/>
      <c r="AV19" s="5"/>
      <c r="AW19" s="5"/>
      <c r="AX19" s="5"/>
      <c r="AY19" s="5"/>
      <c r="AZ19" s="5"/>
      <c r="BA19" s="5"/>
      <c r="BB19" s="5"/>
      <c r="BC19" s="5"/>
      <c r="BD19" s="5"/>
      <c r="BE19" s="5"/>
      <c r="BF19" s="5"/>
      <c r="BG19" s="5"/>
      <c r="BH19" s="5"/>
      <c r="BI19" s="5"/>
      <c r="BJ19" s="5"/>
      <c r="BK19" s="5"/>
      <c r="BL19" s="5"/>
      <c r="BM19" s="5"/>
      <c r="BN19" s="5"/>
      <c r="BO19" s="5"/>
      <c r="BP19" s="5"/>
      <c r="BQ19" s="5"/>
      <c r="BR19" s="5"/>
      <c r="BS19" s="5"/>
      <c r="BT19" s="5"/>
      <c r="BU19" s="5"/>
      <c r="BV19" s="5"/>
      <c r="BW19" s="5"/>
      <c r="BX19" s="5"/>
      <c r="BY19" s="5"/>
      <c r="BZ19" s="5"/>
    </row>
    <row r="20" spans="1:78" ht="18" customHeight="1" x14ac:dyDescent="0.3">
      <c r="A20" s="93" t="s">
        <v>148</v>
      </c>
      <c r="B20" s="83"/>
      <c r="C20" s="83"/>
      <c r="D20" s="83"/>
      <c r="E20" s="83"/>
      <c r="F20" s="94"/>
      <c r="G20" s="91"/>
      <c r="H20" s="91"/>
      <c r="I20" s="91"/>
      <c r="J20" s="91"/>
      <c r="K20" s="91"/>
      <c r="L20" s="91"/>
      <c r="M20" s="91"/>
      <c r="N20" s="91"/>
      <c r="O20" s="91"/>
      <c r="P20" s="91"/>
      <c r="Q20" s="91"/>
      <c r="R20" s="91"/>
      <c r="S20" s="91"/>
      <c r="T20" s="91"/>
      <c r="U20" s="91"/>
      <c r="V20" s="91"/>
      <c r="W20" s="91"/>
      <c r="X20" s="91"/>
      <c r="Y20" s="91"/>
      <c r="Z20" s="91"/>
      <c r="AA20" s="91"/>
      <c r="AB20" s="91"/>
      <c r="AC20" s="91"/>
      <c r="AD20" s="91"/>
      <c r="AE20" s="91"/>
      <c r="AF20" s="91"/>
      <c r="AG20" s="91"/>
      <c r="AH20" s="91"/>
      <c r="AI20" s="91"/>
      <c r="AJ20" s="91"/>
      <c r="AK20" s="91"/>
      <c r="AL20" s="91"/>
      <c r="AM20" s="91"/>
      <c r="AN20" s="91"/>
      <c r="AO20" s="91"/>
      <c r="AP20" s="91"/>
      <c r="AQ20" s="91"/>
      <c r="AR20" s="91"/>
      <c r="AS20" s="5"/>
      <c r="AT20" s="5"/>
      <c r="AU20" s="5"/>
      <c r="AV20" s="5"/>
      <c r="AW20" s="5"/>
      <c r="AX20" s="5"/>
      <c r="AY20" s="5"/>
      <c r="AZ20" s="5"/>
      <c r="BA20" s="5"/>
      <c r="BB20" s="5"/>
      <c r="BC20" s="5"/>
      <c r="BD20" s="5"/>
      <c r="BE20" s="5"/>
      <c r="BF20" s="5"/>
      <c r="BG20" s="5"/>
      <c r="BH20" s="5"/>
      <c r="BI20" s="5"/>
      <c r="BJ20" s="5"/>
      <c r="BK20" s="5"/>
      <c r="BL20" s="5"/>
      <c r="BM20" s="5"/>
      <c r="BN20" s="5"/>
      <c r="BO20" s="5"/>
      <c r="BP20" s="5"/>
      <c r="BQ20" s="5"/>
      <c r="BR20" s="5"/>
      <c r="BS20" s="5"/>
      <c r="BT20" s="5"/>
      <c r="BU20" s="5"/>
      <c r="BV20" s="5"/>
      <c r="BW20" s="5"/>
      <c r="BX20" s="5"/>
      <c r="BY20" s="5"/>
      <c r="BZ20" s="5"/>
    </row>
    <row r="21" spans="1:78" x14ac:dyDescent="0.3">
      <c r="A21" s="93"/>
      <c r="B21" s="84"/>
      <c r="C21" s="85"/>
      <c r="D21" s="85"/>
      <c r="E21" s="84"/>
      <c r="F21" s="90" t="s">
        <v>146</v>
      </c>
      <c r="G21" s="91"/>
      <c r="H21" s="91"/>
      <c r="I21" s="91"/>
      <c r="J21" s="91"/>
      <c r="K21" s="91"/>
      <c r="L21" s="91"/>
      <c r="M21" s="91"/>
      <c r="N21" s="91"/>
      <c r="O21" s="91"/>
      <c r="P21" s="91"/>
      <c r="Q21" s="91"/>
      <c r="R21" s="91"/>
      <c r="S21" s="91"/>
      <c r="T21" s="91"/>
      <c r="U21" s="91"/>
      <c r="V21" s="91"/>
      <c r="W21" s="91"/>
      <c r="X21" s="91"/>
      <c r="Y21" s="91"/>
      <c r="Z21" s="91"/>
      <c r="AA21" s="91"/>
      <c r="AB21" s="91"/>
      <c r="AC21" s="91"/>
      <c r="AD21" s="91"/>
      <c r="AE21" s="91"/>
      <c r="AF21" s="91"/>
      <c r="AG21" s="91"/>
      <c r="AH21" s="91"/>
      <c r="AI21" s="91"/>
      <c r="AJ21" s="91"/>
      <c r="AK21" s="91"/>
      <c r="AL21" s="91"/>
      <c r="AM21" s="91"/>
      <c r="AN21" s="91"/>
      <c r="AO21" s="91"/>
      <c r="AP21" s="91"/>
      <c r="AQ21" s="91"/>
      <c r="AR21" s="91"/>
      <c r="AS21" s="5"/>
      <c r="AT21" s="5"/>
      <c r="AU21" s="5"/>
      <c r="AV21" s="5"/>
      <c r="AW21" s="5"/>
      <c r="AX21" s="5"/>
      <c r="AY21" s="5"/>
      <c r="AZ21" s="5"/>
      <c r="BA21" s="5"/>
      <c r="BB21" s="5"/>
      <c r="BC21" s="5"/>
      <c r="BD21" s="5"/>
      <c r="BE21" s="5"/>
      <c r="BF21" s="5"/>
      <c r="BG21" s="5"/>
      <c r="BH21" s="5"/>
      <c r="BI21" s="5"/>
      <c r="BJ21" s="5"/>
      <c r="BK21" s="5"/>
      <c r="BL21" s="5"/>
      <c r="BM21" s="5"/>
      <c r="BN21" s="5"/>
      <c r="BO21" s="5"/>
      <c r="BP21" s="5"/>
      <c r="BQ21" s="5"/>
      <c r="BR21" s="5"/>
      <c r="BS21" s="5"/>
      <c r="BT21" s="5"/>
      <c r="BU21" s="5"/>
      <c r="BV21" s="5"/>
      <c r="BW21" s="5"/>
      <c r="BX21" s="5"/>
      <c r="BY21" s="5"/>
      <c r="BZ21" s="5"/>
    </row>
    <row r="22" spans="1:78" x14ac:dyDescent="0.3">
      <c r="A22" s="93"/>
      <c r="B22" s="84"/>
      <c r="C22" s="85"/>
      <c r="D22" s="85"/>
      <c r="E22" s="84"/>
      <c r="F22" s="90" t="s">
        <v>146</v>
      </c>
      <c r="G22" s="91"/>
      <c r="H22" s="91"/>
      <c r="I22" s="91"/>
      <c r="J22" s="91"/>
      <c r="K22" s="91"/>
      <c r="L22" s="91"/>
      <c r="M22" s="91"/>
      <c r="N22" s="91"/>
      <c r="O22" s="91"/>
      <c r="P22" s="91"/>
      <c r="Q22" s="91"/>
      <c r="R22" s="91"/>
      <c r="S22" s="91"/>
      <c r="T22" s="91"/>
      <c r="U22" s="91"/>
      <c r="V22" s="91"/>
      <c r="W22" s="91"/>
      <c r="X22" s="91"/>
      <c r="Y22" s="91"/>
      <c r="Z22" s="91"/>
      <c r="AA22" s="91"/>
      <c r="AB22" s="91"/>
      <c r="AC22" s="91"/>
      <c r="AD22" s="91"/>
      <c r="AE22" s="91"/>
      <c r="AF22" s="91"/>
      <c r="AG22" s="91"/>
      <c r="AH22" s="91"/>
      <c r="AI22" s="91"/>
      <c r="AJ22" s="91"/>
      <c r="AK22" s="91"/>
      <c r="AL22" s="91"/>
      <c r="AM22" s="91"/>
      <c r="AN22" s="91"/>
      <c r="AO22" s="91"/>
      <c r="AP22" s="91"/>
      <c r="AQ22" s="91"/>
      <c r="AR22" s="91"/>
      <c r="AS22" s="5"/>
      <c r="AT22" s="5"/>
      <c r="AU22" s="5"/>
      <c r="AV22" s="5"/>
      <c r="AW22" s="5"/>
      <c r="AX22" s="5"/>
      <c r="AY22" s="5"/>
      <c r="AZ22" s="5"/>
      <c r="BA22" s="5"/>
      <c r="BB22" s="5"/>
      <c r="BC22" s="5"/>
      <c r="BD22" s="5"/>
      <c r="BE22" s="5"/>
      <c r="BF22" s="5"/>
      <c r="BG22" s="5"/>
      <c r="BH22" s="5"/>
      <c r="BI22" s="5"/>
      <c r="BJ22" s="5"/>
      <c r="BK22" s="5"/>
      <c r="BL22" s="5"/>
      <c r="BM22" s="5"/>
      <c r="BN22" s="5"/>
      <c r="BO22" s="5"/>
      <c r="BP22" s="5"/>
      <c r="BQ22" s="5"/>
      <c r="BR22" s="5"/>
      <c r="BS22" s="5"/>
      <c r="BT22" s="5"/>
      <c r="BU22" s="5"/>
      <c r="BV22" s="5"/>
      <c r="BW22" s="5"/>
      <c r="BX22" s="5"/>
      <c r="BY22" s="5"/>
      <c r="BZ22" s="5"/>
    </row>
    <row r="23" spans="1:78" x14ac:dyDescent="0.3">
      <c r="A23" s="93"/>
      <c r="B23" s="84"/>
      <c r="C23" s="85"/>
      <c r="D23" s="85"/>
      <c r="E23" s="84"/>
      <c r="F23" s="90" t="s">
        <v>146</v>
      </c>
      <c r="G23" s="91"/>
      <c r="H23" s="91"/>
      <c r="I23" s="91"/>
      <c r="J23" s="91"/>
      <c r="K23" s="91"/>
      <c r="L23" s="91"/>
      <c r="M23" s="91"/>
      <c r="N23" s="91"/>
      <c r="O23" s="91"/>
      <c r="P23" s="91"/>
      <c r="Q23" s="91"/>
      <c r="R23" s="91"/>
      <c r="S23" s="91"/>
      <c r="T23" s="91"/>
      <c r="U23" s="91"/>
      <c r="V23" s="91"/>
      <c r="W23" s="91"/>
      <c r="X23" s="91"/>
      <c r="Y23" s="91"/>
      <c r="Z23" s="91"/>
      <c r="AA23" s="91"/>
      <c r="AB23" s="91"/>
      <c r="AC23" s="91"/>
      <c r="AD23" s="91"/>
      <c r="AE23" s="91"/>
      <c r="AF23" s="91"/>
      <c r="AG23" s="91"/>
      <c r="AH23" s="91"/>
      <c r="AI23" s="91"/>
      <c r="AJ23" s="91"/>
      <c r="AK23" s="91"/>
      <c r="AL23" s="91"/>
      <c r="AM23" s="91"/>
      <c r="AN23" s="91"/>
      <c r="AO23" s="91"/>
      <c r="AP23" s="91"/>
      <c r="AQ23" s="91"/>
      <c r="AR23" s="91"/>
      <c r="AS23" s="5"/>
      <c r="AT23" s="5"/>
      <c r="AU23" s="5"/>
      <c r="AV23" s="5"/>
      <c r="AW23" s="5"/>
      <c r="AX23" s="5"/>
      <c r="AY23" s="5"/>
      <c r="AZ23" s="5"/>
      <c r="BA23" s="5"/>
      <c r="BB23" s="5"/>
      <c r="BC23" s="5"/>
      <c r="BD23" s="5"/>
      <c r="BE23" s="5"/>
      <c r="BF23" s="5"/>
      <c r="BG23" s="5"/>
      <c r="BH23" s="5"/>
      <c r="BI23" s="5"/>
      <c r="BJ23" s="5"/>
      <c r="BK23" s="5"/>
      <c r="BL23" s="5"/>
      <c r="BM23" s="5"/>
      <c r="BN23" s="5"/>
      <c r="BO23" s="5"/>
      <c r="BP23" s="5"/>
      <c r="BQ23" s="5"/>
      <c r="BR23" s="5"/>
      <c r="BS23" s="5"/>
      <c r="BT23" s="5"/>
      <c r="BU23" s="5"/>
      <c r="BV23" s="5"/>
      <c r="BW23" s="5"/>
      <c r="BX23" s="5"/>
      <c r="BY23" s="5"/>
      <c r="BZ23" s="5"/>
    </row>
    <row r="24" spans="1:78" x14ac:dyDescent="0.3">
      <c r="A24" s="93"/>
      <c r="B24" s="84"/>
      <c r="C24" s="85"/>
      <c r="D24" s="85"/>
      <c r="E24" s="84"/>
      <c r="F24" s="90" t="s">
        <v>146</v>
      </c>
      <c r="G24" s="91"/>
      <c r="H24" s="91"/>
      <c r="I24" s="91"/>
      <c r="J24" s="91"/>
      <c r="K24" s="91"/>
      <c r="L24" s="91"/>
      <c r="M24" s="91"/>
      <c r="N24" s="91"/>
      <c r="O24" s="91"/>
      <c r="P24" s="91"/>
      <c r="Q24" s="91"/>
      <c r="R24" s="91"/>
      <c r="S24" s="91"/>
      <c r="T24" s="91"/>
      <c r="U24" s="91"/>
      <c r="V24" s="91"/>
      <c r="W24" s="91"/>
      <c r="X24" s="91"/>
      <c r="Y24" s="91"/>
      <c r="Z24" s="91"/>
      <c r="AA24" s="91"/>
      <c r="AB24" s="91"/>
      <c r="AC24" s="91"/>
      <c r="AD24" s="91"/>
      <c r="AE24" s="91"/>
      <c r="AF24" s="91"/>
      <c r="AG24" s="91"/>
      <c r="AH24" s="91"/>
      <c r="AI24" s="91"/>
      <c r="AJ24" s="91"/>
      <c r="AK24" s="91"/>
      <c r="AL24" s="91"/>
      <c r="AM24" s="91"/>
      <c r="AN24" s="91"/>
      <c r="AO24" s="91"/>
      <c r="AP24" s="91"/>
      <c r="AQ24" s="91"/>
      <c r="AR24" s="91"/>
      <c r="AS24" s="5"/>
      <c r="AT24" s="5"/>
      <c r="AU24" s="5"/>
      <c r="AV24" s="5"/>
      <c r="AW24" s="5"/>
      <c r="AX24" s="5"/>
      <c r="AY24" s="5"/>
      <c r="AZ24" s="5"/>
      <c r="BA24" s="5"/>
      <c r="BB24" s="5"/>
      <c r="BC24" s="5"/>
      <c r="BD24" s="5"/>
      <c r="BE24" s="5"/>
      <c r="BF24" s="5"/>
      <c r="BG24" s="5"/>
      <c r="BH24" s="5"/>
      <c r="BI24" s="5"/>
      <c r="BJ24" s="5"/>
      <c r="BK24" s="5"/>
      <c r="BL24" s="5"/>
      <c r="BM24" s="5"/>
      <c r="BN24" s="5"/>
      <c r="BO24" s="5"/>
      <c r="BP24" s="5"/>
      <c r="BQ24" s="5"/>
      <c r="BR24" s="5"/>
      <c r="BS24" s="5"/>
      <c r="BT24" s="5"/>
      <c r="BU24" s="5"/>
      <c r="BV24" s="5"/>
      <c r="BW24" s="5"/>
      <c r="BX24" s="5"/>
      <c r="BY24" s="5"/>
      <c r="BZ24" s="5"/>
    </row>
    <row r="25" spans="1:78" x14ac:dyDescent="0.3">
      <c r="A25" s="93"/>
      <c r="B25" s="84"/>
      <c r="C25" s="85"/>
      <c r="D25" s="85"/>
      <c r="E25" s="84"/>
      <c r="F25" s="90" t="s">
        <v>146</v>
      </c>
      <c r="G25" s="91"/>
      <c r="H25" s="91"/>
      <c r="I25" s="91"/>
      <c r="J25" s="91"/>
      <c r="K25" s="91"/>
      <c r="L25" s="91"/>
      <c r="M25" s="91"/>
      <c r="N25" s="91"/>
      <c r="O25" s="91"/>
      <c r="P25" s="91"/>
      <c r="Q25" s="91"/>
      <c r="R25" s="91"/>
      <c r="S25" s="91"/>
      <c r="T25" s="91"/>
      <c r="U25" s="91"/>
      <c r="V25" s="91"/>
      <c r="W25" s="91"/>
      <c r="X25" s="91"/>
      <c r="Y25" s="91"/>
      <c r="Z25" s="91"/>
      <c r="AA25" s="91"/>
      <c r="AB25" s="91"/>
      <c r="AC25" s="91"/>
      <c r="AD25" s="91"/>
      <c r="AE25" s="91"/>
      <c r="AF25" s="91"/>
      <c r="AG25" s="91"/>
      <c r="AH25" s="91"/>
      <c r="AI25" s="91"/>
      <c r="AJ25" s="91"/>
      <c r="AK25" s="91"/>
      <c r="AL25" s="91"/>
      <c r="AM25" s="91"/>
      <c r="AN25" s="91"/>
      <c r="AO25" s="91"/>
      <c r="AP25" s="91"/>
      <c r="AQ25" s="91"/>
      <c r="AR25" s="91"/>
      <c r="AS25" s="5"/>
      <c r="AT25" s="5"/>
      <c r="AU25" s="5"/>
      <c r="AV25" s="5"/>
      <c r="AW25" s="5"/>
      <c r="AX25" s="5"/>
      <c r="AY25" s="5"/>
      <c r="AZ25" s="5"/>
      <c r="BA25" s="5"/>
      <c r="BB25" s="5"/>
      <c r="BC25" s="5"/>
      <c r="BD25" s="5"/>
      <c r="BE25" s="5"/>
      <c r="BF25" s="5"/>
      <c r="BG25" s="5"/>
      <c r="BH25" s="5"/>
      <c r="BI25" s="5"/>
      <c r="BJ25" s="5"/>
      <c r="BK25" s="5"/>
      <c r="BL25" s="5"/>
      <c r="BM25" s="5"/>
      <c r="BN25" s="5"/>
      <c r="BO25" s="5"/>
      <c r="BP25" s="5"/>
      <c r="BQ25" s="5"/>
      <c r="BR25" s="5"/>
      <c r="BS25" s="5"/>
      <c r="BT25" s="5"/>
      <c r="BU25" s="5"/>
      <c r="BV25" s="5"/>
      <c r="BW25" s="5"/>
      <c r="BX25" s="5"/>
      <c r="BY25" s="5"/>
      <c r="BZ25" s="5"/>
    </row>
    <row r="26" spans="1:78" x14ac:dyDescent="0.3">
      <c r="A26" s="93"/>
      <c r="B26" s="84"/>
      <c r="C26" s="85"/>
      <c r="D26" s="85"/>
      <c r="E26" s="84"/>
      <c r="F26" s="90" t="s">
        <v>146</v>
      </c>
      <c r="G26" s="91"/>
      <c r="H26" s="91"/>
      <c r="I26" s="91"/>
      <c r="J26" s="91"/>
      <c r="K26" s="91"/>
      <c r="L26" s="91"/>
      <c r="M26" s="91"/>
      <c r="N26" s="91"/>
      <c r="O26" s="91"/>
      <c r="P26" s="91"/>
      <c r="Q26" s="91"/>
      <c r="R26" s="91"/>
      <c r="S26" s="91"/>
      <c r="T26" s="91"/>
      <c r="U26" s="91"/>
      <c r="V26" s="91"/>
      <c r="W26" s="91"/>
      <c r="X26" s="91"/>
      <c r="Y26" s="91"/>
      <c r="Z26" s="91"/>
      <c r="AA26" s="91"/>
      <c r="AB26" s="91"/>
      <c r="AC26" s="91"/>
      <c r="AD26" s="91"/>
      <c r="AE26" s="91"/>
      <c r="AF26" s="91"/>
      <c r="AG26" s="91"/>
      <c r="AH26" s="91"/>
      <c r="AI26" s="91"/>
      <c r="AJ26" s="91"/>
      <c r="AK26" s="91"/>
      <c r="AL26" s="91"/>
      <c r="AM26" s="91"/>
      <c r="AN26" s="91"/>
      <c r="AO26" s="91"/>
      <c r="AP26" s="91"/>
      <c r="AQ26" s="91"/>
      <c r="AR26" s="91"/>
      <c r="AS26" s="5"/>
      <c r="AT26" s="5"/>
      <c r="AU26" s="5"/>
      <c r="AV26" s="5"/>
      <c r="AW26" s="5"/>
      <c r="AX26" s="5"/>
      <c r="AY26" s="5"/>
      <c r="AZ26" s="5"/>
      <c r="BA26" s="5"/>
      <c r="BB26" s="5"/>
      <c r="BC26" s="5"/>
      <c r="BD26" s="5"/>
      <c r="BE26" s="5"/>
      <c r="BF26" s="5"/>
      <c r="BG26" s="5"/>
      <c r="BH26" s="5"/>
      <c r="BI26" s="5"/>
      <c r="BJ26" s="5"/>
      <c r="BK26" s="5"/>
      <c r="BL26" s="5"/>
      <c r="BM26" s="5"/>
      <c r="BN26" s="5"/>
      <c r="BO26" s="5"/>
      <c r="BP26" s="5"/>
      <c r="BQ26" s="5"/>
      <c r="BR26" s="5"/>
      <c r="BS26" s="5"/>
      <c r="BT26" s="5"/>
      <c r="BU26" s="5"/>
      <c r="BV26" s="5"/>
      <c r="BW26" s="5"/>
      <c r="BX26" s="5"/>
      <c r="BY26" s="5"/>
      <c r="BZ26" s="5"/>
    </row>
    <row r="27" spans="1:78" ht="18" customHeight="1" x14ac:dyDescent="0.3">
      <c r="A27" s="93"/>
      <c r="B27" s="83"/>
      <c r="C27" s="83"/>
      <c r="D27" s="83"/>
      <c r="E27" s="83"/>
      <c r="F27" s="94"/>
      <c r="G27" s="91"/>
      <c r="H27" s="91"/>
      <c r="I27" s="91"/>
      <c r="J27" s="91"/>
      <c r="K27" s="91"/>
      <c r="L27" s="91"/>
      <c r="M27" s="91"/>
      <c r="N27" s="91"/>
      <c r="O27" s="91"/>
      <c r="P27" s="91"/>
      <c r="Q27" s="91"/>
      <c r="R27" s="91"/>
      <c r="S27" s="91"/>
      <c r="T27" s="91"/>
      <c r="U27" s="91"/>
      <c r="V27" s="91"/>
      <c r="W27" s="91"/>
      <c r="X27" s="91"/>
      <c r="Y27" s="91"/>
      <c r="Z27" s="91"/>
      <c r="AA27" s="91"/>
      <c r="AB27" s="91"/>
      <c r="AC27" s="91"/>
      <c r="AD27" s="91"/>
      <c r="AE27" s="91"/>
      <c r="AF27" s="91"/>
      <c r="AG27" s="91"/>
      <c r="AH27" s="91"/>
      <c r="AI27" s="91"/>
      <c r="AJ27" s="91"/>
      <c r="AK27" s="91"/>
      <c r="AL27" s="91"/>
      <c r="AM27" s="91"/>
      <c r="AN27" s="91"/>
      <c r="AO27" s="91"/>
      <c r="AP27" s="91"/>
      <c r="AQ27" s="91"/>
      <c r="AR27" s="91"/>
      <c r="AS27" s="5"/>
      <c r="AT27" s="5"/>
      <c r="AU27" s="5"/>
      <c r="AV27" s="5"/>
      <c r="AW27" s="5"/>
      <c r="AX27" s="5"/>
      <c r="AY27" s="5"/>
      <c r="AZ27" s="5"/>
      <c r="BA27" s="5"/>
      <c r="BB27" s="5"/>
      <c r="BC27" s="5"/>
      <c r="BD27" s="5"/>
      <c r="BE27" s="5"/>
      <c r="BF27" s="5"/>
      <c r="BG27" s="5"/>
      <c r="BH27" s="5"/>
      <c r="BI27" s="5"/>
      <c r="BJ27" s="5"/>
      <c r="BK27" s="5"/>
      <c r="BL27" s="5"/>
      <c r="BM27" s="5"/>
      <c r="BN27" s="5"/>
      <c r="BO27" s="5"/>
      <c r="BP27" s="5"/>
      <c r="BQ27" s="5"/>
      <c r="BR27" s="5"/>
      <c r="BS27" s="5"/>
      <c r="BT27" s="5"/>
      <c r="BU27" s="5"/>
      <c r="BV27" s="5"/>
      <c r="BW27" s="5"/>
      <c r="BX27" s="5"/>
      <c r="BY27" s="5"/>
      <c r="BZ27" s="5"/>
    </row>
    <row r="28" spans="1:78" x14ac:dyDescent="0.3">
      <c r="A28" s="93"/>
      <c r="B28" s="84"/>
      <c r="C28" s="85"/>
      <c r="D28" s="85"/>
      <c r="E28" s="84"/>
      <c r="F28" s="90" t="s">
        <v>146</v>
      </c>
      <c r="G28" s="91"/>
      <c r="H28" s="91"/>
      <c r="I28" s="91"/>
      <c r="J28" s="91"/>
      <c r="K28" s="91"/>
      <c r="L28" s="91"/>
      <c r="M28" s="91"/>
      <c r="N28" s="91"/>
      <c r="O28" s="91"/>
      <c r="P28" s="91"/>
      <c r="Q28" s="91"/>
      <c r="R28" s="91"/>
      <c r="S28" s="91"/>
      <c r="T28" s="91"/>
      <c r="U28" s="91"/>
      <c r="V28" s="91"/>
      <c r="W28" s="91"/>
      <c r="X28" s="91"/>
      <c r="Y28" s="91"/>
      <c r="Z28" s="91"/>
      <c r="AA28" s="91"/>
      <c r="AB28" s="91"/>
      <c r="AC28" s="91"/>
      <c r="AD28" s="91"/>
      <c r="AE28" s="91"/>
      <c r="AF28" s="91"/>
      <c r="AG28" s="91"/>
      <c r="AH28" s="91"/>
      <c r="AI28" s="91"/>
      <c r="AJ28" s="91"/>
      <c r="AK28" s="91"/>
      <c r="AL28" s="91"/>
      <c r="AM28" s="91"/>
      <c r="AN28" s="91"/>
      <c r="AO28" s="91"/>
      <c r="AP28" s="91"/>
      <c r="AQ28" s="91"/>
      <c r="AR28" s="91"/>
      <c r="AS28" s="5"/>
      <c r="AT28" s="5"/>
      <c r="AU28" s="5"/>
      <c r="AV28" s="5"/>
      <c r="AW28" s="5"/>
      <c r="AX28" s="5"/>
      <c r="AY28" s="5"/>
      <c r="AZ28" s="5"/>
      <c r="BA28" s="5"/>
      <c r="BB28" s="5"/>
      <c r="BC28" s="5"/>
      <c r="BD28" s="5"/>
      <c r="BE28" s="5"/>
      <c r="BF28" s="5"/>
      <c r="BG28" s="5"/>
      <c r="BH28" s="5"/>
      <c r="BI28" s="5"/>
      <c r="BJ28" s="5"/>
      <c r="BK28" s="5"/>
      <c r="BL28" s="5"/>
      <c r="BM28" s="5"/>
      <c r="BN28" s="5"/>
      <c r="BO28" s="5"/>
      <c r="BP28" s="5"/>
      <c r="BQ28" s="5"/>
      <c r="BR28" s="5"/>
      <c r="BS28" s="5"/>
      <c r="BT28" s="5"/>
      <c r="BU28" s="5"/>
      <c r="BV28" s="5"/>
      <c r="BW28" s="5"/>
      <c r="BX28" s="5"/>
      <c r="BY28" s="5"/>
      <c r="BZ28" s="5"/>
    </row>
    <row r="29" spans="1:78" x14ac:dyDescent="0.3">
      <c r="A29" s="93" t="s">
        <v>149</v>
      </c>
      <c r="B29" s="84"/>
      <c r="C29" s="85"/>
      <c r="D29" s="85"/>
      <c r="E29" s="84"/>
      <c r="F29" s="90" t="s">
        <v>146</v>
      </c>
      <c r="G29" s="91"/>
      <c r="H29" s="91"/>
      <c r="I29" s="91"/>
      <c r="J29" s="91"/>
      <c r="K29" s="91"/>
      <c r="L29" s="91"/>
      <c r="M29" s="91"/>
      <c r="N29" s="91"/>
      <c r="O29" s="91"/>
      <c r="P29" s="91"/>
      <c r="Q29" s="91"/>
      <c r="R29" s="91"/>
      <c r="S29" s="91"/>
      <c r="T29" s="91"/>
      <c r="U29" s="91"/>
      <c r="V29" s="91"/>
      <c r="W29" s="91"/>
      <c r="X29" s="91"/>
      <c r="Y29" s="91"/>
      <c r="Z29" s="91"/>
      <c r="AA29" s="91"/>
      <c r="AB29" s="91"/>
      <c r="AC29" s="91"/>
      <c r="AD29" s="91"/>
      <c r="AE29" s="91"/>
      <c r="AF29" s="91"/>
      <c r="AG29" s="91"/>
      <c r="AH29" s="91"/>
      <c r="AI29" s="91"/>
      <c r="AJ29" s="91"/>
      <c r="AK29" s="91"/>
      <c r="AL29" s="91"/>
      <c r="AM29" s="91"/>
      <c r="AN29" s="91"/>
      <c r="AO29" s="91"/>
      <c r="AP29" s="91"/>
      <c r="AQ29" s="91"/>
      <c r="AR29" s="91"/>
      <c r="AS29" s="5"/>
      <c r="AT29" s="5"/>
      <c r="AU29" s="5"/>
      <c r="AV29" s="5"/>
      <c r="AW29" s="5"/>
      <c r="AX29" s="5"/>
      <c r="AY29" s="5"/>
      <c r="AZ29" s="5"/>
      <c r="BA29" s="5"/>
      <c r="BB29" s="5"/>
      <c r="BC29" s="5"/>
      <c r="BD29" s="5"/>
      <c r="BE29" s="5"/>
      <c r="BF29" s="5"/>
      <c r="BG29" s="5"/>
      <c r="BH29" s="5"/>
      <c r="BI29" s="5"/>
      <c r="BJ29" s="5"/>
      <c r="BK29" s="5"/>
      <c r="BL29" s="5"/>
      <c r="BM29" s="5"/>
      <c r="BN29" s="5"/>
      <c r="BO29" s="5"/>
      <c r="BP29" s="5"/>
      <c r="BQ29" s="5"/>
      <c r="BR29" s="5"/>
      <c r="BS29" s="5"/>
      <c r="BT29" s="5"/>
      <c r="BU29" s="5"/>
      <c r="BV29" s="5"/>
      <c r="BW29" s="5"/>
      <c r="BX29" s="5"/>
      <c r="BY29" s="5"/>
      <c r="BZ29" s="5"/>
    </row>
    <row r="30" spans="1:78" x14ac:dyDescent="0.3">
      <c r="A30" s="93"/>
      <c r="B30" s="83"/>
      <c r="C30" s="95"/>
      <c r="D30" s="95"/>
      <c r="E30" s="83"/>
      <c r="F30" s="83"/>
      <c r="G30" s="91"/>
      <c r="H30" s="91"/>
      <c r="I30" s="91"/>
      <c r="J30" s="91"/>
      <c r="K30" s="91"/>
      <c r="L30" s="91"/>
      <c r="M30" s="91"/>
      <c r="N30" s="91"/>
      <c r="O30" s="91"/>
      <c r="P30" s="91"/>
      <c r="Q30" s="91"/>
      <c r="R30" s="91"/>
      <c r="S30" s="91"/>
      <c r="T30" s="91"/>
      <c r="U30" s="91"/>
      <c r="V30" s="91"/>
      <c r="W30" s="91"/>
      <c r="X30" s="91"/>
      <c r="Y30" s="91"/>
      <c r="Z30" s="91"/>
      <c r="AA30" s="91"/>
      <c r="AB30" s="91"/>
      <c r="AC30" s="91"/>
      <c r="AD30" s="91"/>
      <c r="AE30" s="91"/>
      <c r="AF30" s="91"/>
      <c r="AG30" s="91"/>
      <c r="AH30" s="91"/>
      <c r="AI30" s="91"/>
      <c r="AJ30" s="91"/>
      <c r="AK30" s="91"/>
      <c r="AL30" s="91"/>
      <c r="AM30" s="91"/>
      <c r="AN30" s="91"/>
      <c r="AO30" s="91"/>
      <c r="AP30" s="91"/>
      <c r="AQ30" s="91"/>
      <c r="AR30" s="91"/>
      <c r="AS30" s="5"/>
      <c r="AT30" s="5"/>
      <c r="AU30" s="5"/>
      <c r="AV30" s="5"/>
      <c r="AW30" s="5"/>
      <c r="AX30" s="5"/>
      <c r="AY30" s="5"/>
      <c r="AZ30" s="5"/>
      <c r="BA30" s="5"/>
      <c r="BB30" s="5"/>
      <c r="BC30" s="5"/>
      <c r="BD30" s="5"/>
      <c r="BE30" s="5"/>
      <c r="BF30" s="5"/>
      <c r="BG30" s="5"/>
      <c r="BH30" s="5"/>
      <c r="BI30" s="5"/>
      <c r="BJ30" s="5"/>
      <c r="BK30" s="5"/>
      <c r="BL30" s="5"/>
      <c r="BM30" s="5"/>
      <c r="BN30" s="5"/>
      <c r="BO30" s="5"/>
      <c r="BP30" s="5"/>
      <c r="BQ30" s="5"/>
      <c r="BR30" s="5"/>
      <c r="BS30" s="5"/>
      <c r="BT30" s="5"/>
      <c r="BU30" s="5"/>
      <c r="BV30" s="5"/>
      <c r="BW30" s="5"/>
      <c r="BX30" s="5"/>
      <c r="BY30" s="5"/>
      <c r="BZ30" s="5"/>
    </row>
    <row r="31" spans="1:78" x14ac:dyDescent="0.3">
      <c r="A31" s="93"/>
      <c r="B31" s="5"/>
      <c r="C31" s="5"/>
      <c r="D31" s="5"/>
      <c r="E31" s="5"/>
      <c r="F31" s="5"/>
      <c r="G31" s="91"/>
      <c r="H31" s="91"/>
      <c r="I31" s="91"/>
      <c r="J31" s="91"/>
      <c r="K31" s="91"/>
      <c r="L31" s="91"/>
      <c r="M31" s="91"/>
      <c r="N31" s="91"/>
      <c r="O31" s="91"/>
      <c r="P31" s="91"/>
      <c r="Q31" s="91"/>
      <c r="R31" s="91"/>
      <c r="S31" s="91"/>
      <c r="T31" s="91"/>
      <c r="U31" s="91"/>
      <c r="V31" s="91"/>
      <c r="W31" s="91"/>
      <c r="X31" s="91"/>
      <c r="Y31" s="91"/>
      <c r="Z31" s="91"/>
      <c r="AA31" s="91"/>
      <c r="AB31" s="91"/>
      <c r="AC31" s="91"/>
      <c r="AD31" s="91"/>
      <c r="AE31" s="91"/>
      <c r="AF31" s="91"/>
      <c r="AG31" s="91"/>
      <c r="AH31" s="91"/>
      <c r="AI31" s="91"/>
      <c r="AJ31" s="91"/>
      <c r="AK31" s="91"/>
      <c r="AL31" s="91"/>
      <c r="AM31" s="91"/>
      <c r="AN31" s="91"/>
      <c r="AO31" s="91"/>
      <c r="AP31" s="91"/>
      <c r="AQ31" s="91"/>
      <c r="AR31" s="91"/>
      <c r="AS31" s="5"/>
      <c r="AT31" s="5"/>
      <c r="AU31" s="5"/>
      <c r="AV31" s="5"/>
      <c r="AW31" s="5"/>
      <c r="AX31" s="5"/>
      <c r="AY31" s="5"/>
      <c r="AZ31" s="5"/>
      <c r="BA31" s="5"/>
      <c r="BB31" s="5"/>
      <c r="BC31" s="5"/>
      <c r="BD31" s="5"/>
      <c r="BE31" s="5"/>
      <c r="BF31" s="5"/>
      <c r="BG31" s="5"/>
      <c r="BH31" s="5"/>
      <c r="BI31" s="5"/>
      <c r="BJ31" s="5"/>
      <c r="BK31" s="5"/>
      <c r="BL31" s="5"/>
      <c r="BM31" s="5"/>
      <c r="BN31" s="5"/>
      <c r="BO31" s="5"/>
      <c r="BP31" s="5"/>
      <c r="BQ31" s="5"/>
      <c r="BR31" s="5"/>
      <c r="BS31" s="5"/>
      <c r="BT31" s="5"/>
      <c r="BU31" s="5"/>
      <c r="BV31" s="5"/>
      <c r="BW31" s="5"/>
      <c r="BX31" s="5"/>
      <c r="BY31" s="5"/>
      <c r="BZ31" s="5"/>
    </row>
    <row r="32" spans="1:78" x14ac:dyDescent="0.3">
      <c r="A32" s="93"/>
      <c r="B32" s="5"/>
      <c r="C32" s="5"/>
      <c r="D32" s="5"/>
      <c r="E32" s="5"/>
      <c r="F32" s="5"/>
      <c r="G32" s="91"/>
      <c r="H32" s="91"/>
      <c r="I32" s="91"/>
      <c r="J32" s="91"/>
      <c r="K32" s="91"/>
      <c r="L32" s="91"/>
      <c r="M32" s="91"/>
      <c r="N32" s="91"/>
      <c r="O32" s="91"/>
      <c r="P32" s="91"/>
      <c r="Q32" s="91"/>
      <c r="R32" s="91"/>
      <c r="S32" s="91"/>
      <c r="T32" s="91"/>
      <c r="U32" s="91"/>
      <c r="V32" s="91"/>
      <c r="W32" s="91"/>
      <c r="X32" s="91"/>
      <c r="Y32" s="91"/>
      <c r="Z32" s="91"/>
      <c r="AA32" s="91"/>
      <c r="AB32" s="91"/>
      <c r="AC32" s="91"/>
      <c r="AD32" s="91"/>
      <c r="AE32" s="91"/>
      <c r="AF32" s="91"/>
      <c r="AG32" s="91"/>
      <c r="AH32" s="91"/>
      <c r="AI32" s="91"/>
      <c r="AJ32" s="91"/>
      <c r="AK32" s="91"/>
      <c r="AL32" s="91"/>
      <c r="AM32" s="91"/>
      <c r="AN32" s="91"/>
      <c r="AO32" s="91"/>
      <c r="AP32" s="91"/>
      <c r="AQ32" s="91"/>
      <c r="AR32" s="91"/>
      <c r="AS32" s="5"/>
      <c r="AT32" s="5"/>
      <c r="AU32" s="5"/>
      <c r="AV32" s="5"/>
      <c r="AW32" s="5"/>
      <c r="AX32" s="5"/>
      <c r="AY32" s="5"/>
      <c r="AZ32" s="5"/>
      <c r="BA32" s="5"/>
      <c r="BB32" s="5"/>
      <c r="BC32" s="5"/>
      <c r="BD32" s="5"/>
      <c r="BE32" s="5"/>
      <c r="BF32" s="5"/>
      <c r="BG32" s="5"/>
      <c r="BH32" s="5"/>
      <c r="BI32" s="5"/>
      <c r="BJ32" s="5"/>
      <c r="BK32" s="5"/>
      <c r="BL32" s="5"/>
      <c r="BM32" s="5"/>
      <c r="BN32" s="5"/>
      <c r="BO32" s="5"/>
      <c r="BP32" s="5"/>
      <c r="BQ32" s="5"/>
      <c r="BR32" s="5"/>
      <c r="BS32" s="5"/>
      <c r="BT32" s="5"/>
      <c r="BU32" s="5"/>
      <c r="BV32" s="5"/>
      <c r="BW32" s="5"/>
      <c r="BX32" s="5"/>
      <c r="BY32" s="5"/>
      <c r="BZ32" s="5"/>
    </row>
    <row r="33" spans="1:78" x14ac:dyDescent="0.3">
      <c r="A33" s="93"/>
      <c r="B33" s="5"/>
      <c r="C33" s="5"/>
      <c r="D33" s="5"/>
      <c r="E33" s="5"/>
      <c r="F33" s="5"/>
      <c r="G33" s="91"/>
      <c r="H33" s="91"/>
      <c r="I33" s="91"/>
      <c r="J33" s="91"/>
      <c r="K33" s="91"/>
      <c r="L33" s="91"/>
      <c r="M33" s="91"/>
      <c r="N33" s="91"/>
      <c r="O33" s="91"/>
      <c r="P33" s="91"/>
      <c r="Q33" s="91"/>
      <c r="R33" s="91"/>
      <c r="S33" s="91"/>
      <c r="T33" s="91"/>
      <c r="U33" s="91"/>
      <c r="V33" s="91"/>
      <c r="W33" s="91"/>
      <c r="X33" s="91"/>
      <c r="Y33" s="91"/>
      <c r="Z33" s="91"/>
      <c r="AA33" s="91"/>
      <c r="AB33" s="91"/>
      <c r="AC33" s="91"/>
      <c r="AD33" s="91"/>
      <c r="AE33" s="91"/>
      <c r="AF33" s="91"/>
      <c r="AG33" s="91"/>
      <c r="AH33" s="91"/>
      <c r="AI33" s="91"/>
      <c r="AJ33" s="91"/>
      <c r="AK33" s="91"/>
      <c r="AL33" s="91"/>
      <c r="AM33" s="91"/>
      <c r="AN33" s="91"/>
      <c r="AO33" s="91"/>
      <c r="AP33" s="91"/>
      <c r="AQ33" s="91"/>
      <c r="AR33" s="91"/>
      <c r="AS33" s="5"/>
      <c r="AT33" s="5"/>
      <c r="AU33" s="5"/>
      <c r="AV33" s="5"/>
      <c r="AW33" s="5"/>
      <c r="AX33" s="5"/>
      <c r="AY33" s="5"/>
      <c r="AZ33" s="5"/>
      <c r="BA33" s="5"/>
      <c r="BB33" s="5"/>
      <c r="BC33" s="5"/>
      <c r="BD33" s="5"/>
      <c r="BE33" s="5"/>
      <c r="BF33" s="5"/>
      <c r="BG33" s="5"/>
      <c r="BH33" s="5"/>
      <c r="BI33" s="5"/>
      <c r="BJ33" s="5"/>
      <c r="BK33" s="5"/>
      <c r="BL33" s="5"/>
      <c r="BM33" s="5"/>
      <c r="BN33" s="5"/>
      <c r="BO33" s="5"/>
      <c r="BP33" s="5"/>
      <c r="BQ33" s="5"/>
      <c r="BR33" s="5"/>
      <c r="BS33" s="5"/>
      <c r="BT33" s="5"/>
      <c r="BU33" s="5"/>
      <c r="BV33" s="5"/>
      <c r="BW33" s="5"/>
      <c r="BX33" s="5"/>
      <c r="BY33" s="5"/>
      <c r="BZ33" s="5"/>
    </row>
    <row r="34" spans="1:78" x14ac:dyDescent="0.3">
      <c r="A34" s="93"/>
      <c r="B34" s="5"/>
      <c r="C34" s="5"/>
      <c r="D34" s="5"/>
      <c r="E34" s="5"/>
      <c r="F34" s="5"/>
      <c r="G34" s="91"/>
      <c r="H34" s="91"/>
      <c r="I34" s="91"/>
      <c r="J34" s="91"/>
      <c r="K34" s="91"/>
      <c r="L34" s="91"/>
      <c r="M34" s="91"/>
      <c r="N34" s="91"/>
      <c r="O34" s="91"/>
      <c r="P34" s="91"/>
      <c r="Q34" s="91"/>
      <c r="R34" s="91"/>
      <c r="S34" s="91"/>
      <c r="T34" s="91"/>
      <c r="U34" s="91"/>
      <c r="V34" s="91"/>
      <c r="W34" s="91"/>
      <c r="X34" s="91"/>
      <c r="Y34" s="91"/>
      <c r="Z34" s="91"/>
      <c r="AA34" s="91"/>
      <c r="AB34" s="91"/>
      <c r="AC34" s="91"/>
      <c r="AD34" s="91"/>
      <c r="AE34" s="91"/>
      <c r="AF34" s="91"/>
      <c r="AG34" s="91"/>
      <c r="AH34" s="91"/>
      <c r="AI34" s="91"/>
      <c r="AJ34" s="91"/>
      <c r="AK34" s="91"/>
      <c r="AL34" s="91"/>
      <c r="AM34" s="91"/>
      <c r="AN34" s="91"/>
      <c r="AO34" s="91"/>
      <c r="AP34" s="91"/>
      <c r="AQ34" s="91"/>
      <c r="AR34" s="91"/>
      <c r="AS34" s="5"/>
      <c r="AT34" s="5"/>
      <c r="AU34" s="5"/>
      <c r="AV34" s="5"/>
      <c r="AW34" s="5"/>
      <c r="AX34" s="5"/>
      <c r="AY34" s="5"/>
      <c r="AZ34" s="5"/>
      <c r="BA34" s="5"/>
      <c r="BB34" s="5"/>
      <c r="BC34" s="5"/>
      <c r="BD34" s="5"/>
      <c r="BE34" s="5"/>
      <c r="BF34" s="5"/>
      <c r="BG34" s="5"/>
      <c r="BH34" s="5"/>
      <c r="BI34" s="5"/>
      <c r="BJ34" s="5"/>
      <c r="BK34" s="5"/>
      <c r="BL34" s="5"/>
      <c r="BM34" s="5"/>
      <c r="BN34" s="5"/>
      <c r="BO34" s="5"/>
      <c r="BP34" s="5"/>
      <c r="BQ34" s="5"/>
      <c r="BR34" s="5"/>
      <c r="BS34" s="5"/>
      <c r="BT34" s="5"/>
      <c r="BU34" s="5"/>
      <c r="BV34" s="5"/>
      <c r="BW34" s="5"/>
      <c r="BX34" s="5"/>
      <c r="BY34" s="5"/>
      <c r="BZ34" s="5"/>
    </row>
    <row r="35" spans="1:78" x14ac:dyDescent="0.3">
      <c r="A35" s="93"/>
      <c r="B35" s="5"/>
      <c r="C35" s="5"/>
      <c r="D35" s="5"/>
      <c r="E35" s="5"/>
      <c r="F35" s="5"/>
      <c r="G35" s="91"/>
      <c r="H35" s="91"/>
      <c r="I35" s="91"/>
      <c r="J35" s="91"/>
      <c r="K35" s="91"/>
      <c r="L35" s="91"/>
      <c r="M35" s="91"/>
      <c r="N35" s="91"/>
      <c r="O35" s="91"/>
      <c r="P35" s="91"/>
      <c r="Q35" s="91"/>
      <c r="R35" s="91"/>
      <c r="S35" s="91"/>
      <c r="T35" s="91"/>
      <c r="U35" s="91"/>
      <c r="V35" s="91"/>
      <c r="W35" s="91"/>
      <c r="X35" s="91"/>
      <c r="Y35" s="91"/>
      <c r="Z35" s="91"/>
      <c r="AA35" s="91"/>
      <c r="AB35" s="91"/>
      <c r="AC35" s="91"/>
      <c r="AD35" s="91"/>
      <c r="AE35" s="91"/>
      <c r="AF35" s="91"/>
      <c r="AG35" s="91"/>
      <c r="AH35" s="91"/>
      <c r="AI35" s="91"/>
      <c r="AJ35" s="91"/>
      <c r="AK35" s="91"/>
      <c r="AL35" s="91"/>
      <c r="AM35" s="91"/>
      <c r="AN35" s="91"/>
      <c r="AO35" s="91"/>
      <c r="AP35" s="91"/>
      <c r="AQ35" s="91"/>
      <c r="AR35" s="91"/>
      <c r="AS35" s="5"/>
      <c r="AT35" s="5"/>
      <c r="AU35" s="5"/>
      <c r="AV35" s="5"/>
      <c r="AW35" s="5"/>
      <c r="AX35" s="5"/>
      <c r="AY35" s="5"/>
      <c r="AZ35" s="5"/>
      <c r="BA35" s="5"/>
      <c r="BB35" s="5"/>
      <c r="BC35" s="5"/>
      <c r="BD35" s="5"/>
      <c r="BE35" s="5"/>
      <c r="BF35" s="5"/>
      <c r="BG35" s="5"/>
      <c r="BH35" s="5"/>
      <c r="BI35" s="5"/>
      <c r="BJ35" s="5"/>
      <c r="BK35" s="5"/>
      <c r="BL35" s="5"/>
      <c r="BM35" s="5"/>
      <c r="BN35" s="5"/>
      <c r="BO35" s="5"/>
      <c r="BP35" s="5"/>
      <c r="BQ35" s="5"/>
      <c r="BR35" s="5"/>
      <c r="BS35" s="5"/>
      <c r="BT35" s="5"/>
      <c r="BU35" s="5"/>
      <c r="BV35" s="5"/>
      <c r="BW35" s="5"/>
      <c r="BX35" s="5"/>
      <c r="BY35" s="5"/>
      <c r="BZ35" s="5"/>
    </row>
    <row r="36" spans="1:78" x14ac:dyDescent="0.3">
      <c r="A36" s="93"/>
      <c r="B36" s="5"/>
      <c r="C36" s="5"/>
      <c r="D36" s="5"/>
      <c r="E36" s="5"/>
      <c r="F36" s="5"/>
      <c r="G36" s="91"/>
      <c r="H36" s="91"/>
      <c r="I36" s="91"/>
      <c r="J36" s="91"/>
      <c r="K36" s="91"/>
      <c r="L36" s="91"/>
      <c r="M36" s="91"/>
      <c r="N36" s="91"/>
      <c r="O36" s="91"/>
      <c r="P36" s="91"/>
      <c r="Q36" s="91"/>
      <c r="R36" s="91"/>
      <c r="S36" s="91"/>
      <c r="T36" s="91"/>
      <c r="U36" s="91"/>
      <c r="V36" s="91"/>
      <c r="W36" s="91"/>
      <c r="X36" s="91"/>
      <c r="Y36" s="91"/>
      <c r="Z36" s="91"/>
      <c r="AA36" s="91"/>
      <c r="AB36" s="91"/>
      <c r="AC36" s="91"/>
      <c r="AD36" s="91"/>
      <c r="AE36" s="91"/>
      <c r="AF36" s="91"/>
      <c r="AG36" s="91"/>
      <c r="AH36" s="91"/>
      <c r="AI36" s="91"/>
      <c r="AJ36" s="91"/>
      <c r="AK36" s="91"/>
      <c r="AL36" s="91"/>
      <c r="AM36" s="91"/>
      <c r="AN36" s="91"/>
      <c r="AO36" s="91"/>
      <c r="AP36" s="91"/>
      <c r="AQ36" s="91"/>
      <c r="AR36" s="91"/>
      <c r="AS36" s="5"/>
      <c r="AT36" s="5"/>
      <c r="AU36" s="5"/>
      <c r="AV36" s="5"/>
      <c r="AW36" s="5"/>
      <c r="AX36" s="5"/>
      <c r="AY36" s="5"/>
      <c r="AZ36" s="5"/>
      <c r="BA36" s="5"/>
      <c r="BB36" s="5"/>
      <c r="BC36" s="5"/>
      <c r="BD36" s="5"/>
      <c r="BE36" s="5"/>
      <c r="BF36" s="5"/>
      <c r="BG36" s="5"/>
      <c r="BH36" s="5"/>
      <c r="BI36" s="5"/>
      <c r="BJ36" s="5"/>
      <c r="BK36" s="5"/>
      <c r="BL36" s="5"/>
      <c r="BM36" s="5"/>
      <c r="BN36" s="5"/>
      <c r="BO36" s="5"/>
      <c r="BP36" s="5"/>
      <c r="BQ36" s="5"/>
      <c r="BR36" s="5"/>
      <c r="BS36" s="5"/>
      <c r="BT36" s="5"/>
      <c r="BU36" s="5"/>
      <c r="BV36" s="5"/>
      <c r="BW36" s="5"/>
      <c r="BX36" s="5"/>
      <c r="BY36" s="5"/>
      <c r="BZ36" s="5"/>
    </row>
    <row r="37" spans="1:78" x14ac:dyDescent="0.3">
      <c r="A37" s="93"/>
      <c r="B37" s="5"/>
      <c r="C37" s="5"/>
      <c r="D37" s="5"/>
      <c r="E37" s="5"/>
      <c r="F37" s="5"/>
      <c r="G37" s="91"/>
      <c r="H37" s="91"/>
      <c r="I37" s="91"/>
      <c r="J37" s="91"/>
      <c r="K37" s="91"/>
      <c r="L37" s="91"/>
      <c r="M37" s="91"/>
      <c r="N37" s="91"/>
      <c r="O37" s="91"/>
      <c r="P37" s="91"/>
      <c r="Q37" s="91"/>
      <c r="R37" s="91"/>
      <c r="S37" s="91"/>
      <c r="T37" s="91"/>
      <c r="U37" s="91"/>
      <c r="V37" s="91"/>
      <c r="W37" s="91"/>
      <c r="X37" s="91"/>
      <c r="Y37" s="91"/>
      <c r="Z37" s="91"/>
      <c r="AA37" s="91"/>
      <c r="AB37" s="91"/>
      <c r="AC37" s="91"/>
      <c r="AD37" s="91"/>
      <c r="AE37" s="91"/>
      <c r="AF37" s="91"/>
      <c r="AG37" s="91"/>
      <c r="AH37" s="91"/>
      <c r="AI37" s="91"/>
      <c r="AJ37" s="91"/>
      <c r="AK37" s="91"/>
      <c r="AL37" s="91"/>
      <c r="AM37" s="91"/>
      <c r="AN37" s="91"/>
      <c r="AO37" s="91"/>
      <c r="AP37" s="91"/>
      <c r="AQ37" s="91"/>
      <c r="AR37" s="91"/>
      <c r="AS37" s="5"/>
      <c r="AT37" s="5"/>
      <c r="AU37" s="5"/>
      <c r="AV37" s="5"/>
      <c r="AW37" s="5"/>
      <c r="AX37" s="5"/>
      <c r="AY37" s="5"/>
      <c r="AZ37" s="5"/>
      <c r="BA37" s="5"/>
      <c r="BB37" s="5"/>
      <c r="BC37" s="5"/>
      <c r="BD37" s="5"/>
      <c r="BE37" s="5"/>
      <c r="BF37" s="5"/>
      <c r="BG37" s="5"/>
      <c r="BH37" s="5"/>
      <c r="BI37" s="5"/>
      <c r="BJ37" s="5"/>
      <c r="BK37" s="5"/>
      <c r="BL37" s="5"/>
      <c r="BM37" s="5"/>
      <c r="BN37" s="5"/>
      <c r="BO37" s="5"/>
      <c r="BP37" s="5"/>
      <c r="BQ37" s="5"/>
      <c r="BR37" s="5"/>
      <c r="BS37" s="5"/>
      <c r="BT37" s="5"/>
      <c r="BU37" s="5"/>
      <c r="BV37" s="5"/>
      <c r="BW37" s="5"/>
      <c r="BX37" s="5"/>
      <c r="BY37" s="5"/>
      <c r="BZ37" s="5"/>
    </row>
    <row r="38" spans="1:78" x14ac:dyDescent="0.3">
      <c r="A38" s="93" t="s">
        <v>156</v>
      </c>
      <c r="B38" s="5"/>
      <c r="C38" s="5"/>
      <c r="D38" s="5"/>
      <c r="E38" s="5"/>
      <c r="F38" s="5"/>
      <c r="G38" s="91"/>
      <c r="H38" s="91"/>
      <c r="I38" s="91"/>
      <c r="J38" s="91"/>
      <c r="K38" s="91"/>
      <c r="L38" s="91"/>
      <c r="M38" s="91"/>
      <c r="N38" s="91"/>
      <c r="O38" s="91"/>
      <c r="P38" s="91"/>
      <c r="Q38" s="91"/>
      <c r="R38" s="91"/>
      <c r="S38" s="91"/>
      <c r="T38" s="91"/>
      <c r="U38" s="91"/>
      <c r="V38" s="91"/>
      <c r="W38" s="91"/>
      <c r="X38" s="91"/>
      <c r="Y38" s="91"/>
      <c r="Z38" s="91"/>
      <c r="AA38" s="91"/>
      <c r="AB38" s="91"/>
      <c r="AC38" s="91"/>
      <c r="AD38" s="91"/>
      <c r="AE38" s="91"/>
      <c r="AF38" s="91"/>
      <c r="AG38" s="91"/>
      <c r="AH38" s="91"/>
      <c r="AI38" s="91"/>
      <c r="AJ38" s="91"/>
      <c r="AK38" s="91"/>
      <c r="AL38" s="91"/>
      <c r="AM38" s="91"/>
      <c r="AN38" s="91"/>
      <c r="AO38" s="91"/>
      <c r="AP38" s="91"/>
      <c r="AQ38" s="91"/>
      <c r="AR38" s="91"/>
      <c r="AS38" s="5"/>
      <c r="AT38" s="5"/>
      <c r="AU38" s="5"/>
      <c r="AV38" s="5"/>
      <c r="AW38" s="5"/>
      <c r="AX38" s="5"/>
      <c r="AY38" s="5"/>
      <c r="AZ38" s="5"/>
      <c r="BA38" s="5"/>
      <c r="BB38" s="5"/>
      <c r="BC38" s="5"/>
      <c r="BD38" s="5"/>
      <c r="BE38" s="5"/>
      <c r="BF38" s="5"/>
      <c r="BG38" s="5"/>
      <c r="BH38" s="5"/>
      <c r="BI38" s="5"/>
      <c r="BJ38" s="5"/>
      <c r="BK38" s="5"/>
      <c r="BL38" s="5"/>
      <c r="BM38" s="5"/>
      <c r="BN38" s="5"/>
      <c r="BO38" s="5"/>
      <c r="BP38" s="5"/>
      <c r="BQ38" s="5"/>
      <c r="BR38" s="5"/>
      <c r="BS38" s="5"/>
      <c r="BT38" s="5"/>
      <c r="BU38" s="5"/>
      <c r="BV38" s="5"/>
      <c r="BW38" s="5"/>
      <c r="BX38" s="5"/>
      <c r="BY38" s="5"/>
      <c r="BZ38" s="5"/>
    </row>
    <row r="39" spans="1:78" x14ac:dyDescent="0.3">
      <c r="A39" s="93"/>
      <c r="B39" s="5"/>
      <c r="C39" s="5"/>
      <c r="D39" s="5"/>
      <c r="E39" s="5"/>
      <c r="F39" s="5"/>
      <c r="G39" s="91"/>
      <c r="H39" s="91"/>
      <c r="I39" s="91"/>
      <c r="J39" s="91"/>
      <c r="K39" s="91"/>
      <c r="L39" s="91"/>
      <c r="M39" s="91"/>
      <c r="N39" s="91"/>
      <c r="O39" s="91"/>
      <c r="P39" s="91"/>
      <c r="Q39" s="91"/>
      <c r="R39" s="91"/>
      <c r="S39" s="91"/>
      <c r="T39" s="91"/>
      <c r="U39" s="91"/>
      <c r="V39" s="91"/>
      <c r="W39" s="91"/>
      <c r="X39" s="91"/>
      <c r="Y39" s="91"/>
      <c r="Z39" s="91"/>
      <c r="AA39" s="91"/>
      <c r="AB39" s="91"/>
      <c r="AC39" s="91"/>
      <c r="AD39" s="91"/>
      <c r="AE39" s="91"/>
      <c r="AF39" s="91"/>
      <c r="AG39" s="91"/>
      <c r="AH39" s="91"/>
      <c r="AI39" s="91"/>
      <c r="AJ39" s="91"/>
      <c r="AK39" s="91"/>
      <c r="AL39" s="91"/>
      <c r="AM39" s="91"/>
      <c r="AN39" s="91"/>
      <c r="AO39" s="91"/>
      <c r="AP39" s="91"/>
      <c r="AQ39" s="91"/>
      <c r="AR39" s="91"/>
      <c r="AS39" s="5"/>
      <c r="AT39" s="5"/>
      <c r="AU39" s="5"/>
      <c r="AV39" s="5"/>
      <c r="AW39" s="5"/>
      <c r="AX39" s="5"/>
      <c r="AY39" s="5"/>
      <c r="AZ39" s="5"/>
      <c r="BA39" s="5"/>
      <c r="BB39" s="5"/>
      <c r="BC39" s="5"/>
      <c r="BD39" s="5"/>
      <c r="BE39" s="5"/>
      <c r="BF39" s="5"/>
      <c r="BG39" s="5"/>
      <c r="BH39" s="5"/>
      <c r="BI39" s="5"/>
      <c r="BJ39" s="5"/>
      <c r="BK39" s="5"/>
      <c r="BL39" s="5"/>
      <c r="BM39" s="5"/>
      <c r="BN39" s="5"/>
      <c r="BO39" s="5"/>
      <c r="BP39" s="5"/>
      <c r="BQ39" s="5"/>
      <c r="BR39" s="5"/>
      <c r="BS39" s="5"/>
      <c r="BT39" s="5"/>
      <c r="BU39" s="5"/>
      <c r="BV39" s="5"/>
      <c r="BW39" s="5"/>
      <c r="BX39" s="5"/>
      <c r="BY39" s="5"/>
      <c r="BZ39" s="5"/>
    </row>
    <row r="40" spans="1:78" x14ac:dyDescent="0.3">
      <c r="A40" s="93"/>
      <c r="B40" s="5"/>
      <c r="C40" s="5"/>
      <c r="D40" s="5"/>
      <c r="E40" s="5"/>
      <c r="F40" s="5"/>
      <c r="G40" s="91"/>
      <c r="H40" s="91"/>
      <c r="I40" s="91"/>
      <c r="J40" s="91"/>
      <c r="K40" s="91"/>
      <c r="L40" s="91"/>
      <c r="M40" s="91"/>
      <c r="N40" s="91"/>
      <c r="O40" s="91"/>
      <c r="P40" s="91"/>
      <c r="Q40" s="91"/>
      <c r="R40" s="91"/>
      <c r="S40" s="91"/>
      <c r="T40" s="91"/>
      <c r="U40" s="91"/>
      <c r="V40" s="91"/>
      <c r="W40" s="91"/>
      <c r="X40" s="91"/>
      <c r="Y40" s="91"/>
      <c r="Z40" s="91"/>
      <c r="AA40" s="91"/>
      <c r="AB40" s="91"/>
      <c r="AC40" s="91"/>
      <c r="AD40" s="91"/>
      <c r="AE40" s="91"/>
      <c r="AF40" s="91"/>
      <c r="AG40" s="91"/>
      <c r="AH40" s="91"/>
      <c r="AI40" s="91"/>
      <c r="AJ40" s="91"/>
      <c r="AK40" s="91"/>
      <c r="AL40" s="91"/>
      <c r="AM40" s="91"/>
      <c r="AN40" s="91"/>
      <c r="AO40" s="91"/>
      <c r="AP40" s="91"/>
      <c r="AQ40" s="91"/>
      <c r="AR40" s="91"/>
      <c r="AS40" s="5"/>
      <c r="AT40" s="5"/>
      <c r="AU40" s="5"/>
      <c r="AV40" s="5"/>
      <c r="AW40" s="5"/>
      <c r="AX40" s="5"/>
      <c r="AY40" s="5"/>
      <c r="AZ40" s="5"/>
      <c r="BA40" s="5"/>
      <c r="BB40" s="5"/>
      <c r="BC40" s="5"/>
      <c r="BD40" s="5"/>
      <c r="BE40" s="5"/>
      <c r="BF40" s="5"/>
      <c r="BG40" s="5"/>
      <c r="BH40" s="5"/>
      <c r="BI40" s="5"/>
      <c r="BJ40" s="5"/>
      <c r="BK40" s="5"/>
      <c r="BL40" s="5"/>
      <c r="BM40" s="5"/>
      <c r="BN40" s="5"/>
      <c r="BO40" s="5"/>
      <c r="BP40" s="5"/>
      <c r="BQ40" s="5"/>
      <c r="BR40" s="5"/>
      <c r="BS40" s="5"/>
      <c r="BT40" s="5"/>
      <c r="BU40" s="5"/>
      <c r="BV40" s="5"/>
      <c r="BW40" s="5"/>
      <c r="BX40" s="5"/>
      <c r="BY40" s="5"/>
      <c r="BZ40" s="5"/>
    </row>
    <row r="41" spans="1:78" x14ac:dyDescent="0.3">
      <c r="A41" s="93"/>
      <c r="B41" s="5"/>
      <c r="C41" s="5"/>
      <c r="D41" s="5"/>
      <c r="E41" s="5"/>
      <c r="F41" s="5"/>
      <c r="G41" s="91"/>
      <c r="H41" s="91"/>
      <c r="I41" s="91"/>
      <c r="J41" s="91"/>
      <c r="K41" s="91"/>
      <c r="L41" s="91"/>
      <c r="M41" s="91"/>
      <c r="N41" s="91"/>
      <c r="O41" s="91"/>
      <c r="P41" s="91"/>
      <c r="Q41" s="91"/>
      <c r="R41" s="91"/>
      <c r="S41" s="91"/>
      <c r="T41" s="91"/>
      <c r="U41" s="91"/>
      <c r="V41" s="91"/>
      <c r="W41" s="91"/>
      <c r="X41" s="91"/>
      <c r="Y41" s="91"/>
      <c r="Z41" s="91"/>
      <c r="AA41" s="91"/>
      <c r="AB41" s="91"/>
      <c r="AC41" s="91"/>
      <c r="AD41" s="91"/>
      <c r="AE41" s="91"/>
      <c r="AF41" s="91"/>
      <c r="AG41" s="91"/>
      <c r="AH41" s="91"/>
      <c r="AI41" s="91"/>
      <c r="AJ41" s="91"/>
      <c r="AK41" s="91"/>
      <c r="AL41" s="91"/>
      <c r="AM41" s="91"/>
      <c r="AN41" s="91"/>
      <c r="AO41" s="91"/>
      <c r="AP41" s="91"/>
      <c r="AQ41" s="91"/>
      <c r="AR41" s="91"/>
      <c r="AS41" s="5"/>
      <c r="AT41" s="5"/>
      <c r="AU41" s="5"/>
      <c r="AV41" s="5"/>
      <c r="AW41" s="5"/>
      <c r="AX41" s="5"/>
      <c r="AY41" s="5"/>
      <c r="AZ41" s="5"/>
      <c r="BA41" s="5"/>
      <c r="BB41" s="5"/>
      <c r="BC41" s="5"/>
      <c r="BD41" s="5"/>
      <c r="BE41" s="5"/>
      <c r="BF41" s="5"/>
      <c r="BG41" s="5"/>
      <c r="BH41" s="5"/>
      <c r="BI41" s="5"/>
      <c r="BJ41" s="5"/>
      <c r="BK41" s="5"/>
      <c r="BL41" s="5"/>
      <c r="BM41" s="5"/>
      <c r="BN41" s="5"/>
      <c r="BO41" s="5"/>
      <c r="BP41" s="5"/>
      <c r="BQ41" s="5"/>
      <c r="BR41" s="5"/>
      <c r="BS41" s="5"/>
      <c r="BT41" s="5"/>
      <c r="BU41" s="5"/>
      <c r="BV41" s="5"/>
      <c r="BW41" s="5"/>
      <c r="BX41" s="5"/>
      <c r="BY41" s="5"/>
      <c r="BZ41" s="5"/>
    </row>
    <row r="42" spans="1:78" x14ac:dyDescent="0.3">
      <c r="A42" s="93"/>
      <c r="B42" s="5"/>
      <c r="C42" s="5"/>
      <c r="D42" s="5"/>
      <c r="E42" s="5"/>
      <c r="F42" s="5"/>
      <c r="G42" s="91"/>
      <c r="H42" s="91"/>
      <c r="I42" s="91"/>
      <c r="J42" s="91"/>
      <c r="K42" s="91"/>
      <c r="L42" s="91"/>
      <c r="M42" s="91"/>
      <c r="N42" s="91"/>
      <c r="O42" s="91"/>
      <c r="P42" s="91"/>
      <c r="Q42" s="91"/>
      <c r="R42" s="91"/>
      <c r="S42" s="91"/>
      <c r="T42" s="91"/>
      <c r="U42" s="91"/>
      <c r="V42" s="91"/>
      <c r="W42" s="91"/>
      <c r="X42" s="91"/>
      <c r="Y42" s="91"/>
      <c r="Z42" s="91"/>
      <c r="AA42" s="91"/>
      <c r="AB42" s="91"/>
      <c r="AC42" s="91"/>
      <c r="AD42" s="91"/>
      <c r="AE42" s="91"/>
      <c r="AF42" s="91"/>
      <c r="AG42" s="91"/>
      <c r="AH42" s="91"/>
      <c r="AI42" s="91"/>
      <c r="AJ42" s="91"/>
      <c r="AK42" s="91"/>
      <c r="AL42" s="91"/>
      <c r="AM42" s="91"/>
      <c r="AN42" s="91"/>
      <c r="AO42" s="91"/>
      <c r="AP42" s="91"/>
      <c r="AQ42" s="91"/>
      <c r="AR42" s="91"/>
      <c r="AS42" s="5"/>
      <c r="AT42" s="5"/>
      <c r="AU42" s="5"/>
      <c r="AV42" s="5"/>
      <c r="AW42" s="5"/>
      <c r="AX42" s="5"/>
      <c r="AY42" s="5"/>
      <c r="AZ42" s="5"/>
      <c r="BA42" s="5"/>
      <c r="BB42" s="5"/>
      <c r="BC42" s="5"/>
      <c r="BD42" s="5"/>
      <c r="BE42" s="5"/>
      <c r="BF42" s="5"/>
      <c r="BG42" s="5"/>
      <c r="BH42" s="5"/>
      <c r="BI42" s="5"/>
      <c r="BJ42" s="5"/>
      <c r="BK42" s="5"/>
      <c r="BL42" s="5"/>
      <c r="BM42" s="5"/>
      <c r="BN42" s="5"/>
      <c r="BO42" s="5"/>
      <c r="BP42" s="5"/>
      <c r="BQ42" s="5"/>
      <c r="BR42" s="5"/>
      <c r="BS42" s="5"/>
      <c r="BT42" s="5"/>
      <c r="BU42" s="5"/>
      <c r="BV42" s="5"/>
      <c r="BW42" s="5"/>
      <c r="BX42" s="5"/>
      <c r="BY42" s="5"/>
      <c r="BZ42" s="5"/>
    </row>
    <row r="43" spans="1:78" x14ac:dyDescent="0.3">
      <c r="A43" s="93"/>
      <c r="B43" s="5"/>
      <c r="C43" s="5"/>
      <c r="D43" s="5"/>
      <c r="E43" s="5"/>
      <c r="F43" s="5"/>
      <c r="G43" s="91"/>
      <c r="H43" s="91"/>
      <c r="I43" s="91"/>
      <c r="J43" s="91"/>
      <c r="K43" s="91"/>
      <c r="L43" s="91"/>
      <c r="M43" s="91"/>
      <c r="N43" s="91"/>
      <c r="O43" s="91"/>
      <c r="P43" s="91"/>
      <c r="Q43" s="91"/>
      <c r="R43" s="91"/>
      <c r="S43" s="91"/>
      <c r="T43" s="91"/>
      <c r="U43" s="91"/>
      <c r="V43" s="91"/>
      <c r="W43" s="91"/>
      <c r="X43" s="91"/>
      <c r="Y43" s="91"/>
      <c r="Z43" s="91"/>
      <c r="AA43" s="91"/>
      <c r="AB43" s="91"/>
      <c r="AC43" s="91"/>
      <c r="AD43" s="91"/>
      <c r="AE43" s="91"/>
      <c r="AF43" s="91"/>
      <c r="AG43" s="91"/>
      <c r="AH43" s="91"/>
      <c r="AI43" s="91"/>
      <c r="AJ43" s="91"/>
      <c r="AK43" s="91"/>
      <c r="AL43" s="91"/>
      <c r="AM43" s="91"/>
      <c r="AN43" s="91"/>
      <c r="AO43" s="91"/>
      <c r="AP43" s="91"/>
      <c r="AQ43" s="91"/>
      <c r="AR43" s="91"/>
      <c r="AS43" s="5"/>
      <c r="AT43" s="5"/>
      <c r="AU43" s="5"/>
      <c r="AV43" s="5"/>
      <c r="AW43" s="5"/>
      <c r="AX43" s="5"/>
      <c r="AY43" s="5"/>
      <c r="AZ43" s="5"/>
      <c r="BA43" s="5"/>
      <c r="BB43" s="5"/>
      <c r="BC43" s="5"/>
      <c r="BD43" s="5"/>
      <c r="BE43" s="5"/>
      <c r="BF43" s="5"/>
      <c r="BG43" s="5"/>
      <c r="BH43" s="5"/>
      <c r="BI43" s="5"/>
      <c r="BJ43" s="5"/>
      <c r="BK43" s="5"/>
      <c r="BL43" s="5"/>
      <c r="BM43" s="5"/>
      <c r="BN43" s="5"/>
      <c r="BO43" s="5"/>
      <c r="BP43" s="5"/>
      <c r="BQ43" s="5"/>
      <c r="BR43" s="5"/>
      <c r="BS43" s="5"/>
      <c r="BT43" s="5"/>
      <c r="BU43" s="5"/>
      <c r="BV43" s="5"/>
      <c r="BW43" s="5"/>
      <c r="BX43" s="5"/>
      <c r="BY43" s="5"/>
      <c r="BZ43" s="5"/>
    </row>
    <row r="44" spans="1:78" x14ac:dyDescent="0.3">
      <c r="A44" s="93"/>
      <c r="B44" s="5"/>
      <c r="C44" s="5"/>
      <c r="D44" s="5"/>
      <c r="E44" s="5"/>
      <c r="F44" s="5"/>
      <c r="G44" s="91"/>
      <c r="H44" s="91"/>
      <c r="I44" s="91"/>
      <c r="J44" s="91"/>
      <c r="K44" s="91"/>
      <c r="L44" s="91"/>
      <c r="M44" s="91"/>
      <c r="N44" s="91"/>
      <c r="O44" s="91"/>
      <c r="P44" s="91"/>
      <c r="Q44" s="91"/>
      <c r="R44" s="91"/>
      <c r="S44" s="91"/>
      <c r="T44" s="91"/>
      <c r="U44" s="91"/>
      <c r="V44" s="91"/>
      <c r="W44" s="91"/>
      <c r="X44" s="91"/>
      <c r="Y44" s="91"/>
      <c r="Z44" s="91"/>
      <c r="AA44" s="91"/>
      <c r="AB44" s="91"/>
      <c r="AC44" s="91"/>
      <c r="AD44" s="91"/>
      <c r="AE44" s="91"/>
      <c r="AF44" s="91"/>
      <c r="AG44" s="91"/>
      <c r="AH44" s="91"/>
      <c r="AI44" s="91"/>
      <c r="AJ44" s="91"/>
      <c r="AK44" s="91"/>
      <c r="AL44" s="91"/>
      <c r="AM44" s="91"/>
      <c r="AN44" s="91"/>
      <c r="AO44" s="91"/>
      <c r="AP44" s="91"/>
      <c r="AQ44" s="91"/>
      <c r="AR44" s="91"/>
      <c r="AS44" s="5"/>
      <c r="AT44" s="5"/>
      <c r="AU44" s="5"/>
      <c r="AV44" s="5"/>
      <c r="AW44" s="5"/>
      <c r="AX44" s="5"/>
      <c r="AY44" s="5"/>
      <c r="AZ44" s="5"/>
      <c r="BA44" s="5"/>
      <c r="BB44" s="5"/>
      <c r="BC44" s="5"/>
      <c r="BD44" s="5"/>
      <c r="BE44" s="5"/>
      <c r="BF44" s="5"/>
      <c r="BG44" s="5"/>
      <c r="BH44" s="5"/>
      <c r="BI44" s="5"/>
      <c r="BJ44" s="5"/>
      <c r="BK44" s="5"/>
      <c r="BL44" s="5"/>
      <c r="BM44" s="5"/>
      <c r="BN44" s="5"/>
      <c r="BO44" s="5"/>
      <c r="BP44" s="5"/>
      <c r="BQ44" s="5"/>
      <c r="BR44" s="5"/>
      <c r="BS44" s="5"/>
      <c r="BT44" s="5"/>
      <c r="BU44" s="5"/>
      <c r="BV44" s="5"/>
      <c r="BW44" s="5"/>
      <c r="BX44" s="5"/>
      <c r="BY44" s="5"/>
      <c r="BZ44" s="5"/>
    </row>
    <row r="45" spans="1:78" x14ac:dyDescent="0.3">
      <c r="A45" s="93"/>
      <c r="B45" s="5"/>
      <c r="C45" s="5"/>
      <c r="D45" s="5"/>
      <c r="E45" s="5"/>
      <c r="F45" s="5"/>
      <c r="G45" s="91"/>
      <c r="H45" s="91"/>
      <c r="I45" s="91"/>
      <c r="J45" s="91"/>
      <c r="K45" s="91"/>
      <c r="L45" s="91"/>
      <c r="M45" s="91"/>
      <c r="N45" s="91"/>
      <c r="O45" s="91"/>
      <c r="P45" s="91"/>
      <c r="Q45" s="91"/>
      <c r="R45" s="91"/>
      <c r="S45" s="91"/>
      <c r="T45" s="91"/>
      <c r="U45" s="91"/>
      <c r="V45" s="91"/>
      <c r="W45" s="91"/>
      <c r="X45" s="91"/>
      <c r="Y45" s="91"/>
      <c r="Z45" s="91"/>
      <c r="AA45" s="91"/>
      <c r="AB45" s="91"/>
      <c r="AC45" s="91"/>
      <c r="AD45" s="91"/>
      <c r="AE45" s="91"/>
      <c r="AF45" s="91"/>
      <c r="AG45" s="91"/>
      <c r="AH45" s="91"/>
      <c r="AI45" s="91"/>
      <c r="AJ45" s="91"/>
      <c r="AK45" s="91"/>
      <c r="AL45" s="91"/>
      <c r="AM45" s="91"/>
      <c r="AN45" s="91"/>
      <c r="AO45" s="91"/>
      <c r="AP45" s="91"/>
      <c r="AQ45" s="91"/>
      <c r="AR45" s="91"/>
      <c r="AS45" s="5"/>
      <c r="AT45" s="5"/>
      <c r="AU45" s="5"/>
      <c r="AV45" s="5"/>
      <c r="AW45" s="5"/>
      <c r="AX45" s="5"/>
      <c r="AY45" s="5"/>
      <c r="AZ45" s="5"/>
      <c r="BA45" s="5"/>
      <c r="BB45" s="5"/>
      <c r="BC45" s="5"/>
      <c r="BD45" s="5"/>
      <c r="BE45" s="5"/>
      <c r="BF45" s="5"/>
      <c r="BG45" s="5"/>
      <c r="BH45" s="5"/>
      <c r="BI45" s="5"/>
      <c r="BJ45" s="5"/>
      <c r="BK45" s="5"/>
      <c r="BL45" s="5"/>
      <c r="BM45" s="5"/>
      <c r="BN45" s="5"/>
      <c r="BO45" s="5"/>
      <c r="BP45" s="5"/>
      <c r="BQ45" s="5"/>
      <c r="BR45" s="5"/>
      <c r="BS45" s="5"/>
      <c r="BT45" s="5"/>
      <c r="BU45" s="5"/>
      <c r="BV45" s="5"/>
      <c r="BW45" s="5"/>
      <c r="BX45" s="5"/>
      <c r="BY45" s="5"/>
      <c r="BZ45" s="5"/>
    </row>
    <row r="46" spans="1:78" x14ac:dyDescent="0.3">
      <c r="A46" s="93"/>
      <c r="B46" s="5"/>
      <c r="C46" s="5"/>
      <c r="D46" s="5"/>
      <c r="E46" s="5"/>
      <c r="F46" s="5"/>
      <c r="G46" s="91"/>
      <c r="H46" s="91"/>
      <c r="I46" s="91"/>
      <c r="J46" s="91"/>
      <c r="K46" s="91"/>
      <c r="L46" s="91"/>
      <c r="M46" s="91"/>
      <c r="N46" s="91"/>
      <c r="O46" s="91"/>
      <c r="P46" s="91"/>
      <c r="Q46" s="91"/>
      <c r="R46" s="91"/>
      <c r="S46" s="91"/>
      <c r="T46" s="91"/>
      <c r="U46" s="91"/>
      <c r="V46" s="91"/>
      <c r="W46" s="91"/>
      <c r="X46" s="91"/>
      <c r="Y46" s="91"/>
      <c r="Z46" s="91"/>
      <c r="AA46" s="91"/>
      <c r="AB46" s="91"/>
      <c r="AC46" s="91"/>
      <c r="AD46" s="91"/>
      <c r="AE46" s="91"/>
      <c r="AF46" s="91"/>
      <c r="AG46" s="91"/>
      <c r="AH46" s="91"/>
      <c r="AI46" s="91"/>
      <c r="AJ46" s="91"/>
      <c r="AK46" s="91"/>
      <c r="AL46" s="91"/>
      <c r="AM46" s="91"/>
      <c r="AN46" s="91"/>
      <c r="AO46" s="91"/>
      <c r="AP46" s="91"/>
      <c r="AQ46" s="91"/>
      <c r="AR46" s="91"/>
      <c r="AS46" s="5"/>
      <c r="AT46" s="5"/>
      <c r="AU46" s="5"/>
      <c r="AV46" s="5"/>
      <c r="AW46" s="5"/>
      <c r="AX46" s="5"/>
      <c r="AY46" s="5"/>
      <c r="AZ46" s="5"/>
      <c r="BA46" s="5"/>
      <c r="BB46" s="5"/>
      <c r="BC46" s="5"/>
      <c r="BD46" s="5"/>
      <c r="BE46" s="5"/>
      <c r="BF46" s="5"/>
      <c r="BG46" s="5"/>
      <c r="BH46" s="5"/>
      <c r="BI46" s="5"/>
      <c r="BJ46" s="5"/>
      <c r="BK46" s="5"/>
      <c r="BL46" s="5"/>
      <c r="BM46" s="5"/>
      <c r="BN46" s="5"/>
      <c r="BO46" s="5"/>
      <c r="BP46" s="5"/>
      <c r="BQ46" s="5"/>
      <c r="BR46" s="5"/>
      <c r="BS46" s="5"/>
      <c r="BT46" s="5"/>
      <c r="BU46" s="5"/>
      <c r="BV46" s="5"/>
      <c r="BW46" s="5"/>
      <c r="BX46" s="5"/>
      <c r="BY46" s="5"/>
      <c r="BZ46" s="5"/>
    </row>
    <row r="47" spans="1:78" x14ac:dyDescent="0.3">
      <c r="A47" s="93" t="s">
        <v>150</v>
      </c>
      <c r="B47" s="5"/>
      <c r="C47" s="5"/>
      <c r="D47" s="5"/>
      <c r="E47" s="5"/>
      <c r="F47" s="5"/>
      <c r="G47" s="91"/>
      <c r="H47" s="91"/>
      <c r="I47" s="91"/>
      <c r="J47" s="91"/>
      <c r="K47" s="91"/>
      <c r="L47" s="91"/>
      <c r="M47" s="91"/>
      <c r="N47" s="91"/>
      <c r="O47" s="91"/>
      <c r="P47" s="91"/>
      <c r="Q47" s="91"/>
      <c r="R47" s="91"/>
      <c r="S47" s="91"/>
      <c r="T47" s="91"/>
      <c r="U47" s="91"/>
      <c r="V47" s="91"/>
      <c r="W47" s="91"/>
      <c r="X47" s="91"/>
      <c r="Y47" s="91"/>
      <c r="Z47" s="91"/>
      <c r="AA47" s="91"/>
      <c r="AB47" s="91"/>
      <c r="AC47" s="91"/>
      <c r="AD47" s="91"/>
      <c r="AE47" s="91"/>
      <c r="AF47" s="91"/>
      <c r="AG47" s="91"/>
      <c r="AH47" s="91"/>
      <c r="AI47" s="91"/>
      <c r="AJ47" s="91"/>
      <c r="AK47" s="91"/>
      <c r="AL47" s="91"/>
      <c r="AM47" s="91"/>
      <c r="AN47" s="91"/>
      <c r="AO47" s="91"/>
      <c r="AP47" s="91"/>
      <c r="AQ47" s="91"/>
      <c r="AR47" s="91"/>
      <c r="AS47" s="5"/>
      <c r="AT47" s="5"/>
      <c r="AU47" s="5"/>
      <c r="AV47" s="5"/>
      <c r="AW47" s="5"/>
      <c r="AX47" s="5"/>
      <c r="AY47" s="5"/>
      <c r="AZ47" s="5"/>
      <c r="BA47" s="5"/>
      <c r="BB47" s="5"/>
      <c r="BC47" s="5"/>
      <c r="BD47" s="5"/>
      <c r="BE47" s="5"/>
      <c r="BF47" s="5"/>
      <c r="BG47" s="5"/>
      <c r="BH47" s="5"/>
      <c r="BI47" s="5"/>
      <c r="BJ47" s="5"/>
      <c r="BK47" s="5"/>
      <c r="BL47" s="5"/>
      <c r="BM47" s="5"/>
      <c r="BN47" s="5"/>
      <c r="BO47" s="5"/>
      <c r="BP47" s="5"/>
      <c r="BQ47" s="5"/>
      <c r="BR47" s="5"/>
      <c r="BS47" s="5"/>
      <c r="BT47" s="5"/>
      <c r="BU47" s="5"/>
      <c r="BV47" s="5"/>
      <c r="BW47" s="5"/>
      <c r="BX47" s="5"/>
      <c r="BY47" s="5"/>
      <c r="BZ47" s="5"/>
    </row>
    <row r="48" spans="1:78" x14ac:dyDescent="0.3">
      <c r="A48" s="93"/>
      <c r="B48" s="5"/>
      <c r="C48" s="5"/>
      <c r="D48" s="5"/>
      <c r="E48" s="5"/>
      <c r="F48" s="5"/>
      <c r="G48" s="91"/>
      <c r="H48" s="91"/>
      <c r="I48" s="91"/>
      <c r="J48" s="91"/>
      <c r="K48" s="91"/>
      <c r="L48" s="91"/>
      <c r="M48" s="91"/>
      <c r="N48" s="91"/>
      <c r="O48" s="91"/>
      <c r="P48" s="91"/>
      <c r="Q48" s="91"/>
      <c r="R48" s="91"/>
      <c r="S48" s="91"/>
      <c r="T48" s="91"/>
      <c r="U48" s="91"/>
      <c r="V48" s="91"/>
      <c r="W48" s="91"/>
      <c r="X48" s="91"/>
      <c r="Y48" s="91"/>
      <c r="Z48" s="91"/>
      <c r="AA48" s="91"/>
      <c r="AB48" s="91"/>
      <c r="AC48" s="91"/>
      <c r="AD48" s="91"/>
      <c r="AE48" s="91"/>
      <c r="AF48" s="91"/>
      <c r="AG48" s="91"/>
      <c r="AH48" s="91"/>
      <c r="AI48" s="91"/>
      <c r="AJ48" s="91"/>
      <c r="AK48" s="91"/>
      <c r="AL48" s="91"/>
      <c r="AM48" s="91"/>
      <c r="AN48" s="91"/>
      <c r="AO48" s="91"/>
      <c r="AP48" s="91"/>
      <c r="AQ48" s="91"/>
      <c r="AR48" s="91"/>
      <c r="AS48" s="5"/>
      <c r="AT48" s="5"/>
      <c r="AU48" s="5"/>
      <c r="AV48" s="5"/>
      <c r="AW48" s="5"/>
      <c r="AX48" s="5"/>
      <c r="AY48" s="5"/>
      <c r="AZ48" s="5"/>
      <c r="BA48" s="5"/>
      <c r="BB48" s="5"/>
      <c r="BC48" s="5"/>
      <c r="BD48" s="5"/>
      <c r="BE48" s="5"/>
      <c r="BF48" s="5"/>
      <c r="BG48" s="5"/>
      <c r="BH48" s="5"/>
      <c r="BI48" s="5"/>
      <c r="BJ48" s="5"/>
      <c r="BK48" s="5"/>
      <c r="BL48" s="5"/>
      <c r="BM48" s="5"/>
      <c r="BN48" s="5"/>
      <c r="BO48" s="5"/>
      <c r="BP48" s="5"/>
      <c r="BQ48" s="5"/>
      <c r="BR48" s="5"/>
      <c r="BS48" s="5"/>
      <c r="BT48" s="5"/>
      <c r="BU48" s="5"/>
      <c r="BV48" s="5"/>
      <c r="BW48" s="5"/>
      <c r="BX48" s="5"/>
      <c r="BY48" s="5"/>
      <c r="BZ48" s="5"/>
    </row>
    <row r="49" spans="1:78" x14ac:dyDescent="0.3">
      <c r="A49" s="93"/>
      <c r="B49" s="5"/>
      <c r="C49" s="5"/>
      <c r="D49" s="5"/>
      <c r="E49" s="5"/>
      <c r="F49" s="5"/>
      <c r="G49" s="91"/>
      <c r="H49" s="91"/>
      <c r="I49" s="91"/>
      <c r="J49" s="91"/>
      <c r="K49" s="91"/>
      <c r="L49" s="91"/>
      <c r="M49" s="91"/>
      <c r="N49" s="91"/>
      <c r="O49" s="91"/>
      <c r="P49" s="91"/>
      <c r="Q49" s="91"/>
      <c r="R49" s="91"/>
      <c r="S49" s="91"/>
      <c r="T49" s="91"/>
      <c r="U49" s="91"/>
      <c r="V49" s="91"/>
      <c r="W49" s="91"/>
      <c r="X49" s="91"/>
      <c r="Y49" s="91"/>
      <c r="Z49" s="91"/>
      <c r="AA49" s="91"/>
      <c r="AB49" s="91"/>
      <c r="AC49" s="91"/>
      <c r="AD49" s="91"/>
      <c r="AE49" s="91"/>
      <c r="AF49" s="91"/>
      <c r="AG49" s="91"/>
      <c r="AH49" s="91"/>
      <c r="AI49" s="91"/>
      <c r="AJ49" s="91"/>
      <c r="AK49" s="91"/>
      <c r="AL49" s="91"/>
      <c r="AM49" s="91"/>
      <c r="AN49" s="91"/>
      <c r="AO49" s="91"/>
      <c r="AP49" s="91"/>
      <c r="AQ49" s="91"/>
      <c r="AR49" s="91"/>
      <c r="AS49" s="5"/>
      <c r="AT49" s="5"/>
      <c r="AU49" s="5"/>
      <c r="AV49" s="5"/>
      <c r="AW49" s="5"/>
      <c r="AX49" s="5"/>
      <c r="AY49" s="5"/>
      <c r="AZ49" s="5"/>
      <c r="BA49" s="5"/>
      <c r="BB49" s="5"/>
      <c r="BC49" s="5"/>
      <c r="BD49" s="5"/>
      <c r="BE49" s="5"/>
      <c r="BF49" s="5"/>
      <c r="BG49" s="5"/>
      <c r="BH49" s="5"/>
      <c r="BI49" s="5"/>
      <c r="BJ49" s="5"/>
      <c r="BK49" s="5"/>
      <c r="BL49" s="5"/>
      <c r="BM49" s="5"/>
      <c r="BN49" s="5"/>
      <c r="BO49" s="5"/>
      <c r="BP49" s="5"/>
      <c r="BQ49" s="5"/>
      <c r="BR49" s="5"/>
      <c r="BS49" s="5"/>
      <c r="BT49" s="5"/>
      <c r="BU49" s="5"/>
      <c r="BV49" s="5"/>
      <c r="BW49" s="5"/>
      <c r="BX49" s="5"/>
      <c r="BY49" s="5"/>
      <c r="BZ49" s="5"/>
    </row>
    <row r="50" spans="1:78" x14ac:dyDescent="0.3">
      <c r="A50" s="93"/>
      <c r="B50" s="5"/>
      <c r="C50" s="5"/>
      <c r="D50" s="5"/>
      <c r="E50" s="5"/>
      <c r="F50" s="5"/>
      <c r="G50" s="91"/>
      <c r="H50" s="91"/>
      <c r="I50" s="91"/>
      <c r="J50" s="91"/>
      <c r="K50" s="91"/>
      <c r="L50" s="91"/>
      <c r="M50" s="91"/>
      <c r="N50" s="91"/>
      <c r="O50" s="91"/>
      <c r="P50" s="91"/>
      <c r="Q50" s="91"/>
      <c r="R50" s="91"/>
      <c r="S50" s="91"/>
      <c r="T50" s="91"/>
      <c r="U50" s="91"/>
      <c r="V50" s="91"/>
      <c r="W50" s="91"/>
      <c r="X50" s="91"/>
      <c r="Y50" s="91"/>
      <c r="Z50" s="91"/>
      <c r="AA50" s="91"/>
      <c r="AB50" s="91"/>
      <c r="AC50" s="91"/>
      <c r="AD50" s="91"/>
      <c r="AE50" s="91"/>
      <c r="AF50" s="91"/>
      <c r="AG50" s="91"/>
      <c r="AH50" s="91"/>
      <c r="AI50" s="91"/>
      <c r="AJ50" s="91"/>
      <c r="AK50" s="91"/>
      <c r="AL50" s="91"/>
      <c r="AM50" s="91"/>
      <c r="AN50" s="91"/>
      <c r="AO50" s="91"/>
      <c r="AP50" s="91"/>
      <c r="AQ50" s="91"/>
      <c r="AR50" s="91"/>
      <c r="AS50" s="5"/>
      <c r="AT50" s="5"/>
      <c r="AU50" s="5"/>
      <c r="AV50" s="5"/>
      <c r="AW50" s="5"/>
      <c r="AX50" s="5"/>
      <c r="AY50" s="5"/>
      <c r="AZ50" s="5"/>
      <c r="BA50" s="5"/>
      <c r="BB50" s="5"/>
      <c r="BC50" s="5"/>
      <c r="BD50" s="5"/>
      <c r="BE50" s="5"/>
      <c r="BF50" s="5"/>
      <c r="BG50" s="5"/>
      <c r="BH50" s="5"/>
      <c r="BI50" s="5"/>
      <c r="BJ50" s="5"/>
      <c r="BK50" s="5"/>
      <c r="BL50" s="5"/>
      <c r="BM50" s="5"/>
      <c r="BN50" s="5"/>
      <c r="BO50" s="5"/>
      <c r="BP50" s="5"/>
      <c r="BQ50" s="5"/>
      <c r="BR50" s="5"/>
      <c r="BS50" s="5"/>
      <c r="BT50" s="5"/>
      <c r="BU50" s="5"/>
      <c r="BV50" s="5"/>
      <c r="BW50" s="5"/>
      <c r="BX50" s="5"/>
      <c r="BY50" s="5"/>
      <c r="BZ50" s="5"/>
    </row>
    <row r="51" spans="1:78" x14ac:dyDescent="0.3">
      <c r="A51" s="93"/>
      <c r="B51" s="5"/>
      <c r="C51" s="5"/>
      <c r="D51" s="5"/>
      <c r="E51" s="5"/>
      <c r="F51" s="5"/>
      <c r="G51" s="91"/>
      <c r="H51" s="91"/>
      <c r="I51" s="91"/>
      <c r="J51" s="91"/>
      <c r="K51" s="91"/>
      <c r="L51" s="91"/>
      <c r="M51" s="91"/>
      <c r="N51" s="91"/>
      <c r="O51" s="91"/>
      <c r="P51" s="91"/>
      <c r="Q51" s="91"/>
      <c r="R51" s="91"/>
      <c r="S51" s="91"/>
      <c r="T51" s="91"/>
      <c r="U51" s="91"/>
      <c r="V51" s="91"/>
      <c r="W51" s="91"/>
      <c r="X51" s="91"/>
      <c r="Y51" s="91"/>
      <c r="Z51" s="91"/>
      <c r="AA51" s="91"/>
      <c r="AB51" s="91"/>
      <c r="AC51" s="91"/>
      <c r="AD51" s="91"/>
      <c r="AE51" s="91"/>
      <c r="AF51" s="91"/>
      <c r="AG51" s="91"/>
      <c r="AH51" s="91"/>
      <c r="AI51" s="91"/>
      <c r="AJ51" s="91"/>
      <c r="AK51" s="91"/>
      <c r="AL51" s="91"/>
      <c r="AM51" s="91"/>
      <c r="AN51" s="91"/>
      <c r="AO51" s="91"/>
      <c r="AP51" s="91"/>
      <c r="AQ51" s="91"/>
      <c r="AR51" s="91"/>
      <c r="AS51" s="5"/>
      <c r="AT51" s="5"/>
      <c r="AU51" s="5"/>
      <c r="AV51" s="5"/>
      <c r="AW51" s="5"/>
      <c r="AX51" s="5"/>
      <c r="AY51" s="5"/>
      <c r="AZ51" s="5"/>
      <c r="BA51" s="5"/>
      <c r="BB51" s="5"/>
      <c r="BC51" s="5"/>
      <c r="BD51" s="5"/>
      <c r="BE51" s="5"/>
      <c r="BF51" s="5"/>
      <c r="BG51" s="5"/>
      <c r="BH51" s="5"/>
      <c r="BI51" s="5"/>
      <c r="BJ51" s="5"/>
      <c r="BK51" s="5"/>
      <c r="BL51" s="5"/>
      <c r="BM51" s="5"/>
      <c r="BN51" s="5"/>
      <c r="BO51" s="5"/>
      <c r="BP51" s="5"/>
      <c r="BQ51" s="5"/>
      <c r="BR51" s="5"/>
      <c r="BS51" s="5"/>
      <c r="BT51" s="5"/>
      <c r="BU51" s="5"/>
      <c r="BV51" s="5"/>
      <c r="BW51" s="5"/>
      <c r="BX51" s="5"/>
      <c r="BY51" s="5"/>
      <c r="BZ51" s="5"/>
    </row>
    <row r="52" spans="1:78" x14ac:dyDescent="0.3">
      <c r="A52" s="93"/>
      <c r="B52" s="5"/>
      <c r="C52" s="5"/>
      <c r="D52" s="5"/>
      <c r="E52" s="5"/>
      <c r="F52" s="5"/>
      <c r="G52" s="91"/>
      <c r="H52" s="91"/>
      <c r="I52" s="91"/>
      <c r="J52" s="91"/>
      <c r="K52" s="91"/>
      <c r="L52" s="91"/>
      <c r="M52" s="91"/>
      <c r="N52" s="91"/>
      <c r="O52" s="91"/>
      <c r="P52" s="91"/>
      <c r="Q52" s="91"/>
      <c r="R52" s="91"/>
      <c r="S52" s="91"/>
      <c r="T52" s="91"/>
      <c r="U52" s="91"/>
      <c r="V52" s="91"/>
      <c r="W52" s="91"/>
      <c r="X52" s="91"/>
      <c r="Y52" s="91"/>
      <c r="Z52" s="91"/>
      <c r="AA52" s="91"/>
      <c r="AB52" s="91"/>
      <c r="AC52" s="91"/>
      <c r="AD52" s="91"/>
      <c r="AE52" s="91"/>
      <c r="AF52" s="91"/>
      <c r="AG52" s="91"/>
      <c r="AH52" s="91"/>
      <c r="AI52" s="91"/>
      <c r="AJ52" s="91"/>
      <c r="AK52" s="91"/>
      <c r="AL52" s="91"/>
      <c r="AM52" s="91"/>
      <c r="AN52" s="91"/>
      <c r="AO52" s="91"/>
      <c r="AP52" s="91"/>
      <c r="AQ52" s="91"/>
      <c r="AR52" s="91"/>
      <c r="AS52" s="5"/>
      <c r="AT52" s="5"/>
      <c r="AU52" s="5"/>
      <c r="AV52" s="5"/>
      <c r="AW52" s="5"/>
      <c r="AX52" s="5"/>
      <c r="AY52" s="5"/>
      <c r="AZ52" s="5"/>
      <c r="BA52" s="5"/>
      <c r="BB52" s="5"/>
      <c r="BC52" s="5"/>
      <c r="BD52" s="5"/>
      <c r="BE52" s="5"/>
      <c r="BF52" s="5"/>
      <c r="BG52" s="5"/>
      <c r="BH52" s="5"/>
      <c r="BI52" s="5"/>
      <c r="BJ52" s="5"/>
      <c r="BK52" s="5"/>
      <c r="BL52" s="5"/>
      <c r="BM52" s="5"/>
      <c r="BN52" s="5"/>
      <c r="BO52" s="5"/>
      <c r="BP52" s="5"/>
      <c r="BQ52" s="5"/>
      <c r="BR52" s="5"/>
      <c r="BS52" s="5"/>
      <c r="BT52" s="5"/>
      <c r="BU52" s="5"/>
      <c r="BV52" s="5"/>
      <c r="BW52" s="5"/>
      <c r="BX52" s="5"/>
      <c r="BY52" s="5"/>
      <c r="BZ52" s="5"/>
    </row>
    <row r="53" spans="1:78" x14ac:dyDescent="0.3">
      <c r="A53" s="93"/>
      <c r="B53" s="5"/>
      <c r="C53" s="5"/>
      <c r="D53" s="5"/>
      <c r="E53" s="5"/>
      <c r="F53" s="5"/>
      <c r="G53" s="91"/>
      <c r="H53" s="91"/>
      <c r="I53" s="91"/>
      <c r="J53" s="91"/>
      <c r="K53" s="91"/>
      <c r="L53" s="91"/>
      <c r="M53" s="91"/>
      <c r="N53" s="91"/>
      <c r="O53" s="91"/>
      <c r="P53" s="91"/>
      <c r="Q53" s="91"/>
      <c r="R53" s="91"/>
      <c r="S53" s="91"/>
      <c r="T53" s="91"/>
      <c r="U53" s="91"/>
      <c r="V53" s="91"/>
      <c r="W53" s="91"/>
      <c r="X53" s="91"/>
      <c r="Y53" s="91"/>
      <c r="Z53" s="91"/>
      <c r="AA53" s="91"/>
      <c r="AB53" s="91"/>
      <c r="AC53" s="91"/>
      <c r="AD53" s="91"/>
      <c r="AE53" s="91"/>
      <c r="AF53" s="91"/>
      <c r="AG53" s="91"/>
      <c r="AH53" s="91"/>
      <c r="AI53" s="91"/>
      <c r="AJ53" s="91"/>
      <c r="AK53" s="91"/>
      <c r="AL53" s="91"/>
      <c r="AM53" s="91"/>
      <c r="AN53" s="91"/>
      <c r="AO53" s="91"/>
      <c r="AP53" s="91"/>
      <c r="AQ53" s="91"/>
      <c r="AR53" s="91"/>
      <c r="AS53" s="5"/>
      <c r="AT53" s="5"/>
      <c r="AU53" s="5"/>
      <c r="AV53" s="5"/>
      <c r="AW53" s="5"/>
      <c r="AX53" s="5"/>
      <c r="AY53" s="5"/>
      <c r="AZ53" s="5"/>
      <c r="BA53" s="5"/>
      <c r="BB53" s="5"/>
      <c r="BC53" s="5"/>
      <c r="BD53" s="5"/>
      <c r="BE53" s="5"/>
      <c r="BF53" s="5"/>
      <c r="BG53" s="5"/>
      <c r="BH53" s="5"/>
      <c r="BI53" s="5"/>
      <c r="BJ53" s="5"/>
      <c r="BK53" s="5"/>
      <c r="BL53" s="5"/>
      <c r="BM53" s="5"/>
      <c r="BN53" s="5"/>
      <c r="BO53" s="5"/>
      <c r="BP53" s="5"/>
      <c r="BQ53" s="5"/>
      <c r="BR53" s="5"/>
      <c r="BS53" s="5"/>
      <c r="BT53" s="5"/>
      <c r="BU53" s="5"/>
      <c r="BV53" s="5"/>
      <c r="BW53" s="5"/>
      <c r="BX53" s="5"/>
      <c r="BY53" s="5"/>
      <c r="BZ53" s="5"/>
    </row>
    <row r="54" spans="1:78" x14ac:dyDescent="0.3">
      <c r="A54" s="93"/>
      <c r="B54" s="5"/>
      <c r="C54" s="5"/>
      <c r="D54" s="5"/>
      <c r="E54" s="5"/>
      <c r="F54" s="5"/>
      <c r="G54" s="91"/>
      <c r="H54" s="91"/>
      <c r="I54" s="91"/>
      <c r="J54" s="91"/>
      <c r="K54" s="91"/>
      <c r="L54" s="91"/>
      <c r="M54" s="91"/>
      <c r="N54" s="91"/>
      <c r="O54" s="91"/>
      <c r="P54" s="91"/>
      <c r="Q54" s="91"/>
      <c r="R54" s="91"/>
      <c r="S54" s="91"/>
      <c r="T54" s="91"/>
      <c r="U54" s="91"/>
      <c r="V54" s="91"/>
      <c r="W54" s="91"/>
      <c r="X54" s="91"/>
      <c r="Y54" s="91"/>
      <c r="Z54" s="91"/>
      <c r="AA54" s="91"/>
      <c r="AB54" s="91"/>
      <c r="AC54" s="91"/>
      <c r="AD54" s="91"/>
      <c r="AE54" s="91"/>
      <c r="AF54" s="91"/>
      <c r="AG54" s="91"/>
      <c r="AH54" s="91"/>
      <c r="AI54" s="91"/>
      <c r="AJ54" s="91"/>
      <c r="AK54" s="91"/>
      <c r="AL54" s="91"/>
      <c r="AM54" s="91"/>
      <c r="AN54" s="91"/>
      <c r="AO54" s="91"/>
      <c r="AP54" s="91"/>
      <c r="AQ54" s="91"/>
      <c r="AR54" s="91"/>
      <c r="AS54" s="5"/>
      <c r="AT54" s="5"/>
      <c r="AU54" s="5"/>
      <c r="AV54" s="5"/>
      <c r="AW54" s="5"/>
      <c r="AX54" s="5"/>
      <c r="AY54" s="5"/>
      <c r="AZ54" s="5"/>
      <c r="BA54" s="5"/>
      <c r="BB54" s="5"/>
      <c r="BC54" s="5"/>
      <c r="BD54" s="5"/>
      <c r="BE54" s="5"/>
      <c r="BF54" s="5"/>
      <c r="BG54" s="5"/>
      <c r="BH54" s="5"/>
      <c r="BI54" s="5"/>
      <c r="BJ54" s="5"/>
      <c r="BK54" s="5"/>
      <c r="BL54" s="5"/>
      <c r="BM54" s="5"/>
      <c r="BN54" s="5"/>
      <c r="BO54" s="5"/>
      <c r="BP54" s="5"/>
      <c r="BQ54" s="5"/>
      <c r="BR54" s="5"/>
      <c r="BS54" s="5"/>
      <c r="BT54" s="5"/>
      <c r="BU54" s="5"/>
      <c r="BV54" s="5"/>
      <c r="BW54" s="5"/>
      <c r="BX54" s="5"/>
      <c r="BY54" s="5"/>
      <c r="BZ54" s="5"/>
    </row>
    <row r="55" spans="1:78" x14ac:dyDescent="0.3">
      <c r="A55" s="93"/>
      <c r="B55" s="5"/>
      <c r="C55" s="5"/>
      <c r="D55" s="5"/>
      <c r="E55" s="5"/>
      <c r="F55" s="5"/>
      <c r="G55" s="91"/>
      <c r="H55" s="91"/>
      <c r="I55" s="91"/>
      <c r="J55" s="91"/>
      <c r="K55" s="91"/>
      <c r="L55" s="91"/>
      <c r="M55" s="91"/>
      <c r="N55" s="91"/>
      <c r="O55" s="91"/>
      <c r="P55" s="91"/>
      <c r="Q55" s="91"/>
      <c r="R55" s="91"/>
      <c r="S55" s="91"/>
      <c r="T55" s="91"/>
      <c r="U55" s="91"/>
      <c r="V55" s="91"/>
      <c r="W55" s="91"/>
      <c r="X55" s="91"/>
      <c r="Y55" s="91"/>
      <c r="Z55" s="91"/>
      <c r="AA55" s="91"/>
      <c r="AB55" s="91"/>
      <c r="AC55" s="91"/>
      <c r="AD55" s="91"/>
      <c r="AE55" s="91"/>
      <c r="AF55" s="91"/>
      <c r="AG55" s="91"/>
      <c r="AH55" s="91"/>
      <c r="AI55" s="91"/>
      <c r="AJ55" s="91"/>
      <c r="AK55" s="91"/>
      <c r="AL55" s="91"/>
      <c r="AM55" s="91"/>
      <c r="AN55" s="91"/>
      <c r="AO55" s="91"/>
      <c r="AP55" s="91"/>
      <c r="AQ55" s="91"/>
      <c r="AR55" s="91"/>
      <c r="AS55" s="5"/>
      <c r="AT55" s="5"/>
      <c r="AU55" s="5"/>
      <c r="AV55" s="5"/>
      <c r="AW55" s="5"/>
      <c r="AX55" s="5"/>
      <c r="AY55" s="5"/>
      <c r="AZ55" s="5"/>
      <c r="BA55" s="5"/>
      <c r="BB55" s="5"/>
      <c r="BC55" s="5"/>
      <c r="BD55" s="5"/>
      <c r="BE55" s="5"/>
      <c r="BF55" s="5"/>
      <c r="BG55" s="5"/>
      <c r="BH55" s="5"/>
      <c r="BI55" s="5"/>
      <c r="BJ55" s="5"/>
      <c r="BK55" s="5"/>
      <c r="BL55" s="5"/>
      <c r="BM55" s="5"/>
      <c r="BN55" s="5"/>
      <c r="BO55" s="5"/>
      <c r="BP55" s="5"/>
      <c r="BQ55" s="5"/>
      <c r="BR55" s="5"/>
      <c r="BS55" s="5"/>
      <c r="BT55" s="5"/>
      <c r="BU55" s="5"/>
      <c r="BV55" s="5"/>
      <c r="BW55" s="5"/>
      <c r="BX55" s="5"/>
      <c r="BY55" s="5"/>
      <c r="BZ55" s="5"/>
    </row>
    <row r="56" spans="1:78" x14ac:dyDescent="0.3">
      <c r="A56" s="93" t="s">
        <v>151</v>
      </c>
      <c r="B56" s="5"/>
      <c r="C56" s="5"/>
      <c r="D56" s="5"/>
      <c r="E56" s="5"/>
      <c r="F56" s="5"/>
      <c r="G56" s="91"/>
      <c r="H56" s="91"/>
      <c r="I56" s="91"/>
      <c r="J56" s="91"/>
      <c r="K56" s="91"/>
      <c r="L56" s="91"/>
      <c r="M56" s="91"/>
      <c r="N56" s="91"/>
      <c r="O56" s="91"/>
      <c r="P56" s="91"/>
      <c r="Q56" s="91"/>
      <c r="R56" s="91"/>
      <c r="S56" s="91"/>
      <c r="T56" s="91"/>
      <c r="U56" s="91"/>
      <c r="V56" s="91"/>
      <c r="W56" s="91"/>
      <c r="X56" s="91"/>
      <c r="Y56" s="91"/>
      <c r="Z56" s="91"/>
      <c r="AA56" s="91"/>
      <c r="AB56" s="91"/>
      <c r="AC56" s="91"/>
      <c r="AD56" s="91"/>
      <c r="AE56" s="91"/>
      <c r="AF56" s="91"/>
      <c r="AG56" s="91"/>
      <c r="AH56" s="91"/>
      <c r="AI56" s="91"/>
      <c r="AJ56" s="91"/>
      <c r="AK56" s="91"/>
      <c r="AL56" s="91"/>
      <c r="AM56" s="91"/>
      <c r="AN56" s="91"/>
      <c r="AO56" s="91"/>
      <c r="AP56" s="91"/>
      <c r="AQ56" s="91"/>
      <c r="AR56" s="91"/>
      <c r="AS56" s="5"/>
      <c r="AT56" s="5"/>
      <c r="AU56" s="5"/>
      <c r="AV56" s="5"/>
      <c r="AW56" s="5"/>
      <c r="AX56" s="5"/>
      <c r="AY56" s="5"/>
      <c r="AZ56" s="5"/>
      <c r="BA56" s="5"/>
      <c r="BB56" s="5"/>
      <c r="BC56" s="5"/>
      <c r="BD56" s="5"/>
      <c r="BE56" s="5"/>
      <c r="BF56" s="5"/>
      <c r="BG56" s="5"/>
      <c r="BH56" s="5"/>
      <c r="BI56" s="5"/>
      <c r="BJ56" s="5"/>
      <c r="BK56" s="5"/>
      <c r="BL56" s="5"/>
      <c r="BM56" s="5"/>
      <c r="BN56" s="5"/>
      <c r="BO56" s="5"/>
      <c r="BP56" s="5"/>
      <c r="BQ56" s="5"/>
      <c r="BR56" s="5"/>
      <c r="BS56" s="5"/>
      <c r="BT56" s="5"/>
      <c r="BU56" s="5"/>
      <c r="BV56" s="5"/>
      <c r="BW56" s="5"/>
      <c r="BX56" s="5"/>
      <c r="BY56" s="5"/>
      <c r="BZ56" s="5"/>
    </row>
    <row r="57" spans="1:78" x14ac:dyDescent="0.3">
      <c r="A57" s="93"/>
      <c r="B57" s="5"/>
      <c r="C57" s="5"/>
      <c r="D57" s="5"/>
      <c r="E57" s="5"/>
      <c r="F57" s="5"/>
      <c r="G57" s="91"/>
      <c r="H57" s="91"/>
      <c r="I57" s="91"/>
      <c r="J57" s="91"/>
      <c r="K57" s="91"/>
      <c r="L57" s="91"/>
      <c r="M57" s="91"/>
      <c r="N57" s="91"/>
      <c r="O57" s="91"/>
      <c r="P57" s="91"/>
      <c r="Q57" s="91"/>
      <c r="R57" s="91"/>
      <c r="S57" s="91"/>
      <c r="T57" s="91"/>
      <c r="U57" s="91"/>
      <c r="V57" s="91"/>
      <c r="W57" s="91"/>
      <c r="X57" s="91"/>
      <c r="Y57" s="91"/>
      <c r="Z57" s="91"/>
      <c r="AA57" s="91"/>
      <c r="AB57" s="91"/>
      <c r="AC57" s="91"/>
      <c r="AD57" s="91"/>
      <c r="AE57" s="91"/>
      <c r="AF57" s="91"/>
      <c r="AG57" s="91"/>
      <c r="AH57" s="91"/>
      <c r="AI57" s="91"/>
      <c r="AJ57" s="91"/>
      <c r="AK57" s="91"/>
      <c r="AL57" s="91"/>
      <c r="AM57" s="91"/>
      <c r="AN57" s="91"/>
      <c r="AO57" s="91"/>
      <c r="AP57" s="91"/>
      <c r="AQ57" s="91"/>
      <c r="AR57" s="91"/>
      <c r="AS57" s="5"/>
      <c r="AT57" s="5"/>
      <c r="AU57" s="5"/>
      <c r="AV57" s="5"/>
      <c r="AW57" s="5"/>
      <c r="AX57" s="5"/>
      <c r="AY57" s="5"/>
      <c r="AZ57" s="5"/>
      <c r="BA57" s="5"/>
      <c r="BB57" s="5"/>
      <c r="BC57" s="5"/>
      <c r="BD57" s="5"/>
      <c r="BE57" s="5"/>
      <c r="BF57" s="5"/>
      <c r="BG57" s="5"/>
      <c r="BH57" s="5"/>
      <c r="BI57" s="5"/>
      <c r="BJ57" s="5"/>
      <c r="BK57" s="5"/>
      <c r="BL57" s="5"/>
      <c r="BM57" s="5"/>
      <c r="BN57" s="5"/>
      <c r="BO57" s="5"/>
      <c r="BP57" s="5"/>
      <c r="BQ57" s="5"/>
      <c r="BR57" s="5"/>
      <c r="BS57" s="5"/>
      <c r="BT57" s="5"/>
      <c r="BU57" s="5"/>
      <c r="BV57" s="5"/>
      <c r="BW57" s="5"/>
      <c r="BX57" s="5"/>
      <c r="BY57" s="5"/>
      <c r="BZ57" s="5"/>
    </row>
    <row r="58" spans="1:78" x14ac:dyDescent="0.3">
      <c r="A58" s="93"/>
      <c r="B58" s="5"/>
      <c r="C58" s="5"/>
      <c r="D58" s="5"/>
      <c r="E58" s="5"/>
      <c r="F58" s="5"/>
      <c r="G58" s="91"/>
      <c r="H58" s="91"/>
      <c r="I58" s="91"/>
      <c r="J58" s="91"/>
      <c r="K58" s="91"/>
      <c r="L58" s="91"/>
      <c r="M58" s="91"/>
      <c r="N58" s="91"/>
      <c r="O58" s="91"/>
      <c r="P58" s="91"/>
      <c r="Q58" s="91"/>
      <c r="R58" s="91"/>
      <c r="S58" s="91"/>
      <c r="T58" s="91"/>
      <c r="U58" s="91"/>
      <c r="V58" s="91"/>
      <c r="W58" s="91"/>
      <c r="X58" s="91"/>
      <c r="Y58" s="91"/>
      <c r="Z58" s="91"/>
      <c r="AA58" s="91"/>
      <c r="AB58" s="91"/>
      <c r="AC58" s="91"/>
      <c r="AD58" s="91"/>
      <c r="AE58" s="91"/>
      <c r="AF58" s="91"/>
      <c r="AG58" s="91"/>
      <c r="AH58" s="91"/>
      <c r="AI58" s="91"/>
      <c r="AJ58" s="91"/>
      <c r="AK58" s="91"/>
      <c r="AL58" s="91"/>
      <c r="AM58" s="91"/>
      <c r="AN58" s="91"/>
      <c r="AO58" s="91"/>
      <c r="AP58" s="91"/>
      <c r="AQ58" s="91"/>
      <c r="AR58" s="91"/>
      <c r="AS58" s="5"/>
      <c r="AT58" s="5"/>
      <c r="AU58" s="5"/>
      <c r="AV58" s="5"/>
      <c r="AW58" s="5"/>
      <c r="AX58" s="5"/>
      <c r="AY58" s="5"/>
      <c r="AZ58" s="5"/>
      <c r="BA58" s="5"/>
      <c r="BB58" s="5"/>
      <c r="BC58" s="5"/>
      <c r="BD58" s="5"/>
      <c r="BE58" s="5"/>
      <c r="BF58" s="5"/>
      <c r="BG58" s="5"/>
      <c r="BH58" s="5"/>
      <c r="BI58" s="5"/>
      <c r="BJ58" s="5"/>
      <c r="BK58" s="5"/>
      <c r="BL58" s="5"/>
      <c r="BM58" s="5"/>
      <c r="BN58" s="5"/>
      <c r="BO58" s="5"/>
      <c r="BP58" s="5"/>
      <c r="BQ58" s="5"/>
      <c r="BR58" s="5"/>
      <c r="BS58" s="5"/>
      <c r="BT58" s="5"/>
      <c r="BU58" s="5"/>
      <c r="BV58" s="5"/>
      <c r="BW58" s="5"/>
      <c r="BX58" s="5"/>
      <c r="BY58" s="5"/>
      <c r="BZ58" s="5"/>
    </row>
    <row r="59" spans="1:78" x14ac:dyDescent="0.3">
      <c r="A59" s="93"/>
      <c r="B59" s="5"/>
      <c r="C59" s="5"/>
      <c r="D59" s="5"/>
      <c r="E59" s="5"/>
      <c r="F59" s="5"/>
      <c r="G59" s="91"/>
      <c r="H59" s="91"/>
      <c r="I59" s="91"/>
      <c r="J59" s="91"/>
      <c r="K59" s="91"/>
      <c r="L59" s="91"/>
      <c r="M59" s="91"/>
      <c r="N59" s="91"/>
      <c r="O59" s="91"/>
      <c r="P59" s="91"/>
      <c r="Q59" s="91"/>
      <c r="R59" s="91"/>
      <c r="S59" s="91"/>
      <c r="T59" s="91"/>
      <c r="U59" s="91"/>
      <c r="V59" s="91"/>
      <c r="W59" s="91"/>
      <c r="X59" s="91"/>
      <c r="Y59" s="91"/>
      <c r="Z59" s="91"/>
      <c r="AA59" s="91"/>
      <c r="AB59" s="91"/>
      <c r="AC59" s="91"/>
      <c r="AD59" s="91"/>
      <c r="AE59" s="91"/>
      <c r="AF59" s="91"/>
      <c r="AG59" s="91"/>
      <c r="AH59" s="91"/>
      <c r="AI59" s="91"/>
      <c r="AJ59" s="91"/>
      <c r="AK59" s="91"/>
      <c r="AL59" s="91"/>
      <c r="AM59" s="91"/>
      <c r="AN59" s="91"/>
      <c r="AO59" s="91"/>
      <c r="AP59" s="91"/>
      <c r="AQ59" s="91"/>
      <c r="AR59" s="91"/>
      <c r="AS59" s="5"/>
      <c r="AT59" s="5"/>
      <c r="AU59" s="5"/>
      <c r="AV59" s="5"/>
      <c r="AW59" s="5"/>
      <c r="AX59" s="5"/>
      <c r="AY59" s="5"/>
      <c r="AZ59" s="5"/>
      <c r="BA59" s="5"/>
      <c r="BB59" s="5"/>
      <c r="BC59" s="5"/>
      <c r="BD59" s="5"/>
      <c r="BE59" s="5"/>
      <c r="BF59" s="5"/>
      <c r="BG59" s="5"/>
      <c r="BH59" s="5"/>
      <c r="BI59" s="5"/>
      <c r="BJ59" s="5"/>
      <c r="BK59" s="5"/>
      <c r="BL59" s="5"/>
      <c r="BM59" s="5"/>
      <c r="BN59" s="5"/>
      <c r="BO59" s="5"/>
      <c r="BP59" s="5"/>
      <c r="BQ59" s="5"/>
      <c r="BR59" s="5"/>
      <c r="BS59" s="5"/>
      <c r="BT59" s="5"/>
      <c r="BU59" s="5"/>
      <c r="BV59" s="5"/>
      <c r="BW59" s="5"/>
      <c r="BX59" s="5"/>
      <c r="BY59" s="5"/>
      <c r="BZ59" s="5"/>
    </row>
    <row r="60" spans="1:78" x14ac:dyDescent="0.3">
      <c r="A60" s="93"/>
      <c r="B60" s="5"/>
      <c r="C60" s="5"/>
      <c r="D60" s="5"/>
      <c r="E60" s="5"/>
      <c r="F60" s="5"/>
      <c r="G60" s="91"/>
      <c r="H60" s="91"/>
      <c r="I60" s="91"/>
      <c r="J60" s="91"/>
      <c r="K60" s="91"/>
      <c r="L60" s="91"/>
      <c r="M60" s="91"/>
      <c r="N60" s="91"/>
      <c r="O60" s="91"/>
      <c r="P60" s="91"/>
      <c r="Q60" s="91"/>
      <c r="R60" s="91"/>
      <c r="S60" s="91"/>
      <c r="T60" s="91"/>
      <c r="U60" s="91"/>
      <c r="V60" s="91"/>
      <c r="W60" s="91"/>
      <c r="X60" s="91"/>
      <c r="Y60" s="91"/>
      <c r="Z60" s="91"/>
      <c r="AA60" s="91"/>
      <c r="AB60" s="91"/>
      <c r="AC60" s="91"/>
      <c r="AD60" s="91"/>
      <c r="AE60" s="91"/>
      <c r="AF60" s="91"/>
      <c r="AG60" s="91"/>
      <c r="AH60" s="91"/>
      <c r="AI60" s="91"/>
      <c r="AJ60" s="91"/>
      <c r="AK60" s="91"/>
      <c r="AL60" s="91"/>
      <c r="AM60" s="91"/>
      <c r="AN60" s="91"/>
      <c r="AO60" s="91"/>
      <c r="AP60" s="91"/>
      <c r="AQ60" s="91"/>
      <c r="AR60" s="91"/>
      <c r="AS60" s="5"/>
      <c r="AT60" s="5"/>
      <c r="AU60" s="5"/>
      <c r="AV60" s="5"/>
      <c r="AW60" s="5"/>
      <c r="AX60" s="5"/>
      <c r="AY60" s="5"/>
      <c r="AZ60" s="5"/>
      <c r="BA60" s="5"/>
      <c r="BB60" s="5"/>
      <c r="BC60" s="5"/>
      <c r="BD60" s="5"/>
      <c r="BE60" s="5"/>
      <c r="BF60" s="5"/>
      <c r="BG60" s="5"/>
      <c r="BH60" s="5"/>
      <c r="BI60" s="5"/>
      <c r="BJ60" s="5"/>
      <c r="BK60" s="5"/>
      <c r="BL60" s="5"/>
      <c r="BM60" s="5"/>
      <c r="BN60" s="5"/>
      <c r="BO60" s="5"/>
      <c r="BP60" s="5"/>
      <c r="BQ60" s="5"/>
      <c r="BR60" s="5"/>
      <c r="BS60" s="5"/>
      <c r="BT60" s="5"/>
      <c r="BU60" s="5"/>
      <c r="BV60" s="5"/>
      <c r="BW60" s="5"/>
      <c r="BX60" s="5"/>
      <c r="BY60" s="5"/>
      <c r="BZ60" s="5"/>
    </row>
    <row r="61" spans="1:78" x14ac:dyDescent="0.3">
      <c r="A61" s="93"/>
      <c r="B61" s="5"/>
      <c r="C61" s="5"/>
      <c r="D61" s="5"/>
      <c r="E61" s="5"/>
      <c r="F61" s="5"/>
      <c r="G61" s="91"/>
      <c r="H61" s="91"/>
      <c r="I61" s="91"/>
      <c r="J61" s="91"/>
      <c r="K61" s="91"/>
      <c r="L61" s="91"/>
      <c r="M61" s="91"/>
      <c r="N61" s="91"/>
      <c r="O61" s="91"/>
      <c r="P61" s="91"/>
      <c r="Q61" s="91"/>
      <c r="R61" s="91"/>
      <c r="S61" s="91"/>
      <c r="T61" s="91"/>
      <c r="U61" s="91"/>
      <c r="V61" s="91"/>
      <c r="W61" s="91"/>
      <c r="X61" s="91"/>
      <c r="Y61" s="91"/>
      <c r="Z61" s="91"/>
      <c r="AA61" s="91"/>
      <c r="AB61" s="91"/>
      <c r="AC61" s="91"/>
      <c r="AD61" s="91"/>
      <c r="AE61" s="91"/>
      <c r="AF61" s="91"/>
      <c r="AG61" s="91"/>
      <c r="AH61" s="91"/>
      <c r="AI61" s="91"/>
      <c r="AJ61" s="91"/>
      <c r="AK61" s="91"/>
      <c r="AL61" s="91"/>
      <c r="AM61" s="91"/>
      <c r="AN61" s="91"/>
      <c r="AO61" s="91"/>
      <c r="AP61" s="91"/>
      <c r="AQ61" s="91"/>
      <c r="AR61" s="91"/>
      <c r="AS61" s="5"/>
      <c r="AT61" s="5"/>
      <c r="AU61" s="5"/>
      <c r="AV61" s="5"/>
      <c r="AW61" s="5"/>
      <c r="AX61" s="5"/>
      <c r="AY61" s="5"/>
      <c r="AZ61" s="5"/>
      <c r="BA61" s="5"/>
      <c r="BB61" s="5"/>
      <c r="BC61" s="5"/>
      <c r="BD61" s="5"/>
      <c r="BE61" s="5"/>
      <c r="BF61" s="5"/>
      <c r="BG61" s="5"/>
      <c r="BH61" s="5"/>
      <c r="BI61" s="5"/>
      <c r="BJ61" s="5"/>
      <c r="BK61" s="5"/>
      <c r="BL61" s="5"/>
      <c r="BM61" s="5"/>
      <c r="BN61" s="5"/>
      <c r="BO61" s="5"/>
      <c r="BP61" s="5"/>
      <c r="BQ61" s="5"/>
      <c r="BR61" s="5"/>
      <c r="BS61" s="5"/>
      <c r="BT61" s="5"/>
      <c r="BU61" s="5"/>
      <c r="BV61" s="5"/>
      <c r="BW61" s="5"/>
      <c r="BX61" s="5"/>
      <c r="BY61" s="5"/>
      <c r="BZ61" s="5"/>
    </row>
    <row r="62" spans="1:78" x14ac:dyDescent="0.3">
      <c r="A62" s="93"/>
      <c r="B62" s="5"/>
      <c r="C62" s="5"/>
      <c r="D62" s="5"/>
      <c r="E62" s="5"/>
      <c r="F62" s="5"/>
      <c r="G62" s="91"/>
      <c r="H62" s="91"/>
      <c r="I62" s="91"/>
      <c r="J62" s="91"/>
      <c r="K62" s="91"/>
      <c r="L62" s="91"/>
      <c r="M62" s="91"/>
      <c r="N62" s="91"/>
      <c r="O62" s="91"/>
      <c r="P62" s="91"/>
      <c r="Q62" s="91"/>
      <c r="R62" s="91"/>
      <c r="S62" s="91"/>
      <c r="T62" s="91"/>
      <c r="U62" s="91"/>
      <c r="V62" s="91"/>
      <c r="W62" s="91"/>
      <c r="X62" s="91"/>
      <c r="Y62" s="91"/>
      <c r="Z62" s="91"/>
      <c r="AA62" s="91"/>
      <c r="AB62" s="91"/>
      <c r="AC62" s="91"/>
      <c r="AD62" s="91"/>
      <c r="AE62" s="91"/>
      <c r="AF62" s="91"/>
      <c r="AG62" s="91"/>
      <c r="AH62" s="91"/>
      <c r="AI62" s="91"/>
      <c r="AJ62" s="91"/>
      <c r="AK62" s="91"/>
      <c r="AL62" s="91"/>
      <c r="AM62" s="91"/>
      <c r="AN62" s="91"/>
      <c r="AO62" s="91"/>
      <c r="AP62" s="91"/>
      <c r="AQ62" s="91"/>
      <c r="AR62" s="91"/>
      <c r="AS62" s="5"/>
      <c r="AT62" s="5"/>
      <c r="AU62" s="5"/>
      <c r="AV62" s="5"/>
      <c r="AW62" s="5"/>
      <c r="AX62" s="5"/>
      <c r="AY62" s="5"/>
      <c r="AZ62" s="5"/>
      <c r="BA62" s="5"/>
      <c r="BB62" s="5"/>
      <c r="BC62" s="5"/>
      <c r="BD62" s="5"/>
      <c r="BE62" s="5"/>
      <c r="BF62" s="5"/>
      <c r="BG62" s="5"/>
      <c r="BH62" s="5"/>
      <c r="BI62" s="5"/>
      <c r="BJ62" s="5"/>
      <c r="BK62" s="5"/>
      <c r="BL62" s="5"/>
      <c r="BM62" s="5"/>
      <c r="BN62" s="5"/>
      <c r="BO62" s="5"/>
      <c r="BP62" s="5"/>
      <c r="BQ62" s="5"/>
      <c r="BR62" s="5"/>
      <c r="BS62" s="5"/>
      <c r="BT62" s="5"/>
      <c r="BU62" s="5"/>
      <c r="BV62" s="5"/>
      <c r="BW62" s="5"/>
      <c r="BX62" s="5"/>
      <c r="BY62" s="5"/>
      <c r="BZ62" s="5"/>
    </row>
    <row r="63" spans="1:78" x14ac:dyDescent="0.3">
      <c r="A63" s="93"/>
      <c r="B63" s="5"/>
      <c r="C63" s="5"/>
      <c r="D63" s="5"/>
      <c r="E63" s="5"/>
      <c r="F63" s="5"/>
      <c r="G63" s="91"/>
      <c r="H63" s="91"/>
      <c r="I63" s="91"/>
      <c r="J63" s="91"/>
      <c r="K63" s="91"/>
      <c r="L63" s="91"/>
      <c r="M63" s="91"/>
      <c r="N63" s="91"/>
      <c r="O63" s="91"/>
      <c r="P63" s="91"/>
      <c r="Q63" s="91"/>
      <c r="R63" s="91"/>
      <c r="S63" s="91"/>
      <c r="T63" s="91"/>
      <c r="U63" s="91"/>
      <c r="V63" s="91"/>
      <c r="W63" s="91"/>
      <c r="X63" s="91"/>
      <c r="Y63" s="91"/>
      <c r="Z63" s="91"/>
      <c r="AA63" s="91"/>
      <c r="AB63" s="91"/>
      <c r="AC63" s="91"/>
      <c r="AD63" s="91"/>
      <c r="AE63" s="91"/>
      <c r="AF63" s="91"/>
      <c r="AG63" s="91"/>
      <c r="AH63" s="91"/>
      <c r="AI63" s="91"/>
      <c r="AJ63" s="91"/>
      <c r="AK63" s="91"/>
      <c r="AL63" s="91"/>
      <c r="AM63" s="91"/>
      <c r="AN63" s="91"/>
      <c r="AO63" s="91"/>
      <c r="AP63" s="91"/>
      <c r="AQ63" s="91"/>
      <c r="AR63" s="91"/>
      <c r="AS63" s="5"/>
      <c r="AT63" s="5"/>
      <c r="AU63" s="5"/>
      <c r="AV63" s="5"/>
      <c r="AW63" s="5"/>
      <c r="AX63" s="5"/>
      <c r="AY63" s="5"/>
      <c r="AZ63" s="5"/>
      <c r="BA63" s="5"/>
      <c r="BB63" s="5"/>
      <c r="BC63" s="5"/>
      <c r="BD63" s="5"/>
      <c r="BE63" s="5"/>
      <c r="BF63" s="5"/>
      <c r="BG63" s="5"/>
      <c r="BH63" s="5"/>
      <c r="BI63" s="5"/>
      <c r="BJ63" s="5"/>
      <c r="BK63" s="5"/>
      <c r="BL63" s="5"/>
      <c r="BM63" s="5"/>
      <c r="BN63" s="5"/>
      <c r="BO63" s="5"/>
      <c r="BP63" s="5"/>
      <c r="BQ63" s="5"/>
      <c r="BR63" s="5"/>
      <c r="BS63" s="5"/>
      <c r="BT63" s="5"/>
      <c r="BU63" s="5"/>
      <c r="BV63" s="5"/>
      <c r="BW63" s="5"/>
      <c r="BX63" s="5"/>
      <c r="BY63" s="5"/>
      <c r="BZ63" s="5"/>
    </row>
    <row r="64" spans="1:78" x14ac:dyDescent="0.3">
      <c r="A64" s="93"/>
      <c r="B64" s="5"/>
      <c r="C64" s="5"/>
      <c r="D64" s="5"/>
      <c r="E64" s="5"/>
      <c r="F64" s="5"/>
      <c r="G64" s="91"/>
      <c r="H64" s="91"/>
      <c r="I64" s="91"/>
      <c r="J64" s="91"/>
      <c r="K64" s="91"/>
      <c r="L64" s="91"/>
      <c r="M64" s="91"/>
      <c r="N64" s="91"/>
      <c r="O64" s="91"/>
      <c r="P64" s="91"/>
      <c r="Q64" s="91"/>
      <c r="R64" s="91"/>
      <c r="S64" s="91"/>
      <c r="T64" s="91"/>
      <c r="U64" s="91"/>
      <c r="V64" s="91"/>
      <c r="W64" s="91"/>
      <c r="X64" s="91"/>
      <c r="Y64" s="91"/>
      <c r="Z64" s="91"/>
      <c r="AA64" s="91"/>
      <c r="AB64" s="91"/>
      <c r="AC64" s="91"/>
      <c r="AD64" s="91"/>
      <c r="AE64" s="91"/>
      <c r="AF64" s="91"/>
      <c r="AG64" s="91"/>
      <c r="AH64" s="91"/>
      <c r="AI64" s="91"/>
      <c r="AJ64" s="91"/>
      <c r="AK64" s="91"/>
      <c r="AL64" s="91"/>
      <c r="AM64" s="91"/>
      <c r="AN64" s="91"/>
      <c r="AO64" s="91"/>
      <c r="AP64" s="91"/>
      <c r="AQ64" s="91"/>
      <c r="AR64" s="91"/>
      <c r="AS64" s="5"/>
      <c r="AT64" s="5"/>
      <c r="AU64" s="5"/>
      <c r="AV64" s="5"/>
      <c r="AW64" s="5"/>
      <c r="AX64" s="5"/>
      <c r="AY64" s="5"/>
      <c r="AZ64" s="5"/>
      <c r="BA64" s="5"/>
      <c r="BB64" s="5"/>
      <c r="BC64" s="5"/>
      <c r="BD64" s="5"/>
      <c r="BE64" s="5"/>
      <c r="BF64" s="5"/>
      <c r="BG64" s="5"/>
      <c r="BH64" s="5"/>
      <c r="BI64" s="5"/>
      <c r="BJ64" s="5"/>
      <c r="BK64" s="5"/>
      <c r="BL64" s="5"/>
      <c r="BM64" s="5"/>
      <c r="BN64" s="5"/>
      <c r="BO64" s="5"/>
      <c r="BP64" s="5"/>
      <c r="BQ64" s="5"/>
      <c r="BR64" s="5"/>
      <c r="BS64" s="5"/>
      <c r="BT64" s="5"/>
      <c r="BU64" s="5"/>
      <c r="BV64" s="5"/>
      <c r="BW64" s="5"/>
      <c r="BX64" s="5"/>
      <c r="BY64" s="5"/>
      <c r="BZ64" s="5"/>
    </row>
    <row r="65" spans="1:78" x14ac:dyDescent="0.3">
      <c r="A65" s="93" t="s">
        <v>152</v>
      </c>
      <c r="B65" s="5"/>
      <c r="C65" s="5"/>
      <c r="D65" s="5"/>
      <c r="E65" s="5"/>
      <c r="F65" s="5"/>
      <c r="G65" s="91"/>
      <c r="H65" s="91"/>
      <c r="I65" s="91"/>
      <c r="J65" s="91"/>
      <c r="K65" s="91"/>
      <c r="L65" s="91"/>
      <c r="M65" s="91"/>
      <c r="N65" s="91"/>
      <c r="O65" s="91"/>
      <c r="P65" s="91"/>
      <c r="Q65" s="91"/>
      <c r="R65" s="91"/>
      <c r="S65" s="91"/>
      <c r="T65" s="91"/>
      <c r="U65" s="91"/>
      <c r="V65" s="91"/>
      <c r="W65" s="91"/>
      <c r="X65" s="91"/>
      <c r="Y65" s="91"/>
      <c r="Z65" s="91"/>
      <c r="AA65" s="91"/>
      <c r="AB65" s="91"/>
      <c r="AC65" s="91"/>
      <c r="AD65" s="91"/>
      <c r="AE65" s="91"/>
      <c r="AF65" s="91"/>
      <c r="AG65" s="91"/>
      <c r="AH65" s="91"/>
      <c r="AI65" s="91"/>
      <c r="AJ65" s="91"/>
      <c r="AK65" s="91"/>
      <c r="AL65" s="91"/>
      <c r="AM65" s="91"/>
      <c r="AN65" s="91"/>
      <c r="AO65" s="91"/>
      <c r="AP65" s="91"/>
      <c r="AQ65" s="91"/>
      <c r="AR65" s="91"/>
      <c r="AS65" s="5"/>
      <c r="AT65" s="5"/>
      <c r="AU65" s="5"/>
      <c r="AV65" s="5"/>
      <c r="AW65" s="5"/>
      <c r="AX65" s="5"/>
      <c r="AY65" s="5"/>
      <c r="AZ65" s="5"/>
      <c r="BA65" s="5"/>
      <c r="BB65" s="5"/>
      <c r="BC65" s="5"/>
      <c r="BD65" s="5"/>
      <c r="BE65" s="5"/>
      <c r="BF65" s="5"/>
      <c r="BG65" s="5"/>
      <c r="BH65" s="5"/>
      <c r="BI65" s="5"/>
      <c r="BJ65" s="5"/>
      <c r="BK65" s="5"/>
      <c r="BL65" s="5"/>
      <c r="BM65" s="5"/>
      <c r="BN65" s="5"/>
      <c r="BO65" s="5"/>
      <c r="BP65" s="5"/>
      <c r="BQ65" s="5"/>
      <c r="BR65" s="5"/>
      <c r="BS65" s="5"/>
      <c r="BT65" s="5"/>
      <c r="BU65" s="5"/>
      <c r="BV65" s="5"/>
      <c r="BW65" s="5"/>
      <c r="BX65" s="5"/>
      <c r="BY65" s="5"/>
      <c r="BZ65" s="5"/>
    </row>
    <row r="66" spans="1:78" x14ac:dyDescent="0.3">
      <c r="A66" s="93"/>
      <c r="B66" s="5"/>
      <c r="C66" s="5"/>
      <c r="D66" s="5"/>
      <c r="E66" s="5"/>
      <c r="F66" s="5"/>
      <c r="G66" s="91"/>
      <c r="H66" s="91"/>
      <c r="I66" s="91"/>
      <c r="J66" s="91"/>
      <c r="K66" s="91"/>
      <c r="L66" s="91"/>
      <c r="M66" s="91"/>
      <c r="N66" s="91"/>
      <c r="O66" s="91"/>
      <c r="P66" s="91"/>
      <c r="Q66" s="91"/>
      <c r="R66" s="91"/>
      <c r="S66" s="91"/>
      <c r="T66" s="91"/>
      <c r="U66" s="91"/>
      <c r="V66" s="91"/>
      <c r="W66" s="91"/>
      <c r="X66" s="91"/>
      <c r="Y66" s="91"/>
      <c r="Z66" s="91"/>
      <c r="AA66" s="91"/>
      <c r="AB66" s="91"/>
      <c r="AC66" s="91"/>
      <c r="AD66" s="91"/>
      <c r="AE66" s="91"/>
      <c r="AF66" s="91"/>
      <c r="AG66" s="91"/>
      <c r="AH66" s="91"/>
      <c r="AI66" s="91"/>
      <c r="AJ66" s="91"/>
      <c r="AK66" s="91"/>
      <c r="AL66" s="91"/>
      <c r="AM66" s="91"/>
      <c r="AN66" s="91"/>
      <c r="AO66" s="91"/>
      <c r="AP66" s="91"/>
      <c r="AQ66" s="91"/>
      <c r="AR66" s="91"/>
      <c r="AS66" s="5"/>
      <c r="AT66" s="5"/>
      <c r="AU66" s="5"/>
      <c r="AV66" s="5"/>
      <c r="AW66" s="5"/>
      <c r="AX66" s="5"/>
      <c r="AY66" s="5"/>
      <c r="AZ66" s="5"/>
      <c r="BA66" s="5"/>
      <c r="BB66" s="5"/>
      <c r="BC66" s="5"/>
      <c r="BD66" s="5"/>
      <c r="BE66" s="5"/>
      <c r="BF66" s="5"/>
      <c r="BG66" s="5"/>
      <c r="BH66" s="5"/>
      <c r="BI66" s="5"/>
      <c r="BJ66" s="5"/>
      <c r="BK66" s="5"/>
      <c r="BL66" s="5"/>
      <c r="BM66" s="5"/>
      <c r="BN66" s="5"/>
      <c r="BO66" s="5"/>
      <c r="BP66" s="5"/>
      <c r="BQ66" s="5"/>
      <c r="BR66" s="5"/>
      <c r="BS66" s="5"/>
      <c r="BT66" s="5"/>
      <c r="BU66" s="5"/>
      <c r="BV66" s="5"/>
      <c r="BW66" s="5"/>
      <c r="BX66" s="5"/>
      <c r="BY66" s="5"/>
      <c r="BZ66" s="5"/>
    </row>
    <row r="67" spans="1:78" x14ac:dyDescent="0.3">
      <c r="A67" s="93"/>
      <c r="B67" s="5"/>
      <c r="C67" s="5"/>
      <c r="D67" s="5"/>
      <c r="E67" s="5"/>
      <c r="F67" s="5"/>
      <c r="G67" s="91"/>
      <c r="H67" s="91"/>
      <c r="I67" s="91"/>
      <c r="J67" s="91"/>
      <c r="K67" s="91"/>
      <c r="L67" s="91"/>
      <c r="M67" s="91"/>
      <c r="N67" s="91"/>
      <c r="O67" s="91"/>
      <c r="P67" s="91"/>
      <c r="Q67" s="91"/>
      <c r="R67" s="91"/>
      <c r="S67" s="91"/>
      <c r="T67" s="91"/>
      <c r="U67" s="91"/>
      <c r="V67" s="91"/>
      <c r="W67" s="91"/>
      <c r="X67" s="91"/>
      <c r="Y67" s="91"/>
      <c r="Z67" s="91"/>
      <c r="AA67" s="91"/>
      <c r="AB67" s="91"/>
      <c r="AC67" s="91"/>
      <c r="AD67" s="91"/>
      <c r="AE67" s="91"/>
      <c r="AF67" s="91"/>
      <c r="AG67" s="91"/>
      <c r="AH67" s="91"/>
      <c r="AI67" s="91"/>
      <c r="AJ67" s="91"/>
      <c r="AK67" s="91"/>
      <c r="AL67" s="91"/>
      <c r="AM67" s="91"/>
      <c r="AN67" s="91"/>
      <c r="AO67" s="91"/>
      <c r="AP67" s="91"/>
      <c r="AQ67" s="91"/>
      <c r="AR67" s="91"/>
      <c r="AS67" s="5"/>
      <c r="AT67" s="5"/>
      <c r="AU67" s="5"/>
      <c r="AV67" s="5"/>
      <c r="AW67" s="5"/>
      <c r="AX67" s="5"/>
      <c r="AY67" s="5"/>
      <c r="AZ67" s="5"/>
      <c r="BA67" s="5"/>
      <c r="BB67" s="5"/>
      <c r="BC67" s="5"/>
      <c r="BD67" s="5"/>
      <c r="BE67" s="5"/>
      <c r="BF67" s="5"/>
      <c r="BG67" s="5"/>
      <c r="BH67" s="5"/>
      <c r="BI67" s="5"/>
      <c r="BJ67" s="5"/>
      <c r="BK67" s="5"/>
      <c r="BL67" s="5"/>
      <c r="BM67" s="5"/>
      <c r="BN67" s="5"/>
      <c r="BO67" s="5"/>
      <c r="BP67" s="5"/>
      <c r="BQ67" s="5"/>
      <c r="BR67" s="5"/>
      <c r="BS67" s="5"/>
      <c r="BT67" s="5"/>
      <c r="BU67" s="5"/>
      <c r="BV67" s="5"/>
      <c r="BW67" s="5"/>
      <c r="BX67" s="5"/>
      <c r="BY67" s="5"/>
      <c r="BZ67" s="5"/>
    </row>
    <row r="68" spans="1:78" x14ac:dyDescent="0.3">
      <c r="A68" s="93"/>
      <c r="B68" s="5"/>
      <c r="C68" s="5"/>
      <c r="D68" s="5"/>
      <c r="E68" s="5"/>
      <c r="F68" s="5"/>
      <c r="G68" s="91"/>
      <c r="H68" s="91"/>
      <c r="I68" s="91"/>
      <c r="J68" s="91"/>
      <c r="K68" s="91"/>
      <c r="L68" s="91"/>
      <c r="M68" s="91"/>
      <c r="N68" s="91"/>
      <c r="O68" s="91"/>
      <c r="P68" s="91"/>
      <c r="Q68" s="91"/>
      <c r="R68" s="91"/>
      <c r="S68" s="91"/>
      <c r="T68" s="91"/>
      <c r="U68" s="91"/>
      <c r="V68" s="91"/>
      <c r="W68" s="91"/>
      <c r="X68" s="91"/>
      <c r="Y68" s="91"/>
      <c r="Z68" s="91"/>
      <c r="AA68" s="91"/>
      <c r="AB68" s="91"/>
      <c r="AC68" s="91"/>
      <c r="AD68" s="91"/>
      <c r="AE68" s="91"/>
      <c r="AF68" s="91"/>
      <c r="AG68" s="91"/>
      <c r="AH68" s="91"/>
      <c r="AI68" s="91"/>
      <c r="AJ68" s="91"/>
      <c r="AK68" s="91"/>
      <c r="AL68" s="91"/>
      <c r="AM68" s="91"/>
      <c r="AN68" s="91"/>
      <c r="AO68" s="91"/>
      <c r="AP68" s="91"/>
      <c r="AQ68" s="91"/>
      <c r="AR68" s="91"/>
      <c r="AS68" s="5"/>
      <c r="AT68" s="5"/>
      <c r="AU68" s="5"/>
      <c r="AV68" s="5"/>
      <c r="AW68" s="5"/>
      <c r="AX68" s="5"/>
      <c r="AY68" s="5"/>
      <c r="AZ68" s="5"/>
      <c r="BA68" s="5"/>
      <c r="BB68" s="5"/>
      <c r="BC68" s="5"/>
      <c r="BD68" s="5"/>
      <c r="BE68" s="5"/>
      <c r="BF68" s="5"/>
      <c r="BG68" s="5"/>
      <c r="BH68" s="5"/>
      <c r="BI68" s="5"/>
      <c r="BJ68" s="5"/>
      <c r="BK68" s="5"/>
      <c r="BL68" s="5"/>
      <c r="BM68" s="5"/>
      <c r="BN68" s="5"/>
      <c r="BO68" s="5"/>
      <c r="BP68" s="5"/>
      <c r="BQ68" s="5"/>
      <c r="BR68" s="5"/>
      <c r="BS68" s="5"/>
      <c r="BT68" s="5"/>
      <c r="BU68" s="5"/>
      <c r="BV68" s="5"/>
      <c r="BW68" s="5"/>
      <c r="BX68" s="5"/>
      <c r="BY68" s="5"/>
      <c r="BZ68" s="5"/>
    </row>
    <row r="69" spans="1:78" x14ac:dyDescent="0.3">
      <c r="A69" s="93"/>
      <c r="B69" s="5"/>
      <c r="C69" s="5"/>
      <c r="D69" s="5"/>
      <c r="E69" s="5"/>
      <c r="F69" s="5"/>
      <c r="G69" s="91"/>
      <c r="H69" s="91"/>
      <c r="I69" s="91"/>
      <c r="J69" s="91"/>
      <c r="K69" s="91"/>
      <c r="L69" s="91"/>
      <c r="M69" s="91"/>
      <c r="N69" s="91"/>
      <c r="O69" s="91"/>
      <c r="P69" s="91"/>
      <c r="Q69" s="91"/>
      <c r="R69" s="91"/>
      <c r="S69" s="91"/>
      <c r="T69" s="91"/>
      <c r="U69" s="91"/>
      <c r="V69" s="91"/>
      <c r="W69" s="91"/>
      <c r="X69" s="91"/>
      <c r="Y69" s="91"/>
      <c r="Z69" s="91"/>
      <c r="AA69" s="91"/>
      <c r="AB69" s="91"/>
      <c r="AC69" s="91"/>
      <c r="AD69" s="91"/>
      <c r="AE69" s="91"/>
      <c r="AF69" s="91"/>
      <c r="AG69" s="91"/>
      <c r="AH69" s="91"/>
      <c r="AI69" s="91"/>
      <c r="AJ69" s="91"/>
      <c r="AK69" s="91"/>
      <c r="AL69" s="91"/>
      <c r="AM69" s="91"/>
      <c r="AN69" s="91"/>
      <c r="AO69" s="91"/>
      <c r="AP69" s="91"/>
      <c r="AQ69" s="91"/>
      <c r="AR69" s="91"/>
      <c r="AS69" s="5"/>
      <c r="AT69" s="5"/>
      <c r="AU69" s="5"/>
      <c r="AV69" s="5"/>
      <c r="AW69" s="5"/>
      <c r="AX69" s="5"/>
      <c r="AY69" s="5"/>
      <c r="AZ69" s="5"/>
      <c r="BA69" s="5"/>
      <c r="BB69" s="5"/>
      <c r="BC69" s="5"/>
      <c r="BD69" s="5"/>
      <c r="BE69" s="5"/>
      <c r="BF69" s="5"/>
      <c r="BG69" s="5"/>
      <c r="BH69" s="5"/>
      <c r="BI69" s="5"/>
      <c r="BJ69" s="5"/>
      <c r="BK69" s="5"/>
      <c r="BL69" s="5"/>
      <c r="BM69" s="5"/>
      <c r="BN69" s="5"/>
      <c r="BO69" s="5"/>
      <c r="BP69" s="5"/>
      <c r="BQ69" s="5"/>
      <c r="BR69" s="5"/>
      <c r="BS69" s="5"/>
      <c r="BT69" s="5"/>
      <c r="BU69" s="5"/>
      <c r="BV69" s="5"/>
      <c r="BW69" s="5"/>
      <c r="BX69" s="5"/>
      <c r="BY69" s="5"/>
      <c r="BZ69" s="5"/>
    </row>
    <row r="70" spans="1:78" x14ac:dyDescent="0.3">
      <c r="A70" s="93"/>
      <c r="B70" s="5"/>
      <c r="C70" s="5"/>
      <c r="D70" s="5"/>
      <c r="E70" s="5"/>
      <c r="F70" s="5"/>
      <c r="G70" s="91"/>
      <c r="H70" s="91"/>
      <c r="I70" s="91"/>
      <c r="J70" s="91"/>
      <c r="K70" s="91"/>
      <c r="L70" s="91"/>
      <c r="M70" s="91"/>
      <c r="N70" s="91"/>
      <c r="O70" s="91"/>
      <c r="P70" s="91"/>
      <c r="Q70" s="91"/>
      <c r="R70" s="91"/>
      <c r="S70" s="91"/>
      <c r="T70" s="91"/>
      <c r="U70" s="91"/>
      <c r="V70" s="91"/>
      <c r="W70" s="91"/>
      <c r="X70" s="91"/>
      <c r="Y70" s="91"/>
      <c r="Z70" s="91"/>
      <c r="AA70" s="91"/>
      <c r="AB70" s="91"/>
      <c r="AC70" s="91"/>
      <c r="AD70" s="91"/>
      <c r="AE70" s="91"/>
      <c r="AF70" s="91"/>
      <c r="AG70" s="91"/>
      <c r="AH70" s="91"/>
      <c r="AI70" s="91"/>
      <c r="AJ70" s="91"/>
      <c r="AK70" s="91"/>
      <c r="AL70" s="91"/>
      <c r="AM70" s="91"/>
      <c r="AN70" s="91"/>
      <c r="AO70" s="91"/>
      <c r="AP70" s="91"/>
      <c r="AQ70" s="91"/>
      <c r="AR70" s="91"/>
      <c r="AS70" s="5"/>
      <c r="AT70" s="5"/>
      <c r="AU70" s="5"/>
      <c r="AV70" s="5"/>
      <c r="AW70" s="5"/>
      <c r="AX70" s="5"/>
      <c r="AY70" s="5"/>
      <c r="AZ70" s="5"/>
      <c r="BA70" s="5"/>
      <c r="BB70" s="5"/>
      <c r="BC70" s="5"/>
      <c r="BD70" s="5"/>
      <c r="BE70" s="5"/>
      <c r="BF70" s="5"/>
      <c r="BG70" s="5"/>
      <c r="BH70" s="5"/>
      <c r="BI70" s="5"/>
      <c r="BJ70" s="5"/>
      <c r="BK70" s="5"/>
      <c r="BL70" s="5"/>
      <c r="BM70" s="5"/>
      <c r="BN70" s="5"/>
      <c r="BO70" s="5"/>
      <c r="BP70" s="5"/>
      <c r="BQ70" s="5"/>
      <c r="BR70" s="5"/>
      <c r="BS70" s="5"/>
      <c r="BT70" s="5"/>
      <c r="BU70" s="5"/>
      <c r="BV70" s="5"/>
      <c r="BW70" s="5"/>
      <c r="BX70" s="5"/>
      <c r="BY70" s="5"/>
      <c r="BZ70" s="5"/>
    </row>
    <row r="71" spans="1:78" x14ac:dyDescent="0.3">
      <c r="A71" s="93"/>
      <c r="B71" s="5"/>
      <c r="C71" s="5"/>
      <c r="D71" s="5"/>
      <c r="E71" s="5"/>
      <c r="F71" s="5"/>
      <c r="G71" s="91"/>
      <c r="H71" s="91"/>
      <c r="I71" s="91"/>
      <c r="J71" s="91"/>
      <c r="K71" s="91"/>
      <c r="L71" s="91"/>
      <c r="M71" s="91"/>
      <c r="N71" s="91"/>
      <c r="O71" s="91"/>
      <c r="P71" s="91"/>
      <c r="Q71" s="91"/>
      <c r="R71" s="91"/>
      <c r="S71" s="91"/>
      <c r="T71" s="91"/>
      <c r="U71" s="91"/>
      <c r="V71" s="91"/>
      <c r="W71" s="91"/>
      <c r="X71" s="91"/>
      <c r="Y71" s="91"/>
      <c r="Z71" s="91"/>
      <c r="AA71" s="91"/>
      <c r="AB71" s="91"/>
      <c r="AC71" s="91"/>
      <c r="AD71" s="91"/>
      <c r="AE71" s="91"/>
      <c r="AF71" s="91"/>
      <c r="AG71" s="91"/>
      <c r="AH71" s="91"/>
      <c r="AI71" s="91"/>
      <c r="AJ71" s="91"/>
      <c r="AK71" s="91"/>
      <c r="AL71" s="91"/>
      <c r="AM71" s="91"/>
      <c r="AN71" s="91"/>
      <c r="AO71" s="91"/>
      <c r="AP71" s="91"/>
      <c r="AQ71" s="91"/>
      <c r="AR71" s="91"/>
      <c r="AS71" s="5"/>
      <c r="AT71" s="5"/>
      <c r="AU71" s="5"/>
      <c r="AV71" s="5"/>
      <c r="AW71" s="5"/>
      <c r="AX71" s="5"/>
      <c r="AY71" s="5"/>
      <c r="AZ71" s="5"/>
      <c r="BA71" s="5"/>
      <c r="BB71" s="5"/>
      <c r="BC71" s="5"/>
      <c r="BD71" s="5"/>
      <c r="BE71" s="5"/>
      <c r="BF71" s="5"/>
      <c r="BG71" s="5"/>
      <c r="BH71" s="5"/>
      <c r="BI71" s="5"/>
      <c r="BJ71" s="5"/>
      <c r="BK71" s="5"/>
      <c r="BL71" s="5"/>
      <c r="BM71" s="5"/>
      <c r="BN71" s="5"/>
      <c r="BO71" s="5"/>
      <c r="BP71" s="5"/>
      <c r="BQ71" s="5"/>
      <c r="BR71" s="5"/>
      <c r="BS71" s="5"/>
      <c r="BT71" s="5"/>
      <c r="BU71" s="5"/>
      <c r="BV71" s="5"/>
      <c r="BW71" s="5"/>
      <c r="BX71" s="5"/>
      <c r="BY71" s="5"/>
      <c r="BZ71" s="5"/>
    </row>
    <row r="72" spans="1:78" x14ac:dyDescent="0.3">
      <c r="A72" s="93"/>
      <c r="B72" s="5"/>
      <c r="C72" s="5"/>
      <c r="D72" s="5"/>
      <c r="E72" s="5"/>
      <c r="F72" s="5"/>
      <c r="G72" s="91"/>
      <c r="H72" s="91"/>
      <c r="I72" s="91"/>
      <c r="J72" s="91"/>
      <c r="K72" s="91"/>
      <c r="L72" s="91"/>
      <c r="M72" s="91"/>
      <c r="N72" s="91"/>
      <c r="O72" s="91"/>
      <c r="P72" s="91"/>
      <c r="Q72" s="91"/>
      <c r="R72" s="91"/>
      <c r="S72" s="91"/>
      <c r="T72" s="91"/>
      <c r="U72" s="91"/>
      <c r="V72" s="91"/>
      <c r="W72" s="91"/>
      <c r="X72" s="91"/>
      <c r="Y72" s="91"/>
      <c r="Z72" s="91"/>
      <c r="AA72" s="91"/>
      <c r="AB72" s="91"/>
      <c r="AC72" s="91"/>
      <c r="AD72" s="91"/>
      <c r="AE72" s="91"/>
      <c r="AF72" s="91"/>
      <c r="AG72" s="91"/>
      <c r="AH72" s="91"/>
      <c r="AI72" s="91"/>
      <c r="AJ72" s="91"/>
      <c r="AK72" s="91"/>
      <c r="AL72" s="91"/>
      <c r="AM72" s="91"/>
      <c r="AN72" s="91"/>
      <c r="AO72" s="91"/>
      <c r="AP72" s="91"/>
      <c r="AQ72" s="91"/>
      <c r="AR72" s="91"/>
      <c r="AS72" s="5"/>
      <c r="AT72" s="5"/>
      <c r="AU72" s="5"/>
      <c r="AV72" s="5"/>
      <c r="AW72" s="5"/>
      <c r="AX72" s="5"/>
      <c r="AY72" s="5"/>
      <c r="AZ72" s="5"/>
      <c r="BA72" s="5"/>
      <c r="BB72" s="5"/>
      <c r="BC72" s="5"/>
      <c r="BD72" s="5"/>
      <c r="BE72" s="5"/>
      <c r="BF72" s="5"/>
      <c r="BG72" s="5"/>
      <c r="BH72" s="5"/>
      <c r="BI72" s="5"/>
      <c r="BJ72" s="5"/>
      <c r="BK72" s="5"/>
      <c r="BL72" s="5"/>
      <c r="BM72" s="5"/>
      <c r="BN72" s="5"/>
      <c r="BO72" s="5"/>
      <c r="BP72" s="5"/>
      <c r="BQ72" s="5"/>
      <c r="BR72" s="5"/>
      <c r="BS72" s="5"/>
      <c r="BT72" s="5"/>
      <c r="BU72" s="5"/>
      <c r="BV72" s="5"/>
      <c r="BW72" s="5"/>
      <c r="BX72" s="5"/>
      <c r="BY72" s="5"/>
      <c r="BZ72" s="5"/>
    </row>
    <row r="73" spans="1:78" x14ac:dyDescent="0.3">
      <c r="A73" s="93"/>
      <c r="B73" s="5"/>
      <c r="C73" s="5"/>
      <c r="D73" s="5"/>
      <c r="E73" s="5"/>
      <c r="F73" s="5"/>
      <c r="G73" s="91"/>
      <c r="H73" s="91"/>
      <c r="I73" s="91"/>
      <c r="J73" s="91"/>
      <c r="K73" s="91"/>
      <c r="L73" s="91"/>
      <c r="M73" s="91"/>
      <c r="N73" s="91"/>
      <c r="O73" s="91"/>
      <c r="P73" s="91"/>
      <c r="Q73" s="91"/>
      <c r="R73" s="91"/>
      <c r="S73" s="91"/>
      <c r="T73" s="91"/>
      <c r="U73" s="91"/>
      <c r="V73" s="91"/>
      <c r="W73" s="91"/>
      <c r="X73" s="91"/>
      <c r="Y73" s="91"/>
      <c r="Z73" s="91"/>
      <c r="AA73" s="91"/>
      <c r="AB73" s="91"/>
      <c r="AC73" s="91"/>
      <c r="AD73" s="91"/>
      <c r="AE73" s="91"/>
      <c r="AF73" s="91"/>
      <c r="AG73" s="91"/>
      <c r="AH73" s="91"/>
      <c r="AI73" s="91"/>
      <c r="AJ73" s="91"/>
      <c r="AK73" s="91"/>
      <c r="AL73" s="91"/>
      <c r="AM73" s="91"/>
      <c r="AN73" s="91"/>
      <c r="AO73" s="91"/>
      <c r="AP73" s="91"/>
      <c r="AQ73" s="91"/>
      <c r="AR73" s="91"/>
      <c r="AS73" s="5"/>
      <c r="AT73" s="5"/>
      <c r="AU73" s="5"/>
      <c r="AV73" s="5"/>
      <c r="AW73" s="5"/>
      <c r="AX73" s="5"/>
      <c r="AY73" s="5"/>
      <c r="AZ73" s="5"/>
      <c r="BA73" s="5"/>
      <c r="BB73" s="5"/>
      <c r="BC73" s="5"/>
      <c r="BD73" s="5"/>
      <c r="BE73" s="5"/>
      <c r="BF73" s="5"/>
      <c r="BG73" s="5"/>
      <c r="BH73" s="5"/>
      <c r="BI73" s="5"/>
      <c r="BJ73" s="5"/>
      <c r="BK73" s="5"/>
      <c r="BL73" s="5"/>
      <c r="BM73" s="5"/>
      <c r="BN73" s="5"/>
      <c r="BO73" s="5"/>
      <c r="BP73" s="5"/>
      <c r="BQ73" s="5"/>
      <c r="BR73" s="5"/>
      <c r="BS73" s="5"/>
      <c r="BT73" s="5"/>
      <c r="BU73" s="5"/>
      <c r="BV73" s="5"/>
      <c r="BW73" s="5"/>
      <c r="BX73" s="5"/>
      <c r="BY73" s="5"/>
      <c r="BZ73" s="5"/>
    </row>
    <row r="74" spans="1:78" x14ac:dyDescent="0.3">
      <c r="A74" s="93" t="s">
        <v>153</v>
      </c>
      <c r="B74" s="5"/>
      <c r="C74" s="5"/>
      <c r="D74" s="5"/>
      <c r="E74" s="5"/>
      <c r="F74" s="5"/>
      <c r="G74" s="91"/>
      <c r="H74" s="91"/>
      <c r="I74" s="91"/>
      <c r="J74" s="91"/>
      <c r="K74" s="91"/>
      <c r="L74" s="91"/>
      <c r="M74" s="91"/>
      <c r="N74" s="91"/>
      <c r="O74" s="91"/>
      <c r="P74" s="91"/>
      <c r="Q74" s="91"/>
      <c r="R74" s="91"/>
      <c r="S74" s="91"/>
      <c r="T74" s="91"/>
      <c r="U74" s="91"/>
      <c r="V74" s="91"/>
      <c r="W74" s="91"/>
      <c r="X74" s="91"/>
      <c r="Y74" s="91"/>
      <c r="Z74" s="91"/>
      <c r="AA74" s="91"/>
      <c r="AB74" s="91"/>
      <c r="AC74" s="91"/>
      <c r="AD74" s="91"/>
      <c r="AE74" s="91"/>
      <c r="AF74" s="91"/>
      <c r="AG74" s="91"/>
      <c r="AH74" s="91"/>
      <c r="AI74" s="91"/>
      <c r="AJ74" s="91"/>
      <c r="AK74" s="91"/>
      <c r="AL74" s="91"/>
      <c r="AM74" s="91"/>
      <c r="AN74" s="91"/>
      <c r="AO74" s="91"/>
      <c r="AP74" s="91"/>
      <c r="AQ74" s="91"/>
      <c r="AR74" s="91"/>
      <c r="AS74" s="5"/>
      <c r="AT74" s="5"/>
      <c r="AU74" s="5"/>
      <c r="AV74" s="5"/>
      <c r="AW74" s="5"/>
      <c r="AX74" s="5"/>
      <c r="AY74" s="5"/>
      <c r="AZ74" s="5"/>
      <c r="BA74" s="5"/>
      <c r="BB74" s="5"/>
      <c r="BC74" s="5"/>
      <c r="BD74" s="5"/>
      <c r="BE74" s="5"/>
      <c r="BF74" s="5"/>
      <c r="BG74" s="5"/>
      <c r="BH74" s="5"/>
      <c r="BI74" s="5"/>
      <c r="BJ74" s="5"/>
      <c r="BK74" s="5"/>
      <c r="BL74" s="5"/>
      <c r="BM74" s="5"/>
      <c r="BN74" s="5"/>
      <c r="BO74" s="5"/>
      <c r="BP74" s="5"/>
      <c r="BQ74" s="5"/>
      <c r="BR74" s="5"/>
      <c r="BS74" s="5"/>
      <c r="BT74" s="5"/>
      <c r="BU74" s="5"/>
      <c r="BV74" s="5"/>
      <c r="BW74" s="5"/>
      <c r="BX74" s="5"/>
      <c r="BY74" s="5"/>
      <c r="BZ74" s="5"/>
    </row>
    <row r="75" spans="1:78" x14ac:dyDescent="0.3">
      <c r="A75" s="93"/>
      <c r="B75" s="5"/>
      <c r="C75" s="5"/>
      <c r="D75" s="5"/>
      <c r="E75" s="5"/>
      <c r="F75" s="5"/>
      <c r="G75" s="91"/>
      <c r="H75" s="91"/>
      <c r="I75" s="91"/>
      <c r="J75" s="91"/>
      <c r="K75" s="91"/>
      <c r="L75" s="91"/>
      <c r="M75" s="91"/>
      <c r="N75" s="91"/>
      <c r="O75" s="91"/>
      <c r="P75" s="91"/>
      <c r="Q75" s="91"/>
      <c r="R75" s="91"/>
      <c r="S75" s="91"/>
      <c r="T75" s="91"/>
      <c r="U75" s="91"/>
      <c r="V75" s="91"/>
      <c r="W75" s="91"/>
      <c r="X75" s="91"/>
      <c r="Y75" s="91"/>
      <c r="Z75" s="91"/>
      <c r="AA75" s="91"/>
      <c r="AB75" s="91"/>
      <c r="AC75" s="91"/>
      <c r="AD75" s="91"/>
      <c r="AE75" s="91"/>
      <c r="AF75" s="91"/>
      <c r="AG75" s="91"/>
      <c r="AH75" s="91"/>
      <c r="AI75" s="91"/>
      <c r="AJ75" s="91"/>
      <c r="AK75" s="91"/>
      <c r="AL75" s="91"/>
      <c r="AM75" s="91"/>
      <c r="AN75" s="91"/>
      <c r="AO75" s="91"/>
      <c r="AP75" s="91"/>
      <c r="AQ75" s="91"/>
      <c r="AR75" s="91"/>
      <c r="AS75" s="5"/>
      <c r="AT75" s="5"/>
      <c r="AU75" s="5"/>
      <c r="AV75" s="5"/>
      <c r="AW75" s="5"/>
      <c r="AX75" s="5"/>
      <c r="AY75" s="5"/>
      <c r="AZ75" s="5"/>
      <c r="BA75" s="5"/>
      <c r="BB75" s="5"/>
      <c r="BC75" s="5"/>
      <c r="BD75" s="5"/>
      <c r="BE75" s="5"/>
      <c r="BF75" s="5"/>
      <c r="BG75" s="5"/>
      <c r="BH75" s="5"/>
      <c r="BI75" s="5"/>
      <c r="BJ75" s="5"/>
      <c r="BK75" s="5"/>
      <c r="BL75" s="5"/>
      <c r="BM75" s="5"/>
      <c r="BN75" s="5"/>
      <c r="BO75" s="5"/>
      <c r="BP75" s="5"/>
      <c r="BQ75" s="5"/>
      <c r="BR75" s="5"/>
      <c r="BS75" s="5"/>
      <c r="BT75" s="5"/>
      <c r="BU75" s="5"/>
      <c r="BV75" s="5"/>
      <c r="BW75" s="5"/>
      <c r="BX75" s="5"/>
      <c r="BY75" s="5"/>
      <c r="BZ75" s="5"/>
    </row>
    <row r="76" spans="1:78" x14ac:dyDescent="0.3">
      <c r="A76" s="93"/>
      <c r="B76" s="5"/>
      <c r="C76" s="5"/>
      <c r="D76" s="5"/>
      <c r="E76" s="5"/>
      <c r="F76" s="5"/>
      <c r="G76" s="91"/>
      <c r="H76" s="91"/>
      <c r="I76" s="91"/>
      <c r="J76" s="91"/>
      <c r="K76" s="91"/>
      <c r="L76" s="91"/>
      <c r="M76" s="91"/>
      <c r="N76" s="91"/>
      <c r="O76" s="91"/>
      <c r="P76" s="91"/>
      <c r="Q76" s="91"/>
      <c r="R76" s="91"/>
      <c r="S76" s="91"/>
      <c r="T76" s="91"/>
      <c r="U76" s="91"/>
      <c r="V76" s="91"/>
      <c r="W76" s="91"/>
      <c r="X76" s="91"/>
      <c r="Y76" s="91"/>
      <c r="Z76" s="91"/>
      <c r="AA76" s="91"/>
      <c r="AB76" s="91"/>
      <c r="AC76" s="91"/>
      <c r="AD76" s="91"/>
      <c r="AE76" s="91"/>
      <c r="AF76" s="91"/>
      <c r="AG76" s="91"/>
      <c r="AH76" s="91"/>
      <c r="AI76" s="91"/>
      <c r="AJ76" s="91"/>
      <c r="AK76" s="91"/>
      <c r="AL76" s="91"/>
      <c r="AM76" s="91"/>
      <c r="AN76" s="91"/>
      <c r="AO76" s="91"/>
      <c r="AP76" s="91"/>
      <c r="AQ76" s="91"/>
      <c r="AR76" s="91"/>
      <c r="AS76" s="5"/>
      <c r="AT76" s="5"/>
      <c r="AU76" s="5"/>
      <c r="AV76" s="5"/>
      <c r="AW76" s="5"/>
      <c r="AX76" s="5"/>
      <c r="AY76" s="5"/>
      <c r="AZ76" s="5"/>
      <c r="BA76" s="5"/>
      <c r="BB76" s="5"/>
      <c r="BC76" s="5"/>
      <c r="BD76" s="5"/>
      <c r="BE76" s="5"/>
      <c r="BF76" s="5"/>
      <c r="BG76" s="5"/>
      <c r="BH76" s="5"/>
      <c r="BI76" s="5"/>
      <c r="BJ76" s="5"/>
      <c r="BK76" s="5"/>
      <c r="BL76" s="5"/>
      <c r="BM76" s="5"/>
      <c r="BN76" s="5"/>
      <c r="BO76" s="5"/>
      <c r="BP76" s="5"/>
      <c r="BQ76" s="5"/>
      <c r="BR76" s="5"/>
      <c r="BS76" s="5"/>
      <c r="BT76" s="5"/>
      <c r="BU76" s="5"/>
      <c r="BV76" s="5"/>
      <c r="BW76" s="5"/>
      <c r="BX76" s="5"/>
      <c r="BY76" s="5"/>
      <c r="BZ76" s="5"/>
    </row>
    <row r="77" spans="1:78" x14ac:dyDescent="0.3">
      <c r="A77" s="93"/>
      <c r="B77" s="5"/>
      <c r="C77" s="5"/>
      <c r="D77" s="5"/>
      <c r="E77" s="5"/>
      <c r="F77" s="5"/>
      <c r="G77" s="91"/>
      <c r="H77" s="91"/>
      <c r="I77" s="91"/>
      <c r="J77" s="91"/>
      <c r="K77" s="91"/>
      <c r="L77" s="91"/>
      <c r="M77" s="91"/>
      <c r="N77" s="91"/>
      <c r="O77" s="91"/>
      <c r="P77" s="91"/>
      <c r="Q77" s="91"/>
      <c r="R77" s="91"/>
      <c r="S77" s="91"/>
      <c r="T77" s="91"/>
      <c r="U77" s="91"/>
      <c r="V77" s="91"/>
      <c r="W77" s="91"/>
      <c r="X77" s="91"/>
      <c r="Y77" s="91"/>
      <c r="Z77" s="91"/>
      <c r="AA77" s="91"/>
      <c r="AB77" s="91"/>
      <c r="AC77" s="91"/>
      <c r="AD77" s="91"/>
      <c r="AE77" s="91"/>
      <c r="AF77" s="91"/>
      <c r="AG77" s="91"/>
      <c r="AH77" s="91"/>
      <c r="AI77" s="91"/>
      <c r="AJ77" s="91"/>
      <c r="AK77" s="91"/>
      <c r="AL77" s="91"/>
      <c r="AM77" s="91"/>
      <c r="AN77" s="91"/>
      <c r="AO77" s="91"/>
      <c r="AP77" s="91"/>
      <c r="AQ77" s="91"/>
      <c r="AR77" s="91"/>
      <c r="AS77" s="5"/>
      <c r="AT77" s="5"/>
      <c r="AU77" s="5"/>
      <c r="AV77" s="5"/>
      <c r="AW77" s="5"/>
      <c r="AX77" s="5"/>
      <c r="AY77" s="5"/>
      <c r="AZ77" s="5"/>
      <c r="BA77" s="5"/>
      <c r="BB77" s="5"/>
      <c r="BC77" s="5"/>
      <c r="BD77" s="5"/>
      <c r="BE77" s="5"/>
      <c r="BF77" s="5"/>
      <c r="BG77" s="5"/>
      <c r="BH77" s="5"/>
      <c r="BI77" s="5"/>
      <c r="BJ77" s="5"/>
      <c r="BK77" s="5"/>
      <c r="BL77" s="5"/>
      <c r="BM77" s="5"/>
      <c r="BN77" s="5"/>
      <c r="BO77" s="5"/>
      <c r="BP77" s="5"/>
      <c r="BQ77" s="5"/>
      <c r="BR77" s="5"/>
      <c r="BS77" s="5"/>
      <c r="BT77" s="5"/>
      <c r="BU77" s="5"/>
      <c r="BV77" s="5"/>
      <c r="BW77" s="5"/>
      <c r="BX77" s="5"/>
      <c r="BY77" s="5"/>
      <c r="BZ77" s="5"/>
    </row>
    <row r="78" spans="1:78" x14ac:dyDescent="0.3">
      <c r="A78" s="93"/>
      <c r="B78" s="5"/>
      <c r="C78" s="5"/>
      <c r="D78" s="5"/>
      <c r="E78" s="5"/>
      <c r="F78" s="5"/>
      <c r="G78" s="91"/>
      <c r="H78" s="91"/>
      <c r="I78" s="91"/>
      <c r="J78" s="91"/>
      <c r="K78" s="91"/>
      <c r="L78" s="91"/>
      <c r="M78" s="91"/>
      <c r="N78" s="91"/>
      <c r="O78" s="91"/>
      <c r="P78" s="91"/>
      <c r="Q78" s="91"/>
      <c r="R78" s="91"/>
      <c r="S78" s="91"/>
      <c r="T78" s="91"/>
      <c r="U78" s="91"/>
      <c r="V78" s="91"/>
      <c r="W78" s="91"/>
      <c r="X78" s="91"/>
      <c r="Y78" s="91"/>
      <c r="Z78" s="91"/>
      <c r="AA78" s="91"/>
      <c r="AB78" s="91"/>
      <c r="AC78" s="91"/>
      <c r="AD78" s="91"/>
      <c r="AE78" s="91"/>
      <c r="AF78" s="91"/>
      <c r="AG78" s="91"/>
      <c r="AH78" s="91"/>
      <c r="AI78" s="91"/>
      <c r="AJ78" s="91"/>
      <c r="AK78" s="91"/>
      <c r="AL78" s="91"/>
      <c r="AM78" s="91"/>
      <c r="AN78" s="91"/>
      <c r="AO78" s="91"/>
      <c r="AP78" s="91"/>
      <c r="AQ78" s="91"/>
      <c r="AR78" s="91"/>
      <c r="AS78" s="5"/>
      <c r="AT78" s="5"/>
      <c r="AU78" s="5"/>
      <c r="AV78" s="5"/>
      <c r="AW78" s="5"/>
      <c r="AX78" s="5"/>
      <c r="AY78" s="5"/>
      <c r="AZ78" s="5"/>
      <c r="BA78" s="5"/>
      <c r="BB78" s="5"/>
      <c r="BC78" s="5"/>
      <c r="BD78" s="5"/>
      <c r="BE78" s="5"/>
      <c r="BF78" s="5"/>
      <c r="BG78" s="5"/>
      <c r="BH78" s="5"/>
      <c r="BI78" s="5"/>
      <c r="BJ78" s="5"/>
      <c r="BK78" s="5"/>
      <c r="BL78" s="5"/>
      <c r="BM78" s="5"/>
      <c r="BN78" s="5"/>
      <c r="BO78" s="5"/>
      <c r="BP78" s="5"/>
      <c r="BQ78" s="5"/>
      <c r="BR78" s="5"/>
      <c r="BS78" s="5"/>
      <c r="BT78" s="5"/>
      <c r="BU78" s="5"/>
      <c r="BV78" s="5"/>
      <c r="BW78" s="5"/>
      <c r="BX78" s="5"/>
      <c r="BY78" s="5"/>
      <c r="BZ78" s="5"/>
    </row>
    <row r="79" spans="1:78" x14ac:dyDescent="0.3">
      <c r="A79" s="93"/>
      <c r="B79" s="5"/>
      <c r="C79" s="5"/>
      <c r="D79" s="5"/>
      <c r="E79" s="5"/>
      <c r="F79" s="5"/>
      <c r="G79" s="91"/>
      <c r="H79" s="91"/>
      <c r="I79" s="91"/>
      <c r="J79" s="91"/>
      <c r="K79" s="91"/>
      <c r="L79" s="91"/>
      <c r="M79" s="91"/>
      <c r="N79" s="91"/>
      <c r="O79" s="91"/>
      <c r="P79" s="91"/>
      <c r="Q79" s="91"/>
      <c r="R79" s="91"/>
      <c r="S79" s="91"/>
      <c r="T79" s="91"/>
      <c r="U79" s="91"/>
      <c r="V79" s="91"/>
      <c r="W79" s="91"/>
      <c r="X79" s="91"/>
      <c r="Y79" s="91"/>
      <c r="Z79" s="91"/>
      <c r="AA79" s="91"/>
      <c r="AB79" s="91"/>
      <c r="AC79" s="91"/>
      <c r="AD79" s="91"/>
      <c r="AE79" s="91"/>
      <c r="AF79" s="91"/>
      <c r="AG79" s="91"/>
      <c r="AH79" s="91"/>
      <c r="AI79" s="91"/>
      <c r="AJ79" s="91"/>
      <c r="AK79" s="91"/>
      <c r="AL79" s="91"/>
      <c r="AM79" s="91"/>
      <c r="AN79" s="91"/>
      <c r="AO79" s="91"/>
      <c r="AP79" s="91"/>
      <c r="AQ79" s="91"/>
      <c r="AR79" s="91"/>
      <c r="AS79" s="5"/>
      <c r="AT79" s="5"/>
      <c r="AU79" s="5"/>
      <c r="AV79" s="5"/>
      <c r="AW79" s="5"/>
      <c r="AX79" s="5"/>
      <c r="AY79" s="5"/>
      <c r="AZ79" s="5"/>
      <c r="BA79" s="5"/>
      <c r="BB79" s="5"/>
      <c r="BC79" s="5"/>
      <c r="BD79" s="5"/>
      <c r="BE79" s="5"/>
      <c r="BF79" s="5"/>
      <c r="BG79" s="5"/>
      <c r="BH79" s="5"/>
      <c r="BI79" s="5"/>
      <c r="BJ79" s="5"/>
      <c r="BK79" s="5"/>
      <c r="BL79" s="5"/>
      <c r="BM79" s="5"/>
      <c r="BN79" s="5"/>
      <c r="BO79" s="5"/>
      <c r="BP79" s="5"/>
      <c r="BQ79" s="5"/>
      <c r="BR79" s="5"/>
      <c r="BS79" s="5"/>
      <c r="BT79" s="5"/>
      <c r="BU79" s="5"/>
      <c r="BV79" s="5"/>
      <c r="BW79" s="5"/>
      <c r="BX79" s="5"/>
      <c r="BY79" s="5"/>
      <c r="BZ79" s="5"/>
    </row>
    <row r="80" spans="1:78" x14ac:dyDescent="0.3">
      <c r="A80" s="93"/>
      <c r="B80" s="5"/>
      <c r="C80" s="5"/>
      <c r="D80" s="5"/>
      <c r="E80" s="5"/>
      <c r="F80" s="5"/>
      <c r="G80" s="91"/>
      <c r="H80" s="91"/>
      <c r="I80" s="91"/>
      <c r="J80" s="91"/>
      <c r="K80" s="91"/>
      <c r="L80" s="91"/>
      <c r="M80" s="91"/>
      <c r="N80" s="91"/>
      <c r="O80" s="91"/>
      <c r="P80" s="91"/>
      <c r="Q80" s="91"/>
      <c r="R80" s="91"/>
      <c r="S80" s="91"/>
      <c r="T80" s="91"/>
      <c r="U80" s="91"/>
      <c r="V80" s="91"/>
      <c r="W80" s="91"/>
      <c r="X80" s="91"/>
      <c r="Y80" s="91"/>
      <c r="Z80" s="91"/>
      <c r="AA80" s="91"/>
      <c r="AB80" s="91"/>
      <c r="AC80" s="91"/>
      <c r="AD80" s="91"/>
      <c r="AE80" s="91"/>
      <c r="AF80" s="91"/>
      <c r="AG80" s="91"/>
      <c r="AH80" s="91"/>
      <c r="AI80" s="91"/>
      <c r="AJ80" s="91"/>
      <c r="AK80" s="91"/>
      <c r="AL80" s="91"/>
      <c r="AM80" s="91"/>
      <c r="AN80" s="91"/>
      <c r="AO80" s="91"/>
      <c r="AP80" s="91"/>
      <c r="AQ80" s="91"/>
      <c r="AR80" s="91"/>
      <c r="AS80" s="5"/>
      <c r="AT80" s="5"/>
      <c r="AU80" s="5"/>
      <c r="AV80" s="5"/>
      <c r="AW80" s="5"/>
      <c r="AX80" s="5"/>
      <c r="AY80" s="5"/>
      <c r="AZ80" s="5"/>
      <c r="BA80" s="5"/>
      <c r="BB80" s="5"/>
      <c r="BC80" s="5"/>
      <c r="BD80" s="5"/>
      <c r="BE80" s="5"/>
      <c r="BF80" s="5"/>
      <c r="BG80" s="5"/>
      <c r="BH80" s="5"/>
      <c r="BI80" s="5"/>
      <c r="BJ80" s="5"/>
      <c r="BK80" s="5"/>
      <c r="BL80" s="5"/>
      <c r="BM80" s="5"/>
      <c r="BN80" s="5"/>
      <c r="BO80" s="5"/>
      <c r="BP80" s="5"/>
      <c r="BQ80" s="5"/>
      <c r="BR80" s="5"/>
      <c r="BS80" s="5"/>
      <c r="BT80" s="5"/>
      <c r="BU80" s="5"/>
      <c r="BV80" s="5"/>
      <c r="BW80" s="5"/>
      <c r="BX80" s="5"/>
      <c r="BY80" s="5"/>
      <c r="BZ80" s="5"/>
    </row>
    <row r="81" spans="1:78" x14ac:dyDescent="0.3">
      <c r="A81" s="93"/>
      <c r="B81" s="5"/>
      <c r="C81" s="5"/>
      <c r="D81" s="5"/>
      <c r="E81" s="5"/>
      <c r="F81" s="5"/>
      <c r="G81" s="91"/>
      <c r="H81" s="91"/>
      <c r="I81" s="91"/>
      <c r="J81" s="91"/>
      <c r="K81" s="91"/>
      <c r="L81" s="91"/>
      <c r="M81" s="91"/>
      <c r="N81" s="91"/>
      <c r="O81" s="91"/>
      <c r="P81" s="91"/>
      <c r="Q81" s="91"/>
      <c r="R81" s="91"/>
      <c r="S81" s="91"/>
      <c r="T81" s="91"/>
      <c r="U81" s="91"/>
      <c r="V81" s="91"/>
      <c r="W81" s="91"/>
      <c r="X81" s="91"/>
      <c r="Y81" s="91"/>
      <c r="Z81" s="91"/>
      <c r="AA81" s="91"/>
      <c r="AB81" s="91"/>
      <c r="AC81" s="91"/>
      <c r="AD81" s="91"/>
      <c r="AE81" s="91"/>
      <c r="AF81" s="91"/>
      <c r="AG81" s="91"/>
      <c r="AH81" s="91"/>
      <c r="AI81" s="91"/>
      <c r="AJ81" s="91"/>
      <c r="AK81" s="91"/>
      <c r="AL81" s="91"/>
      <c r="AM81" s="91"/>
      <c r="AN81" s="91"/>
      <c r="AO81" s="91"/>
      <c r="AP81" s="91"/>
      <c r="AQ81" s="91"/>
      <c r="AR81" s="91"/>
      <c r="AS81" s="5"/>
      <c r="AT81" s="5"/>
      <c r="AU81" s="5"/>
      <c r="AV81" s="5"/>
      <c r="AW81" s="5"/>
      <c r="AX81" s="5"/>
      <c r="AY81" s="5"/>
      <c r="AZ81" s="5"/>
      <c r="BA81" s="5"/>
      <c r="BB81" s="5"/>
      <c r="BC81" s="5"/>
      <c r="BD81" s="5"/>
      <c r="BE81" s="5"/>
      <c r="BF81" s="5"/>
      <c r="BG81" s="5"/>
      <c r="BH81" s="5"/>
      <c r="BI81" s="5"/>
      <c r="BJ81" s="5"/>
      <c r="BK81" s="5"/>
      <c r="BL81" s="5"/>
      <c r="BM81" s="5"/>
      <c r="BN81" s="5"/>
      <c r="BO81" s="5"/>
      <c r="BP81" s="5"/>
      <c r="BQ81" s="5"/>
      <c r="BR81" s="5"/>
      <c r="BS81" s="5"/>
      <c r="BT81" s="5"/>
      <c r="BU81" s="5"/>
      <c r="BV81" s="5"/>
      <c r="BW81" s="5"/>
      <c r="BX81" s="5"/>
      <c r="BY81" s="5"/>
      <c r="BZ81" s="5"/>
    </row>
    <row r="82" spans="1:78" x14ac:dyDescent="0.3">
      <c r="A82" s="93"/>
      <c r="B82" s="5"/>
      <c r="C82" s="5"/>
      <c r="D82" s="5"/>
      <c r="E82" s="5"/>
      <c r="F82" s="5"/>
      <c r="G82" s="91"/>
      <c r="H82" s="91"/>
      <c r="I82" s="91"/>
      <c r="J82" s="91"/>
      <c r="K82" s="91"/>
      <c r="L82" s="91"/>
      <c r="M82" s="91"/>
      <c r="N82" s="91"/>
      <c r="O82" s="91"/>
      <c r="P82" s="91"/>
      <c r="Q82" s="91"/>
      <c r="R82" s="91"/>
      <c r="S82" s="91"/>
      <c r="T82" s="91"/>
      <c r="U82" s="91"/>
      <c r="V82" s="91"/>
      <c r="W82" s="91"/>
      <c r="X82" s="91"/>
      <c r="Y82" s="91"/>
      <c r="Z82" s="91"/>
      <c r="AA82" s="91"/>
      <c r="AB82" s="91"/>
      <c r="AC82" s="91"/>
      <c r="AD82" s="91"/>
      <c r="AE82" s="91"/>
      <c r="AF82" s="91"/>
      <c r="AG82" s="91"/>
      <c r="AH82" s="91"/>
      <c r="AI82" s="91"/>
      <c r="AJ82" s="91"/>
      <c r="AK82" s="91"/>
      <c r="AL82" s="91"/>
      <c r="AM82" s="91"/>
      <c r="AN82" s="91"/>
      <c r="AO82" s="91"/>
      <c r="AP82" s="91"/>
      <c r="AQ82" s="91"/>
      <c r="AR82" s="91"/>
      <c r="AS82" s="5"/>
      <c r="AT82" s="5"/>
      <c r="AU82" s="5"/>
      <c r="AV82" s="5"/>
      <c r="AW82" s="5"/>
      <c r="AX82" s="5"/>
      <c r="AY82" s="5"/>
      <c r="AZ82" s="5"/>
      <c r="BA82" s="5"/>
      <c r="BB82" s="5"/>
      <c r="BC82" s="5"/>
      <c r="BD82" s="5"/>
      <c r="BE82" s="5"/>
      <c r="BF82" s="5"/>
      <c r="BG82" s="5"/>
      <c r="BH82" s="5"/>
      <c r="BI82" s="5"/>
      <c r="BJ82" s="5"/>
      <c r="BK82" s="5"/>
      <c r="BL82" s="5"/>
      <c r="BM82" s="5"/>
      <c r="BN82" s="5"/>
      <c r="BO82" s="5"/>
      <c r="BP82" s="5"/>
      <c r="BQ82" s="5"/>
      <c r="BR82" s="5"/>
      <c r="BS82" s="5"/>
      <c r="BT82" s="5"/>
      <c r="BU82" s="5"/>
      <c r="BV82" s="5"/>
      <c r="BW82" s="5"/>
      <c r="BX82" s="5"/>
      <c r="BY82" s="5"/>
      <c r="BZ82" s="5"/>
    </row>
    <row r="83" spans="1:78" x14ac:dyDescent="0.3">
      <c r="A83" s="93" t="s">
        <v>154</v>
      </c>
      <c r="B83" s="5"/>
      <c r="C83" s="5"/>
      <c r="D83" s="5"/>
      <c r="E83" s="5"/>
      <c r="F83" s="5"/>
      <c r="G83" s="91"/>
      <c r="H83" s="91"/>
      <c r="I83" s="91"/>
      <c r="J83" s="91"/>
      <c r="K83" s="91"/>
      <c r="L83" s="91"/>
      <c r="M83" s="91"/>
      <c r="N83" s="91"/>
      <c r="O83" s="91"/>
      <c r="P83" s="91"/>
      <c r="Q83" s="91"/>
      <c r="R83" s="91"/>
      <c r="S83" s="91"/>
      <c r="T83" s="91"/>
      <c r="U83" s="91"/>
      <c r="V83" s="91"/>
      <c r="W83" s="91"/>
      <c r="X83" s="91"/>
      <c r="Y83" s="91"/>
      <c r="Z83" s="91"/>
      <c r="AA83" s="91"/>
      <c r="AB83" s="91"/>
      <c r="AC83" s="91"/>
      <c r="AD83" s="91"/>
      <c r="AE83" s="91"/>
      <c r="AF83" s="91"/>
      <c r="AG83" s="91"/>
      <c r="AH83" s="91"/>
      <c r="AI83" s="91"/>
      <c r="AJ83" s="91"/>
      <c r="AK83" s="91"/>
      <c r="AL83" s="91"/>
      <c r="AM83" s="91"/>
      <c r="AN83" s="91"/>
      <c r="AO83" s="91"/>
      <c r="AP83" s="91"/>
      <c r="AQ83" s="91"/>
      <c r="AR83" s="91"/>
      <c r="AS83" s="5"/>
      <c r="AT83" s="5"/>
      <c r="AU83" s="5"/>
      <c r="AV83" s="5"/>
      <c r="AW83" s="5"/>
      <c r="AX83" s="5"/>
      <c r="AY83" s="5"/>
      <c r="AZ83" s="5"/>
      <c r="BA83" s="5"/>
      <c r="BB83" s="5"/>
      <c r="BC83" s="5"/>
      <c r="BD83" s="5"/>
      <c r="BE83" s="5"/>
      <c r="BF83" s="5"/>
      <c r="BG83" s="5"/>
      <c r="BH83" s="5"/>
      <c r="BI83" s="5"/>
      <c r="BJ83" s="5"/>
      <c r="BK83" s="5"/>
      <c r="BL83" s="5"/>
      <c r="BM83" s="5"/>
      <c r="BN83" s="5"/>
      <c r="BO83" s="5"/>
      <c r="BP83" s="5"/>
      <c r="BQ83" s="5"/>
      <c r="BR83" s="5"/>
      <c r="BS83" s="5"/>
      <c r="BT83" s="5"/>
      <c r="BU83" s="5"/>
      <c r="BV83" s="5"/>
      <c r="BW83" s="5"/>
      <c r="BX83" s="5"/>
      <c r="BY83" s="5"/>
      <c r="BZ83" s="5"/>
    </row>
    <row r="84" spans="1:78" x14ac:dyDescent="0.3">
      <c r="A84" s="93"/>
      <c r="B84" s="5"/>
      <c r="C84" s="5"/>
      <c r="D84" s="5"/>
      <c r="E84" s="5"/>
      <c r="F84" s="5"/>
      <c r="G84" s="91"/>
      <c r="H84" s="91"/>
      <c r="I84" s="91"/>
      <c r="J84" s="91"/>
      <c r="K84" s="91"/>
      <c r="L84" s="91"/>
      <c r="M84" s="91"/>
      <c r="N84" s="91"/>
      <c r="O84" s="91"/>
      <c r="P84" s="91"/>
      <c r="Q84" s="91"/>
      <c r="R84" s="91"/>
      <c r="S84" s="91"/>
      <c r="T84" s="91"/>
      <c r="U84" s="91"/>
      <c r="V84" s="91"/>
      <c r="W84" s="91"/>
      <c r="X84" s="91"/>
      <c r="Y84" s="91"/>
      <c r="Z84" s="91"/>
      <c r="AA84" s="91"/>
      <c r="AB84" s="91"/>
      <c r="AC84" s="91"/>
      <c r="AD84" s="91"/>
      <c r="AE84" s="91"/>
      <c r="AF84" s="91"/>
      <c r="AG84" s="91"/>
      <c r="AH84" s="91"/>
      <c r="AI84" s="91"/>
      <c r="AJ84" s="91"/>
      <c r="AK84" s="91"/>
      <c r="AL84" s="91"/>
      <c r="AM84" s="91"/>
      <c r="AN84" s="91"/>
      <c r="AO84" s="91"/>
      <c r="AP84" s="91"/>
      <c r="AQ84" s="91"/>
      <c r="AR84" s="91"/>
      <c r="AS84" s="5"/>
      <c r="AT84" s="5"/>
      <c r="AU84" s="5"/>
      <c r="AV84" s="5"/>
      <c r="AW84" s="5"/>
      <c r="AX84" s="5"/>
      <c r="AY84" s="5"/>
      <c r="AZ84" s="5"/>
      <c r="BA84" s="5"/>
      <c r="BB84" s="5"/>
      <c r="BC84" s="5"/>
      <c r="BD84" s="5"/>
      <c r="BE84" s="5"/>
      <c r="BF84" s="5"/>
      <c r="BG84" s="5"/>
      <c r="BH84" s="5"/>
      <c r="BI84" s="5"/>
      <c r="BJ84" s="5"/>
      <c r="BK84" s="5"/>
      <c r="BL84" s="5"/>
      <c r="BM84" s="5"/>
      <c r="BN84" s="5"/>
      <c r="BO84" s="5"/>
      <c r="BP84" s="5"/>
      <c r="BQ84" s="5"/>
      <c r="BR84" s="5"/>
      <c r="BS84" s="5"/>
      <c r="BT84" s="5"/>
      <c r="BU84" s="5"/>
      <c r="BV84" s="5"/>
      <c r="BW84" s="5"/>
      <c r="BX84" s="5"/>
      <c r="BY84" s="5"/>
      <c r="BZ84" s="5"/>
    </row>
    <row r="85" spans="1:78" x14ac:dyDescent="0.3">
      <c r="A85" s="93"/>
      <c r="B85" s="5"/>
      <c r="C85" s="5"/>
      <c r="D85" s="5"/>
      <c r="E85" s="5"/>
      <c r="F85" s="5"/>
      <c r="G85" s="91"/>
      <c r="H85" s="91"/>
      <c r="I85" s="91"/>
      <c r="J85" s="91"/>
      <c r="K85" s="91"/>
      <c r="L85" s="91"/>
      <c r="M85" s="91"/>
      <c r="N85" s="91"/>
      <c r="O85" s="91"/>
      <c r="P85" s="91"/>
      <c r="Q85" s="91"/>
      <c r="R85" s="91"/>
      <c r="S85" s="91"/>
      <c r="T85" s="91"/>
      <c r="U85" s="91"/>
      <c r="V85" s="91"/>
      <c r="W85" s="91"/>
      <c r="X85" s="91"/>
      <c r="Y85" s="91"/>
      <c r="Z85" s="91"/>
      <c r="AA85" s="91"/>
      <c r="AB85" s="91"/>
      <c r="AC85" s="91"/>
      <c r="AD85" s="91"/>
      <c r="AE85" s="91"/>
      <c r="AF85" s="91"/>
      <c r="AG85" s="91"/>
      <c r="AH85" s="91"/>
      <c r="AI85" s="91"/>
      <c r="AJ85" s="91"/>
      <c r="AK85" s="91"/>
      <c r="AL85" s="91"/>
      <c r="AM85" s="91"/>
      <c r="AN85" s="91"/>
      <c r="AO85" s="91"/>
      <c r="AP85" s="91"/>
      <c r="AQ85" s="91"/>
      <c r="AR85" s="91"/>
      <c r="AS85" s="5"/>
      <c r="AT85" s="5"/>
      <c r="AU85" s="5"/>
      <c r="AV85" s="5"/>
      <c r="AW85" s="5"/>
      <c r="AX85" s="5"/>
      <c r="AY85" s="5"/>
      <c r="AZ85" s="5"/>
      <c r="BA85" s="5"/>
      <c r="BB85" s="5"/>
      <c r="BC85" s="5"/>
      <c r="BD85" s="5"/>
      <c r="BE85" s="5"/>
      <c r="BF85" s="5"/>
      <c r="BG85" s="5"/>
      <c r="BH85" s="5"/>
      <c r="BI85" s="5"/>
      <c r="BJ85" s="5"/>
      <c r="BK85" s="5"/>
      <c r="BL85" s="5"/>
      <c r="BM85" s="5"/>
      <c r="BN85" s="5"/>
      <c r="BO85" s="5"/>
      <c r="BP85" s="5"/>
      <c r="BQ85" s="5"/>
      <c r="BR85" s="5"/>
      <c r="BS85" s="5"/>
      <c r="BT85" s="5"/>
      <c r="BU85" s="5"/>
      <c r="BV85" s="5"/>
      <c r="BW85" s="5"/>
      <c r="BX85" s="5"/>
      <c r="BY85" s="5"/>
      <c r="BZ85" s="5"/>
    </row>
    <row r="86" spans="1:78" x14ac:dyDescent="0.3">
      <c r="A86" s="93"/>
      <c r="B86" s="5"/>
      <c r="C86" s="5"/>
      <c r="D86" s="5"/>
      <c r="E86" s="5"/>
      <c r="F86" s="5"/>
      <c r="G86" s="91"/>
      <c r="H86" s="91"/>
      <c r="I86" s="91"/>
      <c r="J86" s="91"/>
      <c r="K86" s="91"/>
      <c r="L86" s="91"/>
      <c r="M86" s="91"/>
      <c r="N86" s="91"/>
      <c r="O86" s="91"/>
      <c r="P86" s="91"/>
      <c r="Q86" s="91"/>
      <c r="R86" s="91"/>
      <c r="S86" s="91"/>
      <c r="T86" s="91"/>
      <c r="U86" s="91"/>
      <c r="V86" s="91"/>
      <c r="W86" s="91"/>
      <c r="X86" s="91"/>
      <c r="Y86" s="91"/>
      <c r="Z86" s="91"/>
      <c r="AA86" s="91"/>
      <c r="AB86" s="91"/>
      <c r="AC86" s="91"/>
      <c r="AD86" s="91"/>
      <c r="AE86" s="91"/>
      <c r="AF86" s="91"/>
      <c r="AG86" s="91"/>
      <c r="AH86" s="91"/>
      <c r="AI86" s="91"/>
      <c r="AJ86" s="91"/>
      <c r="AK86" s="91"/>
      <c r="AL86" s="91"/>
      <c r="AM86" s="91"/>
      <c r="AN86" s="91"/>
      <c r="AO86" s="91"/>
      <c r="AP86" s="91"/>
      <c r="AQ86" s="91"/>
      <c r="AR86" s="91"/>
      <c r="AS86" s="5"/>
      <c r="AT86" s="5"/>
      <c r="AU86" s="5"/>
      <c r="AV86" s="5"/>
      <c r="AW86" s="5"/>
      <c r="AX86" s="5"/>
      <c r="AY86" s="5"/>
      <c r="AZ86" s="5"/>
      <c r="BA86" s="5"/>
      <c r="BB86" s="5"/>
      <c r="BC86" s="5"/>
      <c r="BD86" s="5"/>
      <c r="BE86" s="5"/>
      <c r="BF86" s="5"/>
      <c r="BG86" s="5"/>
      <c r="BH86" s="5"/>
      <c r="BI86" s="5"/>
      <c r="BJ86" s="5"/>
      <c r="BK86" s="5"/>
      <c r="BL86" s="5"/>
      <c r="BM86" s="5"/>
      <c r="BN86" s="5"/>
      <c r="BO86" s="5"/>
      <c r="BP86" s="5"/>
      <c r="BQ86" s="5"/>
      <c r="BR86" s="5"/>
      <c r="BS86" s="5"/>
      <c r="BT86" s="5"/>
      <c r="BU86" s="5"/>
      <c r="BV86" s="5"/>
      <c r="BW86" s="5"/>
      <c r="BX86" s="5"/>
      <c r="BY86" s="5"/>
      <c r="BZ86" s="5"/>
    </row>
    <row r="87" spans="1:78" x14ac:dyDescent="0.3">
      <c r="A87" s="93"/>
      <c r="B87" s="5"/>
      <c r="C87" s="5"/>
      <c r="D87" s="5"/>
      <c r="E87" s="5"/>
      <c r="F87" s="5"/>
      <c r="G87" s="91"/>
      <c r="H87" s="91"/>
      <c r="I87" s="91"/>
      <c r="J87" s="91"/>
      <c r="K87" s="91"/>
      <c r="L87" s="91"/>
      <c r="M87" s="91"/>
      <c r="N87" s="91"/>
      <c r="O87" s="91"/>
      <c r="P87" s="91"/>
      <c r="Q87" s="91"/>
      <c r="R87" s="91"/>
      <c r="S87" s="91"/>
      <c r="T87" s="91"/>
      <c r="U87" s="91"/>
      <c r="V87" s="91"/>
      <c r="W87" s="91"/>
      <c r="X87" s="91"/>
      <c r="Y87" s="91"/>
      <c r="Z87" s="91"/>
      <c r="AA87" s="91"/>
      <c r="AB87" s="91"/>
      <c r="AC87" s="91"/>
      <c r="AD87" s="91"/>
      <c r="AE87" s="91"/>
      <c r="AF87" s="91"/>
      <c r="AG87" s="91"/>
      <c r="AH87" s="91"/>
      <c r="AI87" s="91"/>
      <c r="AJ87" s="91"/>
      <c r="AK87" s="91"/>
      <c r="AL87" s="91"/>
      <c r="AM87" s="91"/>
      <c r="AN87" s="91"/>
      <c r="AO87" s="91"/>
      <c r="AP87" s="91"/>
      <c r="AQ87" s="91"/>
      <c r="AR87" s="91"/>
      <c r="AS87" s="5"/>
      <c r="AT87" s="5"/>
      <c r="AU87" s="5"/>
      <c r="AV87" s="5"/>
      <c r="AW87" s="5"/>
      <c r="AX87" s="5"/>
      <c r="AY87" s="5"/>
      <c r="AZ87" s="5"/>
      <c r="BA87" s="5"/>
      <c r="BB87" s="5"/>
      <c r="BC87" s="5"/>
      <c r="BD87" s="5"/>
      <c r="BE87" s="5"/>
      <c r="BF87" s="5"/>
      <c r="BG87" s="5"/>
      <c r="BH87" s="5"/>
      <c r="BI87" s="5"/>
      <c r="BJ87" s="5"/>
      <c r="BK87" s="5"/>
      <c r="BL87" s="5"/>
      <c r="BM87" s="5"/>
      <c r="BN87" s="5"/>
      <c r="BO87" s="5"/>
      <c r="BP87" s="5"/>
      <c r="BQ87" s="5"/>
      <c r="BR87" s="5"/>
      <c r="BS87" s="5"/>
      <c r="BT87" s="5"/>
      <c r="BU87" s="5"/>
      <c r="BV87" s="5"/>
      <c r="BW87" s="5"/>
      <c r="BX87" s="5"/>
      <c r="BY87" s="5"/>
      <c r="BZ87" s="5"/>
    </row>
    <row r="88" spans="1:78" x14ac:dyDescent="0.3">
      <c r="A88" s="93"/>
      <c r="B88" s="5"/>
      <c r="C88" s="5"/>
      <c r="D88" s="5"/>
      <c r="E88" s="5"/>
      <c r="F88" s="5"/>
      <c r="G88" s="91"/>
      <c r="H88" s="91"/>
      <c r="I88" s="91"/>
      <c r="J88" s="91"/>
      <c r="K88" s="91"/>
      <c r="L88" s="91"/>
      <c r="M88" s="91"/>
      <c r="N88" s="91"/>
      <c r="O88" s="91"/>
      <c r="P88" s="91"/>
      <c r="Q88" s="91"/>
      <c r="R88" s="91"/>
      <c r="S88" s="91"/>
      <c r="T88" s="91"/>
      <c r="U88" s="91"/>
      <c r="V88" s="91"/>
      <c r="W88" s="91"/>
      <c r="X88" s="91"/>
      <c r="Y88" s="91"/>
      <c r="Z88" s="91"/>
      <c r="AA88" s="91"/>
      <c r="AB88" s="91"/>
      <c r="AC88" s="91"/>
      <c r="AD88" s="91"/>
      <c r="AE88" s="91"/>
      <c r="AF88" s="91"/>
      <c r="AG88" s="91"/>
      <c r="AH88" s="91"/>
      <c r="AI88" s="91"/>
      <c r="AJ88" s="91"/>
      <c r="AK88" s="91"/>
      <c r="AL88" s="91"/>
      <c r="AM88" s="91"/>
      <c r="AN88" s="91"/>
      <c r="AO88" s="91"/>
      <c r="AP88" s="91"/>
      <c r="AQ88" s="91"/>
      <c r="AR88" s="91"/>
      <c r="AS88" s="5"/>
      <c r="AT88" s="5"/>
      <c r="AU88" s="5"/>
      <c r="AV88" s="5"/>
      <c r="AW88" s="5"/>
      <c r="AX88" s="5"/>
      <c r="AY88" s="5"/>
      <c r="AZ88" s="5"/>
      <c r="BA88" s="5"/>
      <c r="BB88" s="5"/>
      <c r="BC88" s="5"/>
      <c r="BD88" s="5"/>
      <c r="BE88" s="5"/>
      <c r="BF88" s="5"/>
      <c r="BG88" s="5"/>
      <c r="BH88" s="5"/>
      <c r="BI88" s="5"/>
      <c r="BJ88" s="5"/>
      <c r="BK88" s="5"/>
      <c r="BL88" s="5"/>
      <c r="BM88" s="5"/>
      <c r="BN88" s="5"/>
      <c r="BO88" s="5"/>
      <c r="BP88" s="5"/>
      <c r="BQ88" s="5"/>
      <c r="BR88" s="5"/>
      <c r="BS88" s="5"/>
      <c r="BT88" s="5"/>
      <c r="BU88" s="5"/>
      <c r="BV88" s="5"/>
      <c r="BW88" s="5"/>
      <c r="BX88" s="5"/>
      <c r="BY88" s="5"/>
      <c r="BZ88" s="5"/>
    </row>
    <row r="89" spans="1:78" x14ac:dyDescent="0.3">
      <c r="A89" s="93"/>
      <c r="B89" s="5"/>
      <c r="C89" s="5"/>
      <c r="D89" s="5"/>
      <c r="E89" s="5"/>
      <c r="F89" s="5"/>
      <c r="G89" s="91"/>
      <c r="H89" s="91"/>
      <c r="I89" s="91"/>
      <c r="J89" s="91"/>
      <c r="K89" s="91"/>
      <c r="L89" s="91"/>
      <c r="M89" s="91"/>
      <c r="N89" s="91"/>
      <c r="O89" s="91"/>
      <c r="P89" s="91"/>
      <c r="Q89" s="91"/>
      <c r="R89" s="91"/>
      <c r="S89" s="91"/>
      <c r="T89" s="91"/>
      <c r="U89" s="91"/>
      <c r="V89" s="91"/>
      <c r="W89" s="91"/>
      <c r="X89" s="91"/>
      <c r="Y89" s="91"/>
      <c r="Z89" s="91"/>
      <c r="AA89" s="91"/>
      <c r="AB89" s="91"/>
      <c r="AC89" s="91"/>
      <c r="AD89" s="91"/>
      <c r="AE89" s="91"/>
      <c r="AF89" s="91"/>
      <c r="AG89" s="91"/>
      <c r="AH89" s="91"/>
      <c r="AI89" s="91"/>
      <c r="AJ89" s="91"/>
      <c r="AK89" s="91"/>
      <c r="AL89" s="91"/>
      <c r="AM89" s="91"/>
      <c r="AN89" s="91"/>
      <c r="AO89" s="91"/>
      <c r="AP89" s="91"/>
      <c r="AQ89" s="91"/>
      <c r="AR89" s="91"/>
      <c r="AS89" s="5"/>
      <c r="AT89" s="5"/>
      <c r="AU89" s="5"/>
      <c r="AV89" s="5"/>
      <c r="AW89" s="5"/>
      <c r="AX89" s="5"/>
      <c r="AY89" s="5"/>
      <c r="AZ89" s="5"/>
      <c r="BA89" s="5"/>
      <c r="BB89" s="5"/>
      <c r="BC89" s="5"/>
      <c r="BD89" s="5"/>
      <c r="BE89" s="5"/>
      <c r="BF89" s="5"/>
      <c r="BG89" s="5"/>
      <c r="BH89" s="5"/>
      <c r="BI89" s="5"/>
      <c r="BJ89" s="5"/>
      <c r="BK89" s="5"/>
      <c r="BL89" s="5"/>
      <c r="BM89" s="5"/>
      <c r="BN89" s="5"/>
      <c r="BO89" s="5"/>
      <c r="BP89" s="5"/>
      <c r="BQ89" s="5"/>
      <c r="BR89" s="5"/>
      <c r="BS89" s="5"/>
      <c r="BT89" s="5"/>
      <c r="BU89" s="5"/>
      <c r="BV89" s="5"/>
      <c r="BW89" s="5"/>
      <c r="BX89" s="5"/>
      <c r="BY89" s="5"/>
      <c r="BZ89" s="5"/>
    </row>
    <row r="90" spans="1:78" x14ac:dyDescent="0.3">
      <c r="A90" s="93"/>
      <c r="B90" s="5"/>
      <c r="C90" s="5"/>
      <c r="D90" s="5"/>
      <c r="E90" s="5"/>
      <c r="F90" s="5"/>
      <c r="G90" s="91"/>
      <c r="H90" s="91"/>
      <c r="I90" s="91"/>
      <c r="J90" s="91"/>
      <c r="K90" s="91"/>
      <c r="L90" s="91"/>
      <c r="M90" s="91"/>
      <c r="N90" s="91"/>
      <c r="O90" s="91"/>
      <c r="P90" s="91"/>
      <c r="Q90" s="91"/>
      <c r="R90" s="91"/>
      <c r="S90" s="91"/>
      <c r="T90" s="91"/>
      <c r="U90" s="91"/>
      <c r="V90" s="91"/>
      <c r="W90" s="91"/>
      <c r="X90" s="91"/>
      <c r="Y90" s="91"/>
      <c r="Z90" s="91"/>
      <c r="AA90" s="91"/>
      <c r="AB90" s="91"/>
      <c r="AC90" s="91"/>
      <c r="AD90" s="91"/>
      <c r="AE90" s="91"/>
      <c r="AF90" s="91"/>
      <c r="AG90" s="91"/>
      <c r="AH90" s="91"/>
      <c r="AI90" s="91"/>
      <c r="AJ90" s="91"/>
      <c r="AK90" s="91"/>
      <c r="AL90" s="91"/>
      <c r="AM90" s="91"/>
      <c r="AN90" s="91"/>
      <c r="AO90" s="91"/>
      <c r="AP90" s="91"/>
      <c r="AQ90" s="91"/>
      <c r="AR90" s="91"/>
      <c r="AS90" s="5"/>
      <c r="AT90" s="5"/>
      <c r="AU90" s="5"/>
      <c r="AV90" s="5"/>
      <c r="AW90" s="5"/>
      <c r="AX90" s="5"/>
      <c r="AY90" s="5"/>
      <c r="AZ90" s="5"/>
      <c r="BA90" s="5"/>
      <c r="BB90" s="5"/>
      <c r="BC90" s="5"/>
      <c r="BD90" s="5"/>
      <c r="BE90" s="5"/>
      <c r="BF90" s="5"/>
      <c r="BG90" s="5"/>
      <c r="BH90" s="5"/>
      <c r="BI90" s="5"/>
      <c r="BJ90" s="5"/>
      <c r="BK90" s="5"/>
      <c r="BL90" s="5"/>
      <c r="BM90" s="5"/>
      <c r="BN90" s="5"/>
      <c r="BO90" s="5"/>
      <c r="BP90" s="5"/>
      <c r="BQ90" s="5"/>
      <c r="BR90" s="5"/>
      <c r="BS90" s="5"/>
      <c r="BT90" s="5"/>
      <c r="BU90" s="5"/>
      <c r="BV90" s="5"/>
      <c r="BW90" s="5"/>
      <c r="BX90" s="5"/>
      <c r="BY90" s="5"/>
      <c r="BZ90" s="5"/>
    </row>
    <row r="91" spans="1:78" x14ac:dyDescent="0.3">
      <c r="A91" s="93"/>
      <c r="B91" s="5"/>
      <c r="C91" s="5"/>
      <c r="D91" s="5"/>
      <c r="E91" s="5"/>
      <c r="F91" s="5"/>
      <c r="G91" s="91"/>
      <c r="H91" s="91"/>
      <c r="I91" s="91"/>
      <c r="J91" s="91"/>
      <c r="K91" s="91"/>
      <c r="L91" s="91"/>
      <c r="M91" s="91"/>
      <c r="N91" s="91"/>
      <c r="O91" s="91"/>
      <c r="P91" s="91"/>
      <c r="Q91" s="91"/>
      <c r="R91" s="91"/>
      <c r="S91" s="91"/>
      <c r="T91" s="91"/>
      <c r="U91" s="91"/>
      <c r="V91" s="91"/>
      <c r="W91" s="91"/>
      <c r="X91" s="91"/>
      <c r="Y91" s="91"/>
      <c r="Z91" s="91"/>
      <c r="AA91" s="91"/>
      <c r="AB91" s="91"/>
      <c r="AC91" s="91"/>
      <c r="AD91" s="91"/>
      <c r="AE91" s="91"/>
      <c r="AF91" s="91"/>
      <c r="AG91" s="91"/>
      <c r="AH91" s="91"/>
      <c r="AI91" s="91"/>
      <c r="AJ91" s="91"/>
      <c r="AK91" s="91"/>
      <c r="AL91" s="91"/>
      <c r="AM91" s="91"/>
      <c r="AN91" s="91"/>
      <c r="AO91" s="91"/>
      <c r="AP91" s="91"/>
      <c r="AQ91" s="91"/>
      <c r="AR91" s="91"/>
      <c r="AS91" s="5"/>
      <c r="AT91" s="5"/>
      <c r="AU91" s="5"/>
      <c r="AV91" s="5"/>
      <c r="AW91" s="5"/>
      <c r="AX91" s="5"/>
      <c r="AY91" s="5"/>
      <c r="AZ91" s="5"/>
      <c r="BA91" s="5"/>
      <c r="BB91" s="5"/>
      <c r="BC91" s="5"/>
      <c r="BD91" s="5"/>
      <c r="BE91" s="5"/>
      <c r="BF91" s="5"/>
      <c r="BG91" s="5"/>
      <c r="BH91" s="5"/>
      <c r="BI91" s="5"/>
      <c r="BJ91" s="5"/>
      <c r="BK91" s="5"/>
      <c r="BL91" s="5"/>
      <c r="BM91" s="5"/>
      <c r="BN91" s="5"/>
      <c r="BO91" s="5"/>
      <c r="BP91" s="5"/>
      <c r="BQ91" s="5"/>
      <c r="BR91" s="5"/>
      <c r="BS91" s="5"/>
      <c r="BT91" s="5"/>
      <c r="BU91" s="5"/>
      <c r="BV91" s="5"/>
      <c r="BW91" s="5"/>
      <c r="BX91" s="5"/>
      <c r="BY91" s="5"/>
      <c r="BZ91" s="5"/>
    </row>
  </sheetData>
  <mergeCells count="12">
    <mergeCell ref="A47:A55"/>
    <mergeCell ref="A56:A64"/>
    <mergeCell ref="A65:A73"/>
    <mergeCell ref="A74:A82"/>
    <mergeCell ref="A83:A91"/>
    <mergeCell ref="D1:J3"/>
    <mergeCell ref="A11:A19"/>
    <mergeCell ref="A20:A28"/>
    <mergeCell ref="A29:A37"/>
    <mergeCell ref="A38:A46"/>
    <mergeCell ref="A9:A10"/>
    <mergeCell ref="B9:C10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workbookViewId="0"/>
  </sheetViews>
  <sheetFormatPr baseColWidth="10" defaultColWidth="11.44140625" defaultRowHeight="14.4" x14ac:dyDescent="0.3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2:I52"/>
  <sheetViews>
    <sheetView tabSelected="1" topLeftCell="A10" workbookViewId="0">
      <selection activeCell="H10" sqref="H10"/>
    </sheetView>
  </sheetViews>
  <sheetFormatPr baseColWidth="10" defaultColWidth="11.44140625" defaultRowHeight="14.4" x14ac:dyDescent="0.3"/>
  <cols>
    <col min="1" max="1" width="15.33203125" customWidth="1"/>
  </cols>
  <sheetData>
    <row r="2" spans="1:9" x14ac:dyDescent="0.3">
      <c r="C2" s="78" t="s">
        <v>23</v>
      </c>
      <c r="D2" s="79"/>
      <c r="E2" s="79"/>
      <c r="F2" s="79"/>
      <c r="G2" s="79"/>
      <c r="H2" s="79"/>
      <c r="I2" s="79"/>
    </row>
    <row r="3" spans="1:9" x14ac:dyDescent="0.3">
      <c r="C3" s="79"/>
      <c r="D3" s="79"/>
      <c r="E3" s="79"/>
      <c r="F3" s="79"/>
      <c r="G3" s="79"/>
      <c r="H3" s="79"/>
      <c r="I3" s="79"/>
    </row>
    <row r="4" spans="1:9" ht="14.4" customHeight="1" x14ac:dyDescent="0.7">
      <c r="C4" s="16"/>
    </row>
    <row r="5" spans="1:9" x14ac:dyDescent="0.3">
      <c r="A5" t="s">
        <v>124</v>
      </c>
      <c r="B5" s="15" t="s">
        <v>125</v>
      </c>
    </row>
    <row r="6" spans="1:9" ht="14.4" customHeight="1" x14ac:dyDescent="0.7">
      <c r="B6" s="15" t="s">
        <v>22</v>
      </c>
      <c r="C6" s="16"/>
    </row>
    <row r="8" spans="1:9" ht="14.4" customHeight="1" x14ac:dyDescent="0.7">
      <c r="C8" s="16"/>
    </row>
    <row r="10" spans="1:9" ht="14.4" customHeight="1" x14ac:dyDescent="0.7">
      <c r="C10" s="16"/>
    </row>
    <row r="12" spans="1:9" x14ac:dyDescent="0.3">
      <c r="A12" t="s">
        <v>20</v>
      </c>
      <c r="C12" t="s">
        <v>83</v>
      </c>
    </row>
    <row r="13" spans="1:9" x14ac:dyDescent="0.3">
      <c r="A13" t="s">
        <v>21</v>
      </c>
      <c r="C13" t="s">
        <v>84</v>
      </c>
      <c r="F13" t="s">
        <v>91</v>
      </c>
      <c r="G13">
        <v>500</v>
      </c>
    </row>
    <row r="14" spans="1:9" x14ac:dyDescent="0.3">
      <c r="A14" t="s">
        <v>22</v>
      </c>
      <c r="C14" t="s">
        <v>85</v>
      </c>
      <c r="F14" t="s">
        <v>92</v>
      </c>
      <c r="G14">
        <v>750</v>
      </c>
    </row>
    <row r="15" spans="1:9" x14ac:dyDescent="0.3">
      <c r="A15" t="s">
        <v>58</v>
      </c>
      <c r="C15" t="s">
        <v>86</v>
      </c>
    </row>
    <row r="16" spans="1:9" x14ac:dyDescent="0.3">
      <c r="A16" t="s">
        <v>35</v>
      </c>
      <c r="C16" t="s">
        <v>87</v>
      </c>
      <c r="F16" t="s">
        <v>93</v>
      </c>
      <c r="G16" s="7">
        <f>G13/G14</f>
        <v>0.66666666666666663</v>
      </c>
    </row>
    <row r="17" spans="1:7" x14ac:dyDescent="0.3">
      <c r="A17" t="s">
        <v>59</v>
      </c>
      <c r="C17" t="s">
        <v>88</v>
      </c>
    </row>
    <row r="18" spans="1:7" x14ac:dyDescent="0.3">
      <c r="A18" t="s">
        <v>64</v>
      </c>
      <c r="C18" t="s">
        <v>89</v>
      </c>
      <c r="E18" t="s">
        <v>94</v>
      </c>
      <c r="F18" t="s">
        <v>112</v>
      </c>
      <c r="G18" t="s">
        <v>114</v>
      </c>
    </row>
    <row r="19" spans="1:7" x14ac:dyDescent="0.3">
      <c r="A19" t="s">
        <v>126</v>
      </c>
      <c r="C19" t="s">
        <v>90</v>
      </c>
      <c r="D19" t="s">
        <v>95</v>
      </c>
      <c r="E19">
        <v>1</v>
      </c>
      <c r="F19" s="7">
        <f>G16-(F20/2)</f>
        <v>0.65666666666666662</v>
      </c>
      <c r="G19">
        <v>0</v>
      </c>
    </row>
    <row r="20" spans="1:7" x14ac:dyDescent="0.3">
      <c r="A20" t="s">
        <v>127</v>
      </c>
      <c r="D20" t="s">
        <v>96</v>
      </c>
      <c r="E20">
        <v>10</v>
      </c>
      <c r="F20" s="7">
        <v>0.02</v>
      </c>
    </row>
    <row r="21" spans="1:7" x14ac:dyDescent="0.3">
      <c r="D21" t="s">
        <v>95</v>
      </c>
      <c r="E21">
        <v>1</v>
      </c>
      <c r="F21" s="8">
        <f>(1.6*4/3)-F19-F20</f>
        <v>1.4566666666666666</v>
      </c>
      <c r="G21">
        <v>10</v>
      </c>
    </row>
    <row r="22" spans="1:7" x14ac:dyDescent="0.3">
      <c r="D22" t="s">
        <v>97</v>
      </c>
      <c r="E22">
        <v>10</v>
      </c>
      <c r="F22" s="8">
        <f>SUM(F19+F21)</f>
        <v>2.1133333333333333</v>
      </c>
    </row>
    <row r="23" spans="1:7" x14ac:dyDescent="0.3">
      <c r="D23" t="s">
        <v>95</v>
      </c>
      <c r="E23">
        <v>1</v>
      </c>
      <c r="G23">
        <v>20</v>
      </c>
    </row>
    <row r="24" spans="1:7" x14ac:dyDescent="0.3">
      <c r="D24" t="s">
        <v>98</v>
      </c>
      <c r="E24">
        <v>10</v>
      </c>
    </row>
    <row r="25" spans="1:7" x14ac:dyDescent="0.3">
      <c r="D25" t="s">
        <v>95</v>
      </c>
      <c r="E25">
        <v>1</v>
      </c>
      <c r="G25">
        <v>30</v>
      </c>
    </row>
    <row r="26" spans="1:7" x14ac:dyDescent="0.3">
      <c r="D26" t="s">
        <v>99</v>
      </c>
      <c r="E26">
        <v>10</v>
      </c>
    </row>
    <row r="27" spans="1:7" x14ac:dyDescent="0.3">
      <c r="D27" t="s">
        <v>95</v>
      </c>
      <c r="E27">
        <v>1</v>
      </c>
      <c r="G27">
        <v>40</v>
      </c>
    </row>
    <row r="28" spans="1:7" x14ac:dyDescent="0.3">
      <c r="D28" t="s">
        <v>100</v>
      </c>
      <c r="E28">
        <v>10</v>
      </c>
    </row>
    <row r="29" spans="1:7" x14ac:dyDescent="0.3">
      <c r="D29" t="s">
        <v>95</v>
      </c>
      <c r="E29">
        <v>1</v>
      </c>
      <c r="G29">
        <v>50</v>
      </c>
    </row>
    <row r="30" spans="1:7" x14ac:dyDescent="0.3">
      <c r="D30" t="s">
        <v>101</v>
      </c>
      <c r="E30">
        <v>10</v>
      </c>
    </row>
    <row r="31" spans="1:7" x14ac:dyDescent="0.3">
      <c r="D31" t="s">
        <v>95</v>
      </c>
      <c r="E31">
        <v>1</v>
      </c>
      <c r="G31">
        <v>60</v>
      </c>
    </row>
    <row r="32" spans="1:7" x14ac:dyDescent="0.3">
      <c r="D32" t="s">
        <v>102</v>
      </c>
      <c r="E32">
        <v>10</v>
      </c>
    </row>
    <row r="33" spans="4:7" x14ac:dyDescent="0.3">
      <c r="D33" t="s">
        <v>95</v>
      </c>
      <c r="E33">
        <v>1</v>
      </c>
      <c r="G33">
        <v>70</v>
      </c>
    </row>
    <row r="34" spans="4:7" x14ac:dyDescent="0.3">
      <c r="D34" t="s">
        <v>103</v>
      </c>
      <c r="E34">
        <v>10</v>
      </c>
    </row>
    <row r="35" spans="4:7" x14ac:dyDescent="0.3">
      <c r="D35" t="s">
        <v>95</v>
      </c>
      <c r="E35">
        <v>1</v>
      </c>
      <c r="G35">
        <v>80</v>
      </c>
    </row>
    <row r="36" spans="4:7" x14ac:dyDescent="0.3">
      <c r="D36" t="s">
        <v>104</v>
      </c>
      <c r="E36">
        <v>10</v>
      </c>
    </row>
    <row r="37" spans="4:7" x14ac:dyDescent="0.3">
      <c r="D37" t="s">
        <v>95</v>
      </c>
      <c r="E37">
        <v>1</v>
      </c>
      <c r="G37">
        <v>90</v>
      </c>
    </row>
    <row r="38" spans="4:7" x14ac:dyDescent="0.3">
      <c r="D38" t="s">
        <v>105</v>
      </c>
      <c r="E38">
        <v>10</v>
      </c>
    </row>
    <row r="39" spans="4:7" x14ac:dyDescent="0.3">
      <c r="D39" t="s">
        <v>95</v>
      </c>
      <c r="E39">
        <v>1</v>
      </c>
      <c r="G39">
        <v>100</v>
      </c>
    </row>
    <row r="40" spans="4:7" x14ac:dyDescent="0.3">
      <c r="D40" t="s">
        <v>106</v>
      </c>
      <c r="E40">
        <v>10</v>
      </c>
    </row>
    <row r="41" spans="4:7" x14ac:dyDescent="0.3">
      <c r="D41" t="s">
        <v>95</v>
      </c>
      <c r="E41">
        <v>1</v>
      </c>
      <c r="G41">
        <v>110</v>
      </c>
    </row>
    <row r="42" spans="4:7" x14ac:dyDescent="0.3">
      <c r="D42" t="s">
        <v>107</v>
      </c>
      <c r="E42">
        <v>10</v>
      </c>
    </row>
    <row r="43" spans="4:7" x14ac:dyDescent="0.3">
      <c r="D43" t="s">
        <v>95</v>
      </c>
      <c r="E43">
        <v>1</v>
      </c>
      <c r="G43">
        <v>120</v>
      </c>
    </row>
    <row r="44" spans="4:7" x14ac:dyDescent="0.3">
      <c r="D44" t="s">
        <v>108</v>
      </c>
      <c r="E44">
        <v>10</v>
      </c>
    </row>
    <row r="45" spans="4:7" x14ac:dyDescent="0.3">
      <c r="D45" t="s">
        <v>95</v>
      </c>
      <c r="E45">
        <v>1</v>
      </c>
      <c r="G45">
        <v>130</v>
      </c>
    </row>
    <row r="46" spans="4:7" x14ac:dyDescent="0.3">
      <c r="D46" t="s">
        <v>109</v>
      </c>
      <c r="E46">
        <v>10</v>
      </c>
    </row>
    <row r="47" spans="4:7" x14ac:dyDescent="0.3">
      <c r="D47" t="s">
        <v>95</v>
      </c>
      <c r="E47">
        <v>1</v>
      </c>
      <c r="G47">
        <v>140</v>
      </c>
    </row>
    <row r="48" spans="4:7" x14ac:dyDescent="0.3">
      <c r="D48" t="s">
        <v>110</v>
      </c>
      <c r="E48">
        <v>10</v>
      </c>
    </row>
    <row r="49" spans="4:7" x14ac:dyDescent="0.3">
      <c r="D49" t="s">
        <v>95</v>
      </c>
      <c r="E49">
        <v>1</v>
      </c>
      <c r="G49">
        <v>150</v>
      </c>
    </row>
    <row r="50" spans="4:7" x14ac:dyDescent="0.3">
      <c r="D50" t="s">
        <v>111</v>
      </c>
      <c r="E50">
        <v>10</v>
      </c>
    </row>
    <row r="51" spans="4:7" x14ac:dyDescent="0.3">
      <c r="D51" t="s">
        <v>95</v>
      </c>
      <c r="E51">
        <v>1</v>
      </c>
      <c r="G51" s="7">
        <v>1.6</v>
      </c>
    </row>
    <row r="52" spans="4:7" x14ac:dyDescent="0.3">
      <c r="D52" t="s">
        <v>113</v>
      </c>
      <c r="E52">
        <f>SUM(E19:E51)/3</f>
        <v>59</v>
      </c>
    </row>
  </sheetData>
  <mergeCells count="1">
    <mergeCell ref="C2:I3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19</vt:i4>
      </vt:variant>
      <vt:variant>
        <vt:lpstr>Plages nommées</vt:lpstr>
      </vt:variant>
      <vt:variant>
        <vt:i4>1</vt:i4>
      </vt:variant>
    </vt:vector>
  </HeadingPairs>
  <TitlesOfParts>
    <vt:vector size="20" baseType="lpstr">
      <vt:lpstr>Page d'accueil</vt:lpstr>
      <vt:lpstr>Feuil1</vt:lpstr>
      <vt:lpstr>suivi commande</vt:lpstr>
      <vt:lpstr>suivi coupe</vt:lpstr>
      <vt:lpstr>suivi rectif </vt:lpstr>
      <vt:lpstr>suivi commande fabrication</vt:lpstr>
      <vt:lpstr>suivi conventionnel</vt:lpstr>
      <vt:lpstr>suivi fabrication</vt:lpstr>
      <vt:lpstr>suivi commande affutage</vt:lpstr>
      <vt:lpstr>suivi controle</vt:lpstr>
      <vt:lpstr>suivi affutage</vt:lpstr>
      <vt:lpstr>suivi expedition</vt:lpstr>
      <vt:lpstr> suivi commande barreau</vt:lpstr>
      <vt:lpstr>suivi stock barreau</vt:lpstr>
      <vt:lpstr>suivi stock piece fini</vt:lpstr>
      <vt:lpstr>base de donnée</vt:lpstr>
      <vt:lpstr>plannification machine</vt:lpstr>
      <vt:lpstr>employer</vt:lpstr>
      <vt:lpstr>Feuil12</vt:lpstr>
      <vt:lpstr>fabrication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2024-03-03T12:09:45Z</dcterms:created>
  <dcterms:modified xsi:type="dcterms:W3CDTF">2024-03-13T22:31:24Z</dcterms:modified>
</cp:coreProperties>
</file>