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guill\Downloads\"/>
    </mc:Choice>
  </mc:AlternateContent>
  <xr:revisionPtr revIDLastSave="0" documentId="8_{CC40F6E0-A2E1-45EF-8D0A-4253E69CE83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Equipes" sheetId="2" r:id="rId1"/>
    <sheet name="Matchs de poule" sheetId="1" r:id="rId2"/>
  </sheets>
  <definedNames>
    <definedName name="Poule_A">Equipes!$A$2:$A$7</definedName>
    <definedName name="Poule_B">Equipes!$A$11:$A$16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24" i="1" l="1"/>
  <c r="AG25" i="1"/>
  <c r="AG26" i="1"/>
  <c r="AG27" i="1"/>
  <c r="AG28" i="1"/>
  <c r="AG23" i="1"/>
  <c r="AG5" i="1"/>
  <c r="AG6" i="1"/>
  <c r="AG7" i="1"/>
  <c r="AG8" i="1"/>
  <c r="AG9" i="1"/>
  <c r="AG4" i="1"/>
  <c r="BK37" i="1" l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J37" i="1"/>
  <c r="C37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J36" i="1"/>
  <c r="C36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J35" i="1"/>
  <c r="C35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J34" i="1"/>
  <c r="C34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J33" i="1"/>
  <c r="C33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J32" i="1"/>
  <c r="C32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J31" i="1"/>
  <c r="C31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J30" i="1"/>
  <c r="C30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J29" i="1"/>
  <c r="C29" i="1"/>
  <c r="BS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J28" i="1"/>
  <c r="C28" i="1"/>
  <c r="BS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J27" i="1"/>
  <c r="C27" i="1"/>
  <c r="BS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J26" i="1"/>
  <c r="C26" i="1"/>
  <c r="BS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J25" i="1"/>
  <c r="C25" i="1"/>
  <c r="BS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J24" i="1"/>
  <c r="C24" i="1"/>
  <c r="BS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J23" i="1"/>
  <c r="C23" i="1"/>
  <c r="AQ23" i="1" l="1"/>
  <c r="AQ28" i="1"/>
  <c r="AP26" i="1"/>
  <c r="AN24" i="1"/>
  <c r="AN23" i="1"/>
  <c r="AO28" i="1"/>
  <c r="AS28" i="1"/>
  <c r="AO25" i="1"/>
  <c r="AQ27" i="1"/>
  <c r="AS25" i="1"/>
  <c r="AR23" i="1"/>
  <c r="AO24" i="1"/>
  <c r="AS24" i="1"/>
  <c r="AP25" i="1"/>
  <c r="AT25" i="1"/>
  <c r="AQ26" i="1"/>
  <c r="AN27" i="1"/>
  <c r="AR27" i="1"/>
  <c r="AR24" i="1"/>
  <c r="AT26" i="1"/>
  <c r="AN28" i="1"/>
  <c r="AR28" i="1"/>
  <c r="AO23" i="1"/>
  <c r="AS23" i="1"/>
  <c r="AP24" i="1"/>
  <c r="AT24" i="1"/>
  <c r="AQ25" i="1"/>
  <c r="AN26" i="1"/>
  <c r="AR26" i="1"/>
  <c r="AO27" i="1"/>
  <c r="AS27" i="1"/>
  <c r="AP28" i="1"/>
  <c r="AT28" i="1"/>
  <c r="AP23" i="1"/>
  <c r="AT23" i="1"/>
  <c r="AQ24" i="1"/>
  <c r="AN25" i="1"/>
  <c r="AR25" i="1"/>
  <c r="AO26" i="1"/>
  <c r="AS26" i="1"/>
  <c r="AU26" i="1" s="1"/>
  <c r="AP27" i="1"/>
  <c r="AT27" i="1"/>
  <c r="BS5" i="1"/>
  <c r="BS6" i="1"/>
  <c r="BS7" i="1"/>
  <c r="BS8" i="1"/>
  <c r="BS9" i="1"/>
  <c r="BS4" i="1"/>
  <c r="BK5" i="1"/>
  <c r="BK6" i="1"/>
  <c r="BK7" i="1"/>
  <c r="BK8" i="1"/>
  <c r="BK9" i="1"/>
  <c r="BK10" i="1"/>
  <c r="BK11" i="1"/>
  <c r="BK12" i="1"/>
  <c r="BK13" i="1"/>
  <c r="BK14" i="1"/>
  <c r="BK15" i="1"/>
  <c r="BK16" i="1"/>
  <c r="BK17" i="1"/>
  <c r="BK18" i="1"/>
  <c r="BK4" i="1"/>
  <c r="BJ5" i="1"/>
  <c r="BJ6" i="1"/>
  <c r="BJ7" i="1"/>
  <c r="BJ8" i="1"/>
  <c r="BJ9" i="1"/>
  <c r="BJ10" i="1"/>
  <c r="BJ11" i="1"/>
  <c r="BJ12" i="1"/>
  <c r="BJ13" i="1"/>
  <c r="BJ14" i="1"/>
  <c r="BJ15" i="1"/>
  <c r="BJ16" i="1"/>
  <c r="BJ17" i="1"/>
  <c r="BJ18" i="1"/>
  <c r="BJ4" i="1"/>
  <c r="BI5" i="1"/>
  <c r="BI6" i="1"/>
  <c r="BI7" i="1"/>
  <c r="BI8" i="1"/>
  <c r="BI9" i="1"/>
  <c r="BI10" i="1"/>
  <c r="BI11" i="1"/>
  <c r="BI12" i="1"/>
  <c r="BI13" i="1"/>
  <c r="BI14" i="1"/>
  <c r="BI15" i="1"/>
  <c r="BI16" i="1"/>
  <c r="BI17" i="1"/>
  <c r="BI18" i="1"/>
  <c r="BI4" i="1"/>
  <c r="BH5" i="1"/>
  <c r="BH6" i="1"/>
  <c r="BH7" i="1"/>
  <c r="BH8" i="1"/>
  <c r="BH9" i="1"/>
  <c r="BH10" i="1"/>
  <c r="BH11" i="1"/>
  <c r="BH12" i="1"/>
  <c r="BH13" i="1"/>
  <c r="BH14" i="1"/>
  <c r="BH15" i="1"/>
  <c r="BH16" i="1"/>
  <c r="BH17" i="1"/>
  <c r="BH18" i="1"/>
  <c r="BH4" i="1"/>
  <c r="BG5" i="1"/>
  <c r="BG6" i="1"/>
  <c r="BG7" i="1"/>
  <c r="BG8" i="1"/>
  <c r="BG9" i="1"/>
  <c r="BG10" i="1"/>
  <c r="BG11" i="1"/>
  <c r="BG12" i="1"/>
  <c r="BG13" i="1"/>
  <c r="BG14" i="1"/>
  <c r="BG15" i="1"/>
  <c r="BG16" i="1"/>
  <c r="BG17" i="1"/>
  <c r="BG18" i="1"/>
  <c r="BG4" i="1"/>
  <c r="BF5" i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4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4" i="1"/>
  <c r="BD5" i="1"/>
  <c r="BD6" i="1"/>
  <c r="BD7" i="1"/>
  <c r="BD8" i="1"/>
  <c r="BD9" i="1"/>
  <c r="BD10" i="1"/>
  <c r="BD11" i="1"/>
  <c r="BD12" i="1"/>
  <c r="BD13" i="1"/>
  <c r="BD14" i="1"/>
  <c r="BD15" i="1"/>
  <c r="BD16" i="1"/>
  <c r="BD17" i="1"/>
  <c r="BD18" i="1"/>
  <c r="BD4" i="1"/>
  <c r="BC5" i="1"/>
  <c r="BC6" i="1"/>
  <c r="BC7" i="1"/>
  <c r="BC8" i="1"/>
  <c r="BC9" i="1"/>
  <c r="BC10" i="1"/>
  <c r="BC11" i="1"/>
  <c r="BC12" i="1"/>
  <c r="BC13" i="1"/>
  <c r="BC14" i="1"/>
  <c r="BC15" i="1"/>
  <c r="BC16" i="1"/>
  <c r="BC17" i="1"/>
  <c r="BC18" i="1"/>
  <c r="BC4" i="1"/>
  <c r="BB5" i="1"/>
  <c r="BB6" i="1"/>
  <c r="BB7" i="1"/>
  <c r="BB8" i="1"/>
  <c r="BB9" i="1"/>
  <c r="BB10" i="1"/>
  <c r="BB11" i="1"/>
  <c r="BB12" i="1"/>
  <c r="BB13" i="1"/>
  <c r="BB14" i="1"/>
  <c r="BB15" i="1"/>
  <c r="BB16" i="1"/>
  <c r="BB17" i="1"/>
  <c r="BB18" i="1"/>
  <c r="BB4" i="1"/>
  <c r="AU28" i="1" l="1"/>
  <c r="AU23" i="1"/>
  <c r="AV23" i="1" s="1"/>
  <c r="AW23" i="1" s="1"/>
  <c r="AU25" i="1"/>
  <c r="AV25" i="1" s="1"/>
  <c r="AV28" i="1"/>
  <c r="AU24" i="1"/>
  <c r="AV24" i="1" s="1"/>
  <c r="AV26" i="1"/>
  <c r="AU27" i="1"/>
  <c r="AV27" i="1" s="1"/>
  <c r="BA5" i="1"/>
  <c r="BA6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4" i="1"/>
  <c r="AZ5" i="1"/>
  <c r="AZ6" i="1"/>
  <c r="AZ7" i="1"/>
  <c r="AZ8" i="1"/>
  <c r="AZ9" i="1"/>
  <c r="AZ10" i="1"/>
  <c r="AZ11" i="1"/>
  <c r="AZ12" i="1"/>
  <c r="AZ13" i="1"/>
  <c r="AZ14" i="1"/>
  <c r="AZ15" i="1"/>
  <c r="AZ16" i="1"/>
  <c r="AZ17" i="1"/>
  <c r="AZ18" i="1"/>
  <c r="AZ4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4" i="1"/>
  <c r="AX5" i="1"/>
  <c r="AX6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4" i="1"/>
  <c r="J18" i="1"/>
  <c r="C18" i="1"/>
  <c r="C4" i="1"/>
  <c r="J4" i="1"/>
  <c r="C5" i="1"/>
  <c r="J5" i="1"/>
  <c r="C6" i="1"/>
  <c r="J6" i="1"/>
  <c r="C7" i="1"/>
  <c r="J7" i="1"/>
  <c r="C8" i="1"/>
  <c r="J8" i="1"/>
  <c r="C9" i="1"/>
  <c r="J9" i="1"/>
  <c r="C10" i="1"/>
  <c r="J10" i="1"/>
  <c r="C11" i="1"/>
  <c r="J11" i="1"/>
  <c r="C12" i="1"/>
  <c r="J12" i="1"/>
  <c r="C13" i="1"/>
  <c r="J13" i="1"/>
  <c r="C14" i="1"/>
  <c r="J14" i="1"/>
  <c r="C15" i="1"/>
  <c r="J15" i="1"/>
  <c r="C16" i="1"/>
  <c r="J16" i="1"/>
  <c r="C17" i="1"/>
  <c r="J17" i="1"/>
  <c r="AR4" i="1" l="1"/>
  <c r="AS4" i="1"/>
  <c r="AT8" i="1"/>
  <c r="AP6" i="1"/>
  <c r="AR8" i="1"/>
  <c r="AS8" i="1"/>
  <c r="AT7" i="1"/>
  <c r="AP4" i="1"/>
  <c r="AR7" i="1"/>
  <c r="AS9" i="1"/>
  <c r="AQ5" i="1"/>
  <c r="AQ9" i="1"/>
  <c r="AT4" i="1"/>
  <c r="AP7" i="1"/>
  <c r="AP5" i="1"/>
  <c r="AR6" i="1"/>
  <c r="AS6" i="1"/>
  <c r="AQ4" i="1"/>
  <c r="AT5" i="1"/>
  <c r="AR5" i="1"/>
  <c r="AS5" i="1"/>
  <c r="AQ7" i="1"/>
  <c r="AT9" i="1"/>
  <c r="AR9" i="1"/>
  <c r="AS7" i="1"/>
  <c r="AQ8" i="1"/>
  <c r="AQ6" i="1"/>
  <c r="AT6" i="1"/>
  <c r="AP8" i="1"/>
  <c r="AP9" i="1"/>
  <c r="AL27" i="1"/>
  <c r="AW27" i="1"/>
  <c r="AL28" i="1"/>
  <c r="AW28" i="1"/>
  <c r="AW26" i="1"/>
  <c r="AL26" i="1"/>
  <c r="AW25" i="1"/>
  <c r="AL25" i="1"/>
  <c r="AL24" i="1"/>
  <c r="AW24" i="1"/>
  <c r="AL23" i="1"/>
  <c r="AO8" i="1"/>
  <c r="AO4" i="1"/>
  <c r="AO9" i="1"/>
  <c r="AO5" i="1"/>
  <c r="AO6" i="1"/>
  <c r="AO7" i="1"/>
  <c r="AN7" i="1"/>
  <c r="AN6" i="1"/>
  <c r="AN8" i="1"/>
  <c r="AN4" i="1"/>
  <c r="AN9" i="1"/>
  <c r="AN5" i="1"/>
  <c r="AU4" i="1" l="1"/>
  <c r="AU8" i="1"/>
  <c r="AV8" i="1" s="1"/>
  <c r="AW8" i="1" s="1"/>
  <c r="AU7" i="1"/>
  <c r="AV7" i="1" s="1"/>
  <c r="AW7" i="1" s="1"/>
  <c r="AU5" i="1"/>
  <c r="AV5" i="1" s="1"/>
  <c r="AW5" i="1" s="1"/>
  <c r="AU6" i="1"/>
  <c r="AV6" i="1" s="1"/>
  <c r="AW6" i="1" s="1"/>
  <c r="AU9" i="1"/>
  <c r="AV9" i="1" s="1"/>
  <c r="AM26" i="1"/>
  <c r="AF26" i="1" s="1"/>
  <c r="AM28" i="1"/>
  <c r="AF28" i="1" s="1"/>
  <c r="AM23" i="1"/>
  <c r="AF23" i="1" s="1"/>
  <c r="AM25" i="1"/>
  <c r="AF25" i="1" s="1"/>
  <c r="AM24" i="1"/>
  <c r="AF24" i="1" s="1"/>
  <c r="AM27" i="1"/>
  <c r="AF27" i="1" s="1"/>
  <c r="AV4" i="1"/>
  <c r="AW4" i="1" s="1"/>
  <c r="AW9" i="1" l="1"/>
  <c r="AM9" i="1" s="1"/>
  <c r="AF9" i="1" s="1"/>
  <c r="AL9" i="1"/>
  <c r="AL8" i="1"/>
  <c r="AL6" i="1"/>
  <c r="AL4" i="1"/>
  <c r="P28" i="1"/>
  <c r="BL25" i="1"/>
  <c r="BQ25" i="1" s="1"/>
  <c r="P24" i="1"/>
  <c r="BL26" i="1"/>
  <c r="BQ26" i="1" s="1"/>
  <c r="P25" i="1"/>
  <c r="P23" i="1"/>
  <c r="BL28" i="1"/>
  <c r="BQ28" i="1" s="1"/>
  <c r="P27" i="1"/>
  <c r="BL24" i="1"/>
  <c r="BQ24" i="1" s="1"/>
  <c r="BL27" i="1"/>
  <c r="BQ27" i="1" s="1"/>
  <c r="P26" i="1"/>
  <c r="BL23" i="1"/>
  <c r="BQ23" i="1" s="1"/>
  <c r="AL7" i="1"/>
  <c r="AL5" i="1"/>
  <c r="AM5" i="1" l="1"/>
  <c r="AF5" i="1" s="1"/>
  <c r="AM4" i="1"/>
  <c r="AF4" i="1" s="1"/>
  <c r="BL4" i="1" s="1"/>
  <c r="BQ4" i="1" s="1"/>
  <c r="AM7" i="1"/>
  <c r="AF7" i="1" s="1"/>
  <c r="AM6" i="1"/>
  <c r="AF6" i="1" s="1"/>
  <c r="BR23" i="1"/>
  <c r="AM8" i="1"/>
  <c r="AF8" i="1" s="1"/>
  <c r="P4" i="1" s="1"/>
  <c r="AA27" i="1"/>
  <c r="W27" i="1"/>
  <c r="Z27" i="1"/>
  <c r="V27" i="1"/>
  <c r="AB27" i="1"/>
  <c r="X27" i="1"/>
  <c r="AC27" i="1"/>
  <c r="Y27" i="1"/>
  <c r="BR28" i="1"/>
  <c r="AB24" i="1"/>
  <c r="X24" i="1"/>
  <c r="AA24" i="1"/>
  <c r="W24" i="1"/>
  <c r="AC24" i="1"/>
  <c r="Y24" i="1"/>
  <c r="Z24" i="1"/>
  <c r="V24" i="1"/>
  <c r="AA23" i="1"/>
  <c r="W23" i="1"/>
  <c r="AB23" i="1"/>
  <c r="X23" i="1"/>
  <c r="Z23" i="1"/>
  <c r="V23" i="1"/>
  <c r="AC23" i="1"/>
  <c r="Y23" i="1"/>
  <c r="BR25" i="1"/>
  <c r="BR26" i="1"/>
  <c r="Z26" i="1"/>
  <c r="V26" i="1"/>
  <c r="AC26" i="1"/>
  <c r="Y26" i="1"/>
  <c r="AA26" i="1"/>
  <c r="W26" i="1"/>
  <c r="AB26" i="1"/>
  <c r="X26" i="1"/>
  <c r="BR27" i="1"/>
  <c r="BR24" i="1"/>
  <c r="AC25" i="1"/>
  <c r="Y25" i="1"/>
  <c r="AB25" i="1"/>
  <c r="X25" i="1"/>
  <c r="Z25" i="1"/>
  <c r="V25" i="1"/>
  <c r="AA25" i="1"/>
  <c r="W25" i="1"/>
  <c r="AB28" i="1"/>
  <c r="X28" i="1"/>
  <c r="AC28" i="1"/>
  <c r="Y28" i="1"/>
  <c r="AA28" i="1"/>
  <c r="W28" i="1"/>
  <c r="Z28" i="1"/>
  <c r="V28" i="1"/>
  <c r="BL5" i="1"/>
  <c r="BQ5" i="1" s="1"/>
  <c r="U24" i="1" l="1"/>
  <c r="U25" i="1"/>
  <c r="BL6" i="1"/>
  <c r="BQ6" i="1" s="1"/>
  <c r="P5" i="1"/>
  <c r="AA5" i="1" s="1"/>
  <c r="P6" i="1"/>
  <c r="AC6" i="1" s="1"/>
  <c r="BL7" i="1"/>
  <c r="BQ7" i="1" s="1"/>
  <c r="P7" i="1"/>
  <c r="AA7" i="1" s="1"/>
  <c r="BL8" i="1"/>
  <c r="BQ8" i="1" s="1"/>
  <c r="P8" i="1"/>
  <c r="AC8" i="1" s="1"/>
  <c r="P9" i="1"/>
  <c r="AC9" i="1" s="1"/>
  <c r="BL9" i="1"/>
  <c r="BQ9" i="1" s="1"/>
  <c r="U28" i="1"/>
  <c r="U27" i="1"/>
  <c r="U26" i="1"/>
  <c r="X8" i="1"/>
  <c r="AC4" i="1"/>
  <c r="AB4" i="1"/>
  <c r="W4" i="1"/>
  <c r="AA4" i="1"/>
  <c r="V4" i="1"/>
  <c r="X4" i="1"/>
  <c r="Z4" i="1"/>
  <c r="Y4" i="1"/>
  <c r="AC5" i="1"/>
  <c r="V5" i="1"/>
  <c r="AB5" i="1"/>
  <c r="Y9" i="1"/>
  <c r="Z5" i="1" l="1"/>
  <c r="Z6" i="1"/>
  <c r="V7" i="1"/>
  <c r="W6" i="1"/>
  <c r="AB7" i="1"/>
  <c r="AA6" i="1"/>
  <c r="AB6" i="1"/>
  <c r="X5" i="1"/>
  <c r="Y5" i="1"/>
  <c r="W5" i="1"/>
  <c r="BR9" i="1"/>
  <c r="Y7" i="1"/>
  <c r="AC7" i="1"/>
  <c r="Y6" i="1"/>
  <c r="X6" i="1"/>
  <c r="V6" i="1"/>
  <c r="V9" i="1"/>
  <c r="X9" i="1"/>
  <c r="AA9" i="1"/>
  <c r="W7" i="1"/>
  <c r="Z7" i="1"/>
  <c r="X7" i="1"/>
  <c r="AA8" i="1"/>
  <c r="BR6" i="1"/>
  <c r="U7" i="1" s="1"/>
  <c r="AB9" i="1"/>
  <c r="W9" i="1"/>
  <c r="Z9" i="1"/>
  <c r="BR7" i="1"/>
  <c r="U8" i="1" s="1"/>
  <c r="Y8" i="1"/>
  <c r="W8" i="1"/>
  <c r="BR8" i="1"/>
  <c r="U9" i="1" s="1"/>
  <c r="BR4" i="1"/>
  <c r="BR5" i="1"/>
  <c r="U6" i="1" s="1"/>
  <c r="V8" i="1"/>
  <c r="Z8" i="1"/>
  <c r="AB8" i="1"/>
  <c r="U5" i="1" l="1"/>
</calcChain>
</file>

<file path=xl/sharedStrings.xml><?xml version="1.0" encoding="utf-8"?>
<sst xmlns="http://schemas.openxmlformats.org/spreadsheetml/2006/main" count="116" uniqueCount="34">
  <si>
    <t>Terrain</t>
  </si>
  <si>
    <t>Heure</t>
  </si>
  <si>
    <t>EQUIPES</t>
  </si>
  <si>
    <t>POULE A</t>
  </si>
  <si>
    <t>POULE B</t>
  </si>
  <si>
    <t>Place</t>
  </si>
  <si>
    <t>Pts</t>
  </si>
  <si>
    <t>J</t>
  </si>
  <si>
    <t>G</t>
  </si>
  <si>
    <t>N</t>
  </si>
  <si>
    <t>P</t>
  </si>
  <si>
    <t xml:space="preserve">B + </t>
  </si>
  <si>
    <t>B -</t>
  </si>
  <si>
    <t>Diff.</t>
  </si>
  <si>
    <t>CLASSEMENT POULE A</t>
  </si>
  <si>
    <t>R</t>
  </si>
  <si>
    <t>B +</t>
  </si>
  <si>
    <t>%</t>
  </si>
  <si>
    <t>CLASSEMENT POULE B</t>
  </si>
  <si>
    <t>Equipe 1A</t>
  </si>
  <si>
    <t>Equipe 2A</t>
  </si>
  <si>
    <t>Equipe 3A</t>
  </si>
  <si>
    <t>Equipe 4A</t>
  </si>
  <si>
    <t>Equipe 5A</t>
  </si>
  <si>
    <t>Equipe 6A</t>
  </si>
  <si>
    <t>Equipe 1B</t>
  </si>
  <si>
    <t>Equipe 2B</t>
  </si>
  <si>
    <t>Equipe 3B</t>
  </si>
  <si>
    <t>Equipe 4B</t>
  </si>
  <si>
    <t>Equipe 5B</t>
  </si>
  <si>
    <t>Equipe 6B</t>
  </si>
  <si>
    <t xml:space="preserve">E + </t>
  </si>
  <si>
    <t>E -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</si>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</sst>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&quot;h&quot;:mm;@"/>
    <numFmt numFmtId="165" formatCode="#,##0.0000000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rgb="FF0000FF"/>
      <name val="Arial"/>
      <family val="2"/>
    </font>
    <font>
      <sz val="10"/>
      <color theme="1"/>
      <name val="Arial Black"/>
      <family val="2"/>
    </font>
    <font>
      <sz val="18"/>
      <color theme="1"/>
      <name val="Arial Black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FF"/>
      <name val="Arial Black"/>
      <family val="2"/>
    </font>
    <font>
      <sz val="18"/>
      <color rgb="FF0000FF"/>
      <name val="Arial Black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00B050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7" tint="0.59999389629810485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/>
    <xf numFmtId="16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165" fontId="10" fillId="0" borderId="11" xfId="0" applyNumberFormat="1" applyFont="1" applyBorder="1" applyAlignment="1">
      <alignment horizontal="center" vertical="center"/>
    </xf>
    <xf numFmtId="165" fontId="10" fillId="0" borderId="4" xfId="0" applyNumberFormat="1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center" vertical="center"/>
    </xf>
    <xf numFmtId="165" fontId="10" fillId="0" borderId="12" xfId="0" applyNumberFormat="1" applyFont="1" applyBorder="1" applyAlignment="1">
      <alignment horizontal="center" vertical="center"/>
    </xf>
    <xf numFmtId="165" fontId="10" fillId="0" borderId="14" xfId="0" applyNumberFormat="1" applyFont="1" applyBorder="1" applyAlignment="1">
      <alignment horizontal="center" vertical="center"/>
    </xf>
    <xf numFmtId="49" fontId="9" fillId="0" borderId="17" xfId="0" applyNumberFormat="1" applyFont="1" applyBorder="1" applyAlignment="1">
      <alignment horizontal="center" vertical="center"/>
    </xf>
    <xf numFmtId="49" fontId="9" fillId="0" borderId="18" xfId="0" applyNumberFormat="1" applyFont="1" applyBorder="1" applyAlignment="1">
      <alignment horizontal="center" vertical="center"/>
    </xf>
    <xf numFmtId="165" fontId="10" fillId="0" borderId="19" xfId="0" applyNumberFormat="1" applyFont="1" applyBorder="1" applyAlignment="1">
      <alignment horizontal="center" vertical="center"/>
    </xf>
    <xf numFmtId="165" fontId="10" fillId="0" borderId="20" xfId="0" applyNumberFormat="1" applyFont="1" applyBorder="1" applyAlignment="1">
      <alignment horizontal="center" vertical="center"/>
    </xf>
    <xf numFmtId="165" fontId="10" fillId="0" borderId="21" xfId="0" applyNumberFormat="1" applyFont="1" applyBorder="1" applyAlignment="1">
      <alignment horizontal="center" vertical="center"/>
    </xf>
    <xf numFmtId="0" fontId="13" fillId="2" borderId="42" xfId="0" applyFont="1" applyFill="1" applyBorder="1" applyAlignment="1">
      <alignment horizontal="center" vertical="center"/>
    </xf>
    <xf numFmtId="0" fontId="13" fillId="2" borderId="44" xfId="0" applyFont="1" applyFill="1" applyBorder="1" applyAlignment="1">
      <alignment horizontal="center" vertical="center"/>
    </xf>
    <xf numFmtId="164" fontId="13" fillId="2" borderId="45" xfId="0" applyNumberFormat="1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7" xfId="0" applyFont="1" applyFill="1" applyBorder="1" applyAlignment="1">
      <alignment horizontal="center" vertical="center"/>
    </xf>
    <xf numFmtId="0" fontId="14" fillId="3" borderId="18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5" fillId="3" borderId="14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5" fillId="3" borderId="12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4" fillId="0" borderId="31" xfId="0" applyFont="1" applyBorder="1" applyAlignment="1" applyProtection="1">
      <alignment horizontal="center" vertical="center"/>
      <protection locked="0"/>
    </xf>
    <xf numFmtId="164" fontId="5" fillId="0" borderId="32" xfId="0" applyNumberFormat="1" applyFont="1" applyBorder="1" applyAlignment="1" applyProtection="1">
      <alignment horizontal="center" vertical="center"/>
      <protection locked="0"/>
    </xf>
    <xf numFmtId="0" fontId="7" fillId="0" borderId="34" xfId="0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164" fontId="5" fillId="0" borderId="40" xfId="0" applyNumberFormat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4" fillId="0" borderId="35" xfId="0" applyFont="1" applyBorder="1" applyAlignment="1" applyProtection="1">
      <alignment horizontal="center" vertical="center"/>
      <protection locked="0"/>
    </xf>
    <xf numFmtId="164" fontId="5" fillId="0" borderId="36" xfId="0" applyNumberFormat="1" applyFont="1" applyBorder="1" applyAlignment="1" applyProtection="1">
      <alignment horizontal="center" vertical="center"/>
      <protection locked="0"/>
    </xf>
    <xf numFmtId="0" fontId="7" fillId="0" borderId="38" xfId="0" applyFont="1" applyBorder="1" applyAlignment="1" applyProtection="1">
      <alignment horizontal="center" vertical="center"/>
      <protection locked="0"/>
    </xf>
    <xf numFmtId="0" fontId="4" fillId="0" borderId="46" xfId="0" applyFont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vertical="center"/>
    </xf>
    <xf numFmtId="0" fontId="3" fillId="4" borderId="25" xfId="0" applyFont="1" applyFill="1" applyBorder="1" applyAlignment="1">
      <alignment vertical="center"/>
    </xf>
    <xf numFmtId="0" fontId="3" fillId="4" borderId="27" xfId="0" applyFont="1" applyFill="1" applyBorder="1" applyAlignment="1">
      <alignment vertical="center"/>
    </xf>
    <xf numFmtId="0" fontId="3" fillId="4" borderId="28" xfId="0" applyFont="1" applyFill="1" applyBorder="1" applyAlignment="1">
      <alignment vertical="center"/>
    </xf>
    <xf numFmtId="0" fontId="3" fillId="4" borderId="22" xfId="0" applyFont="1" applyFill="1" applyBorder="1" applyAlignment="1">
      <alignment vertical="center"/>
    </xf>
    <xf numFmtId="0" fontId="3" fillId="4" borderId="26" xfId="0" applyFont="1" applyFill="1" applyBorder="1" applyAlignment="1">
      <alignment vertical="center"/>
    </xf>
    <xf numFmtId="0" fontId="10" fillId="4" borderId="23" xfId="0" applyFont="1" applyFill="1" applyBorder="1" applyAlignment="1">
      <alignment vertical="center"/>
    </xf>
    <xf numFmtId="0" fontId="10" fillId="4" borderId="24" xfId="0" applyFont="1" applyFill="1" applyBorder="1" applyAlignment="1">
      <alignment vertical="center"/>
    </xf>
    <xf numFmtId="0" fontId="10" fillId="4" borderId="22" xfId="0" applyFont="1" applyFill="1" applyBorder="1" applyAlignment="1">
      <alignment vertical="center"/>
    </xf>
    <xf numFmtId="0" fontId="10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2" fillId="1" borderId="5" xfId="0" applyFont="1" applyFill="1" applyBorder="1" applyAlignment="1">
      <alignment horizontal="center" vertical="center"/>
    </xf>
    <xf numFmtId="0" fontId="12" fillId="1" borderId="6" xfId="0" applyFont="1" applyFill="1" applyBorder="1" applyAlignment="1">
      <alignment horizontal="center" vertical="center"/>
    </xf>
    <xf numFmtId="0" fontId="12" fillId="1" borderId="7" xfId="0" applyFont="1" applyFill="1" applyBorder="1" applyAlignment="1">
      <alignment horizontal="center" vertical="center"/>
    </xf>
    <xf numFmtId="0" fontId="12" fillId="1" borderId="29" xfId="0" applyFont="1" applyFill="1" applyBorder="1" applyAlignment="1">
      <alignment horizontal="center" vertical="center"/>
    </xf>
    <xf numFmtId="0" fontId="12" fillId="1" borderId="3" xfId="0" applyFont="1" applyFill="1" applyBorder="1" applyAlignment="1">
      <alignment horizontal="center" vertical="center"/>
    </xf>
    <xf numFmtId="0" fontId="12" fillId="1" borderId="30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left" vertical="center"/>
    </xf>
    <xf numFmtId="0" fontId="6" fillId="0" borderId="40" xfId="0" applyFont="1" applyBorder="1" applyAlignment="1">
      <alignment horizontal="left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0" fillId="0" borderId="13" xfId="0" applyFont="1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10" fillId="0" borderId="10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14" xfId="0" applyFont="1" applyBorder="1" applyAlignment="1">
      <alignment horizontal="left" vertical="center"/>
    </xf>
    <xf numFmtId="0" fontId="10" fillId="0" borderId="9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6" fillId="3" borderId="50" xfId="0" applyFont="1" applyFill="1" applyBorder="1" applyAlignment="1">
      <alignment horizontal="center" vertical="center"/>
    </xf>
    <xf numFmtId="0" fontId="6" fillId="3" borderId="51" xfId="0" applyFont="1" applyFill="1" applyBorder="1" applyAlignment="1">
      <alignment horizontal="center" vertical="center"/>
    </xf>
    <xf numFmtId="0" fontId="6" fillId="3" borderId="52" xfId="0" applyFont="1" applyFill="1" applyBorder="1" applyAlignment="1">
      <alignment horizontal="center" vertical="center"/>
    </xf>
    <xf numFmtId="0" fontId="6" fillId="3" borderId="47" xfId="0" applyFont="1" applyFill="1" applyBorder="1" applyAlignment="1">
      <alignment horizontal="center" vertical="center"/>
    </xf>
    <xf numFmtId="0" fontId="6" fillId="3" borderId="48" xfId="0" applyFont="1" applyFill="1" applyBorder="1" applyAlignment="1">
      <alignment horizontal="center" vertical="center"/>
    </xf>
    <xf numFmtId="0" fontId="6" fillId="3" borderId="49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29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30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4" fillId="3" borderId="43" xfId="0" applyFont="1" applyFill="1" applyBorder="1" applyAlignment="1">
      <alignment horizontal="center" vertical="center"/>
    </xf>
    <xf numFmtId="0" fontId="6" fillId="3" borderId="53" xfId="0" applyFont="1" applyFill="1" applyBorder="1" applyAlignment="1">
      <alignment horizontal="center" vertical="center"/>
    </xf>
    <xf numFmtId="0" fontId="6" fillId="3" borderId="54" xfId="0" applyFont="1" applyFill="1" applyBorder="1" applyAlignment="1">
      <alignment horizontal="center" vertical="center"/>
    </xf>
    <xf numFmtId="0" fontId="6" fillId="3" borderId="55" xfId="0" applyFont="1" applyFill="1" applyBorder="1" applyAlignment="1">
      <alignment horizontal="center" vertical="center"/>
    </xf>
    <xf numFmtId="0" fontId="6" fillId="0" borderId="41" xfId="0" applyFont="1" applyBorder="1" applyAlignment="1">
      <alignment horizontal="left" vertical="center"/>
    </xf>
    <xf numFmtId="0" fontId="13" fillId="2" borderId="18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3" fillId="2" borderId="43" xfId="0" applyFont="1" applyFill="1" applyBorder="1" applyAlignment="1">
      <alignment horizontal="center" vertical="center"/>
    </xf>
    <xf numFmtId="0" fontId="6" fillId="0" borderId="33" xfId="0" applyFont="1" applyBorder="1" applyAlignment="1">
      <alignment horizontal="left" vertical="center"/>
    </xf>
    <xf numFmtId="0" fontId="6" fillId="0" borderId="34" xfId="0" applyFont="1" applyBorder="1" applyAlignment="1">
      <alignment horizontal="left" vertical="center"/>
    </xf>
    <xf numFmtId="0" fontId="6" fillId="0" borderId="32" xfId="0" applyFont="1" applyBorder="1" applyAlignment="1">
      <alignment horizontal="left" vertical="center"/>
    </xf>
    <xf numFmtId="0" fontId="6" fillId="0" borderId="38" xfId="0" applyFont="1" applyBorder="1" applyAlignment="1">
      <alignment horizontal="left" vertical="center"/>
    </xf>
    <xf numFmtId="0" fontId="6" fillId="0" borderId="36" xfId="0" applyFont="1" applyBorder="1" applyAlignment="1">
      <alignment horizontal="left" vertical="center"/>
    </xf>
    <xf numFmtId="0" fontId="6" fillId="0" borderId="37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FF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6"/>
  <sheetViews>
    <sheetView tabSelected="1" workbookViewId="0">
      <selection activeCell="B1" sqref="B1"/>
    </sheetView>
  </sheetViews>
  <sheetFormatPr baseColWidth="10" defaultRowHeight="14.4" x14ac:dyDescent="0.3"/>
  <cols>
    <col min="1" max="1" width="20.109375" style="5" bestFit="1" customWidth="1"/>
  </cols>
  <sheetData>
    <row r="1" spans="1:1" x14ac:dyDescent="0.3">
      <c r="A1" s="6" t="s">
        <v>3</v>
      </c>
    </row>
    <row r="2" spans="1:1" x14ac:dyDescent="0.3">
      <c r="A2" s="7" t="s">
        <v>19</v>
      </c>
    </row>
    <row r="3" spans="1:1" x14ac:dyDescent="0.3">
      <c r="A3" s="7" t="s">
        <v>20</v>
      </c>
    </row>
    <row r="4" spans="1:1" x14ac:dyDescent="0.3">
      <c r="A4" s="7" t="s">
        <v>21</v>
      </c>
    </row>
    <row r="5" spans="1:1" x14ac:dyDescent="0.3">
      <c r="A5" s="7" t="s">
        <v>22</v>
      </c>
    </row>
    <row r="6" spans="1:1" x14ac:dyDescent="0.3">
      <c r="A6" s="7" t="s">
        <v>23</v>
      </c>
    </row>
    <row r="7" spans="1:1" x14ac:dyDescent="0.3">
      <c r="A7" s="80" t="s">
        <v>24</v>
      </c>
    </row>
    <row r="10" spans="1:1" x14ac:dyDescent="0.3">
      <c r="A10" s="6" t="s">
        <v>4</v>
      </c>
    </row>
    <row r="11" spans="1:1" x14ac:dyDescent="0.3">
      <c r="A11" s="7" t="s">
        <v>25</v>
      </c>
    </row>
    <row r="12" spans="1:1" x14ac:dyDescent="0.3">
      <c r="A12" s="7" t="s">
        <v>26</v>
      </c>
    </row>
    <row r="13" spans="1:1" x14ac:dyDescent="0.3">
      <c r="A13" s="7" t="s">
        <v>27</v>
      </c>
    </row>
    <row r="14" spans="1:1" x14ac:dyDescent="0.3">
      <c r="A14" s="7" t="s">
        <v>28</v>
      </c>
    </row>
    <row r="15" spans="1:1" x14ac:dyDescent="0.3">
      <c r="A15" s="7" t="s">
        <v>29</v>
      </c>
    </row>
    <row r="16" spans="1:1" x14ac:dyDescent="0.3">
      <c r="A16" s="80" t="s">
        <v>30</v>
      </c>
    </row>
  </sheetData>
  <sortState xmlns:xlrd2="http://schemas.microsoft.com/office/spreadsheetml/2017/richdata2" ref="A11:A16">
    <sortCondition ref="A11:A1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AA332"/>
  <sheetViews>
    <sheetView zoomScale="75" workbookViewId="0">
      <selection activeCell="CA29" sqref="CA29"/>
    </sheetView>
  </sheetViews>
  <sheetFormatPr baseColWidth="10" defaultRowHeight="14.4" x14ac:dyDescent="0.3"/>
  <cols>
    <col min="1" max="1" width="6.6640625" style="1" customWidth="1"/>
    <col min="2" max="2" width="6.6640625" style="4" customWidth="1"/>
    <col min="3" max="29" width="6.6640625" style="1" customWidth="1"/>
    <col min="30" max="47" width="6.6640625" style="1" hidden="1" customWidth="1"/>
    <col min="48" max="49" width="15.6640625" style="1" hidden="1" customWidth="1"/>
    <col min="50" max="63" width="6.6640625" style="1" hidden="1" customWidth="1"/>
    <col min="64" max="68" width="6.6640625" style="8" hidden="1" customWidth="1"/>
    <col min="69" max="69" width="15.6640625" style="8" hidden="1" customWidth="1"/>
    <col min="70" max="75" width="6.6640625" style="8" hidden="1" customWidth="1"/>
    <col min="76" max="2055" width="6.6640625" style="1" customWidth="1"/>
  </cols>
  <sheetData>
    <row r="1" spans="1:2055" ht="15" customHeight="1" x14ac:dyDescent="0.3">
      <c r="A1" s="81" t="s">
        <v>3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3"/>
      <c r="O1" s="68"/>
      <c r="P1" s="107" t="s">
        <v>14</v>
      </c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9"/>
      <c r="AD1" s="68"/>
      <c r="AE1" s="68"/>
      <c r="AF1" s="69"/>
      <c r="AG1" s="113" t="s">
        <v>14</v>
      </c>
      <c r="AH1" s="114"/>
      <c r="AI1" s="114"/>
      <c r="AJ1" s="114"/>
      <c r="AK1" s="114"/>
      <c r="AL1" s="114"/>
      <c r="AM1" s="114"/>
      <c r="AN1" s="114"/>
      <c r="AO1" s="114"/>
      <c r="AP1" s="114"/>
      <c r="AQ1" s="114"/>
      <c r="AR1" s="114"/>
      <c r="AS1" s="114"/>
      <c r="AT1" s="114"/>
      <c r="AU1" s="115"/>
      <c r="AV1" s="72"/>
      <c r="AW1" s="68"/>
      <c r="AX1" s="68"/>
      <c r="AY1" s="68"/>
      <c r="AZ1" s="68"/>
      <c r="BA1" s="68"/>
      <c r="BB1" s="68"/>
      <c r="BC1" s="68"/>
      <c r="BD1" s="68"/>
      <c r="BE1" s="68"/>
      <c r="BF1" s="68"/>
      <c r="BG1" s="68"/>
      <c r="BH1" s="68"/>
      <c r="BI1" s="68"/>
      <c r="BJ1" s="68"/>
      <c r="BK1" s="68"/>
      <c r="BL1" s="68"/>
      <c r="BM1" s="68"/>
      <c r="BN1" s="68"/>
      <c r="BO1" s="68"/>
      <c r="BP1" s="68"/>
      <c r="BQ1" s="68"/>
      <c r="BR1" s="68"/>
      <c r="BS1" s="68"/>
      <c r="BT1" s="68"/>
      <c r="BU1" s="68"/>
      <c r="BV1" s="68"/>
      <c r="BW1" s="68"/>
      <c r="BX1" s="78"/>
      <c r="BY1" s="78"/>
      <c r="BZ1" s="78"/>
      <c r="CA1" s="78"/>
      <c r="CB1" s="78"/>
      <c r="CC1" s="78"/>
      <c r="CD1" s="78"/>
      <c r="CE1" s="78"/>
      <c r="CF1" s="78"/>
      <c r="CG1" s="78"/>
      <c r="CH1" s="78"/>
      <c r="CI1" s="78"/>
      <c r="CJ1" s="78"/>
      <c r="CK1" s="78"/>
      <c r="CL1" s="78"/>
      <c r="CM1" s="78"/>
      <c r="CN1" s="78"/>
      <c r="CO1" s="78"/>
      <c r="CP1" s="78"/>
      <c r="CQ1" s="78"/>
      <c r="CR1" s="78"/>
      <c r="CS1" s="78"/>
      <c r="CT1" s="78"/>
      <c r="CU1" s="78"/>
      <c r="CV1" s="78"/>
      <c r="CW1" s="78"/>
      <c r="CX1" s="78"/>
      <c r="CY1" s="78"/>
      <c r="CZ1" s="78"/>
      <c r="DA1" s="78"/>
      <c r="DB1" s="78"/>
      <c r="DC1" s="78"/>
      <c r="DD1" s="78"/>
      <c r="DE1" s="78"/>
      <c r="DF1" s="78"/>
      <c r="DG1" s="78"/>
      <c r="DH1" s="78"/>
      <c r="DI1" s="78"/>
      <c r="DJ1" s="78"/>
    </row>
    <row r="2" spans="1:2055" ht="15" customHeight="1" thickBot="1" x14ac:dyDescent="0.35">
      <c r="A2" s="84"/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6"/>
      <c r="O2" s="68"/>
      <c r="P2" s="110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2"/>
      <c r="AD2" s="68"/>
      <c r="AE2" s="70"/>
      <c r="AF2" s="71"/>
      <c r="AG2" s="116"/>
      <c r="AH2" s="117"/>
      <c r="AI2" s="117"/>
      <c r="AJ2" s="117"/>
      <c r="AK2" s="117"/>
      <c r="AL2" s="117"/>
      <c r="AM2" s="117"/>
      <c r="AN2" s="117"/>
      <c r="AO2" s="117"/>
      <c r="AP2" s="117"/>
      <c r="AQ2" s="117"/>
      <c r="AR2" s="117"/>
      <c r="AS2" s="117"/>
      <c r="AT2" s="117"/>
      <c r="AU2" s="118"/>
      <c r="AV2" s="73"/>
      <c r="AW2" s="70"/>
      <c r="AX2" s="70"/>
      <c r="AY2" s="70"/>
      <c r="AZ2" s="70"/>
      <c r="BA2" s="70"/>
      <c r="BB2" s="70"/>
      <c r="BC2" s="70"/>
      <c r="BD2" s="70"/>
      <c r="BE2" s="70"/>
      <c r="BF2" s="70"/>
      <c r="BG2" s="70"/>
      <c r="BH2" s="70"/>
      <c r="BI2" s="70"/>
      <c r="BJ2" s="70"/>
      <c r="BK2" s="70"/>
      <c r="BL2" s="70"/>
      <c r="BM2" s="70"/>
      <c r="BN2" s="70"/>
      <c r="BO2" s="70"/>
      <c r="BP2" s="70"/>
      <c r="BQ2" s="70"/>
      <c r="BR2" s="70"/>
      <c r="BS2" s="70"/>
      <c r="BT2" s="70"/>
      <c r="BU2" s="70"/>
      <c r="BV2" s="70"/>
      <c r="BW2" s="70"/>
      <c r="BX2" s="78"/>
      <c r="BY2" s="78"/>
      <c r="BZ2" s="78"/>
      <c r="CA2" s="78"/>
      <c r="CB2" s="78"/>
      <c r="CC2" s="78"/>
      <c r="CD2" s="78"/>
      <c r="CE2" s="78"/>
      <c r="CF2" s="78"/>
      <c r="CG2" s="78"/>
      <c r="CH2" s="78"/>
      <c r="CI2" s="78"/>
      <c r="CJ2" s="78"/>
      <c r="CK2" s="78"/>
      <c r="CL2" s="78"/>
      <c r="CM2" s="78"/>
      <c r="CN2" s="78"/>
      <c r="CO2" s="78"/>
      <c r="CP2" s="78"/>
      <c r="CQ2" s="78"/>
      <c r="CR2" s="78"/>
      <c r="CS2" s="78"/>
      <c r="CT2" s="78"/>
      <c r="CU2" s="78"/>
      <c r="CV2" s="78"/>
      <c r="CW2" s="78"/>
      <c r="CX2" s="78"/>
      <c r="CY2" s="78"/>
      <c r="CZ2" s="78"/>
      <c r="DA2" s="78"/>
      <c r="DB2" s="78"/>
      <c r="DC2" s="78"/>
      <c r="DD2" s="78"/>
      <c r="DE2" s="78"/>
      <c r="DF2" s="78"/>
      <c r="DG2" s="78"/>
      <c r="DH2" s="78"/>
      <c r="DI2" s="78"/>
      <c r="DJ2" s="78"/>
    </row>
    <row r="3" spans="1:2055" s="3" customFormat="1" ht="15" thickBot="1" x14ac:dyDescent="0.35">
      <c r="A3" s="37" t="s">
        <v>0</v>
      </c>
      <c r="B3" s="38" t="s">
        <v>1</v>
      </c>
      <c r="C3" s="126" t="s">
        <v>2</v>
      </c>
      <c r="D3" s="127"/>
      <c r="E3" s="127"/>
      <c r="F3" s="127"/>
      <c r="G3" s="129"/>
      <c r="H3" s="36" t="s">
        <v>33</v>
      </c>
      <c r="I3" s="36" t="s">
        <v>33</v>
      </c>
      <c r="J3" s="126" t="s">
        <v>2</v>
      </c>
      <c r="K3" s="127"/>
      <c r="L3" s="127"/>
      <c r="M3" s="127"/>
      <c r="N3" s="128"/>
      <c r="O3" s="68"/>
      <c r="P3" s="119" t="s">
        <v>2</v>
      </c>
      <c r="Q3" s="120"/>
      <c r="R3" s="120"/>
      <c r="S3" s="120"/>
      <c r="T3" s="121"/>
      <c r="U3" s="39" t="s">
        <v>5</v>
      </c>
      <c r="V3" s="40" t="s">
        <v>6</v>
      </c>
      <c r="W3" s="41" t="s">
        <v>7</v>
      </c>
      <c r="X3" s="42" t="s">
        <v>8</v>
      </c>
      <c r="Y3" s="42" t="s">
        <v>9</v>
      </c>
      <c r="Z3" s="42" t="s">
        <v>10</v>
      </c>
      <c r="AA3" s="42" t="s">
        <v>31</v>
      </c>
      <c r="AB3" s="42" t="s">
        <v>32</v>
      </c>
      <c r="AC3" s="40" t="s">
        <v>13</v>
      </c>
      <c r="AD3" s="68"/>
      <c r="AE3" s="89" t="s">
        <v>15</v>
      </c>
      <c r="AF3" s="91"/>
      <c r="AG3" s="89" t="s">
        <v>2</v>
      </c>
      <c r="AH3" s="90"/>
      <c r="AI3" s="90"/>
      <c r="AJ3" s="90"/>
      <c r="AK3" s="90"/>
      <c r="AL3" s="19" t="s">
        <v>15</v>
      </c>
      <c r="AM3" s="19" t="s">
        <v>5</v>
      </c>
      <c r="AN3" s="19" t="s">
        <v>6</v>
      </c>
      <c r="AO3" s="19" t="s">
        <v>7</v>
      </c>
      <c r="AP3" s="19" t="s">
        <v>8</v>
      </c>
      <c r="AQ3" s="19" t="s">
        <v>9</v>
      </c>
      <c r="AR3" s="19" t="s">
        <v>10</v>
      </c>
      <c r="AS3" s="19" t="s">
        <v>11</v>
      </c>
      <c r="AT3" s="19" t="s">
        <v>12</v>
      </c>
      <c r="AU3" s="20" t="s">
        <v>13</v>
      </c>
      <c r="AV3" s="32" t="s">
        <v>17</v>
      </c>
      <c r="AW3" s="31" t="s">
        <v>17</v>
      </c>
      <c r="AX3" s="18" t="s">
        <v>6</v>
      </c>
      <c r="AY3" s="20" t="s">
        <v>6</v>
      </c>
      <c r="AZ3" s="21" t="s">
        <v>7</v>
      </c>
      <c r="BA3" s="20" t="s">
        <v>7</v>
      </c>
      <c r="BB3" s="21" t="s">
        <v>8</v>
      </c>
      <c r="BC3" s="20" t="s">
        <v>8</v>
      </c>
      <c r="BD3" s="21" t="s">
        <v>9</v>
      </c>
      <c r="BE3" s="20" t="s">
        <v>9</v>
      </c>
      <c r="BF3" s="21" t="s">
        <v>10</v>
      </c>
      <c r="BG3" s="20" t="s">
        <v>10</v>
      </c>
      <c r="BH3" s="21" t="s">
        <v>16</v>
      </c>
      <c r="BI3" s="20" t="s">
        <v>16</v>
      </c>
      <c r="BJ3" s="21" t="s">
        <v>12</v>
      </c>
      <c r="BK3" s="20" t="s">
        <v>12</v>
      </c>
      <c r="BL3" s="89" t="s">
        <v>2</v>
      </c>
      <c r="BM3" s="90"/>
      <c r="BN3" s="90"/>
      <c r="BO3" s="90"/>
      <c r="BP3" s="90"/>
      <c r="BQ3" s="19" t="s">
        <v>17</v>
      </c>
      <c r="BR3" s="19" t="s">
        <v>15</v>
      </c>
      <c r="BS3" s="90" t="s">
        <v>2</v>
      </c>
      <c r="BT3" s="90"/>
      <c r="BU3" s="90"/>
      <c r="BV3" s="90"/>
      <c r="BW3" s="91"/>
      <c r="BX3" s="79"/>
      <c r="BY3" s="79"/>
      <c r="BZ3" s="79"/>
      <c r="CA3" s="79"/>
      <c r="CB3" s="79"/>
      <c r="CC3" s="79"/>
      <c r="CD3" s="79"/>
      <c r="CE3" s="79"/>
      <c r="CF3" s="79"/>
      <c r="CG3" s="79"/>
      <c r="CH3" s="79"/>
      <c r="CI3" s="79"/>
      <c r="CJ3" s="79"/>
      <c r="CK3" s="79"/>
      <c r="CL3" s="79"/>
      <c r="CM3" s="79"/>
      <c r="CN3" s="79"/>
      <c r="CO3" s="79"/>
      <c r="CP3" s="79"/>
      <c r="CQ3" s="79"/>
      <c r="CR3" s="79"/>
      <c r="CS3" s="79"/>
      <c r="CT3" s="79"/>
      <c r="CU3" s="79"/>
      <c r="CV3" s="79"/>
      <c r="CW3" s="79"/>
      <c r="CX3" s="79"/>
      <c r="CY3" s="79"/>
      <c r="CZ3" s="79"/>
      <c r="DA3" s="79"/>
      <c r="DB3" s="79"/>
      <c r="DC3" s="79"/>
      <c r="DD3" s="79"/>
      <c r="DE3" s="79"/>
      <c r="DF3" s="79"/>
      <c r="DG3" s="79"/>
      <c r="DH3" s="79"/>
      <c r="DI3" s="79"/>
      <c r="DJ3" s="79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  <c r="OE3" s="2"/>
      <c r="OF3" s="2"/>
      <c r="OG3" s="2"/>
      <c r="OH3" s="2"/>
      <c r="OI3" s="2"/>
      <c r="OJ3" s="2"/>
      <c r="OK3" s="2"/>
      <c r="OL3" s="2"/>
      <c r="OM3" s="2"/>
      <c r="ON3" s="2"/>
      <c r="OO3" s="2"/>
      <c r="OP3" s="2"/>
      <c r="OQ3" s="2"/>
      <c r="OR3" s="2"/>
      <c r="OS3" s="2"/>
      <c r="OT3" s="2"/>
      <c r="OU3" s="2"/>
      <c r="OV3" s="2"/>
      <c r="OW3" s="2"/>
      <c r="OX3" s="2"/>
      <c r="OY3" s="2"/>
      <c r="OZ3" s="2"/>
      <c r="PA3" s="2"/>
      <c r="PB3" s="2"/>
      <c r="PC3" s="2"/>
      <c r="PD3" s="2"/>
      <c r="PE3" s="2"/>
      <c r="PF3" s="2"/>
      <c r="PG3" s="2"/>
      <c r="PH3" s="2"/>
      <c r="PI3" s="2"/>
      <c r="PJ3" s="2"/>
      <c r="PK3" s="2"/>
      <c r="PL3" s="2"/>
      <c r="PM3" s="2"/>
      <c r="PN3" s="2"/>
      <c r="PO3" s="2"/>
      <c r="PP3" s="2"/>
      <c r="PQ3" s="2"/>
      <c r="PR3" s="2"/>
      <c r="PS3" s="2"/>
      <c r="PT3" s="2"/>
      <c r="PU3" s="2"/>
      <c r="PV3" s="2"/>
      <c r="PW3" s="2"/>
      <c r="PX3" s="2"/>
      <c r="PY3" s="2"/>
      <c r="PZ3" s="2"/>
      <c r="QA3" s="2"/>
      <c r="QB3" s="2"/>
      <c r="QC3" s="2"/>
      <c r="QD3" s="2"/>
      <c r="QE3" s="2"/>
      <c r="QF3" s="2"/>
      <c r="QG3" s="2"/>
      <c r="QH3" s="2"/>
      <c r="QI3" s="2"/>
      <c r="QJ3" s="2"/>
      <c r="QK3" s="2"/>
      <c r="QL3" s="2"/>
      <c r="QM3" s="2"/>
      <c r="QN3" s="2"/>
      <c r="QO3" s="2"/>
      <c r="QP3" s="2"/>
      <c r="QQ3" s="2"/>
      <c r="QR3" s="2"/>
      <c r="QS3" s="2"/>
      <c r="QT3" s="2"/>
      <c r="QU3" s="2"/>
      <c r="QV3" s="2"/>
      <c r="QW3" s="2"/>
      <c r="QX3" s="2"/>
      <c r="QY3" s="2"/>
      <c r="QZ3" s="2"/>
      <c r="RA3" s="2"/>
      <c r="RB3" s="2"/>
      <c r="RC3" s="2"/>
      <c r="RD3" s="2"/>
      <c r="RE3" s="2"/>
      <c r="RF3" s="2"/>
      <c r="RG3" s="2"/>
      <c r="RH3" s="2"/>
      <c r="RI3" s="2"/>
      <c r="RJ3" s="2"/>
      <c r="RK3" s="2"/>
      <c r="RL3" s="2"/>
      <c r="RM3" s="2"/>
      <c r="RN3" s="2"/>
      <c r="RO3" s="2"/>
      <c r="RP3" s="2"/>
      <c r="RQ3" s="2"/>
      <c r="RR3" s="2"/>
      <c r="RS3" s="2"/>
      <c r="RT3" s="2"/>
      <c r="RU3" s="2"/>
      <c r="RV3" s="2"/>
      <c r="RW3" s="2"/>
      <c r="RX3" s="2"/>
      <c r="RY3" s="2"/>
      <c r="RZ3" s="2"/>
      <c r="SA3" s="2"/>
      <c r="SB3" s="2"/>
      <c r="SC3" s="2"/>
      <c r="SD3" s="2"/>
      <c r="SE3" s="2"/>
      <c r="SF3" s="2"/>
      <c r="SG3" s="2"/>
      <c r="SH3" s="2"/>
      <c r="SI3" s="2"/>
      <c r="SJ3" s="2"/>
      <c r="SK3" s="2"/>
      <c r="SL3" s="2"/>
      <c r="SM3" s="2"/>
      <c r="SN3" s="2"/>
      <c r="SO3" s="2"/>
      <c r="SP3" s="2"/>
      <c r="SQ3" s="2"/>
      <c r="SR3" s="2"/>
      <c r="SS3" s="2"/>
      <c r="ST3" s="2"/>
      <c r="SU3" s="2"/>
      <c r="SV3" s="2"/>
      <c r="SW3" s="2"/>
      <c r="SX3" s="2"/>
      <c r="SY3" s="2"/>
      <c r="SZ3" s="2"/>
      <c r="TA3" s="2"/>
      <c r="TB3" s="2"/>
      <c r="TC3" s="2"/>
      <c r="TD3" s="2"/>
      <c r="TE3" s="2"/>
      <c r="TF3" s="2"/>
      <c r="TG3" s="2"/>
      <c r="TH3" s="2"/>
      <c r="TI3" s="2"/>
      <c r="TJ3" s="2"/>
      <c r="TK3" s="2"/>
      <c r="TL3" s="2"/>
      <c r="TM3" s="2"/>
      <c r="TN3" s="2"/>
      <c r="TO3" s="2"/>
      <c r="TP3" s="2"/>
      <c r="TQ3" s="2"/>
      <c r="TR3" s="2"/>
      <c r="TS3" s="2"/>
      <c r="TT3" s="2"/>
      <c r="TU3" s="2"/>
      <c r="TV3" s="2"/>
      <c r="TW3" s="2"/>
      <c r="TX3" s="2"/>
      <c r="TY3" s="2"/>
      <c r="TZ3" s="2"/>
      <c r="UA3" s="2"/>
      <c r="UB3" s="2"/>
      <c r="UC3" s="2"/>
      <c r="UD3" s="2"/>
      <c r="UE3" s="2"/>
      <c r="UF3" s="2"/>
      <c r="UG3" s="2"/>
      <c r="UH3" s="2"/>
      <c r="UI3" s="2"/>
      <c r="UJ3" s="2"/>
      <c r="UK3" s="2"/>
      <c r="UL3" s="2"/>
      <c r="UM3" s="2"/>
      <c r="UN3" s="2"/>
      <c r="UO3" s="2"/>
      <c r="UP3" s="2"/>
      <c r="UQ3" s="2"/>
      <c r="UR3" s="2"/>
      <c r="US3" s="2"/>
      <c r="UT3" s="2"/>
      <c r="UU3" s="2"/>
      <c r="UV3" s="2"/>
      <c r="UW3" s="2"/>
      <c r="UX3" s="2"/>
      <c r="UY3" s="2"/>
      <c r="UZ3" s="2"/>
      <c r="VA3" s="2"/>
      <c r="VB3" s="2"/>
      <c r="VC3" s="2"/>
      <c r="VD3" s="2"/>
      <c r="VE3" s="2"/>
      <c r="VF3" s="2"/>
      <c r="VG3" s="2"/>
      <c r="VH3" s="2"/>
      <c r="VI3" s="2"/>
      <c r="VJ3" s="2"/>
      <c r="VK3" s="2"/>
      <c r="VL3" s="2"/>
      <c r="VM3" s="2"/>
      <c r="VN3" s="2"/>
      <c r="VO3" s="2"/>
      <c r="VP3" s="2"/>
      <c r="VQ3" s="2"/>
      <c r="VR3" s="2"/>
      <c r="VS3" s="2"/>
      <c r="VT3" s="2"/>
      <c r="VU3" s="2"/>
      <c r="VV3" s="2"/>
      <c r="VW3" s="2"/>
      <c r="VX3" s="2"/>
      <c r="VY3" s="2"/>
      <c r="VZ3" s="2"/>
      <c r="WA3" s="2"/>
      <c r="WB3" s="2"/>
      <c r="WC3" s="2"/>
      <c r="WD3" s="2"/>
      <c r="WE3" s="2"/>
      <c r="WF3" s="2"/>
      <c r="WG3" s="2"/>
      <c r="WH3" s="2"/>
      <c r="WI3" s="2"/>
      <c r="WJ3" s="2"/>
      <c r="WK3" s="2"/>
      <c r="WL3" s="2"/>
      <c r="WM3" s="2"/>
      <c r="WN3" s="2"/>
      <c r="WO3" s="2"/>
      <c r="WP3" s="2"/>
      <c r="WQ3" s="2"/>
      <c r="WR3" s="2"/>
      <c r="WS3" s="2"/>
      <c r="WT3" s="2"/>
      <c r="WU3" s="2"/>
      <c r="WV3" s="2"/>
      <c r="WW3" s="2"/>
      <c r="WX3" s="2"/>
      <c r="WY3" s="2"/>
      <c r="WZ3" s="2"/>
      <c r="XA3" s="2"/>
      <c r="XB3" s="2"/>
      <c r="XC3" s="2"/>
      <c r="XD3" s="2"/>
      <c r="XE3" s="2"/>
      <c r="XF3" s="2"/>
      <c r="XG3" s="2"/>
      <c r="XH3" s="2"/>
      <c r="XI3" s="2"/>
      <c r="XJ3" s="2"/>
      <c r="XK3" s="2"/>
      <c r="XL3" s="2"/>
      <c r="XM3" s="2"/>
      <c r="XN3" s="2"/>
      <c r="XO3" s="2"/>
      <c r="XP3" s="2"/>
      <c r="XQ3" s="2"/>
      <c r="XR3" s="2"/>
      <c r="XS3" s="2"/>
      <c r="XT3" s="2"/>
      <c r="XU3" s="2"/>
      <c r="XV3" s="2"/>
      <c r="XW3" s="2"/>
      <c r="XX3" s="2"/>
      <c r="XY3" s="2"/>
      <c r="XZ3" s="2"/>
      <c r="YA3" s="2"/>
      <c r="YB3" s="2"/>
      <c r="YC3" s="2"/>
      <c r="YD3" s="2"/>
      <c r="YE3" s="2"/>
      <c r="YF3" s="2"/>
      <c r="YG3" s="2"/>
      <c r="YH3" s="2"/>
      <c r="YI3" s="2"/>
      <c r="YJ3" s="2"/>
      <c r="YK3" s="2"/>
      <c r="YL3" s="2"/>
      <c r="YM3" s="2"/>
      <c r="YN3" s="2"/>
      <c r="YO3" s="2"/>
      <c r="YP3" s="2"/>
      <c r="YQ3" s="2"/>
      <c r="YR3" s="2"/>
      <c r="YS3" s="2"/>
      <c r="YT3" s="2"/>
      <c r="YU3" s="2"/>
      <c r="YV3" s="2"/>
      <c r="YW3" s="2"/>
      <c r="YX3" s="2"/>
      <c r="YY3" s="2"/>
      <c r="YZ3" s="2"/>
      <c r="ZA3" s="2"/>
      <c r="ZB3" s="2"/>
      <c r="ZC3" s="2"/>
      <c r="ZD3" s="2"/>
      <c r="ZE3" s="2"/>
      <c r="ZF3" s="2"/>
      <c r="ZG3" s="2"/>
      <c r="ZH3" s="2"/>
      <c r="ZI3" s="2"/>
      <c r="ZJ3" s="2"/>
      <c r="ZK3" s="2"/>
      <c r="ZL3" s="2"/>
      <c r="ZM3" s="2"/>
      <c r="ZN3" s="2"/>
      <c r="ZO3" s="2"/>
      <c r="ZP3" s="2"/>
      <c r="ZQ3" s="2"/>
      <c r="ZR3" s="2"/>
      <c r="ZS3" s="2"/>
      <c r="ZT3" s="2"/>
      <c r="ZU3" s="2"/>
      <c r="ZV3" s="2"/>
      <c r="ZW3" s="2"/>
      <c r="ZX3" s="2"/>
      <c r="ZY3" s="2"/>
      <c r="ZZ3" s="2"/>
      <c r="AAA3" s="2"/>
      <c r="AAB3" s="2"/>
      <c r="AAC3" s="2"/>
      <c r="AAD3" s="2"/>
      <c r="AAE3" s="2"/>
      <c r="AAF3" s="2"/>
      <c r="AAG3" s="2"/>
      <c r="AAH3" s="2"/>
      <c r="AAI3" s="2"/>
      <c r="AAJ3" s="2"/>
      <c r="AAK3" s="2"/>
      <c r="AAL3" s="2"/>
      <c r="AAM3" s="2"/>
      <c r="AAN3" s="2"/>
      <c r="AAO3" s="2"/>
      <c r="AAP3" s="2"/>
      <c r="AAQ3" s="2"/>
      <c r="AAR3" s="2"/>
      <c r="AAS3" s="2"/>
      <c r="AAT3" s="2"/>
      <c r="AAU3" s="2"/>
      <c r="AAV3" s="2"/>
      <c r="AAW3" s="2"/>
      <c r="AAX3" s="2"/>
      <c r="AAY3" s="2"/>
      <c r="AAZ3" s="2"/>
      <c r="ABA3" s="2"/>
      <c r="ABB3" s="2"/>
      <c r="ABC3" s="2"/>
      <c r="ABD3" s="2"/>
      <c r="ABE3" s="2"/>
      <c r="ABF3" s="2"/>
      <c r="ABG3" s="2"/>
      <c r="ABH3" s="2"/>
      <c r="ABI3" s="2"/>
      <c r="ABJ3" s="2"/>
      <c r="ABK3" s="2"/>
      <c r="ABL3" s="2"/>
      <c r="ABM3" s="2"/>
      <c r="ABN3" s="2"/>
      <c r="ABO3" s="2"/>
      <c r="ABP3" s="2"/>
      <c r="ABQ3" s="2"/>
      <c r="ABR3" s="2"/>
      <c r="ABS3" s="2"/>
      <c r="ABT3" s="2"/>
      <c r="ABU3" s="2"/>
      <c r="ABV3" s="2"/>
      <c r="ABW3" s="2"/>
      <c r="ABX3" s="2"/>
      <c r="ABY3" s="2"/>
      <c r="ABZ3" s="2"/>
      <c r="ACA3" s="2"/>
      <c r="ACB3" s="2"/>
      <c r="ACC3" s="2"/>
      <c r="ACD3" s="2"/>
      <c r="ACE3" s="2"/>
      <c r="ACF3" s="2"/>
      <c r="ACG3" s="2"/>
      <c r="ACH3" s="2"/>
      <c r="ACI3" s="2"/>
      <c r="ACJ3" s="2"/>
      <c r="ACK3" s="2"/>
      <c r="ACL3" s="2"/>
      <c r="ACM3" s="2"/>
      <c r="ACN3" s="2"/>
      <c r="ACO3" s="2"/>
      <c r="ACP3" s="2"/>
      <c r="ACQ3" s="2"/>
      <c r="ACR3" s="2"/>
      <c r="ACS3" s="2"/>
      <c r="ACT3" s="2"/>
      <c r="ACU3" s="2"/>
      <c r="ACV3" s="2"/>
      <c r="ACW3" s="2"/>
      <c r="ACX3" s="2"/>
      <c r="ACY3" s="2"/>
      <c r="ACZ3" s="2"/>
      <c r="ADA3" s="2"/>
      <c r="ADB3" s="2"/>
      <c r="ADC3" s="2"/>
      <c r="ADD3" s="2"/>
      <c r="ADE3" s="2"/>
      <c r="ADF3" s="2"/>
      <c r="ADG3" s="2"/>
      <c r="ADH3" s="2"/>
      <c r="ADI3" s="2"/>
      <c r="ADJ3" s="2"/>
      <c r="ADK3" s="2"/>
      <c r="ADL3" s="2"/>
      <c r="ADM3" s="2"/>
      <c r="ADN3" s="2"/>
      <c r="ADO3" s="2"/>
      <c r="ADP3" s="2"/>
      <c r="ADQ3" s="2"/>
      <c r="ADR3" s="2"/>
      <c r="ADS3" s="2"/>
      <c r="ADT3" s="2"/>
      <c r="ADU3" s="2"/>
      <c r="ADV3" s="2"/>
      <c r="ADW3" s="2"/>
      <c r="ADX3" s="2"/>
      <c r="ADY3" s="2"/>
      <c r="ADZ3" s="2"/>
      <c r="AEA3" s="2"/>
      <c r="AEB3" s="2"/>
      <c r="AEC3" s="2"/>
      <c r="AED3" s="2"/>
      <c r="AEE3" s="2"/>
      <c r="AEF3" s="2"/>
      <c r="AEG3" s="2"/>
      <c r="AEH3" s="2"/>
      <c r="AEI3" s="2"/>
      <c r="AEJ3" s="2"/>
      <c r="AEK3" s="2"/>
      <c r="AEL3" s="2"/>
      <c r="AEM3" s="2"/>
      <c r="AEN3" s="2"/>
      <c r="AEO3" s="2"/>
      <c r="AEP3" s="2"/>
      <c r="AEQ3" s="2"/>
      <c r="AER3" s="2"/>
      <c r="AES3" s="2"/>
      <c r="AET3" s="2"/>
      <c r="AEU3" s="2"/>
      <c r="AEV3" s="2"/>
      <c r="AEW3" s="2"/>
      <c r="AEX3" s="2"/>
      <c r="AEY3" s="2"/>
      <c r="AEZ3" s="2"/>
      <c r="AFA3" s="2"/>
      <c r="AFB3" s="2"/>
      <c r="AFC3" s="2"/>
      <c r="AFD3" s="2"/>
      <c r="AFE3" s="2"/>
      <c r="AFF3" s="2"/>
      <c r="AFG3" s="2"/>
      <c r="AFH3" s="2"/>
      <c r="AFI3" s="2"/>
      <c r="AFJ3" s="2"/>
      <c r="AFK3" s="2"/>
      <c r="AFL3" s="2"/>
      <c r="AFM3" s="2"/>
      <c r="AFN3" s="2"/>
      <c r="AFO3" s="2"/>
      <c r="AFP3" s="2"/>
      <c r="AFQ3" s="2"/>
      <c r="AFR3" s="2"/>
      <c r="AFS3" s="2"/>
      <c r="AFT3" s="2"/>
      <c r="AFU3" s="2"/>
      <c r="AFV3" s="2"/>
      <c r="AFW3" s="2"/>
      <c r="AFX3" s="2"/>
      <c r="AFY3" s="2"/>
      <c r="AFZ3" s="2"/>
      <c r="AGA3" s="2"/>
      <c r="AGB3" s="2"/>
      <c r="AGC3" s="2"/>
      <c r="AGD3" s="2"/>
      <c r="AGE3" s="2"/>
      <c r="AGF3" s="2"/>
      <c r="AGG3" s="2"/>
      <c r="AGH3" s="2"/>
      <c r="AGI3" s="2"/>
      <c r="AGJ3" s="2"/>
      <c r="AGK3" s="2"/>
      <c r="AGL3" s="2"/>
      <c r="AGM3" s="2"/>
      <c r="AGN3" s="2"/>
      <c r="AGO3" s="2"/>
      <c r="AGP3" s="2"/>
      <c r="AGQ3" s="2"/>
      <c r="AGR3" s="2"/>
      <c r="AGS3" s="2"/>
      <c r="AGT3" s="2"/>
      <c r="AGU3" s="2"/>
      <c r="AGV3" s="2"/>
      <c r="AGW3" s="2"/>
      <c r="AGX3" s="2"/>
      <c r="AGY3" s="2"/>
      <c r="AGZ3" s="2"/>
      <c r="AHA3" s="2"/>
      <c r="AHB3" s="2"/>
      <c r="AHC3" s="2"/>
      <c r="AHD3" s="2"/>
      <c r="AHE3" s="2"/>
      <c r="AHF3" s="2"/>
      <c r="AHG3" s="2"/>
      <c r="AHH3" s="2"/>
      <c r="AHI3" s="2"/>
      <c r="AHJ3" s="2"/>
      <c r="AHK3" s="2"/>
      <c r="AHL3" s="2"/>
      <c r="AHM3" s="2"/>
      <c r="AHN3" s="2"/>
      <c r="AHO3" s="2"/>
      <c r="AHP3" s="2"/>
      <c r="AHQ3" s="2"/>
      <c r="AHR3" s="2"/>
      <c r="AHS3" s="2"/>
      <c r="AHT3" s="2"/>
      <c r="AHU3" s="2"/>
      <c r="AHV3" s="2"/>
      <c r="AHW3" s="2"/>
      <c r="AHX3" s="2"/>
      <c r="AHY3" s="2"/>
      <c r="AHZ3" s="2"/>
      <c r="AIA3" s="2"/>
      <c r="AIB3" s="2"/>
      <c r="AIC3" s="2"/>
      <c r="AID3" s="2"/>
      <c r="AIE3" s="2"/>
      <c r="AIF3" s="2"/>
      <c r="AIG3" s="2"/>
      <c r="AIH3" s="2"/>
      <c r="AII3" s="2"/>
      <c r="AIJ3" s="2"/>
      <c r="AIK3" s="2"/>
      <c r="AIL3" s="2"/>
      <c r="AIM3" s="2"/>
      <c r="AIN3" s="2"/>
      <c r="AIO3" s="2"/>
      <c r="AIP3" s="2"/>
      <c r="AIQ3" s="2"/>
      <c r="AIR3" s="2"/>
      <c r="AIS3" s="2"/>
      <c r="AIT3" s="2"/>
      <c r="AIU3" s="2"/>
      <c r="AIV3" s="2"/>
      <c r="AIW3" s="2"/>
      <c r="AIX3" s="2"/>
      <c r="AIY3" s="2"/>
      <c r="AIZ3" s="2"/>
      <c r="AJA3" s="2"/>
      <c r="AJB3" s="2"/>
      <c r="AJC3" s="2"/>
      <c r="AJD3" s="2"/>
      <c r="AJE3" s="2"/>
      <c r="AJF3" s="2"/>
      <c r="AJG3" s="2"/>
      <c r="AJH3" s="2"/>
      <c r="AJI3" s="2"/>
      <c r="AJJ3" s="2"/>
      <c r="AJK3" s="2"/>
      <c r="AJL3" s="2"/>
      <c r="AJM3" s="2"/>
      <c r="AJN3" s="2"/>
      <c r="AJO3" s="2"/>
      <c r="AJP3" s="2"/>
      <c r="AJQ3" s="2"/>
      <c r="AJR3" s="2"/>
      <c r="AJS3" s="2"/>
      <c r="AJT3" s="2"/>
      <c r="AJU3" s="2"/>
      <c r="AJV3" s="2"/>
      <c r="AJW3" s="2"/>
      <c r="AJX3" s="2"/>
      <c r="AJY3" s="2"/>
      <c r="AJZ3" s="2"/>
      <c r="AKA3" s="2"/>
      <c r="AKB3" s="2"/>
      <c r="AKC3" s="2"/>
      <c r="AKD3" s="2"/>
      <c r="AKE3" s="2"/>
      <c r="AKF3" s="2"/>
      <c r="AKG3" s="2"/>
      <c r="AKH3" s="2"/>
      <c r="AKI3" s="2"/>
      <c r="AKJ3" s="2"/>
      <c r="AKK3" s="2"/>
      <c r="AKL3" s="2"/>
      <c r="AKM3" s="2"/>
      <c r="AKN3" s="2"/>
      <c r="AKO3" s="2"/>
      <c r="AKP3" s="2"/>
      <c r="AKQ3" s="2"/>
      <c r="AKR3" s="2"/>
      <c r="AKS3" s="2"/>
      <c r="AKT3" s="2"/>
      <c r="AKU3" s="2"/>
      <c r="AKV3" s="2"/>
      <c r="AKW3" s="2"/>
      <c r="AKX3" s="2"/>
      <c r="AKY3" s="2"/>
      <c r="AKZ3" s="2"/>
      <c r="ALA3" s="2"/>
      <c r="ALB3" s="2"/>
      <c r="ALC3" s="2"/>
      <c r="ALD3" s="2"/>
      <c r="ALE3" s="2"/>
      <c r="ALF3" s="2"/>
      <c r="ALG3" s="2"/>
      <c r="ALH3" s="2"/>
      <c r="ALI3" s="2"/>
      <c r="ALJ3" s="2"/>
      <c r="ALK3" s="2"/>
      <c r="ALL3" s="2"/>
      <c r="ALM3" s="2"/>
      <c r="ALN3" s="2"/>
      <c r="ALO3" s="2"/>
      <c r="ALP3" s="2"/>
      <c r="ALQ3" s="2"/>
      <c r="ALR3" s="2"/>
      <c r="ALS3" s="2"/>
      <c r="ALT3" s="2"/>
      <c r="ALU3" s="2"/>
      <c r="ALV3" s="2"/>
      <c r="ALW3" s="2"/>
      <c r="ALX3" s="2"/>
      <c r="ALY3" s="2"/>
      <c r="ALZ3" s="2"/>
      <c r="AMA3" s="2"/>
      <c r="AMB3" s="2"/>
      <c r="AMC3" s="2"/>
      <c r="AMD3" s="2"/>
      <c r="AME3" s="2"/>
      <c r="AMF3" s="2"/>
      <c r="AMG3" s="2"/>
      <c r="AMH3" s="2"/>
      <c r="AMI3" s="2"/>
      <c r="AMJ3" s="2"/>
      <c r="AMK3" s="2"/>
      <c r="AML3" s="2"/>
      <c r="AMM3" s="2"/>
      <c r="AMN3" s="2"/>
      <c r="AMO3" s="2"/>
      <c r="AMP3" s="2"/>
      <c r="AMQ3" s="2"/>
      <c r="AMR3" s="2"/>
      <c r="AMS3" s="2"/>
      <c r="AMT3" s="2"/>
      <c r="AMU3" s="2"/>
      <c r="AMV3" s="2"/>
      <c r="AMW3" s="2"/>
      <c r="AMX3" s="2"/>
      <c r="AMY3" s="2"/>
      <c r="AMZ3" s="2"/>
      <c r="ANA3" s="2"/>
      <c r="ANB3" s="2"/>
      <c r="ANC3" s="2"/>
      <c r="AND3" s="2"/>
      <c r="ANE3" s="2"/>
      <c r="ANF3" s="2"/>
      <c r="ANG3" s="2"/>
      <c r="ANH3" s="2"/>
      <c r="ANI3" s="2"/>
      <c r="ANJ3" s="2"/>
      <c r="ANK3" s="2"/>
      <c r="ANL3" s="2"/>
      <c r="ANM3" s="2"/>
      <c r="ANN3" s="2"/>
      <c r="ANO3" s="2"/>
      <c r="ANP3" s="2"/>
      <c r="ANQ3" s="2"/>
      <c r="ANR3" s="2"/>
      <c r="ANS3" s="2"/>
      <c r="ANT3" s="2"/>
      <c r="ANU3" s="2"/>
      <c r="ANV3" s="2"/>
      <c r="ANW3" s="2"/>
      <c r="ANX3" s="2"/>
      <c r="ANY3" s="2"/>
      <c r="ANZ3" s="2"/>
      <c r="AOA3" s="2"/>
      <c r="AOB3" s="2"/>
      <c r="AOC3" s="2"/>
      <c r="AOD3" s="2"/>
      <c r="AOE3" s="2"/>
      <c r="AOF3" s="2"/>
      <c r="AOG3" s="2"/>
      <c r="AOH3" s="2"/>
      <c r="AOI3" s="2"/>
      <c r="AOJ3" s="2"/>
      <c r="AOK3" s="2"/>
      <c r="AOL3" s="2"/>
      <c r="AOM3" s="2"/>
      <c r="AON3" s="2"/>
      <c r="AOO3" s="2"/>
      <c r="AOP3" s="2"/>
      <c r="AOQ3" s="2"/>
      <c r="AOR3" s="2"/>
      <c r="AOS3" s="2"/>
      <c r="AOT3" s="2"/>
      <c r="AOU3" s="2"/>
      <c r="AOV3" s="2"/>
      <c r="AOW3" s="2"/>
      <c r="AOX3" s="2"/>
      <c r="AOY3" s="2"/>
      <c r="AOZ3" s="2"/>
      <c r="APA3" s="2"/>
      <c r="APB3" s="2"/>
      <c r="APC3" s="2"/>
      <c r="APD3" s="2"/>
      <c r="APE3" s="2"/>
      <c r="APF3" s="2"/>
      <c r="APG3" s="2"/>
      <c r="APH3" s="2"/>
      <c r="API3" s="2"/>
      <c r="APJ3" s="2"/>
      <c r="APK3" s="2"/>
      <c r="APL3" s="2"/>
      <c r="APM3" s="2"/>
      <c r="APN3" s="2"/>
      <c r="APO3" s="2"/>
      <c r="APP3" s="2"/>
      <c r="APQ3" s="2"/>
      <c r="APR3" s="2"/>
      <c r="APS3" s="2"/>
      <c r="APT3" s="2"/>
      <c r="APU3" s="2"/>
      <c r="APV3" s="2"/>
      <c r="APW3" s="2"/>
      <c r="APX3" s="2"/>
      <c r="APY3" s="2"/>
      <c r="APZ3" s="2"/>
      <c r="AQA3" s="2"/>
      <c r="AQB3" s="2"/>
      <c r="AQC3" s="2"/>
      <c r="AQD3" s="2"/>
      <c r="AQE3" s="2"/>
      <c r="AQF3" s="2"/>
      <c r="AQG3" s="2"/>
      <c r="AQH3" s="2"/>
      <c r="AQI3" s="2"/>
      <c r="AQJ3" s="2"/>
      <c r="AQK3" s="2"/>
      <c r="AQL3" s="2"/>
      <c r="AQM3" s="2"/>
      <c r="AQN3" s="2"/>
      <c r="AQO3" s="2"/>
      <c r="AQP3" s="2"/>
      <c r="AQQ3" s="2"/>
      <c r="AQR3" s="2"/>
      <c r="AQS3" s="2"/>
      <c r="AQT3" s="2"/>
      <c r="AQU3" s="2"/>
      <c r="AQV3" s="2"/>
      <c r="AQW3" s="2"/>
      <c r="AQX3" s="2"/>
      <c r="AQY3" s="2"/>
      <c r="AQZ3" s="2"/>
      <c r="ARA3" s="2"/>
      <c r="ARB3" s="2"/>
      <c r="ARC3" s="2"/>
      <c r="ARD3" s="2"/>
      <c r="ARE3" s="2"/>
      <c r="ARF3" s="2"/>
      <c r="ARG3" s="2"/>
      <c r="ARH3" s="2"/>
      <c r="ARI3" s="2"/>
      <c r="ARJ3" s="2"/>
      <c r="ARK3" s="2"/>
      <c r="ARL3" s="2"/>
      <c r="ARM3" s="2"/>
      <c r="ARN3" s="2"/>
      <c r="ARO3" s="2"/>
      <c r="ARP3" s="2"/>
      <c r="ARQ3" s="2"/>
      <c r="ARR3" s="2"/>
      <c r="ARS3" s="2"/>
      <c r="ART3" s="2"/>
      <c r="ARU3" s="2"/>
      <c r="ARV3" s="2"/>
      <c r="ARW3" s="2"/>
      <c r="ARX3" s="2"/>
      <c r="ARY3" s="2"/>
      <c r="ARZ3" s="2"/>
      <c r="ASA3" s="2"/>
      <c r="ASB3" s="2"/>
      <c r="ASC3" s="2"/>
      <c r="ASD3" s="2"/>
      <c r="ASE3" s="2"/>
      <c r="ASF3" s="2"/>
      <c r="ASG3" s="2"/>
      <c r="ASH3" s="2"/>
      <c r="ASI3" s="2"/>
      <c r="ASJ3" s="2"/>
      <c r="ASK3" s="2"/>
      <c r="ASL3" s="2"/>
      <c r="ASM3" s="2"/>
      <c r="ASN3" s="2"/>
      <c r="ASO3" s="2"/>
      <c r="ASP3" s="2"/>
      <c r="ASQ3" s="2"/>
      <c r="ASR3" s="2"/>
      <c r="ASS3" s="2"/>
      <c r="AST3" s="2"/>
      <c r="ASU3" s="2"/>
      <c r="ASV3" s="2"/>
      <c r="ASW3" s="2"/>
      <c r="ASX3" s="2"/>
      <c r="ASY3" s="2"/>
      <c r="ASZ3" s="2"/>
      <c r="ATA3" s="2"/>
      <c r="ATB3" s="2"/>
      <c r="ATC3" s="2"/>
      <c r="ATD3" s="2"/>
      <c r="ATE3" s="2"/>
      <c r="ATF3" s="2"/>
      <c r="ATG3" s="2"/>
      <c r="ATH3" s="2"/>
      <c r="ATI3" s="2"/>
      <c r="ATJ3" s="2"/>
      <c r="ATK3" s="2"/>
      <c r="ATL3" s="2"/>
      <c r="ATM3" s="2"/>
      <c r="ATN3" s="2"/>
      <c r="ATO3" s="2"/>
      <c r="ATP3" s="2"/>
      <c r="ATQ3" s="2"/>
      <c r="ATR3" s="2"/>
      <c r="ATS3" s="2"/>
      <c r="ATT3" s="2"/>
      <c r="ATU3" s="2"/>
      <c r="ATV3" s="2"/>
      <c r="ATW3" s="2"/>
      <c r="ATX3" s="2"/>
      <c r="ATY3" s="2"/>
      <c r="ATZ3" s="2"/>
      <c r="AUA3" s="2"/>
      <c r="AUB3" s="2"/>
      <c r="AUC3" s="2"/>
      <c r="AUD3" s="2"/>
      <c r="AUE3" s="2"/>
      <c r="AUF3" s="2"/>
      <c r="AUG3" s="2"/>
      <c r="AUH3" s="2"/>
      <c r="AUI3" s="2"/>
      <c r="AUJ3" s="2"/>
      <c r="AUK3" s="2"/>
      <c r="AUL3" s="2"/>
      <c r="AUM3" s="2"/>
      <c r="AUN3" s="2"/>
      <c r="AUO3" s="2"/>
      <c r="AUP3" s="2"/>
      <c r="AUQ3" s="2"/>
      <c r="AUR3" s="2"/>
      <c r="AUS3" s="2"/>
      <c r="AUT3" s="2"/>
      <c r="AUU3" s="2"/>
      <c r="AUV3" s="2"/>
      <c r="AUW3" s="2"/>
      <c r="AUX3" s="2"/>
      <c r="AUY3" s="2"/>
      <c r="AUZ3" s="2"/>
      <c r="AVA3" s="2"/>
      <c r="AVB3" s="2"/>
      <c r="AVC3" s="2"/>
      <c r="AVD3" s="2"/>
      <c r="AVE3" s="2"/>
      <c r="AVF3" s="2"/>
      <c r="AVG3" s="2"/>
      <c r="AVH3" s="2"/>
      <c r="AVI3" s="2"/>
      <c r="AVJ3" s="2"/>
      <c r="AVK3" s="2"/>
      <c r="AVL3" s="2"/>
      <c r="AVM3" s="2"/>
      <c r="AVN3" s="2"/>
      <c r="AVO3" s="2"/>
      <c r="AVP3" s="2"/>
      <c r="AVQ3" s="2"/>
      <c r="AVR3" s="2"/>
      <c r="AVS3" s="2"/>
      <c r="AVT3" s="2"/>
      <c r="AVU3" s="2"/>
      <c r="AVV3" s="2"/>
      <c r="AVW3" s="2"/>
      <c r="AVX3" s="2"/>
      <c r="AVY3" s="2"/>
      <c r="AVZ3" s="2"/>
      <c r="AWA3" s="2"/>
      <c r="AWB3" s="2"/>
      <c r="AWC3" s="2"/>
      <c r="AWD3" s="2"/>
      <c r="AWE3" s="2"/>
      <c r="AWF3" s="2"/>
      <c r="AWG3" s="2"/>
      <c r="AWH3" s="2"/>
      <c r="AWI3" s="2"/>
      <c r="AWJ3" s="2"/>
      <c r="AWK3" s="2"/>
      <c r="AWL3" s="2"/>
      <c r="AWM3" s="2"/>
      <c r="AWN3" s="2"/>
      <c r="AWO3" s="2"/>
      <c r="AWP3" s="2"/>
      <c r="AWQ3" s="2"/>
      <c r="AWR3" s="2"/>
      <c r="AWS3" s="2"/>
      <c r="AWT3" s="2"/>
      <c r="AWU3" s="2"/>
      <c r="AWV3" s="2"/>
      <c r="AWW3" s="2"/>
      <c r="AWX3" s="2"/>
      <c r="AWY3" s="2"/>
      <c r="AWZ3" s="2"/>
      <c r="AXA3" s="2"/>
      <c r="AXB3" s="2"/>
      <c r="AXC3" s="2"/>
      <c r="AXD3" s="2"/>
      <c r="AXE3" s="2"/>
      <c r="AXF3" s="2"/>
      <c r="AXG3" s="2"/>
      <c r="AXH3" s="2"/>
      <c r="AXI3" s="2"/>
      <c r="AXJ3" s="2"/>
      <c r="AXK3" s="2"/>
      <c r="AXL3" s="2"/>
      <c r="AXM3" s="2"/>
      <c r="AXN3" s="2"/>
      <c r="AXO3" s="2"/>
      <c r="AXP3" s="2"/>
      <c r="AXQ3" s="2"/>
      <c r="AXR3" s="2"/>
      <c r="AXS3" s="2"/>
      <c r="AXT3" s="2"/>
      <c r="AXU3" s="2"/>
      <c r="AXV3" s="2"/>
      <c r="AXW3" s="2"/>
      <c r="AXX3" s="2"/>
      <c r="AXY3" s="2"/>
      <c r="AXZ3" s="2"/>
      <c r="AYA3" s="2"/>
      <c r="AYB3" s="2"/>
      <c r="AYC3" s="2"/>
      <c r="AYD3" s="2"/>
      <c r="AYE3" s="2"/>
      <c r="AYF3" s="2"/>
      <c r="AYG3" s="2"/>
      <c r="AYH3" s="2"/>
      <c r="AYI3" s="2"/>
      <c r="AYJ3" s="2"/>
      <c r="AYK3" s="2"/>
      <c r="AYL3" s="2"/>
      <c r="AYM3" s="2"/>
      <c r="AYN3" s="2"/>
      <c r="AYO3" s="2"/>
      <c r="AYP3" s="2"/>
      <c r="AYQ3" s="2"/>
      <c r="AYR3" s="2"/>
      <c r="AYS3" s="2"/>
      <c r="AYT3" s="2"/>
      <c r="AYU3" s="2"/>
      <c r="AYV3" s="2"/>
      <c r="AYW3" s="2"/>
      <c r="AYX3" s="2"/>
      <c r="AYY3" s="2"/>
      <c r="AYZ3" s="2"/>
      <c r="AZA3" s="2"/>
      <c r="AZB3" s="2"/>
      <c r="AZC3" s="2"/>
      <c r="AZD3" s="2"/>
      <c r="AZE3" s="2"/>
      <c r="AZF3" s="2"/>
      <c r="AZG3" s="2"/>
      <c r="AZH3" s="2"/>
      <c r="AZI3" s="2"/>
      <c r="AZJ3" s="2"/>
      <c r="AZK3" s="2"/>
      <c r="AZL3" s="2"/>
      <c r="AZM3" s="2"/>
      <c r="AZN3" s="2"/>
      <c r="AZO3" s="2"/>
      <c r="AZP3" s="2"/>
      <c r="AZQ3" s="2"/>
      <c r="AZR3" s="2"/>
      <c r="AZS3" s="2"/>
      <c r="AZT3" s="2"/>
      <c r="AZU3" s="2"/>
      <c r="AZV3" s="2"/>
      <c r="AZW3" s="2"/>
      <c r="AZX3" s="2"/>
      <c r="AZY3" s="2"/>
      <c r="AZZ3" s="2"/>
      <c r="BAA3" s="2"/>
      <c r="BAB3" s="2"/>
      <c r="BAC3" s="2"/>
      <c r="BAD3" s="2"/>
      <c r="BAE3" s="2"/>
      <c r="BAF3" s="2"/>
      <c r="BAG3" s="2"/>
      <c r="BAH3" s="2"/>
      <c r="BAI3" s="2"/>
      <c r="BAJ3" s="2"/>
      <c r="BAK3" s="2"/>
      <c r="BAL3" s="2"/>
      <c r="BAM3" s="2"/>
      <c r="BAN3" s="2"/>
      <c r="BAO3" s="2"/>
      <c r="BAP3" s="2"/>
      <c r="BAQ3" s="2"/>
      <c r="BAR3" s="2"/>
      <c r="BAS3" s="2"/>
      <c r="BAT3" s="2"/>
      <c r="BAU3" s="2"/>
      <c r="BAV3" s="2"/>
      <c r="BAW3" s="2"/>
      <c r="BAX3" s="2"/>
      <c r="BAY3" s="2"/>
      <c r="BAZ3" s="2"/>
      <c r="BBA3" s="2"/>
      <c r="BBB3" s="2"/>
      <c r="BBC3" s="2"/>
      <c r="BBD3" s="2"/>
      <c r="BBE3" s="2"/>
      <c r="BBF3" s="2"/>
      <c r="BBG3" s="2"/>
      <c r="BBH3" s="2"/>
      <c r="BBI3" s="2"/>
      <c r="BBJ3" s="2"/>
      <c r="BBK3" s="2"/>
      <c r="BBL3" s="2"/>
      <c r="BBM3" s="2"/>
      <c r="BBN3" s="2"/>
      <c r="BBO3" s="2"/>
      <c r="BBP3" s="2"/>
      <c r="BBQ3" s="2"/>
      <c r="BBR3" s="2"/>
      <c r="BBS3" s="2"/>
      <c r="BBT3" s="2"/>
      <c r="BBU3" s="2"/>
      <c r="BBV3" s="2"/>
      <c r="BBW3" s="2"/>
      <c r="BBX3" s="2"/>
      <c r="BBY3" s="2"/>
      <c r="BBZ3" s="2"/>
      <c r="BCA3" s="2"/>
      <c r="BCB3" s="2"/>
      <c r="BCC3" s="2"/>
      <c r="BCD3" s="2"/>
      <c r="BCE3" s="2"/>
      <c r="BCF3" s="2"/>
      <c r="BCG3" s="2"/>
      <c r="BCH3" s="2"/>
      <c r="BCI3" s="2"/>
      <c r="BCJ3" s="2"/>
      <c r="BCK3" s="2"/>
      <c r="BCL3" s="2"/>
      <c r="BCM3" s="2"/>
      <c r="BCN3" s="2"/>
      <c r="BCO3" s="2"/>
      <c r="BCP3" s="2"/>
      <c r="BCQ3" s="2"/>
      <c r="BCR3" s="2"/>
      <c r="BCS3" s="2"/>
      <c r="BCT3" s="2"/>
      <c r="BCU3" s="2"/>
      <c r="BCV3" s="2"/>
      <c r="BCW3" s="2"/>
      <c r="BCX3" s="2"/>
      <c r="BCY3" s="2"/>
      <c r="BCZ3" s="2"/>
      <c r="BDA3" s="2"/>
      <c r="BDB3" s="2"/>
      <c r="BDC3" s="2"/>
      <c r="BDD3" s="2"/>
      <c r="BDE3" s="2"/>
      <c r="BDF3" s="2"/>
      <c r="BDG3" s="2"/>
      <c r="BDH3" s="2"/>
      <c r="BDI3" s="2"/>
      <c r="BDJ3" s="2"/>
      <c r="BDK3" s="2"/>
      <c r="BDL3" s="2"/>
      <c r="BDM3" s="2"/>
      <c r="BDN3" s="2"/>
      <c r="BDO3" s="2"/>
      <c r="BDP3" s="2"/>
      <c r="BDQ3" s="2"/>
      <c r="BDR3" s="2"/>
      <c r="BDS3" s="2"/>
      <c r="BDT3" s="2"/>
      <c r="BDU3" s="2"/>
      <c r="BDV3" s="2"/>
      <c r="BDW3" s="2"/>
      <c r="BDX3" s="2"/>
      <c r="BDY3" s="2"/>
      <c r="BDZ3" s="2"/>
      <c r="BEA3" s="2"/>
      <c r="BEB3" s="2"/>
      <c r="BEC3" s="2"/>
      <c r="BED3" s="2"/>
      <c r="BEE3" s="2"/>
      <c r="BEF3" s="2"/>
      <c r="BEG3" s="2"/>
      <c r="BEH3" s="2"/>
      <c r="BEI3" s="2"/>
      <c r="BEJ3" s="2"/>
      <c r="BEK3" s="2"/>
      <c r="BEL3" s="2"/>
      <c r="BEM3" s="2"/>
      <c r="BEN3" s="2"/>
      <c r="BEO3" s="2"/>
      <c r="BEP3" s="2"/>
      <c r="BEQ3" s="2"/>
      <c r="BER3" s="2"/>
      <c r="BES3" s="2"/>
      <c r="BET3" s="2"/>
      <c r="BEU3" s="2"/>
      <c r="BEV3" s="2"/>
      <c r="BEW3" s="2"/>
      <c r="BEX3" s="2"/>
      <c r="BEY3" s="2"/>
      <c r="BEZ3" s="2"/>
      <c r="BFA3" s="2"/>
      <c r="BFB3" s="2"/>
      <c r="BFC3" s="2"/>
      <c r="BFD3" s="2"/>
      <c r="BFE3" s="2"/>
      <c r="BFF3" s="2"/>
      <c r="BFG3" s="2"/>
      <c r="BFH3" s="2"/>
      <c r="BFI3" s="2"/>
      <c r="BFJ3" s="2"/>
      <c r="BFK3" s="2"/>
      <c r="BFL3" s="2"/>
      <c r="BFM3" s="2"/>
      <c r="BFN3" s="2"/>
      <c r="BFO3" s="2"/>
      <c r="BFP3" s="2"/>
      <c r="BFQ3" s="2"/>
      <c r="BFR3" s="2"/>
      <c r="BFS3" s="2"/>
      <c r="BFT3" s="2"/>
      <c r="BFU3" s="2"/>
      <c r="BFV3" s="2"/>
      <c r="BFW3" s="2"/>
      <c r="BFX3" s="2"/>
      <c r="BFY3" s="2"/>
      <c r="BFZ3" s="2"/>
      <c r="BGA3" s="2"/>
      <c r="BGB3" s="2"/>
      <c r="BGC3" s="2"/>
      <c r="BGD3" s="2"/>
      <c r="BGE3" s="2"/>
      <c r="BGF3" s="2"/>
      <c r="BGG3" s="2"/>
      <c r="BGH3" s="2"/>
      <c r="BGI3" s="2"/>
      <c r="BGJ3" s="2"/>
      <c r="BGK3" s="2"/>
      <c r="BGL3" s="2"/>
      <c r="BGM3" s="2"/>
      <c r="BGN3" s="2"/>
      <c r="BGO3" s="2"/>
      <c r="BGP3" s="2"/>
      <c r="BGQ3" s="2"/>
      <c r="BGR3" s="2"/>
      <c r="BGS3" s="2"/>
      <c r="BGT3" s="2"/>
      <c r="BGU3" s="2"/>
      <c r="BGV3" s="2"/>
      <c r="BGW3" s="2"/>
      <c r="BGX3" s="2"/>
      <c r="BGY3" s="2"/>
      <c r="BGZ3" s="2"/>
      <c r="BHA3" s="2"/>
      <c r="BHB3" s="2"/>
      <c r="BHC3" s="2"/>
      <c r="BHD3" s="2"/>
      <c r="BHE3" s="2"/>
      <c r="BHF3" s="2"/>
      <c r="BHG3" s="2"/>
      <c r="BHH3" s="2"/>
      <c r="BHI3" s="2"/>
      <c r="BHJ3" s="2"/>
      <c r="BHK3" s="2"/>
      <c r="BHL3" s="2"/>
      <c r="BHM3" s="2"/>
      <c r="BHN3" s="2"/>
      <c r="BHO3" s="2"/>
      <c r="BHP3" s="2"/>
      <c r="BHQ3" s="2"/>
      <c r="BHR3" s="2"/>
      <c r="BHS3" s="2"/>
      <c r="BHT3" s="2"/>
      <c r="BHU3" s="2"/>
      <c r="BHV3" s="2"/>
      <c r="BHW3" s="2"/>
      <c r="BHX3" s="2"/>
      <c r="BHY3" s="2"/>
      <c r="BHZ3" s="2"/>
      <c r="BIA3" s="2"/>
      <c r="BIB3" s="2"/>
      <c r="BIC3" s="2"/>
      <c r="BID3" s="2"/>
      <c r="BIE3" s="2"/>
      <c r="BIF3" s="2"/>
      <c r="BIG3" s="2"/>
      <c r="BIH3" s="2"/>
      <c r="BII3" s="2"/>
      <c r="BIJ3" s="2"/>
      <c r="BIK3" s="2"/>
      <c r="BIL3" s="2"/>
      <c r="BIM3" s="2"/>
      <c r="BIN3" s="2"/>
      <c r="BIO3" s="2"/>
      <c r="BIP3" s="2"/>
      <c r="BIQ3" s="2"/>
      <c r="BIR3" s="2"/>
      <c r="BIS3" s="2"/>
      <c r="BIT3" s="2"/>
      <c r="BIU3" s="2"/>
      <c r="BIV3" s="2"/>
      <c r="BIW3" s="2"/>
      <c r="BIX3" s="2"/>
      <c r="BIY3" s="2"/>
      <c r="BIZ3" s="2"/>
      <c r="BJA3" s="2"/>
      <c r="BJB3" s="2"/>
      <c r="BJC3" s="2"/>
      <c r="BJD3" s="2"/>
      <c r="BJE3" s="2"/>
      <c r="BJF3" s="2"/>
      <c r="BJG3" s="2"/>
      <c r="BJH3" s="2"/>
      <c r="BJI3" s="2"/>
      <c r="BJJ3" s="2"/>
      <c r="BJK3" s="2"/>
      <c r="BJL3" s="2"/>
      <c r="BJM3" s="2"/>
      <c r="BJN3" s="2"/>
      <c r="BJO3" s="2"/>
      <c r="BJP3" s="2"/>
      <c r="BJQ3" s="2"/>
      <c r="BJR3" s="2"/>
      <c r="BJS3" s="2"/>
      <c r="BJT3" s="2"/>
      <c r="BJU3" s="2"/>
      <c r="BJV3" s="2"/>
      <c r="BJW3" s="2"/>
      <c r="BJX3" s="2"/>
      <c r="BJY3" s="2"/>
      <c r="BJZ3" s="2"/>
      <c r="BKA3" s="2"/>
      <c r="BKB3" s="2"/>
      <c r="BKC3" s="2"/>
      <c r="BKD3" s="2"/>
      <c r="BKE3" s="2"/>
      <c r="BKF3" s="2"/>
      <c r="BKG3" s="2"/>
      <c r="BKH3" s="2"/>
      <c r="BKI3" s="2"/>
      <c r="BKJ3" s="2"/>
      <c r="BKK3" s="2"/>
      <c r="BKL3" s="2"/>
      <c r="BKM3" s="2"/>
      <c r="BKN3" s="2"/>
      <c r="BKO3" s="2"/>
      <c r="BKP3" s="2"/>
      <c r="BKQ3" s="2"/>
      <c r="BKR3" s="2"/>
      <c r="BKS3" s="2"/>
      <c r="BKT3" s="2"/>
      <c r="BKU3" s="2"/>
      <c r="BKV3" s="2"/>
      <c r="BKW3" s="2"/>
      <c r="BKX3" s="2"/>
      <c r="BKY3" s="2"/>
      <c r="BKZ3" s="2"/>
      <c r="BLA3" s="2"/>
      <c r="BLB3" s="2"/>
      <c r="BLC3" s="2"/>
      <c r="BLD3" s="2"/>
      <c r="BLE3" s="2"/>
      <c r="BLF3" s="2"/>
      <c r="BLG3" s="2"/>
      <c r="BLH3" s="2"/>
      <c r="BLI3" s="2"/>
      <c r="BLJ3" s="2"/>
      <c r="BLK3" s="2"/>
      <c r="BLL3" s="2"/>
      <c r="BLM3" s="2"/>
      <c r="BLN3" s="2"/>
      <c r="BLO3" s="2"/>
      <c r="BLP3" s="2"/>
      <c r="BLQ3" s="2"/>
      <c r="BLR3" s="2"/>
      <c r="BLS3" s="2"/>
      <c r="BLT3" s="2"/>
      <c r="BLU3" s="2"/>
      <c r="BLV3" s="2"/>
      <c r="BLW3" s="2"/>
      <c r="BLX3" s="2"/>
      <c r="BLY3" s="2"/>
      <c r="BLZ3" s="2"/>
      <c r="BMA3" s="2"/>
      <c r="BMB3" s="2"/>
      <c r="BMC3" s="2"/>
      <c r="BMD3" s="2"/>
      <c r="BME3" s="2"/>
      <c r="BMF3" s="2"/>
      <c r="BMG3" s="2"/>
      <c r="BMH3" s="2"/>
      <c r="BMI3" s="2"/>
      <c r="BMJ3" s="2"/>
      <c r="BMK3" s="2"/>
      <c r="BML3" s="2"/>
      <c r="BMM3" s="2"/>
      <c r="BMN3" s="2"/>
      <c r="BMO3" s="2"/>
      <c r="BMP3" s="2"/>
      <c r="BMQ3" s="2"/>
      <c r="BMR3" s="2"/>
      <c r="BMS3" s="2"/>
      <c r="BMT3" s="2"/>
      <c r="BMU3" s="2"/>
      <c r="BMV3" s="2"/>
      <c r="BMW3" s="2"/>
      <c r="BMX3" s="2"/>
      <c r="BMY3" s="2"/>
      <c r="BMZ3" s="2"/>
      <c r="BNA3" s="2"/>
      <c r="BNB3" s="2"/>
      <c r="BNC3" s="2"/>
      <c r="BND3" s="2"/>
      <c r="BNE3" s="2"/>
      <c r="BNF3" s="2"/>
      <c r="BNG3" s="2"/>
      <c r="BNH3" s="2"/>
      <c r="BNI3" s="2"/>
      <c r="BNJ3" s="2"/>
      <c r="BNK3" s="2"/>
      <c r="BNL3" s="2"/>
      <c r="BNM3" s="2"/>
      <c r="BNN3" s="2"/>
      <c r="BNO3" s="2"/>
      <c r="BNP3" s="2"/>
      <c r="BNQ3" s="2"/>
      <c r="BNR3" s="2"/>
      <c r="BNS3" s="2"/>
      <c r="BNT3" s="2"/>
      <c r="BNU3" s="2"/>
      <c r="BNV3" s="2"/>
      <c r="BNW3" s="2"/>
      <c r="BNX3" s="2"/>
      <c r="BNY3" s="2"/>
      <c r="BNZ3" s="2"/>
      <c r="BOA3" s="2"/>
      <c r="BOB3" s="2"/>
      <c r="BOC3" s="2"/>
      <c r="BOD3" s="2"/>
      <c r="BOE3" s="2"/>
      <c r="BOF3" s="2"/>
      <c r="BOG3" s="2"/>
      <c r="BOH3" s="2"/>
      <c r="BOI3" s="2"/>
      <c r="BOJ3" s="2"/>
      <c r="BOK3" s="2"/>
      <c r="BOL3" s="2"/>
      <c r="BOM3" s="2"/>
      <c r="BON3" s="2"/>
      <c r="BOO3" s="2"/>
      <c r="BOP3" s="2"/>
      <c r="BOQ3" s="2"/>
      <c r="BOR3" s="2"/>
      <c r="BOS3" s="2"/>
      <c r="BOT3" s="2"/>
      <c r="BOU3" s="2"/>
      <c r="BOV3" s="2"/>
      <c r="BOW3" s="2"/>
      <c r="BOX3" s="2"/>
      <c r="BOY3" s="2"/>
      <c r="BOZ3" s="2"/>
      <c r="BPA3" s="2"/>
      <c r="BPB3" s="2"/>
      <c r="BPC3" s="2"/>
      <c r="BPD3" s="2"/>
      <c r="BPE3" s="2"/>
      <c r="BPF3" s="2"/>
      <c r="BPG3" s="2"/>
      <c r="BPH3" s="2"/>
      <c r="BPI3" s="2"/>
      <c r="BPJ3" s="2"/>
      <c r="BPK3" s="2"/>
      <c r="BPL3" s="2"/>
      <c r="BPM3" s="2"/>
      <c r="BPN3" s="2"/>
      <c r="BPO3" s="2"/>
      <c r="BPP3" s="2"/>
      <c r="BPQ3" s="2"/>
      <c r="BPR3" s="2"/>
      <c r="BPS3" s="2"/>
      <c r="BPT3" s="2"/>
      <c r="BPU3" s="2"/>
      <c r="BPV3" s="2"/>
      <c r="BPW3" s="2"/>
      <c r="BPX3" s="2"/>
      <c r="BPY3" s="2"/>
      <c r="BPZ3" s="2"/>
      <c r="BQA3" s="2"/>
      <c r="BQB3" s="2"/>
      <c r="BQC3" s="2"/>
      <c r="BQD3" s="2"/>
      <c r="BQE3" s="2"/>
      <c r="BQF3" s="2"/>
      <c r="BQG3" s="2"/>
      <c r="BQH3" s="2"/>
      <c r="BQI3" s="2"/>
      <c r="BQJ3" s="2"/>
      <c r="BQK3" s="2"/>
      <c r="BQL3" s="2"/>
      <c r="BQM3" s="2"/>
      <c r="BQN3" s="2"/>
      <c r="BQO3" s="2"/>
      <c r="BQP3" s="2"/>
      <c r="BQQ3" s="2"/>
      <c r="BQR3" s="2"/>
      <c r="BQS3" s="2"/>
      <c r="BQT3" s="2"/>
      <c r="BQU3" s="2"/>
      <c r="BQV3" s="2"/>
      <c r="BQW3" s="2"/>
      <c r="BQX3" s="2"/>
      <c r="BQY3" s="2"/>
      <c r="BQZ3" s="2"/>
      <c r="BRA3" s="2"/>
      <c r="BRB3" s="2"/>
      <c r="BRC3" s="2"/>
      <c r="BRD3" s="2"/>
      <c r="BRE3" s="2"/>
      <c r="BRF3" s="2"/>
      <c r="BRG3" s="2"/>
      <c r="BRH3" s="2"/>
      <c r="BRI3" s="2"/>
      <c r="BRJ3" s="2"/>
      <c r="BRK3" s="2"/>
      <c r="BRL3" s="2"/>
      <c r="BRM3" s="2"/>
      <c r="BRN3" s="2"/>
      <c r="BRO3" s="2"/>
      <c r="BRP3" s="2"/>
      <c r="BRQ3" s="2"/>
      <c r="BRR3" s="2"/>
      <c r="BRS3" s="2"/>
      <c r="BRT3" s="2"/>
      <c r="BRU3" s="2"/>
      <c r="BRV3" s="2"/>
      <c r="BRW3" s="2"/>
      <c r="BRX3" s="2"/>
      <c r="BRY3" s="2"/>
      <c r="BRZ3" s="2"/>
      <c r="BSA3" s="2"/>
      <c r="BSB3" s="2"/>
      <c r="BSC3" s="2"/>
      <c r="BSD3" s="2"/>
      <c r="BSE3" s="2"/>
      <c r="BSF3" s="2"/>
      <c r="BSG3" s="2"/>
      <c r="BSH3" s="2"/>
      <c r="BSI3" s="2"/>
      <c r="BSJ3" s="2"/>
      <c r="BSK3" s="2"/>
      <c r="BSL3" s="2"/>
      <c r="BSM3" s="2"/>
      <c r="BSN3" s="2"/>
      <c r="BSO3" s="2"/>
      <c r="BSP3" s="2"/>
      <c r="BSQ3" s="2"/>
      <c r="BSR3" s="2"/>
      <c r="BSS3" s="2"/>
      <c r="BST3" s="2"/>
      <c r="BSU3" s="2"/>
      <c r="BSV3" s="2"/>
      <c r="BSW3" s="2"/>
      <c r="BSX3" s="2"/>
      <c r="BSY3" s="2"/>
      <c r="BSZ3" s="2"/>
      <c r="BTA3" s="2"/>
      <c r="BTB3" s="2"/>
      <c r="BTC3" s="2"/>
      <c r="BTD3" s="2"/>
      <c r="BTE3" s="2"/>
      <c r="BTF3" s="2"/>
      <c r="BTG3" s="2"/>
      <c r="BTH3" s="2"/>
      <c r="BTI3" s="2"/>
      <c r="BTJ3" s="2"/>
      <c r="BTK3" s="2"/>
      <c r="BTL3" s="2"/>
      <c r="BTM3" s="2"/>
      <c r="BTN3" s="2"/>
      <c r="BTO3" s="2"/>
      <c r="BTP3" s="2"/>
      <c r="BTQ3" s="2"/>
      <c r="BTR3" s="2"/>
      <c r="BTS3" s="2"/>
      <c r="BTT3" s="2"/>
      <c r="BTU3" s="2"/>
      <c r="BTV3" s="2"/>
      <c r="BTW3" s="2"/>
      <c r="BTX3" s="2"/>
      <c r="BTY3" s="2"/>
      <c r="BTZ3" s="2"/>
      <c r="BUA3" s="2"/>
      <c r="BUB3" s="2"/>
      <c r="BUC3" s="2"/>
      <c r="BUD3" s="2"/>
      <c r="BUE3" s="2"/>
      <c r="BUF3" s="2"/>
      <c r="BUG3" s="2"/>
      <c r="BUH3" s="2"/>
      <c r="BUI3" s="2"/>
      <c r="BUJ3" s="2"/>
      <c r="BUK3" s="2"/>
      <c r="BUL3" s="2"/>
      <c r="BUM3" s="2"/>
      <c r="BUN3" s="2"/>
      <c r="BUO3" s="2"/>
      <c r="BUP3" s="2"/>
      <c r="BUQ3" s="2"/>
      <c r="BUR3" s="2"/>
      <c r="BUS3" s="2"/>
      <c r="BUT3" s="2"/>
      <c r="BUU3" s="2"/>
      <c r="BUV3" s="2"/>
      <c r="BUW3" s="2"/>
      <c r="BUX3" s="2"/>
      <c r="BUY3" s="2"/>
      <c r="BUZ3" s="2"/>
      <c r="BVA3" s="2"/>
      <c r="BVB3" s="2"/>
      <c r="BVC3" s="2"/>
      <c r="BVD3" s="2"/>
      <c r="BVE3" s="2"/>
      <c r="BVF3" s="2"/>
      <c r="BVG3" s="2"/>
      <c r="BVH3" s="2"/>
      <c r="BVI3" s="2"/>
      <c r="BVJ3" s="2"/>
      <c r="BVK3" s="2"/>
      <c r="BVL3" s="2"/>
      <c r="BVM3" s="2"/>
      <c r="BVN3" s="2"/>
      <c r="BVO3" s="2"/>
      <c r="BVP3" s="2"/>
      <c r="BVQ3" s="2"/>
      <c r="BVR3" s="2"/>
      <c r="BVS3" s="2"/>
      <c r="BVT3" s="2"/>
      <c r="BVU3" s="2"/>
      <c r="BVV3" s="2"/>
      <c r="BVW3" s="2"/>
      <c r="BVX3" s="2"/>
      <c r="BVY3" s="2"/>
      <c r="BVZ3" s="2"/>
      <c r="BWA3" s="2"/>
      <c r="BWB3" s="2"/>
      <c r="BWC3" s="2"/>
      <c r="BWD3" s="2"/>
      <c r="BWE3" s="2"/>
      <c r="BWF3" s="2"/>
      <c r="BWG3" s="2"/>
      <c r="BWH3" s="2"/>
      <c r="BWI3" s="2"/>
      <c r="BWJ3" s="2"/>
      <c r="BWK3" s="2"/>
      <c r="BWL3" s="2"/>
      <c r="BWM3" s="2"/>
      <c r="BWN3" s="2"/>
      <c r="BWO3" s="2"/>
      <c r="BWP3" s="2"/>
      <c r="BWQ3" s="2"/>
      <c r="BWR3" s="2"/>
      <c r="BWS3" s="2"/>
      <c r="BWT3" s="2"/>
      <c r="BWU3" s="2"/>
      <c r="BWV3" s="2"/>
      <c r="BWW3" s="2"/>
      <c r="BWX3" s="2"/>
      <c r="BWY3" s="2"/>
      <c r="BWZ3" s="2"/>
      <c r="BXA3" s="2"/>
      <c r="BXB3" s="2"/>
      <c r="BXC3" s="2"/>
      <c r="BXD3" s="2"/>
      <c r="BXE3" s="2"/>
      <c r="BXF3" s="2"/>
      <c r="BXG3" s="2"/>
      <c r="BXH3" s="2"/>
      <c r="BXI3" s="2"/>
      <c r="BXJ3" s="2"/>
      <c r="BXK3" s="2"/>
      <c r="BXL3" s="2"/>
      <c r="BXM3" s="2"/>
      <c r="BXN3" s="2"/>
      <c r="BXO3" s="2"/>
      <c r="BXP3" s="2"/>
      <c r="BXQ3" s="2"/>
      <c r="BXR3" s="2"/>
      <c r="BXS3" s="2"/>
      <c r="BXT3" s="2"/>
      <c r="BXU3" s="2"/>
      <c r="BXV3" s="2"/>
      <c r="BXW3" s="2"/>
      <c r="BXX3" s="2"/>
      <c r="BXY3" s="2"/>
      <c r="BXZ3" s="2"/>
      <c r="BYA3" s="2"/>
      <c r="BYB3" s="2"/>
      <c r="BYC3" s="2"/>
      <c r="BYD3" s="2"/>
      <c r="BYE3" s="2"/>
      <c r="BYF3" s="2"/>
      <c r="BYG3" s="2"/>
      <c r="BYH3" s="2"/>
      <c r="BYI3" s="2"/>
      <c r="BYJ3" s="2"/>
      <c r="BYK3" s="2"/>
      <c r="BYL3" s="2"/>
      <c r="BYM3" s="2"/>
      <c r="BYN3" s="2"/>
      <c r="BYO3" s="2"/>
      <c r="BYP3" s="2"/>
      <c r="BYQ3" s="2"/>
      <c r="BYR3" s="2"/>
      <c r="BYS3" s="2"/>
      <c r="BYT3" s="2"/>
      <c r="BYU3" s="2"/>
      <c r="BYV3" s="2"/>
      <c r="BYW3" s="2"/>
      <c r="BYX3" s="2"/>
      <c r="BYY3" s="2"/>
      <c r="BYZ3" s="2"/>
      <c r="BZA3" s="2"/>
      <c r="BZB3" s="2"/>
      <c r="BZC3" s="2"/>
      <c r="BZD3" s="2"/>
      <c r="BZE3" s="2"/>
      <c r="BZF3" s="2"/>
      <c r="BZG3" s="2"/>
      <c r="BZH3" s="2"/>
      <c r="BZI3" s="2"/>
      <c r="BZJ3" s="2"/>
      <c r="BZK3" s="2"/>
      <c r="BZL3" s="2"/>
      <c r="BZM3" s="2"/>
      <c r="BZN3" s="2"/>
      <c r="BZO3" s="2"/>
      <c r="BZP3" s="2"/>
      <c r="BZQ3" s="2"/>
      <c r="BZR3" s="2"/>
      <c r="BZS3" s="2"/>
      <c r="BZT3" s="2"/>
      <c r="BZU3" s="2"/>
      <c r="BZV3" s="2"/>
      <c r="BZW3" s="2"/>
      <c r="BZX3" s="2"/>
      <c r="BZY3" s="2"/>
      <c r="BZZ3" s="2"/>
      <c r="CAA3" s="2"/>
    </row>
    <row r="4" spans="1:2055" ht="16.2" x14ac:dyDescent="0.3">
      <c r="A4" s="58">
        <v>1</v>
      </c>
      <c r="B4" s="59"/>
      <c r="C4" s="130" t="str">
        <f>AG4</f>
        <v>Equipe 1A</v>
      </c>
      <c r="D4" s="131"/>
      <c r="E4" s="131"/>
      <c r="F4" s="131"/>
      <c r="G4" s="131"/>
      <c r="H4" s="60"/>
      <c r="I4" s="60"/>
      <c r="J4" s="131" t="str">
        <f>AG5</f>
        <v>Equipe 2A</v>
      </c>
      <c r="K4" s="131"/>
      <c r="L4" s="131"/>
      <c r="M4" s="131"/>
      <c r="N4" s="132"/>
      <c r="O4" s="68"/>
      <c r="P4" s="122" t="str">
        <f>VLOOKUP(AE4,AF4:AK9,2,0)</f>
        <v>Equipe 1A</v>
      </c>
      <c r="Q4" s="123"/>
      <c r="R4" s="123"/>
      <c r="S4" s="123"/>
      <c r="T4" s="124"/>
      <c r="U4" s="43">
        <v>1</v>
      </c>
      <c r="V4" s="44">
        <f>VLOOKUP(P4,AG4:AU9,8,0)</f>
        <v>0</v>
      </c>
      <c r="W4" s="45">
        <f>VLOOKUP(P4,AG4:AU9,9,0)</f>
        <v>0</v>
      </c>
      <c r="X4" s="46">
        <f>VLOOKUP(P4,AG4:AU9,10,0)</f>
        <v>0</v>
      </c>
      <c r="Y4" s="46">
        <f>VLOOKUP(P4,AG4:AU9,11,0)</f>
        <v>0</v>
      </c>
      <c r="Z4" s="46">
        <f>VLOOKUP(P4,AG4:AU9,12,0)</f>
        <v>0</v>
      </c>
      <c r="AA4" s="46">
        <f>VLOOKUP(P4,AG4:AU9,13,0)</f>
        <v>0</v>
      </c>
      <c r="AB4" s="46">
        <f>VLOOKUP(P4,AG4:AU9,14,0)</f>
        <v>0</v>
      </c>
      <c r="AC4" s="47">
        <f>VLOOKUP(P4,AG4:AU9,15,0)</f>
        <v>0</v>
      </c>
      <c r="AD4" s="68"/>
      <c r="AE4" s="15">
        <v>1</v>
      </c>
      <c r="AF4" s="17">
        <f>AM4</f>
        <v>1</v>
      </c>
      <c r="AG4" s="92" t="str">
        <f>Equipes!A2</f>
        <v>Equipe 1A</v>
      </c>
      <c r="AH4" s="93"/>
      <c r="AI4" s="93"/>
      <c r="AJ4" s="93"/>
      <c r="AK4" s="93"/>
      <c r="AL4" s="16">
        <f>RANK(AV4,AV4:AV9)</f>
        <v>1</v>
      </c>
      <c r="AM4" s="16">
        <f>RANK(AW4,AW4:AW9)</f>
        <v>1</v>
      </c>
      <c r="AN4" s="16">
        <f>SUMPRODUCT((C4:G18=AG4)*(AX4:AX18))+SUMPRODUCT((J4:N18=AG4)*(AY4:AY18))</f>
        <v>0</v>
      </c>
      <c r="AO4" s="16">
        <f>SUMPRODUCT((C4:G18=AG4)*(AZ4:AZ18))+SUMPRODUCT((J4:N18=AG4)*(BA4:BA18))</f>
        <v>0</v>
      </c>
      <c r="AP4" s="16">
        <f>SUMPRODUCT((C4:G18=AG4)*(BB4:BB18))+SUMPRODUCT((J4:N18=AG4)*(BC4:BC18))</f>
        <v>0</v>
      </c>
      <c r="AQ4" s="16">
        <f>SUMPRODUCT((C4:G18=AG4)*(BD4:BD18))+SUMPRODUCT((J4:N18=AG4)*(BE4:BE18))</f>
        <v>0</v>
      </c>
      <c r="AR4" s="16">
        <f>SUMPRODUCT((C4:G18=AG4)*(BF4:BF18))+SUMPRODUCT((J4:N18=AG4)*(BG4:BG18))</f>
        <v>0</v>
      </c>
      <c r="AS4" s="16">
        <f>SUMPRODUCT((C4:G18=AG4)*(BH4:BH18))+SUMPRODUCT((J4:N18=AG4)*(BI4:BI18))</f>
        <v>0</v>
      </c>
      <c r="AT4" s="16">
        <f>SUMPRODUCT((C4:G18=AG4)*(BJ4:BJ18))+SUMPRODUCT((J4:N18=AG4)*(BK4:BK18))</f>
        <v>0</v>
      </c>
      <c r="AU4" s="17">
        <f>AS4-AT4</f>
        <v>0</v>
      </c>
      <c r="AV4" s="33">
        <f>SUM(AN4*1000+(AU4)/10+(AS4)/100)</f>
        <v>0</v>
      </c>
      <c r="AW4" s="30">
        <f>AV4+0.0000006</f>
        <v>5.9999999999999997E-7</v>
      </c>
      <c r="AX4" s="15">
        <f>IF(H4="",0,IF(H4&gt;I4,3,IF(H4=I4,1,IF(H4&lt;I4,0))))</f>
        <v>0</v>
      </c>
      <c r="AY4" s="17">
        <f>IF(I4="",0,IF(I4&gt;H4,3,IF(I4=H4,1,IF(I4&lt;H4,0))))</f>
        <v>0</v>
      </c>
      <c r="AZ4" s="22">
        <f>IF(H4="",0,1)</f>
        <v>0</v>
      </c>
      <c r="BA4" s="17">
        <f>IF(I4="",0,1)</f>
        <v>0</v>
      </c>
      <c r="BB4" s="22" t="b">
        <f>IF(H4&lt;&gt;"",IF(H4&gt;I4,1))</f>
        <v>0</v>
      </c>
      <c r="BC4" s="17" t="b">
        <f>IF(I4&lt;&gt;"",IF(I4&gt;H4,1))</f>
        <v>0</v>
      </c>
      <c r="BD4" s="22" t="b">
        <f>IF(H4&lt;&gt;"",IF(H4=I4,1))</f>
        <v>0</v>
      </c>
      <c r="BE4" s="17" t="b">
        <f>IF(I4&lt;&gt;"",IF(I4=H4,1))</f>
        <v>0</v>
      </c>
      <c r="BF4" s="22" t="b">
        <f>IF(H4&lt;&gt;"",IF(H4&lt;I4,1))</f>
        <v>0</v>
      </c>
      <c r="BG4" s="17" t="b">
        <f>IF(I4&lt;&gt;"",IF(I4&lt;H4,1))</f>
        <v>0</v>
      </c>
      <c r="BH4" s="22">
        <f>H4</f>
        <v>0</v>
      </c>
      <c r="BI4" s="17">
        <f>I4</f>
        <v>0</v>
      </c>
      <c r="BJ4" s="22">
        <f>I4</f>
        <v>0</v>
      </c>
      <c r="BK4" s="17">
        <f>H4</f>
        <v>0</v>
      </c>
      <c r="BL4" s="92" t="str">
        <f>VLOOKUP(AE4,AF4:AK9,2,0)</f>
        <v>Equipe 1A</v>
      </c>
      <c r="BM4" s="93"/>
      <c r="BN4" s="93"/>
      <c r="BO4" s="93"/>
      <c r="BP4" s="93"/>
      <c r="BQ4" s="27">
        <f>VLOOKUP(BL4,AG4:AV9,16,0)</f>
        <v>0</v>
      </c>
      <c r="BR4" s="16">
        <f>RANK(BQ4,BQ4:BQ9)</f>
        <v>1</v>
      </c>
      <c r="BS4" s="93" t="str">
        <f>AG4</f>
        <v>Equipe 1A</v>
      </c>
      <c r="BT4" s="93"/>
      <c r="BU4" s="93"/>
      <c r="BV4" s="93"/>
      <c r="BW4" s="98"/>
      <c r="BX4" s="78"/>
      <c r="BY4" s="78"/>
      <c r="BZ4" s="78"/>
      <c r="CA4" s="78"/>
      <c r="CB4" s="78"/>
      <c r="CC4" s="78"/>
      <c r="CD4" s="78"/>
      <c r="CE4" s="78"/>
      <c r="CF4" s="78"/>
      <c r="CG4" s="78"/>
      <c r="CH4" s="78"/>
      <c r="CI4" s="78"/>
      <c r="CJ4" s="78"/>
      <c r="CK4" s="78"/>
      <c r="CL4" s="78"/>
      <c r="CM4" s="78"/>
      <c r="CN4" s="78"/>
      <c r="CO4" s="78"/>
      <c r="CP4" s="78"/>
      <c r="CQ4" s="78"/>
      <c r="CR4" s="78"/>
      <c r="CS4" s="78"/>
      <c r="CT4" s="78"/>
      <c r="CU4" s="78"/>
      <c r="CV4" s="78"/>
      <c r="CW4" s="78"/>
      <c r="CX4" s="78"/>
      <c r="CY4" s="78"/>
      <c r="CZ4" s="78"/>
      <c r="DA4" s="78"/>
      <c r="DB4" s="78"/>
      <c r="DC4" s="78"/>
      <c r="DD4" s="78"/>
      <c r="DE4" s="78"/>
      <c r="DF4" s="78"/>
      <c r="DG4" s="78"/>
      <c r="DH4" s="78"/>
      <c r="DI4" s="78"/>
      <c r="DJ4" s="78"/>
    </row>
    <row r="5" spans="1:2055" ht="16.2" x14ac:dyDescent="0.3">
      <c r="A5" s="61">
        <v>1</v>
      </c>
      <c r="B5" s="62"/>
      <c r="C5" s="125" t="str">
        <f>AG6</f>
        <v>Equipe 3A</v>
      </c>
      <c r="D5" s="87"/>
      <c r="E5" s="87"/>
      <c r="F5" s="87"/>
      <c r="G5" s="87"/>
      <c r="H5" s="63"/>
      <c r="I5" s="63"/>
      <c r="J5" s="87" t="str">
        <f>AG7</f>
        <v>Equipe 4A</v>
      </c>
      <c r="K5" s="87"/>
      <c r="L5" s="87"/>
      <c r="M5" s="87"/>
      <c r="N5" s="88"/>
      <c r="O5" s="68"/>
      <c r="P5" s="101" t="str">
        <f>VLOOKUP(AE5,AF4:AK9,2,0)</f>
        <v>Equipe 2A</v>
      </c>
      <c r="Q5" s="102"/>
      <c r="R5" s="102"/>
      <c r="S5" s="102"/>
      <c r="T5" s="103"/>
      <c r="U5" s="48">
        <f>IF(BQ5=BQ4,BR4,BR5)</f>
        <v>1</v>
      </c>
      <c r="V5" s="49">
        <f>VLOOKUP(P5,AG4:AU9,8,0)</f>
        <v>0</v>
      </c>
      <c r="W5" s="50">
        <f>VLOOKUP(P5,AG4:AU9,9,0)</f>
        <v>0</v>
      </c>
      <c r="X5" s="51">
        <f>VLOOKUP(P5,AG4:AU9,10,0)</f>
        <v>0</v>
      </c>
      <c r="Y5" s="51">
        <f>VLOOKUP(P5,AG4:AU9,11,0)</f>
        <v>0</v>
      </c>
      <c r="Z5" s="51">
        <f>VLOOKUP(P5,AG4:AU9,12,0)</f>
        <v>0</v>
      </c>
      <c r="AA5" s="51">
        <f>VLOOKUP(P5,AG4:AU9,13,0)</f>
        <v>0</v>
      </c>
      <c r="AB5" s="51">
        <f>VLOOKUP(P5,AG4:AU9,14,0)</f>
        <v>0</v>
      </c>
      <c r="AC5" s="52">
        <f>VLOOKUP(P5,AG4:AU9,15,0)</f>
        <v>0</v>
      </c>
      <c r="AD5" s="68"/>
      <c r="AE5" s="10">
        <v>2</v>
      </c>
      <c r="AF5" s="11">
        <f t="shared" ref="AF5:AF9" si="0">AM5</f>
        <v>2</v>
      </c>
      <c r="AG5" s="92" t="str">
        <f>Equipes!A3</f>
        <v>Equipe 2A</v>
      </c>
      <c r="AH5" s="93"/>
      <c r="AI5" s="93"/>
      <c r="AJ5" s="93"/>
      <c r="AK5" s="93"/>
      <c r="AL5" s="9">
        <f>RANK(AV5,AV4:AV9)</f>
        <v>1</v>
      </c>
      <c r="AM5" s="9">
        <f>RANK(AW5,AW4:AW9)</f>
        <v>2</v>
      </c>
      <c r="AN5" s="9">
        <f>SUMPRODUCT((C4:G18=AG5)*(AX4:AX18))+SUMPRODUCT((J4:N18=AG5)*(AY4:AY18))</f>
        <v>0</v>
      </c>
      <c r="AO5" s="9">
        <f>SUMPRODUCT((C4:G18=AG5)*(AZ4:AZ18))+SUMPRODUCT((J4:N18=AG5)*(BA4:BA18))</f>
        <v>0</v>
      </c>
      <c r="AP5" s="9">
        <f>SUMPRODUCT((C4:G18=AG5)*(BB4:BB18))+SUMPRODUCT((J4:N18=AG5)*(BC4:BC18))</f>
        <v>0</v>
      </c>
      <c r="AQ5" s="9">
        <f>SUMPRODUCT((C4:G18=AG5)*(BD4:BD18))+SUMPRODUCT((J4:N18=AG5)*(BE4:BE18))</f>
        <v>0</v>
      </c>
      <c r="AR5" s="9">
        <f>SUMPRODUCT((C4:G18=AG5)*(BF4:BF18))+SUMPRODUCT((J4:N18=AG5)*(BG4:BG18))</f>
        <v>0</v>
      </c>
      <c r="AS5" s="9">
        <f>SUMPRODUCT((C4:G18=AG5)*(BH4:BH18))+SUMPRODUCT((J4:N18=AG5)*(BI4:BI18))</f>
        <v>0</v>
      </c>
      <c r="AT5" s="9">
        <f>SUMPRODUCT((C4:G18=AG5)*(BJ4:BJ18))+SUMPRODUCT((J4:N18=AG5)*(BK4:BK18))</f>
        <v>0</v>
      </c>
      <c r="AU5" s="11">
        <f t="shared" ref="AU5:AU9" si="1">AS5-AT5</f>
        <v>0</v>
      </c>
      <c r="AV5" s="34">
        <f t="shared" ref="AV5:AV9" si="2">SUM(AN5*1000+(AU5)/10+(AS5)/100)</f>
        <v>0</v>
      </c>
      <c r="AW5" s="28">
        <f>AV5+0.0000005</f>
        <v>4.9999999999999998E-7</v>
      </c>
      <c r="AX5" s="10">
        <f t="shared" ref="AX5:AX18" si="3">IF(H5="",0,IF(H5&gt;I5,3,IF(H5=I5,1,IF(H5&lt;I5,0))))</f>
        <v>0</v>
      </c>
      <c r="AY5" s="11">
        <f t="shared" ref="AY5:AY18" si="4">IF(I5="",0,IF(I5&gt;H5,3,IF(I5=H5,1,IF(I5&lt;H5,0))))</f>
        <v>0</v>
      </c>
      <c r="AZ5" s="23">
        <f t="shared" ref="AZ5:AZ18" si="5">IF(H5="",0,1)</f>
        <v>0</v>
      </c>
      <c r="BA5" s="11">
        <f t="shared" ref="BA5:BA18" si="6">IF(I5="",0,1)</f>
        <v>0</v>
      </c>
      <c r="BB5" s="23" t="b">
        <f t="shared" ref="BB5:BB18" si="7">IF(H5&lt;&gt;"",IF(H5&gt;I5,1))</f>
        <v>0</v>
      </c>
      <c r="BC5" s="11" t="b">
        <f t="shared" ref="BC5:BC18" si="8">IF(I5&lt;&gt;"",IF(I5&gt;H5,1))</f>
        <v>0</v>
      </c>
      <c r="BD5" s="23" t="b">
        <f t="shared" ref="BD5:BD18" si="9">IF(H5&lt;&gt;"",IF(H5=I5,1))</f>
        <v>0</v>
      </c>
      <c r="BE5" s="11" t="b">
        <f t="shared" ref="BE5:BE18" si="10">IF(I5&lt;&gt;"",IF(I5=H5,1))</f>
        <v>0</v>
      </c>
      <c r="BF5" s="23" t="b">
        <f t="shared" ref="BF5:BF18" si="11">IF(H5&lt;&gt;"",IF(H5&lt;I5,1))</f>
        <v>0</v>
      </c>
      <c r="BG5" s="11" t="b">
        <f t="shared" ref="BG5:BG18" si="12">IF(I5&lt;&gt;"",IF(I5&lt;H5,1))</f>
        <v>0</v>
      </c>
      <c r="BH5" s="23">
        <f t="shared" ref="BH5:BH18" si="13">H5</f>
        <v>0</v>
      </c>
      <c r="BI5" s="11">
        <f t="shared" ref="BI5:BI18" si="14">I5</f>
        <v>0</v>
      </c>
      <c r="BJ5" s="23">
        <f t="shared" ref="BJ5:BJ18" si="15">I5</f>
        <v>0</v>
      </c>
      <c r="BK5" s="11">
        <f t="shared" ref="BK5:BK18" si="16">H5</f>
        <v>0</v>
      </c>
      <c r="BL5" s="94" t="str">
        <f>VLOOKUP(AE5,AF4:AK9,2,0)</f>
        <v>Equipe 2A</v>
      </c>
      <c r="BM5" s="95"/>
      <c r="BN5" s="95"/>
      <c r="BO5" s="95"/>
      <c r="BP5" s="95"/>
      <c r="BQ5" s="25">
        <f>VLOOKUP(BL5,AG4:AV9,16,0)</f>
        <v>0</v>
      </c>
      <c r="BR5" s="9">
        <f>RANK(BQ5,BQ4:BQ9)</f>
        <v>1</v>
      </c>
      <c r="BS5" s="95" t="str">
        <f t="shared" ref="BS5:BS9" si="17">AG5</f>
        <v>Equipe 2A</v>
      </c>
      <c r="BT5" s="95"/>
      <c r="BU5" s="95"/>
      <c r="BV5" s="95"/>
      <c r="BW5" s="99"/>
      <c r="BX5" s="78"/>
      <c r="BY5" s="78"/>
      <c r="BZ5" s="78"/>
      <c r="CA5" s="78"/>
      <c r="CB5" s="78"/>
      <c r="CC5" s="78"/>
      <c r="CD5" s="78"/>
      <c r="CE5" s="78"/>
      <c r="CF5" s="78"/>
      <c r="CG5" s="78"/>
      <c r="CH5" s="78"/>
      <c r="CI5" s="78"/>
      <c r="CJ5" s="78"/>
      <c r="CK5" s="78"/>
      <c r="CL5" s="78"/>
      <c r="CM5" s="78"/>
      <c r="CN5" s="78"/>
      <c r="CO5" s="78"/>
      <c r="CP5" s="78"/>
      <c r="CQ5" s="78"/>
      <c r="CR5" s="78"/>
      <c r="CS5" s="78"/>
      <c r="CT5" s="78"/>
      <c r="CU5" s="78"/>
      <c r="CV5" s="78"/>
      <c r="CW5" s="78"/>
      <c r="CX5" s="78"/>
      <c r="CY5" s="78"/>
      <c r="CZ5" s="78"/>
      <c r="DA5" s="78"/>
      <c r="DB5" s="78"/>
      <c r="DC5" s="78"/>
      <c r="DD5" s="78"/>
      <c r="DE5" s="78"/>
      <c r="DF5" s="78"/>
      <c r="DG5" s="78"/>
      <c r="DH5" s="78"/>
      <c r="DI5" s="78"/>
      <c r="DJ5" s="78"/>
    </row>
    <row r="6" spans="1:2055" ht="16.2" x14ac:dyDescent="0.3">
      <c r="A6" s="61">
        <v>1</v>
      </c>
      <c r="B6" s="62"/>
      <c r="C6" s="125" t="str">
        <f>AG8</f>
        <v>Equipe 5A</v>
      </c>
      <c r="D6" s="87"/>
      <c r="E6" s="87"/>
      <c r="F6" s="87"/>
      <c r="G6" s="87"/>
      <c r="H6" s="63"/>
      <c r="I6" s="63"/>
      <c r="J6" s="87" t="str">
        <f>AG9</f>
        <v>Equipe 6A</v>
      </c>
      <c r="K6" s="87"/>
      <c r="L6" s="87"/>
      <c r="M6" s="87"/>
      <c r="N6" s="88"/>
      <c r="O6" s="68"/>
      <c r="P6" s="101" t="str">
        <f>VLOOKUP(AE6,AF4:AK9,2,0)</f>
        <v>Equipe 3A</v>
      </c>
      <c r="Q6" s="102"/>
      <c r="R6" s="102"/>
      <c r="S6" s="102"/>
      <c r="T6" s="103"/>
      <c r="U6" s="48">
        <f t="shared" ref="U6:U9" si="18">IF(BQ6=BQ5,BR5,BR6)</f>
        <v>1</v>
      </c>
      <c r="V6" s="49">
        <f>VLOOKUP(P6,AG4:AU9,8,0)</f>
        <v>0</v>
      </c>
      <c r="W6" s="50">
        <f>VLOOKUP(P6,AG4:AU9,9,0)</f>
        <v>0</v>
      </c>
      <c r="X6" s="51">
        <f>VLOOKUP(P6,AG4:AU9,10,0)</f>
        <v>0</v>
      </c>
      <c r="Y6" s="51">
        <f>VLOOKUP(P6,AG4:AU9,11,0)</f>
        <v>0</v>
      </c>
      <c r="Z6" s="51">
        <f>VLOOKUP(P6,AG4:AU9,12,0)</f>
        <v>0</v>
      </c>
      <c r="AA6" s="51">
        <f>VLOOKUP(P6,AG4:AU9,13,0)</f>
        <v>0</v>
      </c>
      <c r="AB6" s="51">
        <f>VLOOKUP(P6,AG4:AU9,14,0)</f>
        <v>0</v>
      </c>
      <c r="AC6" s="52">
        <f>VLOOKUP(P6,AG4:AU9,15,0)</f>
        <v>0</v>
      </c>
      <c r="AD6" s="68"/>
      <c r="AE6" s="10">
        <v>3</v>
      </c>
      <c r="AF6" s="11">
        <f t="shared" si="0"/>
        <v>3</v>
      </c>
      <c r="AG6" s="92" t="str">
        <f>Equipes!A4</f>
        <v>Equipe 3A</v>
      </c>
      <c r="AH6" s="93"/>
      <c r="AI6" s="93"/>
      <c r="AJ6" s="93"/>
      <c r="AK6" s="93"/>
      <c r="AL6" s="9">
        <f>RANK(AV6,AV4:AV9)</f>
        <v>1</v>
      </c>
      <c r="AM6" s="9">
        <f>RANK(AW6,AW4:AW9)</f>
        <v>3</v>
      </c>
      <c r="AN6" s="9">
        <f>SUMPRODUCT((C4:G18=AG6)*(AX4:AX18))+SUMPRODUCT((J4:N18=AG6)*(AY4:AY18))</f>
        <v>0</v>
      </c>
      <c r="AO6" s="9">
        <f>SUMPRODUCT((C4:G18=AG6)*(AZ4:AZ18))+SUMPRODUCT((J4:N18=AG6)*(BA4:BA18))</f>
        <v>0</v>
      </c>
      <c r="AP6" s="9">
        <f>SUMPRODUCT((C4:G18=AG6)*(BB4:BB18))+SUMPRODUCT((J4:N18=AG6)*(BC4:BC18))</f>
        <v>0</v>
      </c>
      <c r="AQ6" s="9">
        <f>SUMPRODUCT((C4:G18=AG6)*(BD4:BD18))+SUMPRODUCT((J4:N18=AG6)*(BE4:BE18))</f>
        <v>0</v>
      </c>
      <c r="AR6" s="9">
        <f>SUMPRODUCT((C4:G18=AG6)*(BF4:BF18))+SUMPRODUCT((J4:N18=AG6)*(BG4:BG18))</f>
        <v>0</v>
      </c>
      <c r="AS6" s="9">
        <f>SUMPRODUCT((C4:G18=AG6)*(BH4:BH18))+SUMPRODUCT((J4:N18=AG6)*(BI4:BI18))</f>
        <v>0</v>
      </c>
      <c r="AT6" s="9">
        <f>SUMPRODUCT((C4:G18=AG6)*(BJ4:BJ18))+SUMPRODUCT((J4:N18=AG6)*(BK4:BK18))</f>
        <v>0</v>
      </c>
      <c r="AU6" s="11">
        <f t="shared" si="1"/>
        <v>0</v>
      </c>
      <c r="AV6" s="34">
        <f t="shared" si="2"/>
        <v>0</v>
      </c>
      <c r="AW6" s="28">
        <f>AV6+0.0000004</f>
        <v>3.9999999999999998E-7</v>
      </c>
      <c r="AX6" s="10">
        <f t="shared" si="3"/>
        <v>0</v>
      </c>
      <c r="AY6" s="11">
        <f t="shared" si="4"/>
        <v>0</v>
      </c>
      <c r="AZ6" s="23">
        <f t="shared" si="5"/>
        <v>0</v>
      </c>
      <c r="BA6" s="11">
        <f t="shared" si="6"/>
        <v>0</v>
      </c>
      <c r="BB6" s="23" t="b">
        <f t="shared" si="7"/>
        <v>0</v>
      </c>
      <c r="BC6" s="11" t="b">
        <f t="shared" si="8"/>
        <v>0</v>
      </c>
      <c r="BD6" s="23" t="b">
        <f t="shared" si="9"/>
        <v>0</v>
      </c>
      <c r="BE6" s="11" t="b">
        <f t="shared" si="10"/>
        <v>0</v>
      </c>
      <c r="BF6" s="23" t="b">
        <f t="shared" si="11"/>
        <v>0</v>
      </c>
      <c r="BG6" s="11" t="b">
        <f t="shared" si="12"/>
        <v>0</v>
      </c>
      <c r="BH6" s="23">
        <f t="shared" si="13"/>
        <v>0</v>
      </c>
      <c r="BI6" s="11">
        <f t="shared" si="14"/>
        <v>0</v>
      </c>
      <c r="BJ6" s="23">
        <f t="shared" si="15"/>
        <v>0</v>
      </c>
      <c r="BK6" s="11">
        <f t="shared" si="16"/>
        <v>0</v>
      </c>
      <c r="BL6" s="94" t="str">
        <f>VLOOKUP(AE6,AF4:AK9,2,0)</f>
        <v>Equipe 3A</v>
      </c>
      <c r="BM6" s="95"/>
      <c r="BN6" s="95"/>
      <c r="BO6" s="95"/>
      <c r="BP6" s="95"/>
      <c r="BQ6" s="25">
        <f>VLOOKUP(BL6,AG4:AV9,16,0)</f>
        <v>0</v>
      </c>
      <c r="BR6" s="9">
        <f>RANK(BQ6,BQ4:BQ9)</f>
        <v>1</v>
      </c>
      <c r="BS6" s="95" t="str">
        <f t="shared" si="17"/>
        <v>Equipe 3A</v>
      </c>
      <c r="BT6" s="95"/>
      <c r="BU6" s="95"/>
      <c r="BV6" s="95"/>
      <c r="BW6" s="99"/>
      <c r="BX6" s="78"/>
      <c r="BY6" s="78"/>
      <c r="BZ6" s="78"/>
      <c r="CA6" s="78"/>
      <c r="CB6" s="78"/>
      <c r="CC6" s="78"/>
      <c r="CD6" s="78"/>
      <c r="CE6" s="78"/>
      <c r="CF6" s="78"/>
      <c r="CG6" s="78"/>
      <c r="CH6" s="78"/>
      <c r="CI6" s="78"/>
      <c r="CJ6" s="78"/>
      <c r="CK6" s="78"/>
      <c r="CL6" s="78"/>
      <c r="CM6" s="78"/>
      <c r="CN6" s="78"/>
      <c r="CO6" s="78"/>
      <c r="CP6" s="78"/>
      <c r="CQ6" s="78"/>
      <c r="CR6" s="78"/>
      <c r="CS6" s="78"/>
      <c r="CT6" s="78"/>
      <c r="CU6" s="78"/>
      <c r="CV6" s="78"/>
      <c r="CW6" s="78"/>
      <c r="CX6" s="78"/>
      <c r="CY6" s="78"/>
      <c r="CZ6" s="78"/>
      <c r="DA6" s="78"/>
      <c r="DB6" s="78"/>
      <c r="DC6" s="78"/>
      <c r="DD6" s="78"/>
      <c r="DE6" s="78"/>
      <c r="DF6" s="78"/>
      <c r="DG6" s="78"/>
      <c r="DH6" s="78"/>
      <c r="DI6" s="78"/>
      <c r="DJ6" s="78"/>
    </row>
    <row r="7" spans="1:2055" ht="16.2" x14ac:dyDescent="0.3">
      <c r="A7" s="61">
        <v>1</v>
      </c>
      <c r="B7" s="62"/>
      <c r="C7" s="125" t="str">
        <f>AG4</f>
        <v>Equipe 1A</v>
      </c>
      <c r="D7" s="87"/>
      <c r="E7" s="87"/>
      <c r="F7" s="87"/>
      <c r="G7" s="87"/>
      <c r="H7" s="63"/>
      <c r="I7" s="63"/>
      <c r="J7" s="87" t="str">
        <f>AG8</f>
        <v>Equipe 5A</v>
      </c>
      <c r="K7" s="87"/>
      <c r="L7" s="87"/>
      <c r="M7" s="87"/>
      <c r="N7" s="88"/>
      <c r="O7" s="68"/>
      <c r="P7" s="101" t="str">
        <f>VLOOKUP(AE7,AF4:AK9,2,0)</f>
        <v>Equipe 4A</v>
      </c>
      <c r="Q7" s="102"/>
      <c r="R7" s="102"/>
      <c r="S7" s="102"/>
      <c r="T7" s="103"/>
      <c r="U7" s="48">
        <f t="shared" si="18"/>
        <v>1</v>
      </c>
      <c r="V7" s="49">
        <f>VLOOKUP(P7,AG4:AU9,8,0)</f>
        <v>0</v>
      </c>
      <c r="W7" s="50">
        <f>VLOOKUP(P7,AG4:AU9,9,0)</f>
        <v>0</v>
      </c>
      <c r="X7" s="51">
        <f>VLOOKUP(P7,AG4:AU9,10,0)</f>
        <v>0</v>
      </c>
      <c r="Y7" s="51">
        <f>VLOOKUP(P7,AG4:AU9,11,0)</f>
        <v>0</v>
      </c>
      <c r="Z7" s="51">
        <f>VLOOKUP(P7,AG4:AU9,12,0)</f>
        <v>0</v>
      </c>
      <c r="AA7" s="51">
        <f>VLOOKUP(P7,AG4:AU9,13,0)</f>
        <v>0</v>
      </c>
      <c r="AB7" s="51">
        <f>VLOOKUP(P7,AG4:AU9,14,0)</f>
        <v>0</v>
      </c>
      <c r="AC7" s="52">
        <f>VLOOKUP(P7,AG4:AU9,15,0)</f>
        <v>0</v>
      </c>
      <c r="AD7" s="68"/>
      <c r="AE7" s="10">
        <v>4</v>
      </c>
      <c r="AF7" s="11">
        <f t="shared" si="0"/>
        <v>4</v>
      </c>
      <c r="AG7" s="92" t="str">
        <f>Equipes!A5</f>
        <v>Equipe 4A</v>
      </c>
      <c r="AH7" s="93"/>
      <c r="AI7" s="93"/>
      <c r="AJ7" s="93"/>
      <c r="AK7" s="93"/>
      <c r="AL7" s="9">
        <f>RANK(AV7,AV4:AV9)</f>
        <v>1</v>
      </c>
      <c r="AM7" s="9">
        <f>RANK(AW7,AW4:AW9)</f>
        <v>4</v>
      </c>
      <c r="AN7" s="9">
        <f>SUMPRODUCT((C4:G18=AG7)*(AX4:AX18))+SUMPRODUCT((J4:N18=AG7)*(AY4:AY18))</f>
        <v>0</v>
      </c>
      <c r="AO7" s="9">
        <f>SUMPRODUCT((C4:G18=AG7)*(AZ4:AZ18))+SUMPRODUCT((J4:N18=AG7)*(BA4:BA18))</f>
        <v>0</v>
      </c>
      <c r="AP7" s="9">
        <f>SUMPRODUCT((C4:G18=AG7)*(BB4:BB18))+SUMPRODUCT((J4:N18=AG7)*(BC4:BC18))</f>
        <v>0</v>
      </c>
      <c r="AQ7" s="9">
        <f>SUMPRODUCT((C4:G18=AG7)*(BD4:BD18))+SUMPRODUCT((J4:N18=AG7)*(BE4:BE18))</f>
        <v>0</v>
      </c>
      <c r="AR7" s="9">
        <f>SUMPRODUCT((C4:G18=AG7)*(BF4:BF18))+SUMPRODUCT((J4:N18=AG7)*(BG4:BG18))</f>
        <v>0</v>
      </c>
      <c r="AS7" s="9">
        <f>SUMPRODUCT((C4:G18=AG7)*(BH4:BH18))+SUMPRODUCT((J4:N18=AG7)*(BI4:BI18))</f>
        <v>0</v>
      </c>
      <c r="AT7" s="9">
        <f>SUMPRODUCT((C4:G18=AG7)*(BJ4:BJ18))+SUMPRODUCT((J4:N18=AG7)*(BK4:BK18))</f>
        <v>0</v>
      </c>
      <c r="AU7" s="11">
        <f t="shared" si="1"/>
        <v>0</v>
      </c>
      <c r="AV7" s="34">
        <f t="shared" si="2"/>
        <v>0</v>
      </c>
      <c r="AW7" s="28">
        <f>AV7+0.0000003</f>
        <v>2.9999999999999999E-7</v>
      </c>
      <c r="AX7" s="10">
        <f t="shared" si="3"/>
        <v>0</v>
      </c>
      <c r="AY7" s="11">
        <f t="shared" si="4"/>
        <v>0</v>
      </c>
      <c r="AZ7" s="23">
        <f t="shared" si="5"/>
        <v>0</v>
      </c>
      <c r="BA7" s="11">
        <f t="shared" si="6"/>
        <v>0</v>
      </c>
      <c r="BB7" s="23" t="b">
        <f t="shared" si="7"/>
        <v>0</v>
      </c>
      <c r="BC7" s="11" t="b">
        <f t="shared" si="8"/>
        <v>0</v>
      </c>
      <c r="BD7" s="23" t="b">
        <f t="shared" si="9"/>
        <v>0</v>
      </c>
      <c r="BE7" s="11" t="b">
        <f t="shared" si="10"/>
        <v>0</v>
      </c>
      <c r="BF7" s="23" t="b">
        <f t="shared" si="11"/>
        <v>0</v>
      </c>
      <c r="BG7" s="11" t="b">
        <f t="shared" si="12"/>
        <v>0</v>
      </c>
      <c r="BH7" s="23">
        <f t="shared" si="13"/>
        <v>0</v>
      </c>
      <c r="BI7" s="11">
        <f t="shared" si="14"/>
        <v>0</v>
      </c>
      <c r="BJ7" s="23">
        <f t="shared" si="15"/>
        <v>0</v>
      </c>
      <c r="BK7" s="11">
        <f t="shared" si="16"/>
        <v>0</v>
      </c>
      <c r="BL7" s="94" t="str">
        <f>VLOOKUP(AE7,AF4:AK9,2,0)</f>
        <v>Equipe 4A</v>
      </c>
      <c r="BM7" s="95"/>
      <c r="BN7" s="95"/>
      <c r="BO7" s="95"/>
      <c r="BP7" s="95"/>
      <c r="BQ7" s="25">
        <f>VLOOKUP(BL7,AG4:AV9,16,0)</f>
        <v>0</v>
      </c>
      <c r="BR7" s="9">
        <f>RANK(BQ7,BQ4:BQ9)</f>
        <v>1</v>
      </c>
      <c r="BS7" s="95" t="str">
        <f t="shared" si="17"/>
        <v>Equipe 4A</v>
      </c>
      <c r="BT7" s="95"/>
      <c r="BU7" s="95"/>
      <c r="BV7" s="95"/>
      <c r="BW7" s="99"/>
      <c r="BX7" s="78"/>
      <c r="BY7" s="78"/>
      <c r="BZ7" s="78"/>
      <c r="CA7" s="78"/>
      <c r="CB7" s="78"/>
      <c r="CC7" s="78"/>
      <c r="CD7" s="78"/>
      <c r="CE7" s="78"/>
      <c r="CF7" s="78"/>
      <c r="CG7" s="78"/>
      <c r="CH7" s="78"/>
      <c r="CI7" s="78"/>
      <c r="CJ7" s="78"/>
      <c r="CK7" s="78"/>
      <c r="CL7" s="78"/>
      <c r="CM7" s="78"/>
      <c r="CN7" s="78"/>
      <c r="CO7" s="78"/>
      <c r="CP7" s="78"/>
      <c r="CQ7" s="78"/>
      <c r="CR7" s="78"/>
      <c r="CS7" s="78"/>
      <c r="CT7" s="78"/>
      <c r="CU7" s="78"/>
      <c r="CV7" s="78"/>
      <c r="CW7" s="78"/>
      <c r="CX7" s="78"/>
      <c r="CY7" s="78"/>
      <c r="CZ7" s="78"/>
      <c r="DA7" s="78"/>
      <c r="DB7" s="78"/>
      <c r="DC7" s="78"/>
      <c r="DD7" s="78"/>
      <c r="DE7" s="78"/>
      <c r="DF7" s="78"/>
      <c r="DG7" s="78"/>
      <c r="DH7" s="78"/>
      <c r="DI7" s="78"/>
      <c r="DJ7" s="78"/>
    </row>
    <row r="8" spans="1:2055" ht="16.2" x14ac:dyDescent="0.3">
      <c r="A8" s="61">
        <v>1</v>
      </c>
      <c r="B8" s="62"/>
      <c r="C8" s="125" t="str">
        <f>AG5</f>
        <v>Equipe 2A</v>
      </c>
      <c r="D8" s="87"/>
      <c r="E8" s="87"/>
      <c r="F8" s="87"/>
      <c r="G8" s="87"/>
      <c r="H8" s="63"/>
      <c r="I8" s="63"/>
      <c r="J8" s="87" t="str">
        <f>AG7</f>
        <v>Equipe 4A</v>
      </c>
      <c r="K8" s="87"/>
      <c r="L8" s="87"/>
      <c r="M8" s="87"/>
      <c r="N8" s="88"/>
      <c r="O8" s="68"/>
      <c r="P8" s="101" t="str">
        <f>VLOOKUP(AE8,AF4:AK9,2,0)</f>
        <v>Equipe 5A</v>
      </c>
      <c r="Q8" s="102"/>
      <c r="R8" s="102"/>
      <c r="S8" s="102"/>
      <c r="T8" s="103"/>
      <c r="U8" s="48">
        <f t="shared" si="18"/>
        <v>1</v>
      </c>
      <c r="V8" s="49">
        <f>VLOOKUP(P8,AG4:AU9,8,0)</f>
        <v>0</v>
      </c>
      <c r="W8" s="50">
        <f>VLOOKUP(P8,AG4:AU9,9,0)</f>
        <v>0</v>
      </c>
      <c r="X8" s="51">
        <f>VLOOKUP(P8,AG4:AU9,10,0)</f>
        <v>0</v>
      </c>
      <c r="Y8" s="51">
        <f>VLOOKUP(P8,AG4:AU9,11,0)</f>
        <v>0</v>
      </c>
      <c r="Z8" s="51">
        <f>VLOOKUP(P8,AG4:AU9,12,0)</f>
        <v>0</v>
      </c>
      <c r="AA8" s="51">
        <f>VLOOKUP(P8,AG4:AU9,13,0)</f>
        <v>0</v>
      </c>
      <c r="AB8" s="51">
        <f>VLOOKUP(P8,AG4:AU9,14,0)</f>
        <v>0</v>
      </c>
      <c r="AC8" s="52">
        <f>VLOOKUP(P8,AG4:AU9,15,0)</f>
        <v>0</v>
      </c>
      <c r="AD8" s="68"/>
      <c r="AE8" s="10">
        <v>5</v>
      </c>
      <c r="AF8" s="11">
        <f t="shared" si="0"/>
        <v>5</v>
      </c>
      <c r="AG8" s="92" t="str">
        <f>Equipes!A6</f>
        <v>Equipe 5A</v>
      </c>
      <c r="AH8" s="93"/>
      <c r="AI8" s="93"/>
      <c r="AJ8" s="93"/>
      <c r="AK8" s="93"/>
      <c r="AL8" s="9">
        <f>RANK(AV8,AV4:AV9)</f>
        <v>1</v>
      </c>
      <c r="AM8" s="9">
        <f>RANK(AW8,AW4:AW9)</f>
        <v>5</v>
      </c>
      <c r="AN8" s="9">
        <f>SUMPRODUCT((C4:G18=AG8)*(AX4:AX18))+SUMPRODUCT((J4:N18=AG8)*(AY4:AY18))</f>
        <v>0</v>
      </c>
      <c r="AO8" s="9">
        <f>SUMPRODUCT((C4:G18=AG8)*(AZ4:AZ18))+SUMPRODUCT((J4:N18=AG8)*(BA4:BA18))</f>
        <v>0</v>
      </c>
      <c r="AP8" s="9">
        <f>SUMPRODUCT((C4:G18=AG8)*(BB4:BB18))+SUMPRODUCT((J4:N18=AG8)*(BC4:BC18))</f>
        <v>0</v>
      </c>
      <c r="AQ8" s="9">
        <f>SUMPRODUCT((C4:G18=AG8)*(BD4:BD18))+SUMPRODUCT((J4:N18=AG8)*(BE4:BE18))</f>
        <v>0</v>
      </c>
      <c r="AR8" s="9">
        <f>SUMPRODUCT((C4:G18=AG8)*(BF4:BF18))+SUMPRODUCT((J4:N18=AG8)*(BG4:BG18))</f>
        <v>0</v>
      </c>
      <c r="AS8" s="9">
        <f>SUMPRODUCT((C4:G18=AG8)*(BH4:BH18))+SUMPRODUCT((J4:N18=AG8)*(BI4:BI18))</f>
        <v>0</v>
      </c>
      <c r="AT8" s="9">
        <f>SUMPRODUCT((C4:G18=AG8)*(BJ4:BJ18))+SUMPRODUCT((J4:N18=AG8)*(BK4:BK18))</f>
        <v>0</v>
      </c>
      <c r="AU8" s="11">
        <f t="shared" si="1"/>
        <v>0</v>
      </c>
      <c r="AV8" s="34">
        <f t="shared" si="2"/>
        <v>0</v>
      </c>
      <c r="AW8" s="28">
        <f>AV8+0.0000002</f>
        <v>1.9999999999999999E-7</v>
      </c>
      <c r="AX8" s="10">
        <f t="shared" si="3"/>
        <v>0</v>
      </c>
      <c r="AY8" s="11">
        <f t="shared" si="4"/>
        <v>0</v>
      </c>
      <c r="AZ8" s="23">
        <f t="shared" si="5"/>
        <v>0</v>
      </c>
      <c r="BA8" s="11">
        <f t="shared" si="6"/>
        <v>0</v>
      </c>
      <c r="BB8" s="23" t="b">
        <f t="shared" si="7"/>
        <v>0</v>
      </c>
      <c r="BC8" s="11" t="b">
        <f t="shared" si="8"/>
        <v>0</v>
      </c>
      <c r="BD8" s="23" t="b">
        <f t="shared" si="9"/>
        <v>0</v>
      </c>
      <c r="BE8" s="11" t="b">
        <f t="shared" si="10"/>
        <v>0</v>
      </c>
      <c r="BF8" s="23" t="b">
        <f t="shared" si="11"/>
        <v>0</v>
      </c>
      <c r="BG8" s="11" t="b">
        <f t="shared" si="12"/>
        <v>0</v>
      </c>
      <c r="BH8" s="23">
        <f t="shared" si="13"/>
        <v>0</v>
      </c>
      <c r="BI8" s="11">
        <f t="shared" si="14"/>
        <v>0</v>
      </c>
      <c r="BJ8" s="23">
        <f t="shared" si="15"/>
        <v>0</v>
      </c>
      <c r="BK8" s="11">
        <f t="shared" si="16"/>
        <v>0</v>
      </c>
      <c r="BL8" s="94" t="str">
        <f>VLOOKUP(AE8,AF4:AK9,2,0)</f>
        <v>Equipe 5A</v>
      </c>
      <c r="BM8" s="95"/>
      <c r="BN8" s="95"/>
      <c r="BO8" s="95"/>
      <c r="BP8" s="95"/>
      <c r="BQ8" s="25">
        <f>VLOOKUP(BL8,AG4:AV9,16,0)</f>
        <v>0</v>
      </c>
      <c r="BR8" s="9">
        <f>RANK(BQ8,BQ4:BQ9)</f>
        <v>1</v>
      </c>
      <c r="BS8" s="95" t="str">
        <f t="shared" si="17"/>
        <v>Equipe 5A</v>
      </c>
      <c r="BT8" s="95"/>
      <c r="BU8" s="95"/>
      <c r="BV8" s="95"/>
      <c r="BW8" s="99"/>
      <c r="BX8" s="78"/>
      <c r="BY8" s="78"/>
      <c r="BZ8" s="78"/>
      <c r="CA8" s="78"/>
      <c r="CB8" s="78"/>
      <c r="CC8" s="78"/>
      <c r="CD8" s="78"/>
      <c r="CE8" s="78"/>
      <c r="CF8" s="78"/>
      <c r="CG8" s="78"/>
      <c r="CH8" s="78"/>
      <c r="CI8" s="78"/>
      <c r="CJ8" s="78"/>
      <c r="CK8" s="78"/>
      <c r="CL8" s="78"/>
      <c r="CM8" s="78"/>
      <c r="CN8" s="78"/>
      <c r="CO8" s="78"/>
      <c r="CP8" s="78"/>
      <c r="CQ8" s="78"/>
      <c r="CR8" s="78"/>
      <c r="CS8" s="78"/>
      <c r="CT8" s="78"/>
      <c r="CU8" s="78"/>
      <c r="CV8" s="78"/>
      <c r="CW8" s="78"/>
      <c r="CX8" s="78"/>
      <c r="CY8" s="78"/>
      <c r="CZ8" s="78"/>
      <c r="DA8" s="78"/>
      <c r="DB8" s="78"/>
      <c r="DC8" s="78"/>
      <c r="DD8" s="78"/>
      <c r="DE8" s="78"/>
      <c r="DF8" s="78"/>
      <c r="DG8" s="78"/>
      <c r="DH8" s="78"/>
      <c r="DI8" s="78"/>
      <c r="DJ8" s="78"/>
    </row>
    <row r="9" spans="1:2055" ht="16.8" thickBot="1" x14ac:dyDescent="0.35">
      <c r="A9" s="61">
        <v>1</v>
      </c>
      <c r="B9" s="62"/>
      <c r="C9" s="125" t="str">
        <f>AG6</f>
        <v>Equipe 3A</v>
      </c>
      <c r="D9" s="87"/>
      <c r="E9" s="87"/>
      <c r="F9" s="87"/>
      <c r="G9" s="87"/>
      <c r="H9" s="63"/>
      <c r="I9" s="63"/>
      <c r="J9" s="87" t="str">
        <f>AG9</f>
        <v>Equipe 6A</v>
      </c>
      <c r="K9" s="87"/>
      <c r="L9" s="87"/>
      <c r="M9" s="87"/>
      <c r="N9" s="88"/>
      <c r="O9" s="68"/>
      <c r="P9" s="104" t="str">
        <f>VLOOKUP(AE9,AF4:AK9,2,0)</f>
        <v>Equipe 6A</v>
      </c>
      <c r="Q9" s="105"/>
      <c r="R9" s="105"/>
      <c r="S9" s="105"/>
      <c r="T9" s="106"/>
      <c r="U9" s="53">
        <f t="shared" si="18"/>
        <v>1</v>
      </c>
      <c r="V9" s="54">
        <f>VLOOKUP(P9,AG4:AU9,8,0)</f>
        <v>0</v>
      </c>
      <c r="W9" s="55">
        <f>VLOOKUP(P9,AG4:AU9,9,0)</f>
        <v>0</v>
      </c>
      <c r="X9" s="56">
        <f>VLOOKUP(P9,AG4:AU9,10,0)</f>
        <v>0</v>
      </c>
      <c r="Y9" s="56">
        <f>VLOOKUP(P9,AG4:AU9,11,0)</f>
        <v>0</v>
      </c>
      <c r="Z9" s="56">
        <f>VLOOKUP(P9,AG4:AU9,12,0)</f>
        <v>0</v>
      </c>
      <c r="AA9" s="56">
        <f>VLOOKUP(P9,AG4:AU9,13,0)</f>
        <v>0</v>
      </c>
      <c r="AB9" s="56">
        <f>VLOOKUP(P9,AG4:AU9,14,0)</f>
        <v>0</v>
      </c>
      <c r="AC9" s="57">
        <f>VLOOKUP(P9,AG4:AU9,15,0)</f>
        <v>0</v>
      </c>
      <c r="AD9" s="68"/>
      <c r="AE9" s="12">
        <v>6</v>
      </c>
      <c r="AF9" s="14">
        <f t="shared" si="0"/>
        <v>6</v>
      </c>
      <c r="AG9" s="96" t="str">
        <f>Equipes!A7</f>
        <v>Equipe 6A</v>
      </c>
      <c r="AH9" s="97"/>
      <c r="AI9" s="97"/>
      <c r="AJ9" s="97"/>
      <c r="AK9" s="97"/>
      <c r="AL9" s="13">
        <f>RANK(AV9,AV4:AV9)</f>
        <v>1</v>
      </c>
      <c r="AM9" s="13">
        <f>RANK(AW9,AW4:AW9)</f>
        <v>6</v>
      </c>
      <c r="AN9" s="13">
        <f>SUMPRODUCT((C4:G18=AG9)*(AX4:AX18))+SUMPRODUCT((J4:N18=AG9)*(AY4:AY18))</f>
        <v>0</v>
      </c>
      <c r="AO9" s="13">
        <f>SUMPRODUCT((C4:G18=AG9)*(AZ4:AZ18))+SUMPRODUCT((J4:N18=AG9)*(BA4:BA18))</f>
        <v>0</v>
      </c>
      <c r="AP9" s="13">
        <f>SUMPRODUCT((C4:G18=AG9)*(BB4:BB18))+SUMPRODUCT((J4:N18=AG9)*(BC4:BC18))</f>
        <v>0</v>
      </c>
      <c r="AQ9" s="13">
        <f>SUMPRODUCT((C4:G18=AG9)*(BD4:BD18))+SUMPRODUCT((J4:N18=AG9)*(BE4:BE18))</f>
        <v>0</v>
      </c>
      <c r="AR9" s="13">
        <f>SUMPRODUCT((C4:G18=AG9)*(BF4:BF18))+SUMPRODUCT((J4:N18=AG9)*(BG4:BG18))</f>
        <v>0</v>
      </c>
      <c r="AS9" s="13">
        <f>SUMPRODUCT((C4:G18=AG9)*(BH4:BH18))+SUMPRODUCT((J4:N18=AG9)*(BI4:BI18))</f>
        <v>0</v>
      </c>
      <c r="AT9" s="13">
        <f>SUMPRODUCT((C4:G18=AG9)*(BJ4:BJ18))+SUMPRODUCT((J4:N18=AG9)*(BK4:BK18))</f>
        <v>0</v>
      </c>
      <c r="AU9" s="14">
        <f t="shared" si="1"/>
        <v>0</v>
      </c>
      <c r="AV9" s="35">
        <f t="shared" si="2"/>
        <v>0</v>
      </c>
      <c r="AW9" s="29">
        <f>AV9+0.0000001</f>
        <v>9.9999999999999995E-8</v>
      </c>
      <c r="AX9" s="10">
        <f t="shared" si="3"/>
        <v>0</v>
      </c>
      <c r="AY9" s="11">
        <f t="shared" si="4"/>
        <v>0</v>
      </c>
      <c r="AZ9" s="23">
        <f t="shared" si="5"/>
        <v>0</v>
      </c>
      <c r="BA9" s="11">
        <f t="shared" si="6"/>
        <v>0</v>
      </c>
      <c r="BB9" s="23" t="b">
        <f t="shared" si="7"/>
        <v>0</v>
      </c>
      <c r="BC9" s="11" t="b">
        <f t="shared" si="8"/>
        <v>0</v>
      </c>
      <c r="BD9" s="23" t="b">
        <f t="shared" si="9"/>
        <v>0</v>
      </c>
      <c r="BE9" s="11" t="b">
        <f t="shared" si="10"/>
        <v>0</v>
      </c>
      <c r="BF9" s="23" t="b">
        <f t="shared" si="11"/>
        <v>0</v>
      </c>
      <c r="BG9" s="11" t="b">
        <f t="shared" si="12"/>
        <v>0</v>
      </c>
      <c r="BH9" s="23">
        <f t="shared" si="13"/>
        <v>0</v>
      </c>
      <c r="BI9" s="11">
        <f t="shared" si="14"/>
        <v>0</v>
      </c>
      <c r="BJ9" s="23">
        <f t="shared" si="15"/>
        <v>0</v>
      </c>
      <c r="BK9" s="11">
        <f t="shared" si="16"/>
        <v>0</v>
      </c>
      <c r="BL9" s="96" t="str">
        <f>VLOOKUP(AE9,AF4:AK9,2,0)</f>
        <v>Equipe 6A</v>
      </c>
      <c r="BM9" s="97"/>
      <c r="BN9" s="97"/>
      <c r="BO9" s="97"/>
      <c r="BP9" s="97"/>
      <c r="BQ9" s="26">
        <f>VLOOKUP(BL9,AG4:AV9,16,0)</f>
        <v>0</v>
      </c>
      <c r="BR9" s="13">
        <f>RANK(BQ9,BQ4:BQ9)</f>
        <v>1</v>
      </c>
      <c r="BS9" s="97" t="str">
        <f t="shared" si="17"/>
        <v>Equipe 6A</v>
      </c>
      <c r="BT9" s="97"/>
      <c r="BU9" s="97"/>
      <c r="BV9" s="97"/>
      <c r="BW9" s="100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  <c r="CO9" s="78"/>
      <c r="CP9" s="78"/>
      <c r="CQ9" s="78"/>
      <c r="CR9" s="78"/>
      <c r="CS9" s="78"/>
      <c r="CT9" s="78"/>
      <c r="CU9" s="78"/>
      <c r="CV9" s="78"/>
      <c r="CW9" s="78"/>
      <c r="CX9" s="78"/>
      <c r="CY9" s="78"/>
      <c r="CZ9" s="78"/>
      <c r="DA9" s="78"/>
      <c r="DB9" s="78"/>
      <c r="DC9" s="78"/>
      <c r="DD9" s="78"/>
      <c r="DE9" s="78"/>
      <c r="DF9" s="78"/>
      <c r="DG9" s="78"/>
      <c r="DH9" s="78"/>
      <c r="DI9" s="78"/>
      <c r="DJ9" s="78"/>
    </row>
    <row r="10" spans="1:2055" ht="16.2" x14ac:dyDescent="0.3">
      <c r="A10" s="61">
        <v>1</v>
      </c>
      <c r="B10" s="62"/>
      <c r="C10" s="125" t="str">
        <f>AG4</f>
        <v>Equipe 1A</v>
      </c>
      <c r="D10" s="87"/>
      <c r="E10" s="87"/>
      <c r="F10" s="87"/>
      <c r="G10" s="87"/>
      <c r="H10" s="63"/>
      <c r="I10" s="63"/>
      <c r="J10" s="87" t="str">
        <f>AG7</f>
        <v>Equipe 4A</v>
      </c>
      <c r="K10" s="87"/>
      <c r="L10" s="87"/>
      <c r="M10" s="87"/>
      <c r="N10" s="8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68"/>
      <c r="AF10" s="68"/>
      <c r="AG10" s="68"/>
      <c r="AH10" s="68"/>
      <c r="AI10" s="68"/>
      <c r="AJ10" s="68"/>
      <c r="AK10" s="68"/>
      <c r="AL10" s="68"/>
      <c r="AM10" s="68"/>
      <c r="AN10" s="68"/>
      <c r="AO10" s="68"/>
      <c r="AP10" s="68"/>
      <c r="AQ10" s="68"/>
      <c r="AR10" s="68"/>
      <c r="AS10" s="68"/>
      <c r="AT10" s="68"/>
      <c r="AU10" s="68"/>
      <c r="AV10" s="68"/>
      <c r="AW10" s="69"/>
      <c r="AX10" s="10">
        <f t="shared" si="3"/>
        <v>0</v>
      </c>
      <c r="AY10" s="11">
        <f t="shared" si="4"/>
        <v>0</v>
      </c>
      <c r="AZ10" s="23">
        <f t="shared" si="5"/>
        <v>0</v>
      </c>
      <c r="BA10" s="11">
        <f t="shared" si="6"/>
        <v>0</v>
      </c>
      <c r="BB10" s="23" t="b">
        <f t="shared" si="7"/>
        <v>0</v>
      </c>
      <c r="BC10" s="11" t="b">
        <f t="shared" si="8"/>
        <v>0</v>
      </c>
      <c r="BD10" s="23" t="b">
        <f t="shared" si="9"/>
        <v>0</v>
      </c>
      <c r="BE10" s="11" t="b">
        <f t="shared" si="10"/>
        <v>0</v>
      </c>
      <c r="BF10" s="23" t="b">
        <f t="shared" si="11"/>
        <v>0</v>
      </c>
      <c r="BG10" s="11" t="b">
        <f t="shared" si="12"/>
        <v>0</v>
      </c>
      <c r="BH10" s="23">
        <f t="shared" si="13"/>
        <v>0</v>
      </c>
      <c r="BI10" s="11">
        <f t="shared" si="14"/>
        <v>0</v>
      </c>
      <c r="BJ10" s="23">
        <f t="shared" si="15"/>
        <v>0</v>
      </c>
      <c r="BK10" s="11">
        <f t="shared" si="16"/>
        <v>0</v>
      </c>
      <c r="BL10" s="74"/>
      <c r="BM10" s="75"/>
      <c r="BN10" s="75"/>
      <c r="BO10" s="75"/>
      <c r="BP10" s="75"/>
      <c r="BQ10" s="75"/>
      <c r="BR10" s="75"/>
      <c r="BS10" s="75"/>
      <c r="BT10" s="75"/>
      <c r="BU10" s="75"/>
      <c r="BV10" s="75"/>
      <c r="BW10" s="75"/>
      <c r="BX10" s="78"/>
      <c r="BY10" s="78"/>
      <c r="BZ10" s="78"/>
      <c r="CA10" s="78"/>
      <c r="CB10" s="78"/>
      <c r="CC10" s="78"/>
      <c r="CD10" s="78"/>
      <c r="CE10" s="78"/>
      <c r="CF10" s="78"/>
      <c r="CG10" s="78"/>
      <c r="CH10" s="78"/>
      <c r="CI10" s="78"/>
      <c r="CJ10" s="78"/>
      <c r="CK10" s="78"/>
      <c r="CL10" s="78"/>
      <c r="CM10" s="78"/>
      <c r="CN10" s="78"/>
      <c r="CO10" s="78"/>
      <c r="CP10" s="78"/>
      <c r="CQ10" s="78"/>
      <c r="CR10" s="78"/>
      <c r="CS10" s="78"/>
      <c r="CT10" s="78"/>
      <c r="CU10" s="78"/>
      <c r="CV10" s="78"/>
      <c r="CW10" s="78"/>
      <c r="CX10" s="78"/>
      <c r="CY10" s="78"/>
      <c r="CZ10" s="78"/>
      <c r="DA10" s="78"/>
      <c r="DB10" s="78"/>
      <c r="DC10" s="78"/>
      <c r="DD10" s="78"/>
      <c r="DE10" s="78"/>
      <c r="DF10" s="78"/>
      <c r="DG10" s="78"/>
      <c r="DH10" s="78"/>
      <c r="DI10" s="78"/>
      <c r="DJ10" s="78"/>
    </row>
    <row r="11" spans="1:2055" ht="16.2" x14ac:dyDescent="0.3">
      <c r="A11" s="61">
        <v>1</v>
      </c>
      <c r="B11" s="62"/>
      <c r="C11" s="125" t="str">
        <f>AG5</f>
        <v>Equipe 2A</v>
      </c>
      <c r="D11" s="87"/>
      <c r="E11" s="87"/>
      <c r="F11" s="87"/>
      <c r="G11" s="87"/>
      <c r="H11" s="63"/>
      <c r="I11" s="63"/>
      <c r="J11" s="87" t="str">
        <f>AG9</f>
        <v>Equipe 6A</v>
      </c>
      <c r="K11" s="87"/>
      <c r="L11" s="87"/>
      <c r="M11" s="87"/>
      <c r="N11" s="8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68"/>
      <c r="AF11" s="68"/>
      <c r="AG11" s="68"/>
      <c r="AH11" s="68"/>
      <c r="AI11" s="68"/>
      <c r="AJ11" s="68"/>
      <c r="AK11" s="68"/>
      <c r="AL11" s="68"/>
      <c r="AM11" s="68"/>
      <c r="AN11" s="68"/>
      <c r="AO11" s="68"/>
      <c r="AP11" s="68"/>
      <c r="AQ11" s="68"/>
      <c r="AR11" s="68"/>
      <c r="AS11" s="68"/>
      <c r="AT11" s="68"/>
      <c r="AU11" s="68"/>
      <c r="AV11" s="68"/>
      <c r="AW11" s="69"/>
      <c r="AX11" s="10">
        <f t="shared" si="3"/>
        <v>0</v>
      </c>
      <c r="AY11" s="11">
        <f t="shared" si="4"/>
        <v>0</v>
      </c>
      <c r="AZ11" s="23">
        <f t="shared" si="5"/>
        <v>0</v>
      </c>
      <c r="BA11" s="11">
        <f t="shared" si="6"/>
        <v>0</v>
      </c>
      <c r="BB11" s="23" t="b">
        <f t="shared" si="7"/>
        <v>0</v>
      </c>
      <c r="BC11" s="11" t="b">
        <f t="shared" si="8"/>
        <v>0</v>
      </c>
      <c r="BD11" s="23" t="b">
        <f t="shared" si="9"/>
        <v>0</v>
      </c>
      <c r="BE11" s="11" t="b">
        <f t="shared" si="10"/>
        <v>0</v>
      </c>
      <c r="BF11" s="23" t="b">
        <f t="shared" si="11"/>
        <v>0</v>
      </c>
      <c r="BG11" s="11" t="b">
        <f t="shared" si="12"/>
        <v>0</v>
      </c>
      <c r="BH11" s="23">
        <f t="shared" si="13"/>
        <v>0</v>
      </c>
      <c r="BI11" s="11">
        <f t="shared" si="14"/>
        <v>0</v>
      </c>
      <c r="BJ11" s="23">
        <f t="shared" si="15"/>
        <v>0</v>
      </c>
      <c r="BK11" s="11">
        <f t="shared" si="16"/>
        <v>0</v>
      </c>
      <c r="BL11" s="76"/>
      <c r="BM11" s="77"/>
      <c r="BN11" s="77"/>
      <c r="BO11" s="77"/>
      <c r="BP11" s="77"/>
      <c r="BQ11" s="77"/>
      <c r="BR11" s="77"/>
      <c r="BS11" s="77"/>
      <c r="BT11" s="77"/>
      <c r="BU11" s="77"/>
      <c r="BV11" s="77"/>
      <c r="BW11" s="77"/>
      <c r="BX11" s="78"/>
      <c r="BY11" s="78"/>
      <c r="BZ11" s="78"/>
      <c r="CA11" s="78"/>
      <c r="CB11" s="78"/>
      <c r="CC11" s="78"/>
      <c r="CD11" s="78"/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8"/>
      <c r="CV11" s="78"/>
      <c r="CW11" s="78"/>
      <c r="CX11" s="78"/>
      <c r="CY11" s="78"/>
      <c r="CZ11" s="78"/>
      <c r="DA11" s="78"/>
      <c r="DB11" s="78"/>
      <c r="DC11" s="78"/>
      <c r="DD11" s="78"/>
      <c r="DE11" s="78"/>
      <c r="DF11" s="78"/>
      <c r="DG11" s="78"/>
      <c r="DH11" s="78"/>
      <c r="DI11" s="78"/>
      <c r="DJ11" s="78"/>
    </row>
    <row r="12" spans="1:2055" ht="16.2" x14ac:dyDescent="0.3">
      <c r="A12" s="61">
        <v>1</v>
      </c>
      <c r="B12" s="62"/>
      <c r="C12" s="125" t="str">
        <f>AG6</f>
        <v>Equipe 3A</v>
      </c>
      <c r="D12" s="87"/>
      <c r="E12" s="87"/>
      <c r="F12" s="87"/>
      <c r="G12" s="87"/>
      <c r="H12" s="63"/>
      <c r="I12" s="63"/>
      <c r="J12" s="87" t="str">
        <f>AG8</f>
        <v>Equipe 5A</v>
      </c>
      <c r="K12" s="87"/>
      <c r="L12" s="87"/>
      <c r="M12" s="87"/>
      <c r="N12" s="8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8"/>
      <c r="AN12" s="68"/>
      <c r="AO12" s="68"/>
      <c r="AP12" s="68"/>
      <c r="AQ12" s="68"/>
      <c r="AR12" s="68"/>
      <c r="AS12" s="68"/>
      <c r="AT12" s="68"/>
      <c r="AU12" s="68"/>
      <c r="AV12" s="68"/>
      <c r="AW12" s="69"/>
      <c r="AX12" s="10">
        <f t="shared" si="3"/>
        <v>0</v>
      </c>
      <c r="AY12" s="11">
        <f t="shared" si="4"/>
        <v>0</v>
      </c>
      <c r="AZ12" s="23">
        <f t="shared" si="5"/>
        <v>0</v>
      </c>
      <c r="BA12" s="11">
        <f t="shared" si="6"/>
        <v>0</v>
      </c>
      <c r="BB12" s="23" t="b">
        <f t="shared" si="7"/>
        <v>0</v>
      </c>
      <c r="BC12" s="11" t="b">
        <f t="shared" si="8"/>
        <v>0</v>
      </c>
      <c r="BD12" s="23" t="b">
        <f t="shared" si="9"/>
        <v>0</v>
      </c>
      <c r="BE12" s="11" t="b">
        <f t="shared" si="10"/>
        <v>0</v>
      </c>
      <c r="BF12" s="23" t="b">
        <f t="shared" si="11"/>
        <v>0</v>
      </c>
      <c r="BG12" s="11" t="b">
        <f t="shared" si="12"/>
        <v>0</v>
      </c>
      <c r="BH12" s="23">
        <f t="shared" si="13"/>
        <v>0</v>
      </c>
      <c r="BI12" s="11">
        <f t="shared" si="14"/>
        <v>0</v>
      </c>
      <c r="BJ12" s="23">
        <f t="shared" si="15"/>
        <v>0</v>
      </c>
      <c r="BK12" s="11">
        <f t="shared" si="16"/>
        <v>0</v>
      </c>
      <c r="BL12" s="76"/>
      <c r="BM12" s="77"/>
      <c r="BN12" s="77"/>
      <c r="BO12" s="77"/>
      <c r="BP12" s="77"/>
      <c r="BQ12" s="77"/>
      <c r="BR12" s="77"/>
      <c r="BS12" s="77"/>
      <c r="BT12" s="77"/>
      <c r="BU12" s="77"/>
      <c r="BV12" s="77"/>
      <c r="BW12" s="77"/>
      <c r="BX12" s="78"/>
      <c r="BY12" s="78"/>
      <c r="BZ12" s="78"/>
      <c r="CA12" s="78"/>
      <c r="CB12" s="78"/>
      <c r="CC12" s="78"/>
      <c r="CD12" s="78"/>
      <c r="CE12" s="78"/>
      <c r="CF12" s="78"/>
      <c r="CG12" s="78"/>
      <c r="CH12" s="78"/>
      <c r="CI12" s="78"/>
      <c r="CJ12" s="78"/>
      <c r="CK12" s="78"/>
      <c r="CL12" s="78"/>
      <c r="CM12" s="78"/>
      <c r="CN12" s="78"/>
      <c r="CO12" s="78"/>
      <c r="CP12" s="78"/>
      <c r="CQ12" s="78"/>
      <c r="CR12" s="78"/>
      <c r="CS12" s="78"/>
      <c r="CT12" s="78"/>
      <c r="CU12" s="78"/>
      <c r="CV12" s="78"/>
      <c r="CW12" s="78"/>
      <c r="CX12" s="78"/>
      <c r="CY12" s="78"/>
      <c r="CZ12" s="78"/>
      <c r="DA12" s="78"/>
      <c r="DB12" s="78"/>
      <c r="DC12" s="78"/>
      <c r="DD12" s="78"/>
      <c r="DE12" s="78"/>
      <c r="DF12" s="78"/>
      <c r="DG12" s="78"/>
      <c r="DH12" s="78"/>
      <c r="DI12" s="78"/>
      <c r="DJ12" s="78"/>
    </row>
    <row r="13" spans="1:2055" ht="16.2" x14ac:dyDescent="0.3">
      <c r="A13" s="61">
        <v>1</v>
      </c>
      <c r="B13" s="62"/>
      <c r="C13" s="125" t="str">
        <f>AG4</f>
        <v>Equipe 1A</v>
      </c>
      <c r="D13" s="87"/>
      <c r="E13" s="87"/>
      <c r="F13" s="87"/>
      <c r="G13" s="87"/>
      <c r="H13" s="63"/>
      <c r="I13" s="63"/>
      <c r="J13" s="87" t="str">
        <f>AG9</f>
        <v>Equipe 6A</v>
      </c>
      <c r="K13" s="87"/>
      <c r="L13" s="87"/>
      <c r="M13" s="87"/>
      <c r="N13" s="8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  <c r="AF13" s="68"/>
      <c r="AG13" s="68"/>
      <c r="AH13" s="68"/>
      <c r="AI13" s="68"/>
      <c r="AJ13" s="68"/>
      <c r="AK13" s="68"/>
      <c r="AL13" s="68"/>
      <c r="AM13" s="68"/>
      <c r="AN13" s="68"/>
      <c r="AO13" s="68"/>
      <c r="AP13" s="68"/>
      <c r="AQ13" s="68"/>
      <c r="AR13" s="68"/>
      <c r="AS13" s="68"/>
      <c r="AT13" s="68"/>
      <c r="AU13" s="68"/>
      <c r="AV13" s="68"/>
      <c r="AW13" s="69"/>
      <c r="AX13" s="10">
        <f t="shared" si="3"/>
        <v>0</v>
      </c>
      <c r="AY13" s="11">
        <f t="shared" si="4"/>
        <v>0</v>
      </c>
      <c r="AZ13" s="23">
        <f t="shared" si="5"/>
        <v>0</v>
      </c>
      <c r="BA13" s="11">
        <f t="shared" si="6"/>
        <v>0</v>
      </c>
      <c r="BB13" s="23" t="b">
        <f t="shared" si="7"/>
        <v>0</v>
      </c>
      <c r="BC13" s="11" t="b">
        <f t="shared" si="8"/>
        <v>0</v>
      </c>
      <c r="BD13" s="23" t="b">
        <f t="shared" si="9"/>
        <v>0</v>
      </c>
      <c r="BE13" s="11" t="b">
        <f t="shared" si="10"/>
        <v>0</v>
      </c>
      <c r="BF13" s="23" t="b">
        <f t="shared" si="11"/>
        <v>0</v>
      </c>
      <c r="BG13" s="11" t="b">
        <f t="shared" si="12"/>
        <v>0</v>
      </c>
      <c r="BH13" s="23">
        <f t="shared" si="13"/>
        <v>0</v>
      </c>
      <c r="BI13" s="11">
        <f t="shared" si="14"/>
        <v>0</v>
      </c>
      <c r="BJ13" s="23">
        <f t="shared" si="15"/>
        <v>0</v>
      </c>
      <c r="BK13" s="11">
        <f t="shared" si="16"/>
        <v>0</v>
      </c>
      <c r="BL13" s="76"/>
      <c r="BM13" s="77"/>
      <c r="BN13" s="77"/>
      <c r="BO13" s="77"/>
      <c r="BP13" s="77"/>
      <c r="BQ13" s="77"/>
      <c r="BR13" s="77"/>
      <c r="BS13" s="77"/>
      <c r="BT13" s="77"/>
      <c r="BU13" s="77"/>
      <c r="BV13" s="77"/>
      <c r="BW13" s="77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  <c r="DC13" s="78"/>
      <c r="DD13" s="78"/>
      <c r="DE13" s="78"/>
      <c r="DF13" s="78"/>
      <c r="DG13" s="78"/>
      <c r="DH13" s="78"/>
      <c r="DI13" s="78"/>
      <c r="DJ13" s="78"/>
    </row>
    <row r="14" spans="1:2055" ht="16.2" x14ac:dyDescent="0.3">
      <c r="A14" s="61">
        <v>1</v>
      </c>
      <c r="B14" s="62"/>
      <c r="C14" s="125" t="str">
        <f>AG5</f>
        <v>Equipe 2A</v>
      </c>
      <c r="D14" s="87"/>
      <c r="E14" s="87"/>
      <c r="F14" s="87"/>
      <c r="G14" s="87"/>
      <c r="H14" s="63"/>
      <c r="I14" s="63"/>
      <c r="J14" s="87" t="str">
        <f>AG6</f>
        <v>Equipe 3A</v>
      </c>
      <c r="K14" s="87"/>
      <c r="L14" s="87"/>
      <c r="M14" s="87"/>
      <c r="N14" s="8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  <c r="AW14" s="69"/>
      <c r="AX14" s="10">
        <f t="shared" si="3"/>
        <v>0</v>
      </c>
      <c r="AY14" s="11">
        <f t="shared" si="4"/>
        <v>0</v>
      </c>
      <c r="AZ14" s="23">
        <f t="shared" si="5"/>
        <v>0</v>
      </c>
      <c r="BA14" s="11">
        <f t="shared" si="6"/>
        <v>0</v>
      </c>
      <c r="BB14" s="23" t="b">
        <f t="shared" si="7"/>
        <v>0</v>
      </c>
      <c r="BC14" s="11" t="b">
        <f t="shared" si="8"/>
        <v>0</v>
      </c>
      <c r="BD14" s="23" t="b">
        <f t="shared" si="9"/>
        <v>0</v>
      </c>
      <c r="BE14" s="11" t="b">
        <f t="shared" si="10"/>
        <v>0</v>
      </c>
      <c r="BF14" s="23" t="b">
        <f t="shared" si="11"/>
        <v>0</v>
      </c>
      <c r="BG14" s="11" t="b">
        <f t="shared" si="12"/>
        <v>0</v>
      </c>
      <c r="BH14" s="23">
        <f t="shared" si="13"/>
        <v>0</v>
      </c>
      <c r="BI14" s="11">
        <f t="shared" si="14"/>
        <v>0</v>
      </c>
      <c r="BJ14" s="23">
        <f t="shared" si="15"/>
        <v>0</v>
      </c>
      <c r="BK14" s="11">
        <f t="shared" si="16"/>
        <v>0</v>
      </c>
      <c r="BL14" s="76"/>
      <c r="BM14" s="77"/>
      <c r="BN14" s="77"/>
      <c r="BO14" s="77"/>
      <c r="BP14" s="77"/>
      <c r="BQ14" s="77"/>
      <c r="BR14" s="77"/>
      <c r="BS14" s="77"/>
      <c r="BT14" s="77"/>
      <c r="BU14" s="77"/>
      <c r="BV14" s="77"/>
      <c r="BW14" s="77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</row>
    <row r="15" spans="1:2055" ht="16.2" x14ac:dyDescent="0.3">
      <c r="A15" s="61">
        <v>1</v>
      </c>
      <c r="B15" s="62"/>
      <c r="C15" s="125" t="str">
        <f>AG7</f>
        <v>Equipe 4A</v>
      </c>
      <c r="D15" s="87"/>
      <c r="E15" s="87"/>
      <c r="F15" s="87"/>
      <c r="G15" s="87"/>
      <c r="H15" s="63"/>
      <c r="I15" s="63"/>
      <c r="J15" s="87" t="str">
        <f>AG8</f>
        <v>Equipe 5A</v>
      </c>
      <c r="K15" s="87"/>
      <c r="L15" s="87"/>
      <c r="M15" s="87"/>
      <c r="N15" s="8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8"/>
      <c r="AJ15" s="68"/>
      <c r="AK15" s="68"/>
      <c r="AL15" s="68"/>
      <c r="AM15" s="68"/>
      <c r="AN15" s="68"/>
      <c r="AO15" s="68"/>
      <c r="AP15" s="68"/>
      <c r="AQ15" s="68"/>
      <c r="AR15" s="68"/>
      <c r="AS15" s="68"/>
      <c r="AT15" s="68"/>
      <c r="AU15" s="68"/>
      <c r="AV15" s="68"/>
      <c r="AW15" s="69"/>
      <c r="AX15" s="10">
        <f t="shared" si="3"/>
        <v>0</v>
      </c>
      <c r="AY15" s="11">
        <f t="shared" si="4"/>
        <v>0</v>
      </c>
      <c r="AZ15" s="23">
        <f t="shared" si="5"/>
        <v>0</v>
      </c>
      <c r="BA15" s="11">
        <f t="shared" si="6"/>
        <v>0</v>
      </c>
      <c r="BB15" s="23" t="b">
        <f t="shared" si="7"/>
        <v>0</v>
      </c>
      <c r="BC15" s="11" t="b">
        <f t="shared" si="8"/>
        <v>0</v>
      </c>
      <c r="BD15" s="23" t="b">
        <f t="shared" si="9"/>
        <v>0</v>
      </c>
      <c r="BE15" s="11" t="b">
        <f t="shared" si="10"/>
        <v>0</v>
      </c>
      <c r="BF15" s="23" t="b">
        <f t="shared" si="11"/>
        <v>0</v>
      </c>
      <c r="BG15" s="11" t="b">
        <f t="shared" si="12"/>
        <v>0</v>
      </c>
      <c r="BH15" s="23">
        <f t="shared" si="13"/>
        <v>0</v>
      </c>
      <c r="BI15" s="11">
        <f t="shared" si="14"/>
        <v>0</v>
      </c>
      <c r="BJ15" s="23">
        <f t="shared" si="15"/>
        <v>0</v>
      </c>
      <c r="BK15" s="11">
        <f t="shared" si="16"/>
        <v>0</v>
      </c>
      <c r="BL15" s="76"/>
      <c r="BM15" s="77"/>
      <c r="BN15" s="77"/>
      <c r="BO15" s="77"/>
      <c r="BP15" s="77"/>
      <c r="BQ15" s="77"/>
      <c r="BR15" s="77"/>
      <c r="BS15" s="77"/>
      <c r="BT15" s="77"/>
      <c r="BU15" s="77"/>
      <c r="BV15" s="77"/>
      <c r="BW15" s="77"/>
      <c r="BX15" s="78"/>
      <c r="BY15" s="78"/>
      <c r="BZ15" s="78"/>
      <c r="CA15" s="78"/>
      <c r="CB15" s="78"/>
      <c r="CC15" s="78"/>
      <c r="CD15" s="78"/>
      <c r="CE15" s="78"/>
      <c r="CF15" s="78"/>
      <c r="CG15" s="78"/>
      <c r="CH15" s="78"/>
      <c r="CI15" s="78"/>
      <c r="CJ15" s="78"/>
      <c r="CK15" s="78"/>
      <c r="CL15" s="78"/>
      <c r="CM15" s="78"/>
      <c r="CN15" s="78"/>
      <c r="CO15" s="78"/>
      <c r="CP15" s="78"/>
      <c r="CQ15" s="78"/>
      <c r="CR15" s="78"/>
      <c r="CS15" s="78"/>
      <c r="CT15" s="78"/>
      <c r="CU15" s="78"/>
      <c r="CV15" s="78"/>
      <c r="CW15" s="78"/>
      <c r="CX15" s="78"/>
      <c r="CY15" s="78"/>
      <c r="CZ15" s="78"/>
      <c r="DA15" s="78"/>
      <c r="DB15" s="78"/>
      <c r="DC15" s="78"/>
      <c r="DD15" s="78"/>
      <c r="DE15" s="78"/>
      <c r="DF15" s="78"/>
      <c r="DG15" s="78"/>
      <c r="DH15" s="78"/>
      <c r="DI15" s="78"/>
      <c r="DJ15" s="78"/>
    </row>
    <row r="16" spans="1:2055" ht="16.2" x14ac:dyDescent="0.3">
      <c r="A16" s="61">
        <v>1</v>
      </c>
      <c r="B16" s="62"/>
      <c r="C16" s="125" t="str">
        <f>AG5</f>
        <v>Equipe 2A</v>
      </c>
      <c r="D16" s="87"/>
      <c r="E16" s="87"/>
      <c r="F16" s="87"/>
      <c r="G16" s="87"/>
      <c r="H16" s="63"/>
      <c r="I16" s="63"/>
      <c r="J16" s="87" t="str">
        <f>AG8</f>
        <v>Equipe 5A</v>
      </c>
      <c r="K16" s="87"/>
      <c r="L16" s="87"/>
      <c r="M16" s="87"/>
      <c r="N16" s="8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  <c r="AF16" s="68"/>
      <c r="AG16" s="68"/>
      <c r="AH16" s="68"/>
      <c r="AI16" s="68"/>
      <c r="AJ16" s="68"/>
      <c r="AK16" s="68"/>
      <c r="AL16" s="68"/>
      <c r="AM16" s="68"/>
      <c r="AN16" s="68"/>
      <c r="AO16" s="68"/>
      <c r="AP16" s="68"/>
      <c r="AQ16" s="68"/>
      <c r="AR16" s="68"/>
      <c r="AS16" s="68"/>
      <c r="AT16" s="68"/>
      <c r="AU16" s="68"/>
      <c r="AV16" s="68"/>
      <c r="AW16" s="69"/>
      <c r="AX16" s="10">
        <f t="shared" si="3"/>
        <v>0</v>
      </c>
      <c r="AY16" s="11">
        <f t="shared" si="4"/>
        <v>0</v>
      </c>
      <c r="AZ16" s="23">
        <f t="shared" si="5"/>
        <v>0</v>
      </c>
      <c r="BA16" s="11">
        <f t="shared" si="6"/>
        <v>0</v>
      </c>
      <c r="BB16" s="23" t="b">
        <f t="shared" si="7"/>
        <v>0</v>
      </c>
      <c r="BC16" s="11" t="b">
        <f t="shared" si="8"/>
        <v>0</v>
      </c>
      <c r="BD16" s="23" t="b">
        <f t="shared" si="9"/>
        <v>0</v>
      </c>
      <c r="BE16" s="11" t="b">
        <f t="shared" si="10"/>
        <v>0</v>
      </c>
      <c r="BF16" s="23" t="b">
        <f t="shared" si="11"/>
        <v>0</v>
      </c>
      <c r="BG16" s="11" t="b">
        <f t="shared" si="12"/>
        <v>0</v>
      </c>
      <c r="BH16" s="23">
        <f t="shared" si="13"/>
        <v>0</v>
      </c>
      <c r="BI16" s="11">
        <f t="shared" si="14"/>
        <v>0</v>
      </c>
      <c r="BJ16" s="23">
        <f t="shared" si="15"/>
        <v>0</v>
      </c>
      <c r="BK16" s="11">
        <f t="shared" si="16"/>
        <v>0</v>
      </c>
      <c r="BL16" s="76"/>
      <c r="BM16" s="77"/>
      <c r="BN16" s="77"/>
      <c r="BO16" s="77"/>
      <c r="BP16" s="77"/>
      <c r="BQ16" s="77"/>
      <c r="BR16" s="77"/>
      <c r="BS16" s="77"/>
      <c r="BT16" s="77"/>
      <c r="BU16" s="77"/>
      <c r="BV16" s="77"/>
      <c r="BW16" s="77"/>
      <c r="BX16" s="78"/>
      <c r="BY16" s="78"/>
      <c r="BZ16" s="78"/>
      <c r="CA16" s="78"/>
      <c r="CB16" s="78"/>
      <c r="CC16" s="78"/>
      <c r="CD16" s="78"/>
      <c r="CE16" s="78"/>
      <c r="CF16" s="78"/>
      <c r="CG16" s="78"/>
      <c r="CH16" s="78"/>
      <c r="CI16" s="78"/>
      <c r="CJ16" s="78"/>
      <c r="CK16" s="78"/>
      <c r="CL16" s="78"/>
      <c r="CM16" s="78"/>
      <c r="CN16" s="78"/>
      <c r="CO16" s="78"/>
      <c r="CP16" s="78"/>
      <c r="CQ16" s="78"/>
      <c r="CR16" s="78"/>
      <c r="CS16" s="78"/>
      <c r="CT16" s="78"/>
      <c r="CU16" s="78"/>
      <c r="CV16" s="78"/>
      <c r="CW16" s="78"/>
      <c r="CX16" s="78"/>
      <c r="CY16" s="78"/>
      <c r="CZ16" s="78"/>
      <c r="DA16" s="78"/>
      <c r="DB16" s="78"/>
      <c r="DC16" s="78"/>
      <c r="DD16" s="78"/>
      <c r="DE16" s="78"/>
      <c r="DF16" s="78"/>
      <c r="DG16" s="78"/>
      <c r="DH16" s="78"/>
      <c r="DI16" s="78"/>
      <c r="DJ16" s="78"/>
    </row>
    <row r="17" spans="1:2055" ht="16.2" x14ac:dyDescent="0.3">
      <c r="A17" s="61">
        <v>1</v>
      </c>
      <c r="B17" s="62"/>
      <c r="C17" s="125" t="str">
        <f>AG4</f>
        <v>Equipe 1A</v>
      </c>
      <c r="D17" s="87"/>
      <c r="E17" s="87"/>
      <c r="F17" s="87"/>
      <c r="G17" s="87"/>
      <c r="H17" s="63"/>
      <c r="I17" s="63"/>
      <c r="J17" s="87" t="str">
        <f>AG6</f>
        <v>Equipe 3A</v>
      </c>
      <c r="K17" s="87"/>
      <c r="L17" s="87"/>
      <c r="M17" s="87"/>
      <c r="N17" s="8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  <c r="AC17" s="68"/>
      <c r="AD17" s="68"/>
      <c r="AE17" s="68"/>
      <c r="AF17" s="68"/>
      <c r="AG17" s="68"/>
      <c r="AH17" s="68"/>
      <c r="AI17" s="68"/>
      <c r="AJ17" s="68"/>
      <c r="AK17" s="68"/>
      <c r="AL17" s="68"/>
      <c r="AM17" s="68"/>
      <c r="AN17" s="68"/>
      <c r="AO17" s="68"/>
      <c r="AP17" s="68"/>
      <c r="AQ17" s="68"/>
      <c r="AR17" s="68"/>
      <c r="AS17" s="68"/>
      <c r="AT17" s="68"/>
      <c r="AU17" s="68"/>
      <c r="AV17" s="68"/>
      <c r="AW17" s="69"/>
      <c r="AX17" s="10">
        <f t="shared" si="3"/>
        <v>0</v>
      </c>
      <c r="AY17" s="11">
        <f t="shared" si="4"/>
        <v>0</v>
      </c>
      <c r="AZ17" s="23">
        <f t="shared" si="5"/>
        <v>0</v>
      </c>
      <c r="BA17" s="11">
        <f t="shared" si="6"/>
        <v>0</v>
      </c>
      <c r="BB17" s="23" t="b">
        <f t="shared" si="7"/>
        <v>0</v>
      </c>
      <c r="BC17" s="11" t="b">
        <f t="shared" si="8"/>
        <v>0</v>
      </c>
      <c r="BD17" s="23" t="b">
        <f t="shared" si="9"/>
        <v>0</v>
      </c>
      <c r="BE17" s="11" t="b">
        <f t="shared" si="10"/>
        <v>0</v>
      </c>
      <c r="BF17" s="23" t="b">
        <f t="shared" si="11"/>
        <v>0</v>
      </c>
      <c r="BG17" s="11" t="b">
        <f t="shared" si="12"/>
        <v>0</v>
      </c>
      <c r="BH17" s="23">
        <f t="shared" si="13"/>
        <v>0</v>
      </c>
      <c r="BI17" s="11">
        <f t="shared" si="14"/>
        <v>0</v>
      </c>
      <c r="BJ17" s="23">
        <f t="shared" si="15"/>
        <v>0</v>
      </c>
      <c r="BK17" s="11">
        <f t="shared" si="16"/>
        <v>0</v>
      </c>
      <c r="BL17" s="76"/>
      <c r="BM17" s="77"/>
      <c r="BN17" s="77"/>
      <c r="BO17" s="77"/>
      <c r="BP17" s="77"/>
      <c r="BQ17" s="77"/>
      <c r="BR17" s="77"/>
      <c r="BS17" s="77"/>
      <c r="BT17" s="77"/>
      <c r="BU17" s="77"/>
      <c r="BV17" s="77"/>
      <c r="BW17" s="77"/>
      <c r="BX17" s="78"/>
      <c r="BY17" s="78"/>
      <c r="BZ17" s="78"/>
      <c r="CA17" s="78"/>
      <c r="CB17" s="78"/>
      <c r="CC17" s="78"/>
      <c r="CD17" s="78"/>
      <c r="CE17" s="78"/>
      <c r="CF17" s="78"/>
      <c r="CG17" s="78"/>
      <c r="CH17" s="78"/>
      <c r="CI17" s="78"/>
      <c r="CJ17" s="78"/>
      <c r="CK17" s="78"/>
      <c r="CL17" s="78"/>
      <c r="CM17" s="78"/>
      <c r="CN17" s="78"/>
      <c r="CO17" s="78"/>
      <c r="CP17" s="78"/>
      <c r="CQ17" s="78"/>
      <c r="CR17" s="78"/>
      <c r="CS17" s="78"/>
      <c r="CT17" s="78"/>
      <c r="CU17" s="78"/>
      <c r="CV17" s="78"/>
      <c r="CW17" s="78"/>
      <c r="CX17" s="78"/>
      <c r="CY17" s="78"/>
      <c r="CZ17" s="78"/>
      <c r="DA17" s="78"/>
      <c r="DB17" s="78"/>
      <c r="DC17" s="78"/>
      <c r="DD17" s="78"/>
      <c r="DE17" s="78"/>
      <c r="DF17" s="78"/>
      <c r="DG17" s="78"/>
      <c r="DH17" s="78"/>
      <c r="DI17" s="78"/>
      <c r="DJ17" s="78"/>
    </row>
    <row r="18" spans="1:2055" ht="16.8" thickBot="1" x14ac:dyDescent="0.35">
      <c r="A18" s="64">
        <v>1</v>
      </c>
      <c r="B18" s="65"/>
      <c r="C18" s="135" t="str">
        <f>AG7</f>
        <v>Equipe 4A</v>
      </c>
      <c r="D18" s="133"/>
      <c r="E18" s="133"/>
      <c r="F18" s="133"/>
      <c r="G18" s="133"/>
      <c r="H18" s="66"/>
      <c r="I18" s="66"/>
      <c r="J18" s="133" t="str">
        <f>AG9</f>
        <v>Equipe 6A</v>
      </c>
      <c r="K18" s="133"/>
      <c r="L18" s="133"/>
      <c r="M18" s="133"/>
      <c r="N18" s="134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8"/>
      <c r="AJ18" s="68"/>
      <c r="AK18" s="68"/>
      <c r="AL18" s="68"/>
      <c r="AM18" s="68"/>
      <c r="AN18" s="68"/>
      <c r="AO18" s="68"/>
      <c r="AP18" s="68"/>
      <c r="AQ18" s="68"/>
      <c r="AR18" s="68"/>
      <c r="AS18" s="68"/>
      <c r="AT18" s="68"/>
      <c r="AU18" s="68"/>
      <c r="AV18" s="68"/>
      <c r="AW18" s="69"/>
      <c r="AX18" s="12">
        <f t="shared" si="3"/>
        <v>0</v>
      </c>
      <c r="AY18" s="14">
        <f t="shared" si="4"/>
        <v>0</v>
      </c>
      <c r="AZ18" s="24">
        <f t="shared" si="5"/>
        <v>0</v>
      </c>
      <c r="BA18" s="14">
        <f t="shared" si="6"/>
        <v>0</v>
      </c>
      <c r="BB18" s="24" t="b">
        <f t="shared" si="7"/>
        <v>0</v>
      </c>
      <c r="BC18" s="14" t="b">
        <f t="shared" si="8"/>
        <v>0</v>
      </c>
      <c r="BD18" s="24" t="b">
        <f t="shared" si="9"/>
        <v>0</v>
      </c>
      <c r="BE18" s="14" t="b">
        <f t="shared" si="10"/>
        <v>0</v>
      </c>
      <c r="BF18" s="24" t="b">
        <f t="shared" si="11"/>
        <v>0</v>
      </c>
      <c r="BG18" s="14" t="b">
        <f t="shared" si="12"/>
        <v>0</v>
      </c>
      <c r="BH18" s="24">
        <f t="shared" si="13"/>
        <v>0</v>
      </c>
      <c r="BI18" s="14">
        <f t="shared" si="14"/>
        <v>0</v>
      </c>
      <c r="BJ18" s="24">
        <f t="shared" si="15"/>
        <v>0</v>
      </c>
      <c r="BK18" s="14">
        <f t="shared" si="16"/>
        <v>0</v>
      </c>
      <c r="BL18" s="76"/>
      <c r="BM18" s="77"/>
      <c r="BN18" s="77"/>
      <c r="BO18" s="77"/>
      <c r="BP18" s="77"/>
      <c r="BQ18" s="77"/>
      <c r="BR18" s="77"/>
      <c r="BS18" s="77"/>
      <c r="BT18" s="77"/>
      <c r="BU18" s="77"/>
      <c r="BV18" s="77"/>
      <c r="BW18" s="77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/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  <c r="DC18" s="78"/>
      <c r="DD18" s="78"/>
      <c r="DE18" s="78"/>
      <c r="DF18" s="78"/>
      <c r="DG18" s="78"/>
      <c r="DH18" s="78"/>
      <c r="DI18" s="78"/>
      <c r="DJ18" s="78"/>
    </row>
    <row r="19" spans="1:2055" ht="15" thickBot="1" x14ac:dyDescent="0.35">
      <c r="A19" s="68"/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8"/>
      <c r="AJ19" s="68"/>
      <c r="AK19" s="68"/>
      <c r="AL19" s="68"/>
      <c r="AM19" s="68"/>
      <c r="AN19" s="68"/>
      <c r="AO19" s="68"/>
      <c r="AP19" s="68"/>
      <c r="AQ19" s="68"/>
      <c r="AR19" s="68"/>
      <c r="AS19" s="68"/>
      <c r="AT19" s="68"/>
      <c r="AU19" s="68"/>
      <c r="AV19" s="68"/>
      <c r="AW19" s="68"/>
      <c r="AX19" s="68"/>
      <c r="AY19" s="68"/>
      <c r="AZ19" s="68"/>
      <c r="BA19" s="68"/>
      <c r="BB19" s="68"/>
      <c r="BC19" s="68"/>
      <c r="BD19" s="68"/>
      <c r="BE19" s="68"/>
      <c r="BF19" s="68"/>
      <c r="BG19" s="68"/>
      <c r="BH19" s="68"/>
      <c r="BI19" s="68"/>
      <c r="BJ19" s="68"/>
      <c r="BK19" s="68"/>
      <c r="BL19" s="68"/>
      <c r="BM19" s="68"/>
      <c r="BN19" s="68"/>
      <c r="BO19" s="68"/>
      <c r="BP19" s="68"/>
      <c r="BQ19" s="68"/>
      <c r="BR19" s="68"/>
      <c r="BS19" s="68"/>
      <c r="BT19" s="68"/>
      <c r="BU19" s="68"/>
      <c r="BV19" s="68"/>
      <c r="BW19" s="6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</row>
    <row r="20" spans="1:2055" ht="15" customHeight="1" x14ac:dyDescent="0.3">
      <c r="A20" s="81" t="s">
        <v>4</v>
      </c>
      <c r="B20" s="82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3"/>
      <c r="O20" s="68"/>
      <c r="P20" s="107" t="s">
        <v>18</v>
      </c>
      <c r="Q20" s="108"/>
      <c r="R20" s="108"/>
      <c r="S20" s="108"/>
      <c r="T20" s="108"/>
      <c r="U20" s="108"/>
      <c r="V20" s="108"/>
      <c r="W20" s="108"/>
      <c r="X20" s="108"/>
      <c r="Y20" s="108"/>
      <c r="Z20" s="108"/>
      <c r="AA20" s="108"/>
      <c r="AB20" s="108"/>
      <c r="AC20" s="109"/>
      <c r="AD20" s="68"/>
      <c r="AE20" s="68"/>
      <c r="AF20" s="69"/>
      <c r="AG20" s="113" t="s">
        <v>18</v>
      </c>
      <c r="AH20" s="114"/>
      <c r="AI20" s="114"/>
      <c r="AJ20" s="114"/>
      <c r="AK20" s="114"/>
      <c r="AL20" s="114"/>
      <c r="AM20" s="114"/>
      <c r="AN20" s="114"/>
      <c r="AO20" s="114"/>
      <c r="AP20" s="114"/>
      <c r="AQ20" s="114"/>
      <c r="AR20" s="114"/>
      <c r="AS20" s="114"/>
      <c r="AT20" s="114"/>
      <c r="AU20" s="115"/>
      <c r="AV20" s="72"/>
      <c r="AW20" s="68"/>
      <c r="AX20" s="68"/>
      <c r="AY20" s="68"/>
      <c r="AZ20" s="68"/>
      <c r="BA20" s="68"/>
      <c r="BB20" s="68"/>
      <c r="BC20" s="68"/>
      <c r="BD20" s="68"/>
      <c r="BE20" s="68"/>
      <c r="BF20" s="68"/>
      <c r="BG20" s="68"/>
      <c r="BH20" s="68"/>
      <c r="BI20" s="68"/>
      <c r="BJ20" s="68"/>
      <c r="BK20" s="68"/>
      <c r="BL20" s="68"/>
      <c r="BM20" s="68"/>
      <c r="BN20" s="68"/>
      <c r="BO20" s="68"/>
      <c r="BP20" s="68"/>
      <c r="BQ20" s="68"/>
      <c r="BR20" s="68"/>
      <c r="BS20" s="68"/>
      <c r="BT20" s="68"/>
      <c r="BU20" s="68"/>
      <c r="BV20" s="68"/>
      <c r="BW20" s="6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  <c r="DC20" s="78"/>
      <c r="DD20" s="78"/>
      <c r="DE20" s="78"/>
      <c r="DF20" s="78"/>
      <c r="DG20" s="78"/>
      <c r="DH20" s="78"/>
      <c r="DI20" s="78"/>
      <c r="DJ20" s="78"/>
    </row>
    <row r="21" spans="1:2055" ht="15" customHeight="1" thickBot="1" x14ac:dyDescent="0.35">
      <c r="A21" s="84"/>
      <c r="B21" s="85"/>
      <c r="C21" s="85"/>
      <c r="D21" s="85"/>
      <c r="E21" s="85"/>
      <c r="F21" s="85"/>
      <c r="G21" s="85"/>
      <c r="H21" s="85"/>
      <c r="I21" s="85"/>
      <c r="J21" s="85"/>
      <c r="K21" s="85"/>
      <c r="L21" s="85"/>
      <c r="M21" s="85"/>
      <c r="N21" s="86"/>
      <c r="O21" s="68"/>
      <c r="P21" s="110"/>
      <c r="Q21" s="111"/>
      <c r="R21" s="111"/>
      <c r="S21" s="111"/>
      <c r="T21" s="111"/>
      <c r="U21" s="111"/>
      <c r="V21" s="111"/>
      <c r="W21" s="111"/>
      <c r="X21" s="111"/>
      <c r="Y21" s="111"/>
      <c r="Z21" s="111"/>
      <c r="AA21" s="111"/>
      <c r="AB21" s="111"/>
      <c r="AC21" s="112"/>
      <c r="AD21" s="68"/>
      <c r="AE21" s="70"/>
      <c r="AF21" s="71"/>
      <c r="AG21" s="116"/>
      <c r="AH21" s="117"/>
      <c r="AI21" s="117"/>
      <c r="AJ21" s="117"/>
      <c r="AK21" s="117"/>
      <c r="AL21" s="117"/>
      <c r="AM21" s="117"/>
      <c r="AN21" s="117"/>
      <c r="AO21" s="117"/>
      <c r="AP21" s="117"/>
      <c r="AQ21" s="117"/>
      <c r="AR21" s="117"/>
      <c r="AS21" s="117"/>
      <c r="AT21" s="117"/>
      <c r="AU21" s="118"/>
      <c r="AV21" s="73"/>
      <c r="AW21" s="70"/>
      <c r="AX21" s="70"/>
      <c r="AY21" s="70"/>
      <c r="AZ21" s="70"/>
      <c r="BA21" s="70"/>
      <c r="BB21" s="70"/>
      <c r="BC21" s="70"/>
      <c r="BD21" s="70"/>
      <c r="BE21" s="70"/>
      <c r="BF21" s="70"/>
      <c r="BG21" s="70"/>
      <c r="BH21" s="70"/>
      <c r="BI21" s="70"/>
      <c r="BJ21" s="70"/>
      <c r="BK21" s="70"/>
      <c r="BL21" s="70"/>
      <c r="BM21" s="70"/>
      <c r="BN21" s="70"/>
      <c r="BO21" s="70"/>
      <c r="BP21" s="70"/>
      <c r="BQ21" s="70"/>
      <c r="BR21" s="70"/>
      <c r="BS21" s="70"/>
      <c r="BT21" s="70"/>
      <c r="BU21" s="70"/>
      <c r="BV21" s="70"/>
      <c r="BW21" s="70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  <c r="DC21" s="78"/>
      <c r="DD21" s="78"/>
      <c r="DE21" s="78"/>
      <c r="DF21" s="78"/>
      <c r="DG21" s="78"/>
      <c r="DH21" s="78"/>
      <c r="DI21" s="78"/>
      <c r="DJ21" s="78"/>
    </row>
    <row r="22" spans="1:2055" s="3" customFormat="1" ht="15" thickBot="1" x14ac:dyDescent="0.35">
      <c r="A22" s="37" t="s">
        <v>0</v>
      </c>
      <c r="B22" s="38" t="s">
        <v>1</v>
      </c>
      <c r="C22" s="126" t="s">
        <v>2</v>
      </c>
      <c r="D22" s="127"/>
      <c r="E22" s="127"/>
      <c r="F22" s="127"/>
      <c r="G22" s="129"/>
      <c r="H22" s="36" t="s">
        <v>33</v>
      </c>
      <c r="I22" s="36" t="s">
        <v>33</v>
      </c>
      <c r="J22" s="126" t="s">
        <v>2</v>
      </c>
      <c r="K22" s="127"/>
      <c r="L22" s="127"/>
      <c r="M22" s="127"/>
      <c r="N22" s="128"/>
      <c r="O22" s="68"/>
      <c r="P22" s="119" t="s">
        <v>2</v>
      </c>
      <c r="Q22" s="120"/>
      <c r="R22" s="120"/>
      <c r="S22" s="120"/>
      <c r="T22" s="121"/>
      <c r="U22" s="39" t="s">
        <v>5</v>
      </c>
      <c r="V22" s="40" t="s">
        <v>6</v>
      </c>
      <c r="W22" s="41" t="s">
        <v>7</v>
      </c>
      <c r="X22" s="42" t="s">
        <v>8</v>
      </c>
      <c r="Y22" s="42" t="s">
        <v>9</v>
      </c>
      <c r="Z22" s="42" t="s">
        <v>10</v>
      </c>
      <c r="AA22" s="42" t="s">
        <v>33</v>
      </c>
      <c r="AB22" s="42" t="s">
        <v>33</v>
      </c>
      <c r="AC22" s="40" t="s">
        <v>13</v>
      </c>
      <c r="AD22" s="68"/>
      <c r="AE22" s="89" t="s">
        <v>15</v>
      </c>
      <c r="AF22" s="91"/>
      <c r="AG22" s="89" t="s">
        <v>2</v>
      </c>
      <c r="AH22" s="90"/>
      <c r="AI22" s="90"/>
      <c r="AJ22" s="90"/>
      <c r="AK22" s="90"/>
      <c r="AL22" s="19" t="s">
        <v>15</v>
      </c>
      <c r="AM22" s="19" t="s">
        <v>5</v>
      </c>
      <c r="AN22" s="19" t="s">
        <v>6</v>
      </c>
      <c r="AO22" s="19" t="s">
        <v>7</v>
      </c>
      <c r="AP22" s="19" t="s">
        <v>8</v>
      </c>
      <c r="AQ22" s="19" t="s">
        <v>9</v>
      </c>
      <c r="AR22" s="19" t="s">
        <v>10</v>
      </c>
      <c r="AS22" s="19" t="s">
        <v>11</v>
      </c>
      <c r="AT22" s="19" t="s">
        <v>12</v>
      </c>
      <c r="AU22" s="20" t="s">
        <v>13</v>
      </c>
      <c r="AV22" s="32" t="s">
        <v>17</v>
      </c>
      <c r="AW22" s="31" t="s">
        <v>17</v>
      </c>
      <c r="AX22" s="18" t="s">
        <v>6</v>
      </c>
      <c r="AY22" s="20" t="s">
        <v>6</v>
      </c>
      <c r="AZ22" s="21" t="s">
        <v>7</v>
      </c>
      <c r="BA22" s="20" t="s">
        <v>7</v>
      </c>
      <c r="BB22" s="21" t="s">
        <v>8</v>
      </c>
      <c r="BC22" s="20" t="s">
        <v>8</v>
      </c>
      <c r="BD22" s="21" t="s">
        <v>9</v>
      </c>
      <c r="BE22" s="20" t="s">
        <v>9</v>
      </c>
      <c r="BF22" s="21" t="s">
        <v>10</v>
      </c>
      <c r="BG22" s="20" t="s">
        <v>10</v>
      </c>
      <c r="BH22" s="21" t="s">
        <v>16</v>
      </c>
      <c r="BI22" s="20" t="s">
        <v>16</v>
      </c>
      <c r="BJ22" s="21" t="s">
        <v>12</v>
      </c>
      <c r="BK22" s="20" t="s">
        <v>12</v>
      </c>
      <c r="BL22" s="89" t="s">
        <v>2</v>
      </c>
      <c r="BM22" s="90"/>
      <c r="BN22" s="90"/>
      <c r="BO22" s="90"/>
      <c r="BP22" s="90"/>
      <c r="BQ22" s="19" t="s">
        <v>17</v>
      </c>
      <c r="BR22" s="19" t="s">
        <v>15</v>
      </c>
      <c r="BS22" s="90" t="s">
        <v>2</v>
      </c>
      <c r="BT22" s="90"/>
      <c r="BU22" s="90"/>
      <c r="BV22" s="90"/>
      <c r="BW22" s="91"/>
      <c r="BX22" s="79"/>
      <c r="BY22" s="79"/>
      <c r="BZ22" s="79"/>
      <c r="CA22" s="79"/>
      <c r="CB22" s="79"/>
      <c r="CC22" s="79"/>
      <c r="CD22" s="79"/>
      <c r="CE22" s="79"/>
      <c r="CF22" s="79"/>
      <c r="CG22" s="79"/>
      <c r="CH22" s="79"/>
      <c r="CI22" s="79"/>
      <c r="CJ22" s="79"/>
      <c r="CK22" s="79"/>
      <c r="CL22" s="79"/>
      <c r="CM22" s="79"/>
      <c r="CN22" s="79"/>
      <c r="CO22" s="79"/>
      <c r="CP22" s="79"/>
      <c r="CQ22" s="79"/>
      <c r="CR22" s="79"/>
      <c r="CS22" s="79"/>
      <c r="CT22" s="79"/>
      <c r="CU22" s="79"/>
      <c r="CV22" s="79"/>
      <c r="CW22" s="79"/>
      <c r="CX22" s="79"/>
      <c r="CY22" s="79"/>
      <c r="CZ22" s="79"/>
      <c r="DA22" s="79"/>
      <c r="DB22" s="79"/>
      <c r="DC22" s="79"/>
      <c r="DD22" s="79"/>
      <c r="DE22" s="79"/>
      <c r="DF22" s="79"/>
      <c r="DG22" s="79"/>
      <c r="DH22" s="79"/>
      <c r="DI22" s="79"/>
      <c r="DJ22" s="79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2"/>
      <c r="OS22" s="2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2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2"/>
      <c r="QD22" s="2"/>
      <c r="QE22" s="2"/>
      <c r="QF22" s="2"/>
      <c r="QG22" s="2"/>
      <c r="QH22" s="2"/>
      <c r="QI22" s="2"/>
      <c r="QJ22" s="2"/>
      <c r="QK22" s="2"/>
      <c r="QL22" s="2"/>
      <c r="QM22" s="2"/>
      <c r="QN22" s="2"/>
      <c r="QO22" s="2"/>
      <c r="QP22" s="2"/>
      <c r="QQ22" s="2"/>
      <c r="QR22" s="2"/>
      <c r="QS22" s="2"/>
      <c r="QT22" s="2"/>
      <c r="QU22" s="2"/>
      <c r="QV22" s="2"/>
      <c r="QW22" s="2"/>
      <c r="QX22" s="2"/>
      <c r="QY22" s="2"/>
      <c r="QZ22" s="2"/>
      <c r="RA22" s="2"/>
      <c r="RB22" s="2"/>
      <c r="RC22" s="2"/>
      <c r="RD22" s="2"/>
      <c r="RE22" s="2"/>
      <c r="RF22" s="2"/>
      <c r="RG22" s="2"/>
      <c r="RH22" s="2"/>
      <c r="RI22" s="2"/>
      <c r="RJ22" s="2"/>
      <c r="RK22" s="2"/>
      <c r="RL22" s="2"/>
      <c r="RM22" s="2"/>
      <c r="RN22" s="2"/>
      <c r="RO22" s="2"/>
      <c r="RP22" s="2"/>
      <c r="RQ22" s="2"/>
      <c r="RR22" s="2"/>
      <c r="RS22" s="2"/>
      <c r="RT22" s="2"/>
      <c r="RU22" s="2"/>
      <c r="RV22" s="2"/>
      <c r="RW22" s="2"/>
      <c r="RX22" s="2"/>
      <c r="RY22" s="2"/>
      <c r="RZ22" s="2"/>
      <c r="SA22" s="2"/>
      <c r="SB22" s="2"/>
      <c r="SC22" s="2"/>
      <c r="SD22" s="2"/>
      <c r="SE22" s="2"/>
      <c r="SF22" s="2"/>
      <c r="SG22" s="2"/>
      <c r="SH22" s="2"/>
      <c r="SI22" s="2"/>
      <c r="SJ22" s="2"/>
      <c r="SK22" s="2"/>
      <c r="SL22" s="2"/>
      <c r="SM22" s="2"/>
      <c r="SN22" s="2"/>
      <c r="SO22" s="2"/>
      <c r="SP22" s="2"/>
      <c r="SQ22" s="2"/>
      <c r="SR22" s="2"/>
      <c r="SS22" s="2"/>
      <c r="ST22" s="2"/>
      <c r="SU22" s="2"/>
      <c r="SV22" s="2"/>
      <c r="SW22" s="2"/>
      <c r="SX22" s="2"/>
      <c r="SY22" s="2"/>
      <c r="SZ22" s="2"/>
      <c r="TA22" s="2"/>
      <c r="TB22" s="2"/>
      <c r="TC22" s="2"/>
      <c r="TD22" s="2"/>
      <c r="TE22" s="2"/>
      <c r="TF22" s="2"/>
      <c r="TG22" s="2"/>
      <c r="TH22" s="2"/>
      <c r="TI22" s="2"/>
      <c r="TJ22" s="2"/>
      <c r="TK22" s="2"/>
      <c r="TL22" s="2"/>
      <c r="TM22" s="2"/>
      <c r="TN22" s="2"/>
      <c r="TO22" s="2"/>
      <c r="TP22" s="2"/>
      <c r="TQ22" s="2"/>
      <c r="TR22" s="2"/>
      <c r="TS22" s="2"/>
      <c r="TT22" s="2"/>
      <c r="TU22" s="2"/>
      <c r="TV22" s="2"/>
      <c r="TW22" s="2"/>
      <c r="TX22" s="2"/>
      <c r="TY22" s="2"/>
      <c r="TZ22" s="2"/>
      <c r="UA22" s="2"/>
      <c r="UB22" s="2"/>
      <c r="UC22" s="2"/>
      <c r="UD22" s="2"/>
      <c r="UE22" s="2"/>
      <c r="UF22" s="2"/>
      <c r="UG22" s="2"/>
      <c r="UH22" s="2"/>
      <c r="UI22" s="2"/>
      <c r="UJ22" s="2"/>
      <c r="UK22" s="2"/>
      <c r="UL22" s="2"/>
      <c r="UM22" s="2"/>
      <c r="UN22" s="2"/>
      <c r="UO22" s="2"/>
      <c r="UP22" s="2"/>
      <c r="UQ22" s="2"/>
      <c r="UR22" s="2"/>
      <c r="US22" s="2"/>
      <c r="UT22" s="2"/>
      <c r="UU22" s="2"/>
      <c r="UV22" s="2"/>
      <c r="UW22" s="2"/>
      <c r="UX22" s="2"/>
      <c r="UY22" s="2"/>
      <c r="UZ22" s="2"/>
      <c r="VA22" s="2"/>
      <c r="VB22" s="2"/>
      <c r="VC22" s="2"/>
      <c r="VD22" s="2"/>
      <c r="VE22" s="2"/>
      <c r="VF22" s="2"/>
      <c r="VG22" s="2"/>
      <c r="VH22" s="2"/>
      <c r="VI22" s="2"/>
      <c r="VJ22" s="2"/>
      <c r="VK22" s="2"/>
      <c r="VL22" s="2"/>
      <c r="VM22" s="2"/>
      <c r="VN22" s="2"/>
      <c r="VO22" s="2"/>
      <c r="VP22" s="2"/>
      <c r="VQ22" s="2"/>
      <c r="VR22" s="2"/>
      <c r="VS22" s="2"/>
      <c r="VT22" s="2"/>
      <c r="VU22" s="2"/>
      <c r="VV22" s="2"/>
      <c r="VW22" s="2"/>
      <c r="VX22" s="2"/>
      <c r="VY22" s="2"/>
      <c r="VZ22" s="2"/>
      <c r="WA22" s="2"/>
      <c r="WB22" s="2"/>
      <c r="WC22" s="2"/>
      <c r="WD22" s="2"/>
      <c r="WE22" s="2"/>
      <c r="WF22" s="2"/>
      <c r="WG22" s="2"/>
      <c r="WH22" s="2"/>
      <c r="WI22" s="2"/>
      <c r="WJ22" s="2"/>
      <c r="WK22" s="2"/>
      <c r="WL22" s="2"/>
      <c r="WM22" s="2"/>
      <c r="WN22" s="2"/>
      <c r="WO22" s="2"/>
      <c r="WP22" s="2"/>
      <c r="WQ22" s="2"/>
      <c r="WR22" s="2"/>
      <c r="WS22" s="2"/>
      <c r="WT22" s="2"/>
      <c r="WU22" s="2"/>
      <c r="WV22" s="2"/>
      <c r="WW22" s="2"/>
      <c r="WX22" s="2"/>
      <c r="WY22" s="2"/>
      <c r="WZ22" s="2"/>
      <c r="XA22" s="2"/>
      <c r="XB22" s="2"/>
      <c r="XC22" s="2"/>
      <c r="XD22" s="2"/>
      <c r="XE22" s="2"/>
      <c r="XF22" s="2"/>
      <c r="XG22" s="2"/>
      <c r="XH22" s="2"/>
      <c r="XI22" s="2"/>
      <c r="XJ22" s="2"/>
      <c r="XK22" s="2"/>
      <c r="XL22" s="2"/>
      <c r="XM22" s="2"/>
      <c r="XN22" s="2"/>
      <c r="XO22" s="2"/>
      <c r="XP22" s="2"/>
      <c r="XQ22" s="2"/>
      <c r="XR22" s="2"/>
      <c r="XS22" s="2"/>
      <c r="XT22" s="2"/>
      <c r="XU22" s="2"/>
      <c r="XV22" s="2"/>
      <c r="XW22" s="2"/>
      <c r="XX22" s="2"/>
      <c r="XY22" s="2"/>
      <c r="XZ22" s="2"/>
      <c r="YA22" s="2"/>
      <c r="YB22" s="2"/>
      <c r="YC22" s="2"/>
      <c r="YD22" s="2"/>
      <c r="YE22" s="2"/>
      <c r="YF22" s="2"/>
      <c r="YG22" s="2"/>
      <c r="YH22" s="2"/>
      <c r="YI22" s="2"/>
      <c r="YJ22" s="2"/>
      <c r="YK22" s="2"/>
      <c r="YL22" s="2"/>
      <c r="YM22" s="2"/>
      <c r="YN22" s="2"/>
      <c r="YO22" s="2"/>
      <c r="YP22" s="2"/>
      <c r="YQ22" s="2"/>
      <c r="YR22" s="2"/>
      <c r="YS22" s="2"/>
      <c r="YT22" s="2"/>
      <c r="YU22" s="2"/>
      <c r="YV22" s="2"/>
      <c r="YW22" s="2"/>
      <c r="YX22" s="2"/>
      <c r="YY22" s="2"/>
      <c r="YZ22" s="2"/>
      <c r="ZA22" s="2"/>
      <c r="ZB22" s="2"/>
      <c r="ZC22" s="2"/>
      <c r="ZD22" s="2"/>
      <c r="ZE22" s="2"/>
      <c r="ZF22" s="2"/>
      <c r="ZG22" s="2"/>
      <c r="ZH22" s="2"/>
      <c r="ZI22" s="2"/>
      <c r="ZJ22" s="2"/>
      <c r="ZK22" s="2"/>
      <c r="ZL22" s="2"/>
      <c r="ZM22" s="2"/>
      <c r="ZN22" s="2"/>
      <c r="ZO22" s="2"/>
      <c r="ZP22" s="2"/>
      <c r="ZQ22" s="2"/>
      <c r="ZR22" s="2"/>
      <c r="ZS22" s="2"/>
      <c r="ZT22" s="2"/>
      <c r="ZU22" s="2"/>
      <c r="ZV22" s="2"/>
      <c r="ZW22" s="2"/>
      <c r="ZX22" s="2"/>
      <c r="ZY22" s="2"/>
      <c r="ZZ22" s="2"/>
      <c r="AAA22" s="2"/>
      <c r="AAB22" s="2"/>
      <c r="AAC22" s="2"/>
      <c r="AAD22" s="2"/>
      <c r="AAE22" s="2"/>
      <c r="AAF22" s="2"/>
      <c r="AAG22" s="2"/>
      <c r="AAH22" s="2"/>
      <c r="AAI22" s="2"/>
      <c r="AAJ22" s="2"/>
      <c r="AAK22" s="2"/>
      <c r="AAL22" s="2"/>
      <c r="AAM22" s="2"/>
      <c r="AAN22" s="2"/>
      <c r="AAO22" s="2"/>
      <c r="AAP22" s="2"/>
      <c r="AAQ22" s="2"/>
      <c r="AAR22" s="2"/>
      <c r="AAS22" s="2"/>
      <c r="AAT22" s="2"/>
      <c r="AAU22" s="2"/>
      <c r="AAV22" s="2"/>
      <c r="AAW22" s="2"/>
      <c r="AAX22" s="2"/>
      <c r="AAY22" s="2"/>
      <c r="AAZ22" s="2"/>
      <c r="ABA22" s="2"/>
      <c r="ABB22" s="2"/>
      <c r="ABC22" s="2"/>
      <c r="ABD22" s="2"/>
      <c r="ABE22" s="2"/>
      <c r="ABF22" s="2"/>
      <c r="ABG22" s="2"/>
      <c r="ABH22" s="2"/>
      <c r="ABI22" s="2"/>
      <c r="ABJ22" s="2"/>
      <c r="ABK22" s="2"/>
      <c r="ABL22" s="2"/>
      <c r="ABM22" s="2"/>
      <c r="ABN22" s="2"/>
      <c r="ABO22" s="2"/>
      <c r="ABP22" s="2"/>
      <c r="ABQ22" s="2"/>
      <c r="ABR22" s="2"/>
      <c r="ABS22" s="2"/>
      <c r="ABT22" s="2"/>
      <c r="ABU22" s="2"/>
      <c r="ABV22" s="2"/>
      <c r="ABW22" s="2"/>
      <c r="ABX22" s="2"/>
      <c r="ABY22" s="2"/>
      <c r="ABZ22" s="2"/>
      <c r="ACA22" s="2"/>
      <c r="ACB22" s="2"/>
      <c r="ACC22" s="2"/>
      <c r="ACD22" s="2"/>
      <c r="ACE22" s="2"/>
      <c r="ACF22" s="2"/>
      <c r="ACG22" s="2"/>
      <c r="ACH22" s="2"/>
      <c r="ACI22" s="2"/>
      <c r="ACJ22" s="2"/>
      <c r="ACK22" s="2"/>
      <c r="ACL22" s="2"/>
      <c r="ACM22" s="2"/>
      <c r="ACN22" s="2"/>
      <c r="ACO22" s="2"/>
      <c r="ACP22" s="2"/>
      <c r="ACQ22" s="2"/>
      <c r="ACR22" s="2"/>
      <c r="ACS22" s="2"/>
      <c r="ACT22" s="2"/>
      <c r="ACU22" s="2"/>
      <c r="ACV22" s="2"/>
      <c r="ACW22" s="2"/>
      <c r="ACX22" s="2"/>
      <c r="ACY22" s="2"/>
      <c r="ACZ22" s="2"/>
      <c r="ADA22" s="2"/>
      <c r="ADB22" s="2"/>
      <c r="ADC22" s="2"/>
      <c r="ADD22" s="2"/>
      <c r="ADE22" s="2"/>
      <c r="ADF22" s="2"/>
      <c r="ADG22" s="2"/>
      <c r="ADH22" s="2"/>
      <c r="ADI22" s="2"/>
      <c r="ADJ22" s="2"/>
      <c r="ADK22" s="2"/>
      <c r="ADL22" s="2"/>
      <c r="ADM22" s="2"/>
      <c r="ADN22" s="2"/>
      <c r="ADO22" s="2"/>
      <c r="ADP22" s="2"/>
      <c r="ADQ22" s="2"/>
      <c r="ADR22" s="2"/>
      <c r="ADS22" s="2"/>
      <c r="ADT22" s="2"/>
      <c r="ADU22" s="2"/>
      <c r="ADV22" s="2"/>
      <c r="ADW22" s="2"/>
      <c r="ADX22" s="2"/>
      <c r="ADY22" s="2"/>
      <c r="ADZ22" s="2"/>
      <c r="AEA22" s="2"/>
      <c r="AEB22" s="2"/>
      <c r="AEC22" s="2"/>
      <c r="AED22" s="2"/>
      <c r="AEE22" s="2"/>
      <c r="AEF22" s="2"/>
      <c r="AEG22" s="2"/>
      <c r="AEH22" s="2"/>
      <c r="AEI22" s="2"/>
      <c r="AEJ22" s="2"/>
      <c r="AEK22" s="2"/>
      <c r="AEL22" s="2"/>
      <c r="AEM22" s="2"/>
      <c r="AEN22" s="2"/>
      <c r="AEO22" s="2"/>
      <c r="AEP22" s="2"/>
      <c r="AEQ22" s="2"/>
      <c r="AER22" s="2"/>
      <c r="AES22" s="2"/>
      <c r="AET22" s="2"/>
      <c r="AEU22" s="2"/>
      <c r="AEV22" s="2"/>
      <c r="AEW22" s="2"/>
      <c r="AEX22" s="2"/>
      <c r="AEY22" s="2"/>
      <c r="AEZ22" s="2"/>
      <c r="AFA22" s="2"/>
      <c r="AFB22" s="2"/>
      <c r="AFC22" s="2"/>
      <c r="AFD22" s="2"/>
      <c r="AFE22" s="2"/>
      <c r="AFF22" s="2"/>
      <c r="AFG22" s="2"/>
      <c r="AFH22" s="2"/>
      <c r="AFI22" s="2"/>
      <c r="AFJ22" s="2"/>
      <c r="AFK22" s="2"/>
      <c r="AFL22" s="2"/>
      <c r="AFM22" s="2"/>
      <c r="AFN22" s="2"/>
      <c r="AFO22" s="2"/>
      <c r="AFP22" s="2"/>
      <c r="AFQ22" s="2"/>
      <c r="AFR22" s="2"/>
      <c r="AFS22" s="2"/>
      <c r="AFT22" s="2"/>
      <c r="AFU22" s="2"/>
      <c r="AFV22" s="2"/>
      <c r="AFW22" s="2"/>
      <c r="AFX22" s="2"/>
      <c r="AFY22" s="2"/>
      <c r="AFZ22" s="2"/>
      <c r="AGA22" s="2"/>
      <c r="AGB22" s="2"/>
      <c r="AGC22" s="2"/>
      <c r="AGD22" s="2"/>
      <c r="AGE22" s="2"/>
      <c r="AGF22" s="2"/>
      <c r="AGG22" s="2"/>
      <c r="AGH22" s="2"/>
      <c r="AGI22" s="2"/>
      <c r="AGJ22" s="2"/>
      <c r="AGK22" s="2"/>
      <c r="AGL22" s="2"/>
      <c r="AGM22" s="2"/>
      <c r="AGN22" s="2"/>
      <c r="AGO22" s="2"/>
      <c r="AGP22" s="2"/>
      <c r="AGQ22" s="2"/>
      <c r="AGR22" s="2"/>
      <c r="AGS22" s="2"/>
      <c r="AGT22" s="2"/>
      <c r="AGU22" s="2"/>
      <c r="AGV22" s="2"/>
      <c r="AGW22" s="2"/>
      <c r="AGX22" s="2"/>
      <c r="AGY22" s="2"/>
      <c r="AGZ22" s="2"/>
      <c r="AHA22" s="2"/>
      <c r="AHB22" s="2"/>
      <c r="AHC22" s="2"/>
      <c r="AHD22" s="2"/>
      <c r="AHE22" s="2"/>
      <c r="AHF22" s="2"/>
      <c r="AHG22" s="2"/>
      <c r="AHH22" s="2"/>
      <c r="AHI22" s="2"/>
      <c r="AHJ22" s="2"/>
      <c r="AHK22" s="2"/>
      <c r="AHL22" s="2"/>
      <c r="AHM22" s="2"/>
      <c r="AHN22" s="2"/>
      <c r="AHO22" s="2"/>
      <c r="AHP22" s="2"/>
      <c r="AHQ22" s="2"/>
      <c r="AHR22" s="2"/>
      <c r="AHS22" s="2"/>
      <c r="AHT22" s="2"/>
      <c r="AHU22" s="2"/>
      <c r="AHV22" s="2"/>
      <c r="AHW22" s="2"/>
      <c r="AHX22" s="2"/>
      <c r="AHY22" s="2"/>
      <c r="AHZ22" s="2"/>
      <c r="AIA22" s="2"/>
      <c r="AIB22" s="2"/>
      <c r="AIC22" s="2"/>
      <c r="AID22" s="2"/>
      <c r="AIE22" s="2"/>
      <c r="AIF22" s="2"/>
      <c r="AIG22" s="2"/>
      <c r="AIH22" s="2"/>
      <c r="AII22" s="2"/>
      <c r="AIJ22" s="2"/>
      <c r="AIK22" s="2"/>
      <c r="AIL22" s="2"/>
      <c r="AIM22" s="2"/>
      <c r="AIN22" s="2"/>
      <c r="AIO22" s="2"/>
      <c r="AIP22" s="2"/>
      <c r="AIQ22" s="2"/>
      <c r="AIR22" s="2"/>
      <c r="AIS22" s="2"/>
      <c r="AIT22" s="2"/>
      <c r="AIU22" s="2"/>
      <c r="AIV22" s="2"/>
      <c r="AIW22" s="2"/>
      <c r="AIX22" s="2"/>
      <c r="AIY22" s="2"/>
      <c r="AIZ22" s="2"/>
      <c r="AJA22" s="2"/>
      <c r="AJB22" s="2"/>
      <c r="AJC22" s="2"/>
      <c r="AJD22" s="2"/>
      <c r="AJE22" s="2"/>
      <c r="AJF22" s="2"/>
      <c r="AJG22" s="2"/>
      <c r="AJH22" s="2"/>
      <c r="AJI22" s="2"/>
      <c r="AJJ22" s="2"/>
      <c r="AJK22" s="2"/>
      <c r="AJL22" s="2"/>
      <c r="AJM22" s="2"/>
      <c r="AJN22" s="2"/>
      <c r="AJO22" s="2"/>
      <c r="AJP22" s="2"/>
      <c r="AJQ22" s="2"/>
      <c r="AJR22" s="2"/>
      <c r="AJS22" s="2"/>
      <c r="AJT22" s="2"/>
      <c r="AJU22" s="2"/>
      <c r="AJV22" s="2"/>
      <c r="AJW22" s="2"/>
      <c r="AJX22" s="2"/>
      <c r="AJY22" s="2"/>
      <c r="AJZ22" s="2"/>
      <c r="AKA22" s="2"/>
      <c r="AKB22" s="2"/>
      <c r="AKC22" s="2"/>
      <c r="AKD22" s="2"/>
      <c r="AKE22" s="2"/>
      <c r="AKF22" s="2"/>
      <c r="AKG22" s="2"/>
      <c r="AKH22" s="2"/>
      <c r="AKI22" s="2"/>
      <c r="AKJ22" s="2"/>
      <c r="AKK22" s="2"/>
      <c r="AKL22" s="2"/>
      <c r="AKM22" s="2"/>
      <c r="AKN22" s="2"/>
      <c r="AKO22" s="2"/>
      <c r="AKP22" s="2"/>
      <c r="AKQ22" s="2"/>
      <c r="AKR22" s="2"/>
      <c r="AKS22" s="2"/>
      <c r="AKT22" s="2"/>
      <c r="AKU22" s="2"/>
      <c r="AKV22" s="2"/>
      <c r="AKW22" s="2"/>
      <c r="AKX22" s="2"/>
      <c r="AKY22" s="2"/>
      <c r="AKZ22" s="2"/>
      <c r="ALA22" s="2"/>
      <c r="ALB22" s="2"/>
      <c r="ALC22" s="2"/>
      <c r="ALD22" s="2"/>
      <c r="ALE22" s="2"/>
      <c r="ALF22" s="2"/>
      <c r="ALG22" s="2"/>
      <c r="ALH22" s="2"/>
      <c r="ALI22" s="2"/>
      <c r="ALJ22" s="2"/>
      <c r="ALK22" s="2"/>
      <c r="ALL22" s="2"/>
      <c r="ALM22" s="2"/>
      <c r="ALN22" s="2"/>
      <c r="ALO22" s="2"/>
      <c r="ALP22" s="2"/>
      <c r="ALQ22" s="2"/>
      <c r="ALR22" s="2"/>
      <c r="ALS22" s="2"/>
      <c r="ALT22" s="2"/>
      <c r="ALU22" s="2"/>
      <c r="ALV22" s="2"/>
      <c r="ALW22" s="2"/>
      <c r="ALX22" s="2"/>
      <c r="ALY22" s="2"/>
      <c r="ALZ22" s="2"/>
      <c r="AMA22" s="2"/>
      <c r="AMB22" s="2"/>
      <c r="AMC22" s="2"/>
      <c r="AMD22" s="2"/>
      <c r="AME22" s="2"/>
      <c r="AMF22" s="2"/>
      <c r="AMG22" s="2"/>
      <c r="AMH22" s="2"/>
      <c r="AMI22" s="2"/>
      <c r="AMJ22" s="2"/>
      <c r="AMK22" s="2"/>
      <c r="AML22" s="2"/>
      <c r="AMM22" s="2"/>
      <c r="AMN22" s="2"/>
      <c r="AMO22" s="2"/>
      <c r="AMP22" s="2"/>
      <c r="AMQ22" s="2"/>
      <c r="AMR22" s="2"/>
      <c r="AMS22" s="2"/>
      <c r="AMT22" s="2"/>
      <c r="AMU22" s="2"/>
      <c r="AMV22" s="2"/>
      <c r="AMW22" s="2"/>
      <c r="AMX22" s="2"/>
      <c r="AMY22" s="2"/>
      <c r="AMZ22" s="2"/>
      <c r="ANA22" s="2"/>
      <c r="ANB22" s="2"/>
      <c r="ANC22" s="2"/>
      <c r="AND22" s="2"/>
      <c r="ANE22" s="2"/>
      <c r="ANF22" s="2"/>
      <c r="ANG22" s="2"/>
      <c r="ANH22" s="2"/>
      <c r="ANI22" s="2"/>
      <c r="ANJ22" s="2"/>
      <c r="ANK22" s="2"/>
      <c r="ANL22" s="2"/>
      <c r="ANM22" s="2"/>
      <c r="ANN22" s="2"/>
      <c r="ANO22" s="2"/>
      <c r="ANP22" s="2"/>
      <c r="ANQ22" s="2"/>
      <c r="ANR22" s="2"/>
      <c r="ANS22" s="2"/>
      <c r="ANT22" s="2"/>
      <c r="ANU22" s="2"/>
      <c r="ANV22" s="2"/>
      <c r="ANW22" s="2"/>
      <c r="ANX22" s="2"/>
      <c r="ANY22" s="2"/>
      <c r="ANZ22" s="2"/>
      <c r="AOA22" s="2"/>
      <c r="AOB22" s="2"/>
      <c r="AOC22" s="2"/>
      <c r="AOD22" s="2"/>
      <c r="AOE22" s="2"/>
      <c r="AOF22" s="2"/>
      <c r="AOG22" s="2"/>
      <c r="AOH22" s="2"/>
      <c r="AOI22" s="2"/>
      <c r="AOJ22" s="2"/>
      <c r="AOK22" s="2"/>
      <c r="AOL22" s="2"/>
      <c r="AOM22" s="2"/>
      <c r="AON22" s="2"/>
      <c r="AOO22" s="2"/>
      <c r="AOP22" s="2"/>
      <c r="AOQ22" s="2"/>
      <c r="AOR22" s="2"/>
      <c r="AOS22" s="2"/>
      <c r="AOT22" s="2"/>
      <c r="AOU22" s="2"/>
      <c r="AOV22" s="2"/>
      <c r="AOW22" s="2"/>
      <c r="AOX22" s="2"/>
      <c r="AOY22" s="2"/>
      <c r="AOZ22" s="2"/>
      <c r="APA22" s="2"/>
      <c r="APB22" s="2"/>
      <c r="APC22" s="2"/>
      <c r="APD22" s="2"/>
      <c r="APE22" s="2"/>
      <c r="APF22" s="2"/>
      <c r="APG22" s="2"/>
      <c r="APH22" s="2"/>
      <c r="API22" s="2"/>
      <c r="APJ22" s="2"/>
      <c r="APK22" s="2"/>
      <c r="APL22" s="2"/>
      <c r="APM22" s="2"/>
      <c r="APN22" s="2"/>
      <c r="APO22" s="2"/>
      <c r="APP22" s="2"/>
      <c r="APQ22" s="2"/>
      <c r="APR22" s="2"/>
      <c r="APS22" s="2"/>
      <c r="APT22" s="2"/>
      <c r="APU22" s="2"/>
      <c r="APV22" s="2"/>
      <c r="APW22" s="2"/>
      <c r="APX22" s="2"/>
      <c r="APY22" s="2"/>
      <c r="APZ22" s="2"/>
      <c r="AQA22" s="2"/>
      <c r="AQB22" s="2"/>
      <c r="AQC22" s="2"/>
      <c r="AQD22" s="2"/>
      <c r="AQE22" s="2"/>
      <c r="AQF22" s="2"/>
      <c r="AQG22" s="2"/>
      <c r="AQH22" s="2"/>
      <c r="AQI22" s="2"/>
      <c r="AQJ22" s="2"/>
      <c r="AQK22" s="2"/>
      <c r="AQL22" s="2"/>
      <c r="AQM22" s="2"/>
      <c r="AQN22" s="2"/>
      <c r="AQO22" s="2"/>
      <c r="AQP22" s="2"/>
      <c r="AQQ22" s="2"/>
      <c r="AQR22" s="2"/>
      <c r="AQS22" s="2"/>
      <c r="AQT22" s="2"/>
      <c r="AQU22" s="2"/>
      <c r="AQV22" s="2"/>
      <c r="AQW22" s="2"/>
      <c r="AQX22" s="2"/>
      <c r="AQY22" s="2"/>
      <c r="AQZ22" s="2"/>
      <c r="ARA22" s="2"/>
      <c r="ARB22" s="2"/>
      <c r="ARC22" s="2"/>
      <c r="ARD22" s="2"/>
      <c r="ARE22" s="2"/>
      <c r="ARF22" s="2"/>
      <c r="ARG22" s="2"/>
      <c r="ARH22" s="2"/>
      <c r="ARI22" s="2"/>
      <c r="ARJ22" s="2"/>
      <c r="ARK22" s="2"/>
      <c r="ARL22" s="2"/>
      <c r="ARM22" s="2"/>
      <c r="ARN22" s="2"/>
      <c r="ARO22" s="2"/>
      <c r="ARP22" s="2"/>
      <c r="ARQ22" s="2"/>
      <c r="ARR22" s="2"/>
      <c r="ARS22" s="2"/>
      <c r="ART22" s="2"/>
      <c r="ARU22" s="2"/>
      <c r="ARV22" s="2"/>
      <c r="ARW22" s="2"/>
      <c r="ARX22" s="2"/>
      <c r="ARY22" s="2"/>
      <c r="ARZ22" s="2"/>
      <c r="ASA22" s="2"/>
      <c r="ASB22" s="2"/>
      <c r="ASC22" s="2"/>
      <c r="ASD22" s="2"/>
      <c r="ASE22" s="2"/>
      <c r="ASF22" s="2"/>
      <c r="ASG22" s="2"/>
      <c r="ASH22" s="2"/>
      <c r="ASI22" s="2"/>
      <c r="ASJ22" s="2"/>
      <c r="ASK22" s="2"/>
      <c r="ASL22" s="2"/>
      <c r="ASM22" s="2"/>
      <c r="ASN22" s="2"/>
      <c r="ASO22" s="2"/>
      <c r="ASP22" s="2"/>
      <c r="ASQ22" s="2"/>
      <c r="ASR22" s="2"/>
      <c r="ASS22" s="2"/>
      <c r="AST22" s="2"/>
      <c r="ASU22" s="2"/>
      <c r="ASV22" s="2"/>
      <c r="ASW22" s="2"/>
      <c r="ASX22" s="2"/>
      <c r="ASY22" s="2"/>
      <c r="ASZ22" s="2"/>
      <c r="ATA22" s="2"/>
      <c r="ATB22" s="2"/>
      <c r="ATC22" s="2"/>
      <c r="ATD22" s="2"/>
      <c r="ATE22" s="2"/>
      <c r="ATF22" s="2"/>
      <c r="ATG22" s="2"/>
      <c r="ATH22" s="2"/>
      <c r="ATI22" s="2"/>
      <c r="ATJ22" s="2"/>
      <c r="ATK22" s="2"/>
      <c r="ATL22" s="2"/>
      <c r="ATM22" s="2"/>
      <c r="ATN22" s="2"/>
      <c r="ATO22" s="2"/>
      <c r="ATP22" s="2"/>
      <c r="ATQ22" s="2"/>
      <c r="ATR22" s="2"/>
      <c r="ATS22" s="2"/>
      <c r="ATT22" s="2"/>
      <c r="ATU22" s="2"/>
      <c r="ATV22" s="2"/>
      <c r="ATW22" s="2"/>
      <c r="ATX22" s="2"/>
      <c r="ATY22" s="2"/>
      <c r="ATZ22" s="2"/>
      <c r="AUA22" s="2"/>
      <c r="AUB22" s="2"/>
      <c r="AUC22" s="2"/>
      <c r="AUD22" s="2"/>
      <c r="AUE22" s="2"/>
      <c r="AUF22" s="2"/>
      <c r="AUG22" s="2"/>
      <c r="AUH22" s="2"/>
      <c r="AUI22" s="2"/>
      <c r="AUJ22" s="2"/>
      <c r="AUK22" s="2"/>
      <c r="AUL22" s="2"/>
      <c r="AUM22" s="2"/>
      <c r="AUN22" s="2"/>
      <c r="AUO22" s="2"/>
      <c r="AUP22" s="2"/>
      <c r="AUQ22" s="2"/>
      <c r="AUR22" s="2"/>
      <c r="AUS22" s="2"/>
      <c r="AUT22" s="2"/>
      <c r="AUU22" s="2"/>
      <c r="AUV22" s="2"/>
      <c r="AUW22" s="2"/>
      <c r="AUX22" s="2"/>
      <c r="AUY22" s="2"/>
      <c r="AUZ22" s="2"/>
      <c r="AVA22" s="2"/>
      <c r="AVB22" s="2"/>
      <c r="AVC22" s="2"/>
      <c r="AVD22" s="2"/>
      <c r="AVE22" s="2"/>
      <c r="AVF22" s="2"/>
      <c r="AVG22" s="2"/>
      <c r="AVH22" s="2"/>
      <c r="AVI22" s="2"/>
      <c r="AVJ22" s="2"/>
      <c r="AVK22" s="2"/>
      <c r="AVL22" s="2"/>
      <c r="AVM22" s="2"/>
      <c r="AVN22" s="2"/>
      <c r="AVO22" s="2"/>
      <c r="AVP22" s="2"/>
      <c r="AVQ22" s="2"/>
      <c r="AVR22" s="2"/>
      <c r="AVS22" s="2"/>
      <c r="AVT22" s="2"/>
      <c r="AVU22" s="2"/>
      <c r="AVV22" s="2"/>
      <c r="AVW22" s="2"/>
      <c r="AVX22" s="2"/>
      <c r="AVY22" s="2"/>
      <c r="AVZ22" s="2"/>
      <c r="AWA22" s="2"/>
      <c r="AWB22" s="2"/>
      <c r="AWC22" s="2"/>
      <c r="AWD22" s="2"/>
      <c r="AWE22" s="2"/>
      <c r="AWF22" s="2"/>
      <c r="AWG22" s="2"/>
      <c r="AWH22" s="2"/>
      <c r="AWI22" s="2"/>
      <c r="AWJ22" s="2"/>
      <c r="AWK22" s="2"/>
      <c r="AWL22" s="2"/>
      <c r="AWM22" s="2"/>
      <c r="AWN22" s="2"/>
      <c r="AWO22" s="2"/>
      <c r="AWP22" s="2"/>
      <c r="AWQ22" s="2"/>
      <c r="AWR22" s="2"/>
      <c r="AWS22" s="2"/>
      <c r="AWT22" s="2"/>
      <c r="AWU22" s="2"/>
      <c r="AWV22" s="2"/>
      <c r="AWW22" s="2"/>
      <c r="AWX22" s="2"/>
      <c r="AWY22" s="2"/>
      <c r="AWZ22" s="2"/>
      <c r="AXA22" s="2"/>
      <c r="AXB22" s="2"/>
      <c r="AXC22" s="2"/>
      <c r="AXD22" s="2"/>
      <c r="AXE22" s="2"/>
      <c r="AXF22" s="2"/>
      <c r="AXG22" s="2"/>
      <c r="AXH22" s="2"/>
      <c r="AXI22" s="2"/>
      <c r="AXJ22" s="2"/>
      <c r="AXK22" s="2"/>
      <c r="AXL22" s="2"/>
      <c r="AXM22" s="2"/>
      <c r="AXN22" s="2"/>
      <c r="AXO22" s="2"/>
      <c r="AXP22" s="2"/>
      <c r="AXQ22" s="2"/>
      <c r="AXR22" s="2"/>
      <c r="AXS22" s="2"/>
      <c r="AXT22" s="2"/>
      <c r="AXU22" s="2"/>
      <c r="AXV22" s="2"/>
      <c r="AXW22" s="2"/>
      <c r="AXX22" s="2"/>
      <c r="AXY22" s="2"/>
      <c r="AXZ22" s="2"/>
      <c r="AYA22" s="2"/>
      <c r="AYB22" s="2"/>
      <c r="AYC22" s="2"/>
      <c r="AYD22" s="2"/>
      <c r="AYE22" s="2"/>
      <c r="AYF22" s="2"/>
      <c r="AYG22" s="2"/>
      <c r="AYH22" s="2"/>
      <c r="AYI22" s="2"/>
      <c r="AYJ22" s="2"/>
      <c r="AYK22" s="2"/>
      <c r="AYL22" s="2"/>
      <c r="AYM22" s="2"/>
      <c r="AYN22" s="2"/>
      <c r="AYO22" s="2"/>
      <c r="AYP22" s="2"/>
      <c r="AYQ22" s="2"/>
      <c r="AYR22" s="2"/>
      <c r="AYS22" s="2"/>
      <c r="AYT22" s="2"/>
      <c r="AYU22" s="2"/>
      <c r="AYV22" s="2"/>
      <c r="AYW22" s="2"/>
      <c r="AYX22" s="2"/>
      <c r="AYY22" s="2"/>
      <c r="AYZ22" s="2"/>
      <c r="AZA22" s="2"/>
      <c r="AZB22" s="2"/>
      <c r="AZC22" s="2"/>
      <c r="AZD22" s="2"/>
      <c r="AZE22" s="2"/>
      <c r="AZF22" s="2"/>
      <c r="AZG22" s="2"/>
      <c r="AZH22" s="2"/>
      <c r="AZI22" s="2"/>
      <c r="AZJ22" s="2"/>
      <c r="AZK22" s="2"/>
      <c r="AZL22" s="2"/>
      <c r="AZM22" s="2"/>
      <c r="AZN22" s="2"/>
      <c r="AZO22" s="2"/>
      <c r="AZP22" s="2"/>
      <c r="AZQ22" s="2"/>
      <c r="AZR22" s="2"/>
      <c r="AZS22" s="2"/>
      <c r="AZT22" s="2"/>
      <c r="AZU22" s="2"/>
      <c r="AZV22" s="2"/>
      <c r="AZW22" s="2"/>
      <c r="AZX22" s="2"/>
      <c r="AZY22" s="2"/>
      <c r="AZZ22" s="2"/>
      <c r="BAA22" s="2"/>
      <c r="BAB22" s="2"/>
      <c r="BAC22" s="2"/>
      <c r="BAD22" s="2"/>
      <c r="BAE22" s="2"/>
      <c r="BAF22" s="2"/>
      <c r="BAG22" s="2"/>
      <c r="BAH22" s="2"/>
      <c r="BAI22" s="2"/>
      <c r="BAJ22" s="2"/>
      <c r="BAK22" s="2"/>
      <c r="BAL22" s="2"/>
      <c r="BAM22" s="2"/>
      <c r="BAN22" s="2"/>
      <c r="BAO22" s="2"/>
      <c r="BAP22" s="2"/>
      <c r="BAQ22" s="2"/>
      <c r="BAR22" s="2"/>
      <c r="BAS22" s="2"/>
      <c r="BAT22" s="2"/>
      <c r="BAU22" s="2"/>
      <c r="BAV22" s="2"/>
      <c r="BAW22" s="2"/>
      <c r="BAX22" s="2"/>
      <c r="BAY22" s="2"/>
      <c r="BAZ22" s="2"/>
      <c r="BBA22" s="2"/>
      <c r="BBB22" s="2"/>
      <c r="BBC22" s="2"/>
      <c r="BBD22" s="2"/>
      <c r="BBE22" s="2"/>
      <c r="BBF22" s="2"/>
      <c r="BBG22" s="2"/>
      <c r="BBH22" s="2"/>
      <c r="BBI22" s="2"/>
      <c r="BBJ22" s="2"/>
      <c r="BBK22" s="2"/>
      <c r="BBL22" s="2"/>
      <c r="BBM22" s="2"/>
      <c r="BBN22" s="2"/>
      <c r="BBO22" s="2"/>
      <c r="BBP22" s="2"/>
      <c r="BBQ22" s="2"/>
      <c r="BBR22" s="2"/>
      <c r="BBS22" s="2"/>
      <c r="BBT22" s="2"/>
      <c r="BBU22" s="2"/>
      <c r="BBV22" s="2"/>
      <c r="BBW22" s="2"/>
      <c r="BBX22" s="2"/>
      <c r="BBY22" s="2"/>
      <c r="BBZ22" s="2"/>
      <c r="BCA22" s="2"/>
      <c r="BCB22" s="2"/>
      <c r="BCC22" s="2"/>
      <c r="BCD22" s="2"/>
      <c r="BCE22" s="2"/>
      <c r="BCF22" s="2"/>
      <c r="BCG22" s="2"/>
      <c r="BCH22" s="2"/>
      <c r="BCI22" s="2"/>
      <c r="BCJ22" s="2"/>
      <c r="BCK22" s="2"/>
      <c r="BCL22" s="2"/>
      <c r="BCM22" s="2"/>
      <c r="BCN22" s="2"/>
      <c r="BCO22" s="2"/>
      <c r="BCP22" s="2"/>
      <c r="BCQ22" s="2"/>
      <c r="BCR22" s="2"/>
      <c r="BCS22" s="2"/>
      <c r="BCT22" s="2"/>
      <c r="BCU22" s="2"/>
      <c r="BCV22" s="2"/>
      <c r="BCW22" s="2"/>
      <c r="BCX22" s="2"/>
      <c r="BCY22" s="2"/>
      <c r="BCZ22" s="2"/>
      <c r="BDA22" s="2"/>
      <c r="BDB22" s="2"/>
      <c r="BDC22" s="2"/>
      <c r="BDD22" s="2"/>
      <c r="BDE22" s="2"/>
      <c r="BDF22" s="2"/>
      <c r="BDG22" s="2"/>
      <c r="BDH22" s="2"/>
      <c r="BDI22" s="2"/>
      <c r="BDJ22" s="2"/>
      <c r="BDK22" s="2"/>
      <c r="BDL22" s="2"/>
      <c r="BDM22" s="2"/>
      <c r="BDN22" s="2"/>
      <c r="BDO22" s="2"/>
      <c r="BDP22" s="2"/>
      <c r="BDQ22" s="2"/>
      <c r="BDR22" s="2"/>
      <c r="BDS22" s="2"/>
      <c r="BDT22" s="2"/>
      <c r="BDU22" s="2"/>
      <c r="BDV22" s="2"/>
      <c r="BDW22" s="2"/>
      <c r="BDX22" s="2"/>
      <c r="BDY22" s="2"/>
      <c r="BDZ22" s="2"/>
      <c r="BEA22" s="2"/>
      <c r="BEB22" s="2"/>
      <c r="BEC22" s="2"/>
      <c r="BED22" s="2"/>
      <c r="BEE22" s="2"/>
      <c r="BEF22" s="2"/>
      <c r="BEG22" s="2"/>
      <c r="BEH22" s="2"/>
      <c r="BEI22" s="2"/>
      <c r="BEJ22" s="2"/>
      <c r="BEK22" s="2"/>
      <c r="BEL22" s="2"/>
      <c r="BEM22" s="2"/>
      <c r="BEN22" s="2"/>
      <c r="BEO22" s="2"/>
      <c r="BEP22" s="2"/>
      <c r="BEQ22" s="2"/>
      <c r="BER22" s="2"/>
      <c r="BES22" s="2"/>
      <c r="BET22" s="2"/>
      <c r="BEU22" s="2"/>
      <c r="BEV22" s="2"/>
      <c r="BEW22" s="2"/>
      <c r="BEX22" s="2"/>
      <c r="BEY22" s="2"/>
      <c r="BEZ22" s="2"/>
      <c r="BFA22" s="2"/>
      <c r="BFB22" s="2"/>
      <c r="BFC22" s="2"/>
      <c r="BFD22" s="2"/>
      <c r="BFE22" s="2"/>
      <c r="BFF22" s="2"/>
      <c r="BFG22" s="2"/>
      <c r="BFH22" s="2"/>
      <c r="BFI22" s="2"/>
      <c r="BFJ22" s="2"/>
      <c r="BFK22" s="2"/>
      <c r="BFL22" s="2"/>
      <c r="BFM22" s="2"/>
      <c r="BFN22" s="2"/>
      <c r="BFO22" s="2"/>
      <c r="BFP22" s="2"/>
      <c r="BFQ22" s="2"/>
      <c r="BFR22" s="2"/>
      <c r="BFS22" s="2"/>
      <c r="BFT22" s="2"/>
      <c r="BFU22" s="2"/>
      <c r="BFV22" s="2"/>
      <c r="BFW22" s="2"/>
      <c r="BFX22" s="2"/>
      <c r="BFY22" s="2"/>
      <c r="BFZ22" s="2"/>
      <c r="BGA22" s="2"/>
      <c r="BGB22" s="2"/>
      <c r="BGC22" s="2"/>
      <c r="BGD22" s="2"/>
      <c r="BGE22" s="2"/>
      <c r="BGF22" s="2"/>
      <c r="BGG22" s="2"/>
      <c r="BGH22" s="2"/>
      <c r="BGI22" s="2"/>
      <c r="BGJ22" s="2"/>
      <c r="BGK22" s="2"/>
      <c r="BGL22" s="2"/>
      <c r="BGM22" s="2"/>
      <c r="BGN22" s="2"/>
      <c r="BGO22" s="2"/>
      <c r="BGP22" s="2"/>
      <c r="BGQ22" s="2"/>
      <c r="BGR22" s="2"/>
      <c r="BGS22" s="2"/>
      <c r="BGT22" s="2"/>
      <c r="BGU22" s="2"/>
      <c r="BGV22" s="2"/>
      <c r="BGW22" s="2"/>
      <c r="BGX22" s="2"/>
      <c r="BGY22" s="2"/>
      <c r="BGZ22" s="2"/>
      <c r="BHA22" s="2"/>
      <c r="BHB22" s="2"/>
      <c r="BHC22" s="2"/>
      <c r="BHD22" s="2"/>
      <c r="BHE22" s="2"/>
      <c r="BHF22" s="2"/>
      <c r="BHG22" s="2"/>
      <c r="BHH22" s="2"/>
      <c r="BHI22" s="2"/>
      <c r="BHJ22" s="2"/>
      <c r="BHK22" s="2"/>
      <c r="BHL22" s="2"/>
      <c r="BHM22" s="2"/>
      <c r="BHN22" s="2"/>
      <c r="BHO22" s="2"/>
      <c r="BHP22" s="2"/>
      <c r="BHQ22" s="2"/>
      <c r="BHR22" s="2"/>
      <c r="BHS22" s="2"/>
      <c r="BHT22" s="2"/>
      <c r="BHU22" s="2"/>
      <c r="BHV22" s="2"/>
      <c r="BHW22" s="2"/>
      <c r="BHX22" s="2"/>
      <c r="BHY22" s="2"/>
      <c r="BHZ22" s="2"/>
      <c r="BIA22" s="2"/>
      <c r="BIB22" s="2"/>
      <c r="BIC22" s="2"/>
      <c r="BID22" s="2"/>
      <c r="BIE22" s="2"/>
      <c r="BIF22" s="2"/>
      <c r="BIG22" s="2"/>
      <c r="BIH22" s="2"/>
      <c r="BII22" s="2"/>
      <c r="BIJ22" s="2"/>
      <c r="BIK22" s="2"/>
      <c r="BIL22" s="2"/>
      <c r="BIM22" s="2"/>
      <c r="BIN22" s="2"/>
      <c r="BIO22" s="2"/>
      <c r="BIP22" s="2"/>
      <c r="BIQ22" s="2"/>
      <c r="BIR22" s="2"/>
      <c r="BIS22" s="2"/>
      <c r="BIT22" s="2"/>
      <c r="BIU22" s="2"/>
      <c r="BIV22" s="2"/>
      <c r="BIW22" s="2"/>
      <c r="BIX22" s="2"/>
      <c r="BIY22" s="2"/>
      <c r="BIZ22" s="2"/>
      <c r="BJA22" s="2"/>
      <c r="BJB22" s="2"/>
      <c r="BJC22" s="2"/>
      <c r="BJD22" s="2"/>
      <c r="BJE22" s="2"/>
      <c r="BJF22" s="2"/>
      <c r="BJG22" s="2"/>
      <c r="BJH22" s="2"/>
      <c r="BJI22" s="2"/>
      <c r="BJJ22" s="2"/>
      <c r="BJK22" s="2"/>
      <c r="BJL22" s="2"/>
      <c r="BJM22" s="2"/>
      <c r="BJN22" s="2"/>
      <c r="BJO22" s="2"/>
      <c r="BJP22" s="2"/>
      <c r="BJQ22" s="2"/>
      <c r="BJR22" s="2"/>
      <c r="BJS22" s="2"/>
      <c r="BJT22" s="2"/>
      <c r="BJU22" s="2"/>
      <c r="BJV22" s="2"/>
      <c r="BJW22" s="2"/>
      <c r="BJX22" s="2"/>
      <c r="BJY22" s="2"/>
      <c r="BJZ22" s="2"/>
      <c r="BKA22" s="2"/>
      <c r="BKB22" s="2"/>
      <c r="BKC22" s="2"/>
      <c r="BKD22" s="2"/>
      <c r="BKE22" s="2"/>
      <c r="BKF22" s="2"/>
      <c r="BKG22" s="2"/>
      <c r="BKH22" s="2"/>
      <c r="BKI22" s="2"/>
      <c r="BKJ22" s="2"/>
      <c r="BKK22" s="2"/>
      <c r="BKL22" s="2"/>
      <c r="BKM22" s="2"/>
      <c r="BKN22" s="2"/>
      <c r="BKO22" s="2"/>
      <c r="BKP22" s="2"/>
      <c r="BKQ22" s="2"/>
      <c r="BKR22" s="2"/>
      <c r="BKS22" s="2"/>
      <c r="BKT22" s="2"/>
      <c r="BKU22" s="2"/>
      <c r="BKV22" s="2"/>
      <c r="BKW22" s="2"/>
      <c r="BKX22" s="2"/>
      <c r="BKY22" s="2"/>
      <c r="BKZ22" s="2"/>
      <c r="BLA22" s="2"/>
      <c r="BLB22" s="2"/>
      <c r="BLC22" s="2"/>
      <c r="BLD22" s="2"/>
      <c r="BLE22" s="2"/>
      <c r="BLF22" s="2"/>
      <c r="BLG22" s="2"/>
      <c r="BLH22" s="2"/>
      <c r="BLI22" s="2"/>
      <c r="BLJ22" s="2"/>
      <c r="BLK22" s="2"/>
      <c r="BLL22" s="2"/>
      <c r="BLM22" s="2"/>
      <c r="BLN22" s="2"/>
      <c r="BLO22" s="2"/>
      <c r="BLP22" s="2"/>
      <c r="BLQ22" s="2"/>
      <c r="BLR22" s="2"/>
      <c r="BLS22" s="2"/>
      <c r="BLT22" s="2"/>
      <c r="BLU22" s="2"/>
      <c r="BLV22" s="2"/>
      <c r="BLW22" s="2"/>
      <c r="BLX22" s="2"/>
      <c r="BLY22" s="2"/>
      <c r="BLZ22" s="2"/>
      <c r="BMA22" s="2"/>
      <c r="BMB22" s="2"/>
      <c r="BMC22" s="2"/>
      <c r="BMD22" s="2"/>
      <c r="BME22" s="2"/>
      <c r="BMF22" s="2"/>
      <c r="BMG22" s="2"/>
      <c r="BMH22" s="2"/>
      <c r="BMI22" s="2"/>
      <c r="BMJ22" s="2"/>
      <c r="BMK22" s="2"/>
      <c r="BML22" s="2"/>
      <c r="BMM22" s="2"/>
      <c r="BMN22" s="2"/>
      <c r="BMO22" s="2"/>
      <c r="BMP22" s="2"/>
      <c r="BMQ22" s="2"/>
      <c r="BMR22" s="2"/>
      <c r="BMS22" s="2"/>
      <c r="BMT22" s="2"/>
      <c r="BMU22" s="2"/>
      <c r="BMV22" s="2"/>
      <c r="BMW22" s="2"/>
      <c r="BMX22" s="2"/>
      <c r="BMY22" s="2"/>
      <c r="BMZ22" s="2"/>
      <c r="BNA22" s="2"/>
      <c r="BNB22" s="2"/>
      <c r="BNC22" s="2"/>
      <c r="BND22" s="2"/>
      <c r="BNE22" s="2"/>
      <c r="BNF22" s="2"/>
      <c r="BNG22" s="2"/>
      <c r="BNH22" s="2"/>
      <c r="BNI22" s="2"/>
      <c r="BNJ22" s="2"/>
      <c r="BNK22" s="2"/>
      <c r="BNL22" s="2"/>
      <c r="BNM22" s="2"/>
      <c r="BNN22" s="2"/>
      <c r="BNO22" s="2"/>
      <c r="BNP22" s="2"/>
      <c r="BNQ22" s="2"/>
      <c r="BNR22" s="2"/>
      <c r="BNS22" s="2"/>
      <c r="BNT22" s="2"/>
      <c r="BNU22" s="2"/>
      <c r="BNV22" s="2"/>
      <c r="BNW22" s="2"/>
      <c r="BNX22" s="2"/>
      <c r="BNY22" s="2"/>
      <c r="BNZ22" s="2"/>
      <c r="BOA22" s="2"/>
      <c r="BOB22" s="2"/>
      <c r="BOC22" s="2"/>
      <c r="BOD22" s="2"/>
      <c r="BOE22" s="2"/>
      <c r="BOF22" s="2"/>
      <c r="BOG22" s="2"/>
      <c r="BOH22" s="2"/>
      <c r="BOI22" s="2"/>
      <c r="BOJ22" s="2"/>
      <c r="BOK22" s="2"/>
      <c r="BOL22" s="2"/>
      <c r="BOM22" s="2"/>
      <c r="BON22" s="2"/>
      <c r="BOO22" s="2"/>
      <c r="BOP22" s="2"/>
      <c r="BOQ22" s="2"/>
      <c r="BOR22" s="2"/>
      <c r="BOS22" s="2"/>
      <c r="BOT22" s="2"/>
      <c r="BOU22" s="2"/>
      <c r="BOV22" s="2"/>
      <c r="BOW22" s="2"/>
      <c r="BOX22" s="2"/>
      <c r="BOY22" s="2"/>
      <c r="BOZ22" s="2"/>
      <c r="BPA22" s="2"/>
      <c r="BPB22" s="2"/>
      <c r="BPC22" s="2"/>
      <c r="BPD22" s="2"/>
      <c r="BPE22" s="2"/>
      <c r="BPF22" s="2"/>
      <c r="BPG22" s="2"/>
      <c r="BPH22" s="2"/>
      <c r="BPI22" s="2"/>
      <c r="BPJ22" s="2"/>
      <c r="BPK22" s="2"/>
      <c r="BPL22" s="2"/>
      <c r="BPM22" s="2"/>
      <c r="BPN22" s="2"/>
      <c r="BPO22" s="2"/>
      <c r="BPP22" s="2"/>
      <c r="BPQ22" s="2"/>
      <c r="BPR22" s="2"/>
      <c r="BPS22" s="2"/>
      <c r="BPT22" s="2"/>
      <c r="BPU22" s="2"/>
      <c r="BPV22" s="2"/>
      <c r="BPW22" s="2"/>
      <c r="BPX22" s="2"/>
      <c r="BPY22" s="2"/>
      <c r="BPZ22" s="2"/>
      <c r="BQA22" s="2"/>
      <c r="BQB22" s="2"/>
      <c r="BQC22" s="2"/>
      <c r="BQD22" s="2"/>
      <c r="BQE22" s="2"/>
      <c r="BQF22" s="2"/>
      <c r="BQG22" s="2"/>
      <c r="BQH22" s="2"/>
      <c r="BQI22" s="2"/>
      <c r="BQJ22" s="2"/>
      <c r="BQK22" s="2"/>
      <c r="BQL22" s="2"/>
      <c r="BQM22" s="2"/>
      <c r="BQN22" s="2"/>
      <c r="BQO22" s="2"/>
      <c r="BQP22" s="2"/>
      <c r="BQQ22" s="2"/>
      <c r="BQR22" s="2"/>
      <c r="BQS22" s="2"/>
      <c r="BQT22" s="2"/>
      <c r="BQU22" s="2"/>
      <c r="BQV22" s="2"/>
      <c r="BQW22" s="2"/>
      <c r="BQX22" s="2"/>
      <c r="BQY22" s="2"/>
      <c r="BQZ22" s="2"/>
      <c r="BRA22" s="2"/>
      <c r="BRB22" s="2"/>
      <c r="BRC22" s="2"/>
      <c r="BRD22" s="2"/>
      <c r="BRE22" s="2"/>
      <c r="BRF22" s="2"/>
      <c r="BRG22" s="2"/>
      <c r="BRH22" s="2"/>
      <c r="BRI22" s="2"/>
      <c r="BRJ22" s="2"/>
      <c r="BRK22" s="2"/>
      <c r="BRL22" s="2"/>
      <c r="BRM22" s="2"/>
      <c r="BRN22" s="2"/>
      <c r="BRO22" s="2"/>
      <c r="BRP22" s="2"/>
      <c r="BRQ22" s="2"/>
      <c r="BRR22" s="2"/>
      <c r="BRS22" s="2"/>
      <c r="BRT22" s="2"/>
      <c r="BRU22" s="2"/>
      <c r="BRV22" s="2"/>
      <c r="BRW22" s="2"/>
      <c r="BRX22" s="2"/>
      <c r="BRY22" s="2"/>
      <c r="BRZ22" s="2"/>
      <c r="BSA22" s="2"/>
      <c r="BSB22" s="2"/>
      <c r="BSC22" s="2"/>
      <c r="BSD22" s="2"/>
      <c r="BSE22" s="2"/>
      <c r="BSF22" s="2"/>
      <c r="BSG22" s="2"/>
      <c r="BSH22" s="2"/>
      <c r="BSI22" s="2"/>
      <c r="BSJ22" s="2"/>
      <c r="BSK22" s="2"/>
      <c r="BSL22" s="2"/>
      <c r="BSM22" s="2"/>
      <c r="BSN22" s="2"/>
      <c r="BSO22" s="2"/>
      <c r="BSP22" s="2"/>
      <c r="BSQ22" s="2"/>
      <c r="BSR22" s="2"/>
      <c r="BSS22" s="2"/>
      <c r="BST22" s="2"/>
      <c r="BSU22" s="2"/>
      <c r="BSV22" s="2"/>
      <c r="BSW22" s="2"/>
      <c r="BSX22" s="2"/>
      <c r="BSY22" s="2"/>
      <c r="BSZ22" s="2"/>
      <c r="BTA22" s="2"/>
      <c r="BTB22" s="2"/>
      <c r="BTC22" s="2"/>
      <c r="BTD22" s="2"/>
      <c r="BTE22" s="2"/>
      <c r="BTF22" s="2"/>
      <c r="BTG22" s="2"/>
      <c r="BTH22" s="2"/>
      <c r="BTI22" s="2"/>
      <c r="BTJ22" s="2"/>
      <c r="BTK22" s="2"/>
      <c r="BTL22" s="2"/>
      <c r="BTM22" s="2"/>
      <c r="BTN22" s="2"/>
      <c r="BTO22" s="2"/>
      <c r="BTP22" s="2"/>
      <c r="BTQ22" s="2"/>
      <c r="BTR22" s="2"/>
      <c r="BTS22" s="2"/>
      <c r="BTT22" s="2"/>
      <c r="BTU22" s="2"/>
      <c r="BTV22" s="2"/>
      <c r="BTW22" s="2"/>
      <c r="BTX22" s="2"/>
      <c r="BTY22" s="2"/>
      <c r="BTZ22" s="2"/>
      <c r="BUA22" s="2"/>
      <c r="BUB22" s="2"/>
      <c r="BUC22" s="2"/>
      <c r="BUD22" s="2"/>
      <c r="BUE22" s="2"/>
      <c r="BUF22" s="2"/>
      <c r="BUG22" s="2"/>
      <c r="BUH22" s="2"/>
      <c r="BUI22" s="2"/>
      <c r="BUJ22" s="2"/>
      <c r="BUK22" s="2"/>
      <c r="BUL22" s="2"/>
      <c r="BUM22" s="2"/>
      <c r="BUN22" s="2"/>
      <c r="BUO22" s="2"/>
      <c r="BUP22" s="2"/>
      <c r="BUQ22" s="2"/>
      <c r="BUR22" s="2"/>
      <c r="BUS22" s="2"/>
      <c r="BUT22" s="2"/>
      <c r="BUU22" s="2"/>
      <c r="BUV22" s="2"/>
      <c r="BUW22" s="2"/>
      <c r="BUX22" s="2"/>
      <c r="BUY22" s="2"/>
      <c r="BUZ22" s="2"/>
      <c r="BVA22" s="2"/>
      <c r="BVB22" s="2"/>
      <c r="BVC22" s="2"/>
      <c r="BVD22" s="2"/>
      <c r="BVE22" s="2"/>
      <c r="BVF22" s="2"/>
      <c r="BVG22" s="2"/>
      <c r="BVH22" s="2"/>
      <c r="BVI22" s="2"/>
      <c r="BVJ22" s="2"/>
      <c r="BVK22" s="2"/>
      <c r="BVL22" s="2"/>
      <c r="BVM22" s="2"/>
      <c r="BVN22" s="2"/>
      <c r="BVO22" s="2"/>
      <c r="BVP22" s="2"/>
      <c r="BVQ22" s="2"/>
      <c r="BVR22" s="2"/>
      <c r="BVS22" s="2"/>
      <c r="BVT22" s="2"/>
      <c r="BVU22" s="2"/>
      <c r="BVV22" s="2"/>
      <c r="BVW22" s="2"/>
      <c r="BVX22" s="2"/>
      <c r="BVY22" s="2"/>
      <c r="BVZ22" s="2"/>
      <c r="BWA22" s="2"/>
      <c r="BWB22" s="2"/>
      <c r="BWC22" s="2"/>
      <c r="BWD22" s="2"/>
      <c r="BWE22" s="2"/>
      <c r="BWF22" s="2"/>
      <c r="BWG22" s="2"/>
      <c r="BWH22" s="2"/>
      <c r="BWI22" s="2"/>
      <c r="BWJ22" s="2"/>
      <c r="BWK22" s="2"/>
      <c r="BWL22" s="2"/>
      <c r="BWM22" s="2"/>
      <c r="BWN22" s="2"/>
      <c r="BWO22" s="2"/>
      <c r="BWP22" s="2"/>
      <c r="BWQ22" s="2"/>
      <c r="BWR22" s="2"/>
      <c r="BWS22" s="2"/>
      <c r="BWT22" s="2"/>
      <c r="BWU22" s="2"/>
      <c r="BWV22" s="2"/>
      <c r="BWW22" s="2"/>
      <c r="BWX22" s="2"/>
      <c r="BWY22" s="2"/>
      <c r="BWZ22" s="2"/>
      <c r="BXA22" s="2"/>
      <c r="BXB22" s="2"/>
      <c r="BXC22" s="2"/>
      <c r="BXD22" s="2"/>
      <c r="BXE22" s="2"/>
      <c r="BXF22" s="2"/>
      <c r="BXG22" s="2"/>
      <c r="BXH22" s="2"/>
      <c r="BXI22" s="2"/>
      <c r="BXJ22" s="2"/>
      <c r="BXK22" s="2"/>
      <c r="BXL22" s="2"/>
      <c r="BXM22" s="2"/>
      <c r="BXN22" s="2"/>
      <c r="BXO22" s="2"/>
      <c r="BXP22" s="2"/>
      <c r="BXQ22" s="2"/>
      <c r="BXR22" s="2"/>
      <c r="BXS22" s="2"/>
      <c r="BXT22" s="2"/>
      <c r="BXU22" s="2"/>
      <c r="BXV22" s="2"/>
      <c r="BXW22" s="2"/>
      <c r="BXX22" s="2"/>
      <c r="BXY22" s="2"/>
      <c r="BXZ22" s="2"/>
      <c r="BYA22" s="2"/>
      <c r="BYB22" s="2"/>
      <c r="BYC22" s="2"/>
      <c r="BYD22" s="2"/>
      <c r="BYE22" s="2"/>
      <c r="BYF22" s="2"/>
      <c r="BYG22" s="2"/>
      <c r="BYH22" s="2"/>
      <c r="BYI22" s="2"/>
      <c r="BYJ22" s="2"/>
      <c r="BYK22" s="2"/>
      <c r="BYL22" s="2"/>
      <c r="BYM22" s="2"/>
      <c r="BYN22" s="2"/>
      <c r="BYO22" s="2"/>
      <c r="BYP22" s="2"/>
      <c r="BYQ22" s="2"/>
      <c r="BYR22" s="2"/>
      <c r="BYS22" s="2"/>
      <c r="BYT22" s="2"/>
      <c r="BYU22" s="2"/>
      <c r="BYV22" s="2"/>
      <c r="BYW22" s="2"/>
      <c r="BYX22" s="2"/>
      <c r="BYY22" s="2"/>
      <c r="BYZ22" s="2"/>
      <c r="BZA22" s="2"/>
      <c r="BZB22" s="2"/>
      <c r="BZC22" s="2"/>
      <c r="BZD22" s="2"/>
      <c r="BZE22" s="2"/>
      <c r="BZF22" s="2"/>
      <c r="BZG22" s="2"/>
      <c r="BZH22" s="2"/>
      <c r="BZI22" s="2"/>
      <c r="BZJ22" s="2"/>
      <c r="BZK22" s="2"/>
      <c r="BZL22" s="2"/>
      <c r="BZM22" s="2"/>
      <c r="BZN22" s="2"/>
      <c r="BZO22" s="2"/>
      <c r="BZP22" s="2"/>
      <c r="BZQ22" s="2"/>
      <c r="BZR22" s="2"/>
      <c r="BZS22" s="2"/>
      <c r="BZT22" s="2"/>
      <c r="BZU22" s="2"/>
      <c r="BZV22" s="2"/>
      <c r="BZW22" s="2"/>
      <c r="BZX22" s="2"/>
      <c r="BZY22" s="2"/>
      <c r="BZZ22" s="2"/>
      <c r="CAA22" s="2"/>
    </row>
    <row r="23" spans="1:2055" ht="16.2" x14ac:dyDescent="0.3">
      <c r="A23" s="58">
        <v>2</v>
      </c>
      <c r="B23" s="59"/>
      <c r="C23" s="130" t="str">
        <f>AG23</f>
        <v>Equipe 1B</v>
      </c>
      <c r="D23" s="131"/>
      <c r="E23" s="131"/>
      <c r="F23" s="131"/>
      <c r="G23" s="131"/>
      <c r="H23" s="60"/>
      <c r="I23" s="60"/>
      <c r="J23" s="131" t="str">
        <f>AG24</f>
        <v>Equipe 2B</v>
      </c>
      <c r="K23" s="131"/>
      <c r="L23" s="131"/>
      <c r="M23" s="131"/>
      <c r="N23" s="132"/>
      <c r="O23" s="68"/>
      <c r="P23" s="122" t="str">
        <f>VLOOKUP(AE23,AF23:AK28,2,0)</f>
        <v>Equipe 1B</v>
      </c>
      <c r="Q23" s="123"/>
      <c r="R23" s="123"/>
      <c r="S23" s="123"/>
      <c r="T23" s="124"/>
      <c r="U23" s="43">
        <v>1</v>
      </c>
      <c r="V23" s="44">
        <f>VLOOKUP(P23,AG23:AU28,8,0)</f>
        <v>0</v>
      </c>
      <c r="W23" s="45">
        <f>VLOOKUP(P23,AG23:AU28,9,0)</f>
        <v>0</v>
      </c>
      <c r="X23" s="46">
        <f>VLOOKUP(P23,AG23:AU28,10,0)</f>
        <v>0</v>
      </c>
      <c r="Y23" s="46">
        <f>VLOOKUP(P23,AG23:AU28,11,0)</f>
        <v>0</v>
      </c>
      <c r="Z23" s="46">
        <f>VLOOKUP(P23,AG23:AU28,12,0)</f>
        <v>0</v>
      </c>
      <c r="AA23" s="46">
        <f>VLOOKUP(P23,AG23:AU28,13,0)</f>
        <v>0</v>
      </c>
      <c r="AB23" s="46">
        <f>VLOOKUP(P23,AG23:AU28,14,0)</f>
        <v>0</v>
      </c>
      <c r="AC23" s="47">
        <f>VLOOKUP(P23,AG23:AU28,15,0)</f>
        <v>0</v>
      </c>
      <c r="AD23" s="68"/>
      <c r="AE23" s="15">
        <v>1</v>
      </c>
      <c r="AF23" s="17">
        <f>AM23</f>
        <v>1</v>
      </c>
      <c r="AG23" s="92" t="str">
        <f>Equipes!A11</f>
        <v>Equipe 1B</v>
      </c>
      <c r="AH23" s="93"/>
      <c r="AI23" s="93"/>
      <c r="AJ23" s="93"/>
      <c r="AK23" s="93"/>
      <c r="AL23" s="16">
        <f>RANK(AV23,AV23:AV28)</f>
        <v>1</v>
      </c>
      <c r="AM23" s="16">
        <f>RANK(AW23,AW23:AW28)</f>
        <v>1</v>
      </c>
      <c r="AN23" s="16">
        <f>SUMPRODUCT((C23:G37=AG23)*(AX23:AX37))+SUMPRODUCT((J23:N37=AG23)*(AY23:AY37))</f>
        <v>0</v>
      </c>
      <c r="AO23" s="16">
        <f>SUMPRODUCT((C23:G37=AG23)*(AZ23:AZ37))+SUMPRODUCT((J23:N37=AG23)*(BA23:BA37))</f>
        <v>0</v>
      </c>
      <c r="AP23" s="16">
        <f>SUMPRODUCT((C23:G37=AG23)*(BB23:BB37))+SUMPRODUCT((J23:N37=AG23)*(BC23:BC37))</f>
        <v>0</v>
      </c>
      <c r="AQ23" s="16">
        <f>SUMPRODUCT((C23:G37=AG23)*(BD23:BD37))+SUMPRODUCT((J23:N37=AG23)*(BE23:BE37))</f>
        <v>0</v>
      </c>
      <c r="AR23" s="16">
        <f>SUMPRODUCT((C23:G37=AG23)*(BF23:BF37))+SUMPRODUCT((J23:N37=AG23)*(BG23:BG37))</f>
        <v>0</v>
      </c>
      <c r="AS23" s="16">
        <f>SUMPRODUCT((C23:G37=AG23)*(BH23:BH37))+SUMPRODUCT((J23:N37=AG23)*(BI23:BI37))</f>
        <v>0</v>
      </c>
      <c r="AT23" s="16">
        <f>SUMPRODUCT((C23:G37=AG23)*(BJ23:BJ37))+SUMPRODUCT((J23:N37=AG23)*(BK23:BK37))</f>
        <v>0</v>
      </c>
      <c r="AU23" s="17">
        <f>AS23-AT23</f>
        <v>0</v>
      </c>
      <c r="AV23" s="33">
        <f>SUM(AN23*1000+(AU23)/10+(AS23)/100)</f>
        <v>0</v>
      </c>
      <c r="AW23" s="30">
        <f>AV23+0.0000006</f>
        <v>5.9999999999999997E-7</v>
      </c>
      <c r="AX23" s="15">
        <f>IF(H23="",0,IF(H23&gt;I23,3,IF(H23=I23,1,IF(H23&lt;I23,0))))</f>
        <v>0</v>
      </c>
      <c r="AY23" s="17">
        <f>IF(I23="",0,IF(I23&gt;H23,3,IF(I23=H23,1,IF(I23&lt;H23,0))))</f>
        <v>0</v>
      </c>
      <c r="AZ23" s="22">
        <f>IF(H23="",0,1)</f>
        <v>0</v>
      </c>
      <c r="BA23" s="17">
        <f>IF(I23="",0,1)</f>
        <v>0</v>
      </c>
      <c r="BB23" s="22" t="b">
        <f>IF(H23&lt;&gt;"",IF(H23&gt;I23,1))</f>
        <v>0</v>
      </c>
      <c r="BC23" s="17" t="b">
        <f>IF(I23&lt;&gt;"",IF(I23&gt;H23,1))</f>
        <v>0</v>
      </c>
      <c r="BD23" s="22" t="b">
        <f>IF(H23&lt;&gt;"",IF(H23=I23,1))</f>
        <v>0</v>
      </c>
      <c r="BE23" s="17" t="b">
        <f>IF(I23&lt;&gt;"",IF(I23=H23,1))</f>
        <v>0</v>
      </c>
      <c r="BF23" s="22" t="b">
        <f>IF(H23&lt;&gt;"",IF(H23&lt;I23,1))</f>
        <v>0</v>
      </c>
      <c r="BG23" s="17" t="b">
        <f>IF(I23&lt;&gt;"",IF(I23&lt;H23,1))</f>
        <v>0</v>
      </c>
      <c r="BH23" s="22">
        <f>H23</f>
        <v>0</v>
      </c>
      <c r="BI23" s="17">
        <f>I23</f>
        <v>0</v>
      </c>
      <c r="BJ23" s="22">
        <f>I23</f>
        <v>0</v>
      </c>
      <c r="BK23" s="17">
        <f>H23</f>
        <v>0</v>
      </c>
      <c r="BL23" s="92" t="str">
        <f>VLOOKUP(AE23,AF23:AK28,2,0)</f>
        <v>Equipe 1B</v>
      </c>
      <c r="BM23" s="93"/>
      <c r="BN23" s="93"/>
      <c r="BO23" s="93"/>
      <c r="BP23" s="93"/>
      <c r="BQ23" s="27">
        <f>VLOOKUP(BL23,AG23:AV28,16,0)</f>
        <v>0</v>
      </c>
      <c r="BR23" s="16">
        <f>RANK(BQ23,BQ23:BQ28)</f>
        <v>1</v>
      </c>
      <c r="BS23" s="93" t="str">
        <f>AG23</f>
        <v>Equipe 1B</v>
      </c>
      <c r="BT23" s="93"/>
      <c r="BU23" s="93"/>
      <c r="BV23" s="93"/>
      <c r="BW23" s="9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</row>
    <row r="24" spans="1:2055" ht="16.2" x14ac:dyDescent="0.3">
      <c r="A24" s="61">
        <v>2</v>
      </c>
      <c r="B24" s="62"/>
      <c r="C24" s="125" t="str">
        <f>AG25</f>
        <v>Equipe 3B</v>
      </c>
      <c r="D24" s="87"/>
      <c r="E24" s="87"/>
      <c r="F24" s="87"/>
      <c r="G24" s="87"/>
      <c r="H24" s="63"/>
      <c r="I24" s="63"/>
      <c r="J24" s="87" t="str">
        <f>AG26</f>
        <v>Equipe 4B</v>
      </c>
      <c r="K24" s="87"/>
      <c r="L24" s="87"/>
      <c r="M24" s="87"/>
      <c r="N24" s="88"/>
      <c r="O24" s="68"/>
      <c r="P24" s="101" t="str">
        <f>VLOOKUP(AE24,AF23:AK28,2,0)</f>
        <v>Equipe 2B</v>
      </c>
      <c r="Q24" s="102"/>
      <c r="R24" s="102"/>
      <c r="S24" s="102"/>
      <c r="T24" s="103"/>
      <c r="U24" s="48">
        <f>IF(BQ24=BQ23,BR23,BR24)</f>
        <v>1</v>
      </c>
      <c r="V24" s="49">
        <f>VLOOKUP(P24,AG23:AU28,8,0)</f>
        <v>0</v>
      </c>
      <c r="W24" s="50">
        <f>VLOOKUP(P24,AG23:AU28,9,0)</f>
        <v>0</v>
      </c>
      <c r="X24" s="51">
        <f>VLOOKUP(P24,AG23:AU28,10,0)</f>
        <v>0</v>
      </c>
      <c r="Y24" s="51">
        <f>VLOOKUP(P24,AG23:AU28,11,0)</f>
        <v>0</v>
      </c>
      <c r="Z24" s="51">
        <f>VLOOKUP(P24,AG23:AU28,12,0)</f>
        <v>0</v>
      </c>
      <c r="AA24" s="51">
        <f>VLOOKUP(P24,AG23:AU28,13,0)</f>
        <v>0</v>
      </c>
      <c r="AB24" s="51">
        <f>VLOOKUP(P24,AG23:AU28,14,0)</f>
        <v>0</v>
      </c>
      <c r="AC24" s="52">
        <f>VLOOKUP(P24,AG23:AU28,15,0)</f>
        <v>0</v>
      </c>
      <c r="AD24" s="68"/>
      <c r="AE24" s="10">
        <v>2</v>
      </c>
      <c r="AF24" s="11">
        <f t="shared" ref="AF24:AF28" si="19">AM24</f>
        <v>2</v>
      </c>
      <c r="AG24" s="92" t="str">
        <f>Equipes!A12</f>
        <v>Equipe 2B</v>
      </c>
      <c r="AH24" s="93"/>
      <c r="AI24" s="93"/>
      <c r="AJ24" s="93"/>
      <c r="AK24" s="93"/>
      <c r="AL24" s="9">
        <f>RANK(AV24,AV23:AV28)</f>
        <v>1</v>
      </c>
      <c r="AM24" s="9">
        <f>RANK(AW24,AW23:AW28)</f>
        <v>2</v>
      </c>
      <c r="AN24" s="9">
        <f>SUMPRODUCT((C23:G37=AG24)*(AX23:AX37))+SUMPRODUCT((J23:N37=AG24)*(AY23:AY37))</f>
        <v>0</v>
      </c>
      <c r="AO24" s="9">
        <f>SUMPRODUCT((C23:G37=AG24)*(AZ23:AZ37))+SUMPRODUCT((J23:N37=AG24)*(BA23:BA37))</f>
        <v>0</v>
      </c>
      <c r="AP24" s="9">
        <f>SUMPRODUCT((C23:G37=AG24)*(BB23:BB37))+SUMPRODUCT((J23:N37=AG24)*(BC23:BC37))</f>
        <v>0</v>
      </c>
      <c r="AQ24" s="9">
        <f>SUMPRODUCT((C23:G37=AG24)*(BD23:BD37))+SUMPRODUCT((J23:N37=AG24)*(BE23:BE37))</f>
        <v>0</v>
      </c>
      <c r="AR24" s="9">
        <f>SUMPRODUCT((C23:G37=AG24)*(BF23:BF37))+SUMPRODUCT((J23:N37=AG24)*(BG23:BG37))</f>
        <v>0</v>
      </c>
      <c r="AS24" s="9">
        <f>SUMPRODUCT((C23:G37=AG24)*(BH23:BH37))+SUMPRODUCT((J23:N37=AG24)*(BI23:BI37))</f>
        <v>0</v>
      </c>
      <c r="AT24" s="9">
        <f>SUMPRODUCT((C23:G37=AG24)*(BJ23:BJ37))+SUMPRODUCT((J23:N37=AG24)*(BK23:BK37))</f>
        <v>0</v>
      </c>
      <c r="AU24" s="11">
        <f t="shared" ref="AU24:AU28" si="20">AS24-AT24</f>
        <v>0</v>
      </c>
      <c r="AV24" s="34">
        <f t="shared" ref="AV24:AV28" si="21">SUM(AN24*1000+(AU24)/10+(AS24)/100)</f>
        <v>0</v>
      </c>
      <c r="AW24" s="28">
        <f>AV24+0.0000005</f>
        <v>4.9999999999999998E-7</v>
      </c>
      <c r="AX24" s="10">
        <f t="shared" ref="AX24:AX37" si="22">IF(H24="",0,IF(H24&gt;I24,3,IF(H24=I24,1,IF(H24&lt;I24,0))))</f>
        <v>0</v>
      </c>
      <c r="AY24" s="11">
        <f t="shared" ref="AY24:AY37" si="23">IF(I24="",0,IF(I24&gt;H24,3,IF(I24=H24,1,IF(I24&lt;H24,0))))</f>
        <v>0</v>
      </c>
      <c r="AZ24" s="23">
        <f t="shared" ref="AZ24:AZ37" si="24">IF(H24="",0,1)</f>
        <v>0</v>
      </c>
      <c r="BA24" s="11">
        <f t="shared" ref="BA24:BA37" si="25">IF(I24="",0,1)</f>
        <v>0</v>
      </c>
      <c r="BB24" s="23" t="b">
        <f t="shared" ref="BB24:BB37" si="26">IF(H24&lt;&gt;"",IF(H24&gt;I24,1))</f>
        <v>0</v>
      </c>
      <c r="BC24" s="11" t="b">
        <f t="shared" ref="BC24:BC37" si="27">IF(I24&lt;&gt;"",IF(I24&gt;H24,1))</f>
        <v>0</v>
      </c>
      <c r="BD24" s="23" t="b">
        <f t="shared" ref="BD24:BD37" si="28">IF(H24&lt;&gt;"",IF(H24=I24,1))</f>
        <v>0</v>
      </c>
      <c r="BE24" s="11" t="b">
        <f t="shared" ref="BE24:BE37" si="29">IF(I24&lt;&gt;"",IF(I24=H24,1))</f>
        <v>0</v>
      </c>
      <c r="BF24" s="23" t="b">
        <f t="shared" ref="BF24:BF37" si="30">IF(H24&lt;&gt;"",IF(H24&lt;I24,1))</f>
        <v>0</v>
      </c>
      <c r="BG24" s="11" t="b">
        <f t="shared" ref="BG24:BG37" si="31">IF(I24&lt;&gt;"",IF(I24&lt;H24,1))</f>
        <v>0</v>
      </c>
      <c r="BH24" s="23">
        <f t="shared" ref="BH24:BH37" si="32">H24</f>
        <v>0</v>
      </c>
      <c r="BI24" s="11">
        <f t="shared" ref="BI24:BI37" si="33">I24</f>
        <v>0</v>
      </c>
      <c r="BJ24" s="23">
        <f t="shared" ref="BJ24:BJ37" si="34">I24</f>
        <v>0</v>
      </c>
      <c r="BK24" s="11">
        <f t="shared" ref="BK24:BK37" si="35">H24</f>
        <v>0</v>
      </c>
      <c r="BL24" s="94" t="str">
        <f>VLOOKUP(AE24,AF23:AK28,2,0)</f>
        <v>Equipe 2B</v>
      </c>
      <c r="BM24" s="95"/>
      <c r="BN24" s="95"/>
      <c r="BO24" s="95"/>
      <c r="BP24" s="95"/>
      <c r="BQ24" s="25">
        <f>VLOOKUP(BL24,AG23:AV28,16,0)</f>
        <v>0</v>
      </c>
      <c r="BR24" s="9">
        <f>RANK(BQ24,BQ23:BQ28)</f>
        <v>1</v>
      </c>
      <c r="BS24" s="95" t="str">
        <f t="shared" ref="BS24:BS28" si="36">AG24</f>
        <v>Equipe 2B</v>
      </c>
      <c r="BT24" s="95"/>
      <c r="BU24" s="95"/>
      <c r="BV24" s="95"/>
      <c r="BW24" s="99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</row>
    <row r="25" spans="1:2055" ht="16.2" x14ac:dyDescent="0.3">
      <c r="A25" s="61">
        <v>2</v>
      </c>
      <c r="B25" s="62"/>
      <c r="C25" s="125" t="str">
        <f>AG27</f>
        <v>Equipe 5B</v>
      </c>
      <c r="D25" s="87"/>
      <c r="E25" s="87"/>
      <c r="F25" s="87"/>
      <c r="G25" s="87"/>
      <c r="H25" s="63"/>
      <c r="I25" s="63"/>
      <c r="J25" s="87" t="str">
        <f>AG28</f>
        <v>Equipe 6B</v>
      </c>
      <c r="K25" s="87"/>
      <c r="L25" s="87"/>
      <c r="M25" s="87"/>
      <c r="N25" s="88"/>
      <c r="O25" s="68"/>
      <c r="P25" s="101" t="str">
        <f>VLOOKUP(AE25,AF23:AK28,2,0)</f>
        <v>Equipe 3B</v>
      </c>
      <c r="Q25" s="102"/>
      <c r="R25" s="102"/>
      <c r="S25" s="102"/>
      <c r="T25" s="103"/>
      <c r="U25" s="48">
        <f t="shared" ref="U25:U28" si="37">IF(BQ25=BQ24,BR24,BR25)</f>
        <v>1</v>
      </c>
      <c r="V25" s="49">
        <f>VLOOKUP(P25,AG23:AU28,8,0)</f>
        <v>0</v>
      </c>
      <c r="W25" s="50">
        <f>VLOOKUP(P25,AG23:AU28,9,0)</f>
        <v>0</v>
      </c>
      <c r="X25" s="51">
        <f>VLOOKUP(P25,AG23:AU28,10,0)</f>
        <v>0</v>
      </c>
      <c r="Y25" s="51">
        <f>VLOOKUP(P25,AG23:AU28,11,0)</f>
        <v>0</v>
      </c>
      <c r="Z25" s="51">
        <f>VLOOKUP(P25,AG23:AU28,12,0)</f>
        <v>0</v>
      </c>
      <c r="AA25" s="51">
        <f>VLOOKUP(P25,AG23:AU28,13,0)</f>
        <v>0</v>
      </c>
      <c r="AB25" s="51">
        <f>VLOOKUP(P25,AG23:AU28,14,0)</f>
        <v>0</v>
      </c>
      <c r="AC25" s="52">
        <f>VLOOKUP(P25,AG23:AU28,15,0)</f>
        <v>0</v>
      </c>
      <c r="AD25" s="68"/>
      <c r="AE25" s="10">
        <v>3</v>
      </c>
      <c r="AF25" s="11">
        <f t="shared" si="19"/>
        <v>3</v>
      </c>
      <c r="AG25" s="92" t="str">
        <f>Equipes!A13</f>
        <v>Equipe 3B</v>
      </c>
      <c r="AH25" s="93"/>
      <c r="AI25" s="93"/>
      <c r="AJ25" s="93"/>
      <c r="AK25" s="93"/>
      <c r="AL25" s="9">
        <f>RANK(AV25,AV23:AV28)</f>
        <v>1</v>
      </c>
      <c r="AM25" s="9">
        <f>RANK(AW25,AW23:AW28)</f>
        <v>3</v>
      </c>
      <c r="AN25" s="9">
        <f>SUMPRODUCT((C23:G37=AG25)*(AX23:AX37))+SUMPRODUCT((J23:N37=AG25)*(AY23:AY37))</f>
        <v>0</v>
      </c>
      <c r="AO25" s="9">
        <f>SUMPRODUCT((C23:G37=AG25)*(AZ23:AZ37))+SUMPRODUCT((J23:N37=AG25)*(BA23:BA37))</f>
        <v>0</v>
      </c>
      <c r="AP25" s="9">
        <f>SUMPRODUCT((C23:G37=AG25)*(BB23:BB37))+SUMPRODUCT((J23:N37=AG25)*(BC23:BC37))</f>
        <v>0</v>
      </c>
      <c r="AQ25" s="9">
        <f>SUMPRODUCT((C23:G37=AG25)*(BD23:BD37))+SUMPRODUCT((J23:N37=AG25)*(BE23:BE37))</f>
        <v>0</v>
      </c>
      <c r="AR25" s="9">
        <f>SUMPRODUCT((C23:G37=AG25)*(BF23:BF37))+SUMPRODUCT((J23:N37=AG25)*(BG23:BG37))</f>
        <v>0</v>
      </c>
      <c r="AS25" s="9">
        <f>SUMPRODUCT((C23:G37=AG25)*(BH23:BH37))+SUMPRODUCT((J23:N37=AG25)*(BI23:BI37))</f>
        <v>0</v>
      </c>
      <c r="AT25" s="9">
        <f>SUMPRODUCT((C23:G37=AG25)*(BJ23:BJ37))+SUMPRODUCT((J23:N37=AG25)*(BK23:BK37))</f>
        <v>0</v>
      </c>
      <c r="AU25" s="11">
        <f t="shared" si="20"/>
        <v>0</v>
      </c>
      <c r="AV25" s="34">
        <f t="shared" si="21"/>
        <v>0</v>
      </c>
      <c r="AW25" s="28">
        <f>AV25+0.0000004</f>
        <v>3.9999999999999998E-7</v>
      </c>
      <c r="AX25" s="10">
        <f t="shared" si="22"/>
        <v>0</v>
      </c>
      <c r="AY25" s="11">
        <f t="shared" si="23"/>
        <v>0</v>
      </c>
      <c r="AZ25" s="23">
        <f t="shared" si="24"/>
        <v>0</v>
      </c>
      <c r="BA25" s="11">
        <f t="shared" si="25"/>
        <v>0</v>
      </c>
      <c r="BB25" s="23" t="b">
        <f t="shared" si="26"/>
        <v>0</v>
      </c>
      <c r="BC25" s="11" t="b">
        <f t="shared" si="27"/>
        <v>0</v>
      </c>
      <c r="BD25" s="23" t="b">
        <f t="shared" si="28"/>
        <v>0</v>
      </c>
      <c r="BE25" s="11" t="b">
        <f t="shared" si="29"/>
        <v>0</v>
      </c>
      <c r="BF25" s="23" t="b">
        <f t="shared" si="30"/>
        <v>0</v>
      </c>
      <c r="BG25" s="11" t="b">
        <f t="shared" si="31"/>
        <v>0</v>
      </c>
      <c r="BH25" s="23">
        <f t="shared" si="32"/>
        <v>0</v>
      </c>
      <c r="BI25" s="11">
        <f t="shared" si="33"/>
        <v>0</v>
      </c>
      <c r="BJ25" s="23">
        <f t="shared" si="34"/>
        <v>0</v>
      </c>
      <c r="BK25" s="11">
        <f t="shared" si="35"/>
        <v>0</v>
      </c>
      <c r="BL25" s="94" t="str">
        <f>VLOOKUP(AE25,AF23:AK28,2,0)</f>
        <v>Equipe 3B</v>
      </c>
      <c r="BM25" s="95"/>
      <c r="BN25" s="95"/>
      <c r="BO25" s="95"/>
      <c r="BP25" s="95"/>
      <c r="BQ25" s="25">
        <f>VLOOKUP(BL25,AG23:AV28,16,0)</f>
        <v>0</v>
      </c>
      <c r="BR25" s="9">
        <f>RANK(BQ25,BQ23:BQ28)</f>
        <v>1</v>
      </c>
      <c r="BS25" s="95" t="str">
        <f t="shared" si="36"/>
        <v>Equipe 3B</v>
      </c>
      <c r="BT25" s="95"/>
      <c r="BU25" s="95"/>
      <c r="BV25" s="95"/>
      <c r="BW25" s="99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</row>
    <row r="26" spans="1:2055" ht="16.2" x14ac:dyDescent="0.3">
      <c r="A26" s="61">
        <v>2</v>
      </c>
      <c r="B26" s="62"/>
      <c r="C26" s="125" t="str">
        <f>AG23</f>
        <v>Equipe 1B</v>
      </c>
      <c r="D26" s="87"/>
      <c r="E26" s="87"/>
      <c r="F26" s="87"/>
      <c r="G26" s="87"/>
      <c r="H26" s="63"/>
      <c r="I26" s="63"/>
      <c r="J26" s="87" t="str">
        <f>AG27</f>
        <v>Equipe 5B</v>
      </c>
      <c r="K26" s="87"/>
      <c r="L26" s="87"/>
      <c r="M26" s="87"/>
      <c r="N26" s="88"/>
      <c r="O26" s="68"/>
      <c r="P26" s="101" t="str">
        <f>VLOOKUP(AE26,AF23:AK28,2,0)</f>
        <v>Equipe 4B</v>
      </c>
      <c r="Q26" s="102"/>
      <c r="R26" s="102"/>
      <c r="S26" s="102"/>
      <c r="T26" s="103"/>
      <c r="U26" s="48">
        <f t="shared" si="37"/>
        <v>1</v>
      </c>
      <c r="V26" s="49">
        <f>VLOOKUP(P26,AG23:AU28,8,0)</f>
        <v>0</v>
      </c>
      <c r="W26" s="50">
        <f>VLOOKUP(P26,AG23:AU28,9,0)</f>
        <v>0</v>
      </c>
      <c r="X26" s="51">
        <f>VLOOKUP(P26,AG23:AU28,10,0)</f>
        <v>0</v>
      </c>
      <c r="Y26" s="51">
        <f>VLOOKUP(P26,AG23:AU28,11,0)</f>
        <v>0</v>
      </c>
      <c r="Z26" s="51">
        <f>VLOOKUP(P26,AG23:AU28,12,0)</f>
        <v>0</v>
      </c>
      <c r="AA26" s="51">
        <f>VLOOKUP(P26,AG23:AU28,13,0)</f>
        <v>0</v>
      </c>
      <c r="AB26" s="51">
        <f>VLOOKUP(P26,AG23:AU28,14,0)</f>
        <v>0</v>
      </c>
      <c r="AC26" s="52">
        <f>VLOOKUP(P26,AG23:AU28,15,0)</f>
        <v>0</v>
      </c>
      <c r="AD26" s="68"/>
      <c r="AE26" s="10">
        <v>4</v>
      </c>
      <c r="AF26" s="11">
        <f t="shared" si="19"/>
        <v>4</v>
      </c>
      <c r="AG26" s="92" t="str">
        <f>Equipes!A14</f>
        <v>Equipe 4B</v>
      </c>
      <c r="AH26" s="93"/>
      <c r="AI26" s="93"/>
      <c r="AJ26" s="93"/>
      <c r="AK26" s="93"/>
      <c r="AL26" s="9">
        <f>RANK(AV26,AV23:AV28)</f>
        <v>1</v>
      </c>
      <c r="AM26" s="9">
        <f>RANK(AW26,AW23:AW28)</f>
        <v>4</v>
      </c>
      <c r="AN26" s="9">
        <f>SUMPRODUCT((C23:G37=AG26)*(AX23:AX37))+SUMPRODUCT((J23:N37=AG26)*(AY23:AY37))</f>
        <v>0</v>
      </c>
      <c r="AO26" s="9">
        <f>SUMPRODUCT((C23:G37=AG26)*(AZ23:AZ37))+SUMPRODUCT((J23:N37=AG26)*(BA23:BA37))</f>
        <v>0</v>
      </c>
      <c r="AP26" s="9">
        <f>SUMPRODUCT((C23:G37=AG26)*(BB23:BB37))+SUMPRODUCT((J23:N37=AG26)*(BC23:BC37))</f>
        <v>0</v>
      </c>
      <c r="AQ26" s="9">
        <f>SUMPRODUCT((C23:G37=AG26)*(BD23:BD37))+SUMPRODUCT((J23:N37=AG26)*(BE23:BE37))</f>
        <v>0</v>
      </c>
      <c r="AR26" s="9">
        <f>SUMPRODUCT((C23:G37=AG26)*(BF23:BF37))+SUMPRODUCT((J23:N37=AG26)*(BG23:BG37))</f>
        <v>0</v>
      </c>
      <c r="AS26" s="9">
        <f>SUMPRODUCT((C23:G37=AG26)*(BH23:BH37))+SUMPRODUCT((J23:N37=AG26)*(BI23:BI37))</f>
        <v>0</v>
      </c>
      <c r="AT26" s="9">
        <f>SUMPRODUCT((C23:G37=AG26)*(BJ23:BJ37))+SUMPRODUCT((J23:N37=AG26)*(BK23:BK37))</f>
        <v>0</v>
      </c>
      <c r="AU26" s="11">
        <f t="shared" si="20"/>
        <v>0</v>
      </c>
      <c r="AV26" s="34">
        <f t="shared" si="21"/>
        <v>0</v>
      </c>
      <c r="AW26" s="28">
        <f>AV26+0.0000003</f>
        <v>2.9999999999999999E-7</v>
      </c>
      <c r="AX26" s="10">
        <f t="shared" si="22"/>
        <v>0</v>
      </c>
      <c r="AY26" s="11">
        <f t="shared" si="23"/>
        <v>0</v>
      </c>
      <c r="AZ26" s="23">
        <f t="shared" si="24"/>
        <v>0</v>
      </c>
      <c r="BA26" s="11">
        <f t="shared" si="25"/>
        <v>0</v>
      </c>
      <c r="BB26" s="23" t="b">
        <f t="shared" si="26"/>
        <v>0</v>
      </c>
      <c r="BC26" s="11" t="b">
        <f t="shared" si="27"/>
        <v>0</v>
      </c>
      <c r="BD26" s="23" t="b">
        <f t="shared" si="28"/>
        <v>0</v>
      </c>
      <c r="BE26" s="11" t="b">
        <f t="shared" si="29"/>
        <v>0</v>
      </c>
      <c r="BF26" s="23" t="b">
        <f t="shared" si="30"/>
        <v>0</v>
      </c>
      <c r="BG26" s="11" t="b">
        <f t="shared" si="31"/>
        <v>0</v>
      </c>
      <c r="BH26" s="23">
        <f t="shared" si="32"/>
        <v>0</v>
      </c>
      <c r="BI26" s="11">
        <f t="shared" si="33"/>
        <v>0</v>
      </c>
      <c r="BJ26" s="23">
        <f t="shared" si="34"/>
        <v>0</v>
      </c>
      <c r="BK26" s="11">
        <f t="shared" si="35"/>
        <v>0</v>
      </c>
      <c r="BL26" s="94" t="str">
        <f>VLOOKUP(AE26,AF23:AK28,2,0)</f>
        <v>Equipe 4B</v>
      </c>
      <c r="BM26" s="95"/>
      <c r="BN26" s="95"/>
      <c r="BO26" s="95"/>
      <c r="BP26" s="95"/>
      <c r="BQ26" s="25">
        <f>VLOOKUP(BL26,AG23:AV28,16,0)</f>
        <v>0</v>
      </c>
      <c r="BR26" s="9">
        <f>RANK(BQ26,BQ23:BQ28)</f>
        <v>1</v>
      </c>
      <c r="BS26" s="95" t="str">
        <f t="shared" si="36"/>
        <v>Equipe 4B</v>
      </c>
      <c r="BT26" s="95"/>
      <c r="BU26" s="95"/>
      <c r="BV26" s="95"/>
      <c r="BW26" s="99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</row>
    <row r="27" spans="1:2055" ht="16.2" x14ac:dyDescent="0.3">
      <c r="A27" s="61">
        <v>2</v>
      </c>
      <c r="B27" s="62"/>
      <c r="C27" s="125" t="str">
        <f>AG24</f>
        <v>Equipe 2B</v>
      </c>
      <c r="D27" s="87"/>
      <c r="E27" s="87"/>
      <c r="F27" s="87"/>
      <c r="G27" s="87"/>
      <c r="H27" s="63"/>
      <c r="I27" s="63"/>
      <c r="J27" s="87" t="str">
        <f>AG26</f>
        <v>Equipe 4B</v>
      </c>
      <c r="K27" s="87"/>
      <c r="L27" s="87"/>
      <c r="M27" s="87"/>
      <c r="N27" s="88"/>
      <c r="O27" s="68"/>
      <c r="P27" s="101" t="str">
        <f>VLOOKUP(AE27,AF23:AK28,2,0)</f>
        <v>Equipe 5B</v>
      </c>
      <c r="Q27" s="102"/>
      <c r="R27" s="102"/>
      <c r="S27" s="102"/>
      <c r="T27" s="103"/>
      <c r="U27" s="48">
        <f t="shared" si="37"/>
        <v>1</v>
      </c>
      <c r="V27" s="49">
        <f>VLOOKUP(P27,AG23:AU28,8,0)</f>
        <v>0</v>
      </c>
      <c r="W27" s="50">
        <f>VLOOKUP(P27,AG23:AU28,9,0)</f>
        <v>0</v>
      </c>
      <c r="X27" s="51">
        <f>VLOOKUP(P27,AG23:AU28,10,0)</f>
        <v>0</v>
      </c>
      <c r="Y27" s="51">
        <f>VLOOKUP(P27,AG23:AU28,11,0)</f>
        <v>0</v>
      </c>
      <c r="Z27" s="51">
        <f>VLOOKUP(P27,AG23:AU28,12,0)</f>
        <v>0</v>
      </c>
      <c r="AA27" s="51">
        <f>VLOOKUP(P27,AG23:AU28,13,0)</f>
        <v>0</v>
      </c>
      <c r="AB27" s="51">
        <f>VLOOKUP(P27,AG23:AU28,14,0)</f>
        <v>0</v>
      </c>
      <c r="AC27" s="52">
        <f>VLOOKUP(P27,AG23:AU28,15,0)</f>
        <v>0</v>
      </c>
      <c r="AD27" s="68"/>
      <c r="AE27" s="10">
        <v>5</v>
      </c>
      <c r="AF27" s="11">
        <f t="shared" si="19"/>
        <v>5</v>
      </c>
      <c r="AG27" s="92" t="str">
        <f>Equipes!A15</f>
        <v>Equipe 5B</v>
      </c>
      <c r="AH27" s="93"/>
      <c r="AI27" s="93"/>
      <c r="AJ27" s="93"/>
      <c r="AK27" s="93"/>
      <c r="AL27" s="9">
        <f>RANK(AV27,AV23:AV28)</f>
        <v>1</v>
      </c>
      <c r="AM27" s="9">
        <f>RANK(AW27,AW23:AW28)</f>
        <v>5</v>
      </c>
      <c r="AN27" s="9">
        <f>SUMPRODUCT((C23:G37=AG27)*(AX23:AX37))+SUMPRODUCT((J23:N37=AG27)*(AY23:AY37))</f>
        <v>0</v>
      </c>
      <c r="AO27" s="9">
        <f>SUMPRODUCT((C23:G37=AG27)*(AZ23:AZ37))+SUMPRODUCT((J23:N37=AG27)*(BA23:BA37))</f>
        <v>0</v>
      </c>
      <c r="AP27" s="9">
        <f>SUMPRODUCT((C23:G37=AG27)*(BB23:BB37))+SUMPRODUCT((J23:N37=AG27)*(BC23:BC37))</f>
        <v>0</v>
      </c>
      <c r="AQ27" s="9">
        <f>SUMPRODUCT((C23:G37=AG27)*(BD23:BD37))+SUMPRODUCT((J23:N37=AG27)*(BE23:BE37))</f>
        <v>0</v>
      </c>
      <c r="AR27" s="9">
        <f>SUMPRODUCT((C23:G37=AG27)*(BF23:BF37))+SUMPRODUCT((J23:N37=AG27)*(BG23:BG37))</f>
        <v>0</v>
      </c>
      <c r="AS27" s="9">
        <f>SUMPRODUCT((C23:G37=AG27)*(BH23:BH37))+SUMPRODUCT((J23:N37=AG27)*(BI23:BI37))</f>
        <v>0</v>
      </c>
      <c r="AT27" s="9">
        <f>SUMPRODUCT((C23:G37=AG27)*(BJ23:BJ37))+SUMPRODUCT((J23:N37=AG27)*(BK23:BK37))</f>
        <v>0</v>
      </c>
      <c r="AU27" s="11">
        <f t="shared" si="20"/>
        <v>0</v>
      </c>
      <c r="AV27" s="34">
        <f t="shared" si="21"/>
        <v>0</v>
      </c>
      <c r="AW27" s="28">
        <f>AV27+0.0000002</f>
        <v>1.9999999999999999E-7</v>
      </c>
      <c r="AX27" s="10">
        <f t="shared" si="22"/>
        <v>0</v>
      </c>
      <c r="AY27" s="11">
        <f t="shared" si="23"/>
        <v>0</v>
      </c>
      <c r="AZ27" s="23">
        <f t="shared" si="24"/>
        <v>0</v>
      </c>
      <c r="BA27" s="11">
        <f t="shared" si="25"/>
        <v>0</v>
      </c>
      <c r="BB27" s="23" t="b">
        <f t="shared" si="26"/>
        <v>0</v>
      </c>
      <c r="BC27" s="11" t="b">
        <f t="shared" si="27"/>
        <v>0</v>
      </c>
      <c r="BD27" s="23" t="b">
        <f t="shared" si="28"/>
        <v>0</v>
      </c>
      <c r="BE27" s="11" t="b">
        <f t="shared" si="29"/>
        <v>0</v>
      </c>
      <c r="BF27" s="23" t="b">
        <f t="shared" si="30"/>
        <v>0</v>
      </c>
      <c r="BG27" s="11" t="b">
        <f t="shared" si="31"/>
        <v>0</v>
      </c>
      <c r="BH27" s="23">
        <f t="shared" si="32"/>
        <v>0</v>
      </c>
      <c r="BI27" s="11">
        <f t="shared" si="33"/>
        <v>0</v>
      </c>
      <c r="BJ27" s="23">
        <f t="shared" si="34"/>
        <v>0</v>
      </c>
      <c r="BK27" s="11">
        <f t="shared" si="35"/>
        <v>0</v>
      </c>
      <c r="BL27" s="94" t="str">
        <f>VLOOKUP(AE27,AF23:AK28,2,0)</f>
        <v>Equipe 5B</v>
      </c>
      <c r="BM27" s="95"/>
      <c r="BN27" s="95"/>
      <c r="BO27" s="95"/>
      <c r="BP27" s="95"/>
      <c r="BQ27" s="25">
        <f>VLOOKUP(BL27,AG23:AV28,16,0)</f>
        <v>0</v>
      </c>
      <c r="BR27" s="9">
        <f>RANK(BQ27,BQ23:BQ28)</f>
        <v>1</v>
      </c>
      <c r="BS27" s="95" t="str">
        <f t="shared" si="36"/>
        <v>Equipe 5B</v>
      </c>
      <c r="BT27" s="95"/>
      <c r="BU27" s="95"/>
      <c r="BV27" s="95"/>
      <c r="BW27" s="99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</row>
    <row r="28" spans="1:2055" ht="16.8" thickBot="1" x14ac:dyDescent="0.35">
      <c r="A28" s="61">
        <v>2</v>
      </c>
      <c r="B28" s="62"/>
      <c r="C28" s="125" t="str">
        <f>AG25</f>
        <v>Equipe 3B</v>
      </c>
      <c r="D28" s="87"/>
      <c r="E28" s="87"/>
      <c r="F28" s="87"/>
      <c r="G28" s="87"/>
      <c r="H28" s="63"/>
      <c r="I28" s="63"/>
      <c r="J28" s="87" t="str">
        <f>AG28</f>
        <v>Equipe 6B</v>
      </c>
      <c r="K28" s="87"/>
      <c r="L28" s="87"/>
      <c r="M28" s="87"/>
      <c r="N28" s="88"/>
      <c r="O28" s="68"/>
      <c r="P28" s="104" t="str">
        <f>VLOOKUP(AE28,AF23:AK28,2,0)</f>
        <v>Equipe 6B</v>
      </c>
      <c r="Q28" s="105"/>
      <c r="R28" s="105"/>
      <c r="S28" s="105"/>
      <c r="T28" s="106"/>
      <c r="U28" s="53">
        <f t="shared" si="37"/>
        <v>1</v>
      </c>
      <c r="V28" s="54">
        <f>VLOOKUP(P28,AG23:AU28,8,0)</f>
        <v>0</v>
      </c>
      <c r="W28" s="55">
        <f>VLOOKUP(P28,AG23:AU28,9,0)</f>
        <v>0</v>
      </c>
      <c r="X28" s="56">
        <f>VLOOKUP(P28,AG23:AU28,10,0)</f>
        <v>0</v>
      </c>
      <c r="Y28" s="56">
        <f>VLOOKUP(P28,AG23:AU28,11,0)</f>
        <v>0</v>
      </c>
      <c r="Z28" s="56">
        <f>VLOOKUP(P28,AG23:AU28,12,0)</f>
        <v>0</v>
      </c>
      <c r="AA28" s="56">
        <f>VLOOKUP(P28,AG23:AU28,13,0)</f>
        <v>0</v>
      </c>
      <c r="AB28" s="56">
        <f>VLOOKUP(P28,AG23:AU28,14,0)</f>
        <v>0</v>
      </c>
      <c r="AC28" s="57">
        <f>VLOOKUP(P28,AG23:AU28,15,0)</f>
        <v>0</v>
      </c>
      <c r="AD28" s="68"/>
      <c r="AE28" s="12">
        <v>6</v>
      </c>
      <c r="AF28" s="14">
        <f t="shared" si="19"/>
        <v>6</v>
      </c>
      <c r="AG28" s="96" t="str">
        <f>Equipes!A16</f>
        <v>Equipe 6B</v>
      </c>
      <c r="AH28" s="97"/>
      <c r="AI28" s="97"/>
      <c r="AJ28" s="97"/>
      <c r="AK28" s="97"/>
      <c r="AL28" s="13">
        <f>RANK(AV28,AV23:AV28)</f>
        <v>1</v>
      </c>
      <c r="AM28" s="13">
        <f>RANK(AW28,AW23:AW28)</f>
        <v>6</v>
      </c>
      <c r="AN28" s="13">
        <f>SUMPRODUCT((C23:G37=AG28)*(AX23:AX37))+SUMPRODUCT((J23:N37=AG28)*(AY23:AY37))</f>
        <v>0</v>
      </c>
      <c r="AO28" s="13">
        <f>SUMPRODUCT((C23:G37=AG28)*(AZ23:AZ37))+SUMPRODUCT((J23:N37=AG28)*(BA23:BA37))</f>
        <v>0</v>
      </c>
      <c r="AP28" s="13">
        <f>SUMPRODUCT((C23:G37=AG28)*(BB23:BB37))+SUMPRODUCT((J23:N37=AG28)*(BC23:BC37))</f>
        <v>0</v>
      </c>
      <c r="AQ28" s="13">
        <f>SUMPRODUCT((C23:G37=AG28)*(BD23:BD37))+SUMPRODUCT((J23:N37=AG28)*(BE23:BE37))</f>
        <v>0</v>
      </c>
      <c r="AR28" s="13">
        <f>SUMPRODUCT((C23:G37=AG28)*(BF23:BF37))+SUMPRODUCT((J23:N37=AG28)*(BG23:BG37))</f>
        <v>0</v>
      </c>
      <c r="AS28" s="13">
        <f>SUMPRODUCT((C23:G37=AG28)*(BH23:BH37))+SUMPRODUCT((J23:N37=AG28)*(BI23:BI37))</f>
        <v>0</v>
      </c>
      <c r="AT28" s="13">
        <f>SUMPRODUCT((C23:G37=AG28)*(BJ23:BJ37))+SUMPRODUCT((J23:N37=AG28)*(BK23:BK37))</f>
        <v>0</v>
      </c>
      <c r="AU28" s="14">
        <f t="shared" si="20"/>
        <v>0</v>
      </c>
      <c r="AV28" s="35">
        <f t="shared" si="21"/>
        <v>0</v>
      </c>
      <c r="AW28" s="29">
        <f>AV28+0.0000001</f>
        <v>9.9999999999999995E-8</v>
      </c>
      <c r="AX28" s="10">
        <f t="shared" si="22"/>
        <v>0</v>
      </c>
      <c r="AY28" s="11">
        <f t="shared" si="23"/>
        <v>0</v>
      </c>
      <c r="AZ28" s="23">
        <f t="shared" si="24"/>
        <v>0</v>
      </c>
      <c r="BA28" s="11">
        <f t="shared" si="25"/>
        <v>0</v>
      </c>
      <c r="BB28" s="23" t="b">
        <f t="shared" si="26"/>
        <v>0</v>
      </c>
      <c r="BC28" s="11" t="b">
        <f t="shared" si="27"/>
        <v>0</v>
      </c>
      <c r="BD28" s="23" t="b">
        <f t="shared" si="28"/>
        <v>0</v>
      </c>
      <c r="BE28" s="11" t="b">
        <f t="shared" si="29"/>
        <v>0</v>
      </c>
      <c r="BF28" s="23" t="b">
        <f t="shared" si="30"/>
        <v>0</v>
      </c>
      <c r="BG28" s="11" t="b">
        <f t="shared" si="31"/>
        <v>0</v>
      </c>
      <c r="BH28" s="23">
        <f t="shared" si="32"/>
        <v>0</v>
      </c>
      <c r="BI28" s="11">
        <f t="shared" si="33"/>
        <v>0</v>
      </c>
      <c r="BJ28" s="23">
        <f t="shared" si="34"/>
        <v>0</v>
      </c>
      <c r="BK28" s="11">
        <f t="shared" si="35"/>
        <v>0</v>
      </c>
      <c r="BL28" s="96" t="str">
        <f>VLOOKUP(AE28,AF23:AK28,2,0)</f>
        <v>Equipe 6B</v>
      </c>
      <c r="BM28" s="97"/>
      <c r="BN28" s="97"/>
      <c r="BO28" s="97"/>
      <c r="BP28" s="97"/>
      <c r="BQ28" s="26">
        <f>VLOOKUP(BL28,AG23:AV28,16,0)</f>
        <v>0</v>
      </c>
      <c r="BR28" s="13">
        <f>RANK(BQ28,BQ23:BQ28)</f>
        <v>1</v>
      </c>
      <c r="BS28" s="97" t="str">
        <f t="shared" si="36"/>
        <v>Equipe 6B</v>
      </c>
      <c r="BT28" s="97"/>
      <c r="BU28" s="97"/>
      <c r="BV28" s="97"/>
      <c r="BW28" s="100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</row>
    <row r="29" spans="1:2055" ht="16.2" x14ac:dyDescent="0.3">
      <c r="A29" s="61">
        <v>2</v>
      </c>
      <c r="B29" s="62"/>
      <c r="C29" s="125" t="str">
        <f>AG23</f>
        <v>Equipe 1B</v>
      </c>
      <c r="D29" s="87"/>
      <c r="E29" s="87"/>
      <c r="F29" s="87"/>
      <c r="G29" s="87"/>
      <c r="H29" s="63"/>
      <c r="I29" s="63"/>
      <c r="J29" s="87" t="str">
        <f>AG26</f>
        <v>Equipe 4B</v>
      </c>
      <c r="K29" s="87"/>
      <c r="L29" s="87"/>
      <c r="M29" s="87"/>
      <c r="N29" s="88"/>
      <c r="O29" s="68"/>
      <c r="P29" s="68"/>
      <c r="Q29" s="68"/>
      <c r="R29" s="68"/>
      <c r="S29" s="68"/>
      <c r="T29" s="68"/>
      <c r="U29" s="68"/>
      <c r="V29" s="68"/>
      <c r="W29" s="68"/>
      <c r="X29" s="68"/>
      <c r="Y29" s="68"/>
      <c r="Z29" s="68"/>
      <c r="AA29" s="68"/>
      <c r="AB29" s="68"/>
      <c r="AC29" s="68"/>
      <c r="AD29" s="68"/>
      <c r="AE29" s="68"/>
      <c r="AF29" s="68"/>
      <c r="AG29" s="68"/>
      <c r="AH29" s="68"/>
      <c r="AI29" s="68"/>
      <c r="AJ29" s="68"/>
      <c r="AK29" s="68"/>
      <c r="AL29" s="68"/>
      <c r="AM29" s="68"/>
      <c r="AN29" s="68"/>
      <c r="AO29" s="68"/>
      <c r="AP29" s="68"/>
      <c r="AQ29" s="68"/>
      <c r="AR29" s="68"/>
      <c r="AS29" s="68"/>
      <c r="AT29" s="68"/>
      <c r="AU29" s="68"/>
      <c r="AV29" s="68"/>
      <c r="AW29" s="69"/>
      <c r="AX29" s="10">
        <f t="shared" si="22"/>
        <v>0</v>
      </c>
      <c r="AY29" s="11">
        <f t="shared" si="23"/>
        <v>0</v>
      </c>
      <c r="AZ29" s="23">
        <f t="shared" si="24"/>
        <v>0</v>
      </c>
      <c r="BA29" s="11">
        <f t="shared" si="25"/>
        <v>0</v>
      </c>
      <c r="BB29" s="23" t="b">
        <f t="shared" si="26"/>
        <v>0</v>
      </c>
      <c r="BC29" s="11" t="b">
        <f t="shared" si="27"/>
        <v>0</v>
      </c>
      <c r="BD29" s="23" t="b">
        <f t="shared" si="28"/>
        <v>0</v>
      </c>
      <c r="BE29" s="11" t="b">
        <f t="shared" si="29"/>
        <v>0</v>
      </c>
      <c r="BF29" s="23" t="b">
        <f t="shared" si="30"/>
        <v>0</v>
      </c>
      <c r="BG29" s="11" t="b">
        <f t="shared" si="31"/>
        <v>0</v>
      </c>
      <c r="BH29" s="23">
        <f t="shared" si="32"/>
        <v>0</v>
      </c>
      <c r="BI29" s="11">
        <f t="shared" si="33"/>
        <v>0</v>
      </c>
      <c r="BJ29" s="23">
        <f t="shared" si="34"/>
        <v>0</v>
      </c>
      <c r="BK29" s="11">
        <f t="shared" si="35"/>
        <v>0</v>
      </c>
      <c r="BL29" s="74"/>
      <c r="BM29" s="75"/>
      <c r="BN29" s="75"/>
      <c r="BO29" s="75"/>
      <c r="BP29" s="75"/>
      <c r="BQ29" s="75"/>
      <c r="BR29" s="75"/>
      <c r="BS29" s="75"/>
      <c r="BT29" s="75"/>
      <c r="BU29" s="75"/>
      <c r="BV29" s="75"/>
      <c r="BW29" s="75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</row>
    <row r="30" spans="1:2055" ht="16.2" x14ac:dyDescent="0.3">
      <c r="A30" s="61">
        <v>2</v>
      </c>
      <c r="B30" s="62"/>
      <c r="C30" s="125" t="str">
        <f>AG24</f>
        <v>Equipe 2B</v>
      </c>
      <c r="D30" s="87"/>
      <c r="E30" s="87"/>
      <c r="F30" s="87"/>
      <c r="G30" s="87"/>
      <c r="H30" s="63"/>
      <c r="I30" s="63"/>
      <c r="J30" s="87" t="str">
        <f>AG28</f>
        <v>Equipe 6B</v>
      </c>
      <c r="K30" s="87"/>
      <c r="L30" s="87"/>
      <c r="M30" s="87"/>
      <c r="N30" s="88"/>
      <c r="O30" s="68"/>
      <c r="P30" s="68"/>
      <c r="Q30" s="68"/>
      <c r="R30" s="68"/>
      <c r="S30" s="68"/>
      <c r="T30" s="68"/>
      <c r="U30" s="68"/>
      <c r="V30" s="68"/>
      <c r="W30" s="68"/>
      <c r="X30" s="68"/>
      <c r="Y30" s="68"/>
      <c r="Z30" s="68"/>
      <c r="AA30" s="68"/>
      <c r="AB30" s="68"/>
      <c r="AC30" s="68"/>
      <c r="AD30" s="68"/>
      <c r="AE30" s="68"/>
      <c r="AF30" s="68"/>
      <c r="AG30" s="68"/>
      <c r="AH30" s="68"/>
      <c r="AI30" s="68"/>
      <c r="AJ30" s="68"/>
      <c r="AK30" s="68"/>
      <c r="AL30" s="68"/>
      <c r="AM30" s="68"/>
      <c r="AN30" s="68"/>
      <c r="AO30" s="68"/>
      <c r="AP30" s="68"/>
      <c r="AQ30" s="68"/>
      <c r="AR30" s="68"/>
      <c r="AS30" s="68"/>
      <c r="AT30" s="68"/>
      <c r="AU30" s="68"/>
      <c r="AV30" s="68"/>
      <c r="AW30" s="69"/>
      <c r="AX30" s="10">
        <f t="shared" si="22"/>
        <v>0</v>
      </c>
      <c r="AY30" s="11">
        <f t="shared" si="23"/>
        <v>0</v>
      </c>
      <c r="AZ30" s="23">
        <f t="shared" si="24"/>
        <v>0</v>
      </c>
      <c r="BA30" s="11">
        <f t="shared" si="25"/>
        <v>0</v>
      </c>
      <c r="BB30" s="23" t="b">
        <f t="shared" si="26"/>
        <v>0</v>
      </c>
      <c r="BC30" s="11" t="b">
        <f t="shared" si="27"/>
        <v>0</v>
      </c>
      <c r="BD30" s="23" t="b">
        <f t="shared" si="28"/>
        <v>0</v>
      </c>
      <c r="BE30" s="11" t="b">
        <f t="shared" si="29"/>
        <v>0</v>
      </c>
      <c r="BF30" s="23" t="b">
        <f t="shared" si="30"/>
        <v>0</v>
      </c>
      <c r="BG30" s="11" t="b">
        <f t="shared" si="31"/>
        <v>0</v>
      </c>
      <c r="BH30" s="23">
        <f t="shared" si="32"/>
        <v>0</v>
      </c>
      <c r="BI30" s="11">
        <f t="shared" si="33"/>
        <v>0</v>
      </c>
      <c r="BJ30" s="23">
        <f t="shared" si="34"/>
        <v>0</v>
      </c>
      <c r="BK30" s="11">
        <f t="shared" si="35"/>
        <v>0</v>
      </c>
      <c r="BL30" s="76"/>
      <c r="BM30" s="77"/>
      <c r="BN30" s="77"/>
      <c r="BO30" s="77"/>
      <c r="BP30" s="77"/>
      <c r="BQ30" s="77"/>
      <c r="BR30" s="77"/>
      <c r="BS30" s="77"/>
      <c r="BT30" s="77"/>
      <c r="BU30" s="77"/>
      <c r="BV30" s="77"/>
      <c r="BW30" s="77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</row>
    <row r="31" spans="1:2055" ht="16.2" x14ac:dyDescent="0.3">
      <c r="A31" s="61">
        <v>2</v>
      </c>
      <c r="B31" s="62"/>
      <c r="C31" s="125" t="str">
        <f>AG25</f>
        <v>Equipe 3B</v>
      </c>
      <c r="D31" s="87"/>
      <c r="E31" s="87"/>
      <c r="F31" s="87"/>
      <c r="G31" s="87"/>
      <c r="H31" s="63"/>
      <c r="I31" s="63"/>
      <c r="J31" s="87" t="str">
        <f>AG27</f>
        <v>Equipe 5B</v>
      </c>
      <c r="K31" s="87"/>
      <c r="L31" s="87"/>
      <c r="M31" s="87"/>
      <c r="N31" s="8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68"/>
      <c r="AG31" s="68"/>
      <c r="AH31" s="68"/>
      <c r="AI31" s="68"/>
      <c r="AJ31" s="68"/>
      <c r="AK31" s="68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9"/>
      <c r="AX31" s="10">
        <f t="shared" si="22"/>
        <v>0</v>
      </c>
      <c r="AY31" s="11">
        <f t="shared" si="23"/>
        <v>0</v>
      </c>
      <c r="AZ31" s="23">
        <f t="shared" si="24"/>
        <v>0</v>
      </c>
      <c r="BA31" s="11">
        <f t="shared" si="25"/>
        <v>0</v>
      </c>
      <c r="BB31" s="23" t="b">
        <f t="shared" si="26"/>
        <v>0</v>
      </c>
      <c r="BC31" s="11" t="b">
        <f t="shared" si="27"/>
        <v>0</v>
      </c>
      <c r="BD31" s="23" t="b">
        <f t="shared" si="28"/>
        <v>0</v>
      </c>
      <c r="BE31" s="11" t="b">
        <f t="shared" si="29"/>
        <v>0</v>
      </c>
      <c r="BF31" s="23" t="b">
        <f t="shared" si="30"/>
        <v>0</v>
      </c>
      <c r="BG31" s="11" t="b">
        <f t="shared" si="31"/>
        <v>0</v>
      </c>
      <c r="BH31" s="23">
        <f t="shared" si="32"/>
        <v>0</v>
      </c>
      <c r="BI31" s="11">
        <f t="shared" si="33"/>
        <v>0</v>
      </c>
      <c r="BJ31" s="23">
        <f t="shared" si="34"/>
        <v>0</v>
      </c>
      <c r="BK31" s="11">
        <f t="shared" si="35"/>
        <v>0</v>
      </c>
      <c r="BL31" s="76"/>
      <c r="BM31" s="77"/>
      <c r="BN31" s="77"/>
      <c r="BO31" s="77"/>
      <c r="BP31" s="77"/>
      <c r="BQ31" s="77"/>
      <c r="BR31" s="77"/>
      <c r="BS31" s="77"/>
      <c r="BT31" s="77"/>
      <c r="BU31" s="77"/>
      <c r="BV31" s="77"/>
      <c r="BW31" s="77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</row>
    <row r="32" spans="1:2055" ht="16.2" x14ac:dyDescent="0.3">
      <c r="A32" s="61">
        <v>2</v>
      </c>
      <c r="B32" s="62"/>
      <c r="C32" s="125" t="str">
        <f>AG23</f>
        <v>Equipe 1B</v>
      </c>
      <c r="D32" s="87"/>
      <c r="E32" s="87"/>
      <c r="F32" s="87"/>
      <c r="G32" s="87"/>
      <c r="H32" s="63"/>
      <c r="I32" s="63"/>
      <c r="J32" s="87" t="str">
        <f>AG28</f>
        <v>Equipe 6B</v>
      </c>
      <c r="K32" s="87"/>
      <c r="L32" s="87"/>
      <c r="M32" s="87"/>
      <c r="N32" s="8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68"/>
      <c r="AG32" s="68"/>
      <c r="AH32" s="68"/>
      <c r="AI32" s="68"/>
      <c r="AJ32" s="68"/>
      <c r="AK32" s="68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9"/>
      <c r="AX32" s="10">
        <f t="shared" si="22"/>
        <v>0</v>
      </c>
      <c r="AY32" s="11">
        <f t="shared" si="23"/>
        <v>0</v>
      </c>
      <c r="AZ32" s="23">
        <f t="shared" si="24"/>
        <v>0</v>
      </c>
      <c r="BA32" s="11">
        <f t="shared" si="25"/>
        <v>0</v>
      </c>
      <c r="BB32" s="23" t="b">
        <f t="shared" si="26"/>
        <v>0</v>
      </c>
      <c r="BC32" s="11" t="b">
        <f t="shared" si="27"/>
        <v>0</v>
      </c>
      <c r="BD32" s="23" t="b">
        <f t="shared" si="28"/>
        <v>0</v>
      </c>
      <c r="BE32" s="11" t="b">
        <f t="shared" si="29"/>
        <v>0</v>
      </c>
      <c r="BF32" s="23" t="b">
        <f t="shared" si="30"/>
        <v>0</v>
      </c>
      <c r="BG32" s="11" t="b">
        <f t="shared" si="31"/>
        <v>0</v>
      </c>
      <c r="BH32" s="23">
        <f t="shared" si="32"/>
        <v>0</v>
      </c>
      <c r="BI32" s="11">
        <f t="shared" si="33"/>
        <v>0</v>
      </c>
      <c r="BJ32" s="23">
        <f t="shared" si="34"/>
        <v>0</v>
      </c>
      <c r="BK32" s="11">
        <f t="shared" si="35"/>
        <v>0</v>
      </c>
      <c r="BL32" s="76"/>
      <c r="BM32" s="77"/>
      <c r="BN32" s="77"/>
      <c r="BO32" s="77"/>
      <c r="BP32" s="77"/>
      <c r="BQ32" s="77"/>
      <c r="BR32" s="77"/>
      <c r="BS32" s="77"/>
      <c r="BT32" s="77"/>
      <c r="BU32" s="77"/>
      <c r="BV32" s="77"/>
      <c r="BW32" s="77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</row>
    <row r="33" spans="1:114" ht="16.2" x14ac:dyDescent="0.3">
      <c r="A33" s="61">
        <v>2</v>
      </c>
      <c r="B33" s="62"/>
      <c r="C33" s="125" t="str">
        <f>AG24</f>
        <v>Equipe 2B</v>
      </c>
      <c r="D33" s="87"/>
      <c r="E33" s="87"/>
      <c r="F33" s="87"/>
      <c r="G33" s="87"/>
      <c r="H33" s="63"/>
      <c r="I33" s="63"/>
      <c r="J33" s="87" t="str">
        <f>AG25</f>
        <v>Equipe 3B</v>
      </c>
      <c r="K33" s="87"/>
      <c r="L33" s="87"/>
      <c r="M33" s="87"/>
      <c r="N33" s="88"/>
      <c r="O33" s="68"/>
      <c r="P33" s="68"/>
      <c r="Q33" s="68"/>
      <c r="R33" s="68"/>
      <c r="S33" s="68"/>
      <c r="T33" s="68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  <c r="AF33" s="68"/>
      <c r="AG33" s="68"/>
      <c r="AH33" s="68"/>
      <c r="AI33" s="68"/>
      <c r="AJ33" s="68"/>
      <c r="AK33" s="68"/>
      <c r="AL33" s="68"/>
      <c r="AM33" s="68"/>
      <c r="AN33" s="68"/>
      <c r="AO33" s="68"/>
      <c r="AP33" s="68"/>
      <c r="AQ33" s="68"/>
      <c r="AR33" s="68"/>
      <c r="AS33" s="68"/>
      <c r="AT33" s="68"/>
      <c r="AU33" s="68"/>
      <c r="AV33" s="68"/>
      <c r="AW33" s="69"/>
      <c r="AX33" s="10">
        <f t="shared" si="22"/>
        <v>0</v>
      </c>
      <c r="AY33" s="11">
        <f t="shared" si="23"/>
        <v>0</v>
      </c>
      <c r="AZ33" s="23">
        <f t="shared" si="24"/>
        <v>0</v>
      </c>
      <c r="BA33" s="11">
        <f t="shared" si="25"/>
        <v>0</v>
      </c>
      <c r="BB33" s="23" t="b">
        <f t="shared" si="26"/>
        <v>0</v>
      </c>
      <c r="BC33" s="11" t="b">
        <f t="shared" si="27"/>
        <v>0</v>
      </c>
      <c r="BD33" s="23" t="b">
        <f t="shared" si="28"/>
        <v>0</v>
      </c>
      <c r="BE33" s="11" t="b">
        <f t="shared" si="29"/>
        <v>0</v>
      </c>
      <c r="BF33" s="23" t="b">
        <f t="shared" si="30"/>
        <v>0</v>
      </c>
      <c r="BG33" s="11" t="b">
        <f t="shared" si="31"/>
        <v>0</v>
      </c>
      <c r="BH33" s="23">
        <f t="shared" si="32"/>
        <v>0</v>
      </c>
      <c r="BI33" s="11">
        <f t="shared" si="33"/>
        <v>0</v>
      </c>
      <c r="BJ33" s="23">
        <f t="shared" si="34"/>
        <v>0</v>
      </c>
      <c r="BK33" s="11">
        <f t="shared" si="35"/>
        <v>0</v>
      </c>
      <c r="BL33" s="76"/>
      <c r="BM33" s="77"/>
      <c r="BN33" s="77"/>
      <c r="BO33" s="77"/>
      <c r="BP33" s="77"/>
      <c r="BQ33" s="77"/>
      <c r="BR33" s="77"/>
      <c r="BS33" s="77"/>
      <c r="BT33" s="77"/>
      <c r="BU33" s="77"/>
      <c r="BV33" s="77"/>
      <c r="BW33" s="77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</row>
    <row r="34" spans="1:114" ht="16.2" x14ac:dyDescent="0.3">
      <c r="A34" s="61">
        <v>2</v>
      </c>
      <c r="B34" s="62"/>
      <c r="C34" s="125" t="str">
        <f>AG26</f>
        <v>Equipe 4B</v>
      </c>
      <c r="D34" s="87"/>
      <c r="E34" s="87"/>
      <c r="F34" s="87"/>
      <c r="G34" s="87"/>
      <c r="H34" s="63"/>
      <c r="I34" s="63"/>
      <c r="J34" s="87" t="str">
        <f>AG27</f>
        <v>Equipe 5B</v>
      </c>
      <c r="K34" s="87"/>
      <c r="L34" s="87"/>
      <c r="M34" s="87"/>
      <c r="N34" s="88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8"/>
      <c r="AJ34" s="68"/>
      <c r="AK34" s="68"/>
      <c r="AL34" s="68"/>
      <c r="AM34" s="68"/>
      <c r="AN34" s="68"/>
      <c r="AO34" s="68"/>
      <c r="AP34" s="68"/>
      <c r="AQ34" s="68"/>
      <c r="AR34" s="68"/>
      <c r="AS34" s="68"/>
      <c r="AT34" s="68"/>
      <c r="AU34" s="68"/>
      <c r="AV34" s="68"/>
      <c r="AW34" s="69"/>
      <c r="AX34" s="10">
        <f t="shared" si="22"/>
        <v>0</v>
      </c>
      <c r="AY34" s="11">
        <f t="shared" si="23"/>
        <v>0</v>
      </c>
      <c r="AZ34" s="23">
        <f t="shared" si="24"/>
        <v>0</v>
      </c>
      <c r="BA34" s="11">
        <f t="shared" si="25"/>
        <v>0</v>
      </c>
      <c r="BB34" s="23" t="b">
        <f t="shared" si="26"/>
        <v>0</v>
      </c>
      <c r="BC34" s="11" t="b">
        <f t="shared" si="27"/>
        <v>0</v>
      </c>
      <c r="BD34" s="23" t="b">
        <f t="shared" si="28"/>
        <v>0</v>
      </c>
      <c r="BE34" s="11" t="b">
        <f t="shared" si="29"/>
        <v>0</v>
      </c>
      <c r="BF34" s="23" t="b">
        <f t="shared" si="30"/>
        <v>0</v>
      </c>
      <c r="BG34" s="11" t="b">
        <f t="shared" si="31"/>
        <v>0</v>
      </c>
      <c r="BH34" s="23">
        <f t="shared" si="32"/>
        <v>0</v>
      </c>
      <c r="BI34" s="11">
        <f t="shared" si="33"/>
        <v>0</v>
      </c>
      <c r="BJ34" s="23">
        <f t="shared" si="34"/>
        <v>0</v>
      </c>
      <c r="BK34" s="11">
        <f t="shared" si="35"/>
        <v>0</v>
      </c>
      <c r="BL34" s="76"/>
      <c r="BM34" s="77"/>
      <c r="BN34" s="77"/>
      <c r="BO34" s="77"/>
      <c r="BP34" s="77"/>
      <c r="BQ34" s="77"/>
      <c r="BR34" s="77"/>
      <c r="BS34" s="77"/>
      <c r="BT34" s="77"/>
      <c r="BU34" s="77"/>
      <c r="BV34" s="77"/>
      <c r="BW34" s="77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</row>
    <row r="35" spans="1:114" ht="16.2" x14ac:dyDescent="0.3">
      <c r="A35" s="61">
        <v>2</v>
      </c>
      <c r="B35" s="62"/>
      <c r="C35" s="125" t="str">
        <f>AG24</f>
        <v>Equipe 2B</v>
      </c>
      <c r="D35" s="87"/>
      <c r="E35" s="87"/>
      <c r="F35" s="87"/>
      <c r="G35" s="87"/>
      <c r="H35" s="63"/>
      <c r="I35" s="63"/>
      <c r="J35" s="87" t="str">
        <f>AG27</f>
        <v>Equipe 5B</v>
      </c>
      <c r="K35" s="87"/>
      <c r="L35" s="87"/>
      <c r="M35" s="87"/>
      <c r="N35" s="88"/>
      <c r="O35" s="68"/>
      <c r="P35" s="68"/>
      <c r="Q35" s="68"/>
      <c r="R35" s="68"/>
      <c r="S35" s="68"/>
      <c r="T35" s="68"/>
      <c r="U35" s="68"/>
      <c r="V35" s="68"/>
      <c r="W35" s="68"/>
      <c r="X35" s="68"/>
      <c r="Y35" s="68"/>
      <c r="Z35" s="68"/>
      <c r="AA35" s="68"/>
      <c r="AB35" s="68"/>
      <c r="AC35" s="68"/>
      <c r="AD35" s="68"/>
      <c r="AE35" s="68"/>
      <c r="AF35" s="68"/>
      <c r="AG35" s="68"/>
      <c r="AH35" s="68"/>
      <c r="AI35" s="68"/>
      <c r="AJ35" s="68"/>
      <c r="AK35" s="68"/>
      <c r="AL35" s="68"/>
      <c r="AM35" s="68"/>
      <c r="AN35" s="68"/>
      <c r="AO35" s="68"/>
      <c r="AP35" s="68"/>
      <c r="AQ35" s="68"/>
      <c r="AR35" s="68"/>
      <c r="AS35" s="68"/>
      <c r="AT35" s="68"/>
      <c r="AU35" s="68"/>
      <c r="AV35" s="68"/>
      <c r="AW35" s="69"/>
      <c r="AX35" s="10">
        <f t="shared" si="22"/>
        <v>0</v>
      </c>
      <c r="AY35" s="11">
        <f t="shared" si="23"/>
        <v>0</v>
      </c>
      <c r="AZ35" s="23">
        <f t="shared" si="24"/>
        <v>0</v>
      </c>
      <c r="BA35" s="11">
        <f t="shared" si="25"/>
        <v>0</v>
      </c>
      <c r="BB35" s="23" t="b">
        <f t="shared" si="26"/>
        <v>0</v>
      </c>
      <c r="BC35" s="11" t="b">
        <f t="shared" si="27"/>
        <v>0</v>
      </c>
      <c r="BD35" s="23" t="b">
        <f t="shared" si="28"/>
        <v>0</v>
      </c>
      <c r="BE35" s="11" t="b">
        <f t="shared" si="29"/>
        <v>0</v>
      </c>
      <c r="BF35" s="23" t="b">
        <f t="shared" si="30"/>
        <v>0</v>
      </c>
      <c r="BG35" s="11" t="b">
        <f t="shared" si="31"/>
        <v>0</v>
      </c>
      <c r="BH35" s="23">
        <f t="shared" si="32"/>
        <v>0</v>
      </c>
      <c r="BI35" s="11">
        <f t="shared" si="33"/>
        <v>0</v>
      </c>
      <c r="BJ35" s="23">
        <f t="shared" si="34"/>
        <v>0</v>
      </c>
      <c r="BK35" s="11">
        <f t="shared" si="35"/>
        <v>0</v>
      </c>
      <c r="BL35" s="76"/>
      <c r="BM35" s="77"/>
      <c r="BN35" s="77"/>
      <c r="BO35" s="77"/>
      <c r="BP35" s="77"/>
      <c r="BQ35" s="77"/>
      <c r="BR35" s="77"/>
      <c r="BS35" s="77"/>
      <c r="BT35" s="77"/>
      <c r="BU35" s="77"/>
      <c r="BV35" s="77"/>
      <c r="BW35" s="77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</row>
    <row r="36" spans="1:114" ht="16.2" x14ac:dyDescent="0.3">
      <c r="A36" s="61">
        <v>2</v>
      </c>
      <c r="B36" s="62"/>
      <c r="C36" s="125" t="str">
        <f>AG23</f>
        <v>Equipe 1B</v>
      </c>
      <c r="D36" s="87"/>
      <c r="E36" s="87"/>
      <c r="F36" s="87"/>
      <c r="G36" s="87"/>
      <c r="H36" s="63"/>
      <c r="I36" s="63"/>
      <c r="J36" s="87" t="str">
        <f>AG25</f>
        <v>Equipe 3B</v>
      </c>
      <c r="K36" s="87"/>
      <c r="L36" s="87"/>
      <c r="M36" s="87"/>
      <c r="N36" s="88"/>
      <c r="O36" s="68"/>
      <c r="P36" s="68"/>
      <c r="Q36" s="68"/>
      <c r="R36" s="68"/>
      <c r="S36" s="68"/>
      <c r="T36" s="68"/>
      <c r="U36" s="68"/>
      <c r="V36" s="68"/>
      <c r="W36" s="68"/>
      <c r="X36" s="68"/>
      <c r="Y36" s="68"/>
      <c r="Z36" s="68"/>
      <c r="AA36" s="68"/>
      <c r="AB36" s="68"/>
      <c r="AC36" s="68"/>
      <c r="AD36" s="68"/>
      <c r="AE36" s="68"/>
      <c r="AF36" s="68"/>
      <c r="AG36" s="68"/>
      <c r="AH36" s="68"/>
      <c r="AI36" s="68"/>
      <c r="AJ36" s="68"/>
      <c r="AK36" s="68"/>
      <c r="AL36" s="68"/>
      <c r="AM36" s="68"/>
      <c r="AN36" s="68"/>
      <c r="AO36" s="68"/>
      <c r="AP36" s="68"/>
      <c r="AQ36" s="68"/>
      <c r="AR36" s="68"/>
      <c r="AS36" s="68"/>
      <c r="AT36" s="68"/>
      <c r="AU36" s="68"/>
      <c r="AV36" s="68"/>
      <c r="AW36" s="69"/>
      <c r="AX36" s="10">
        <f t="shared" si="22"/>
        <v>0</v>
      </c>
      <c r="AY36" s="11">
        <f t="shared" si="23"/>
        <v>0</v>
      </c>
      <c r="AZ36" s="23">
        <f t="shared" si="24"/>
        <v>0</v>
      </c>
      <c r="BA36" s="11">
        <f t="shared" si="25"/>
        <v>0</v>
      </c>
      <c r="BB36" s="23" t="b">
        <f t="shared" si="26"/>
        <v>0</v>
      </c>
      <c r="BC36" s="11" t="b">
        <f t="shared" si="27"/>
        <v>0</v>
      </c>
      <c r="BD36" s="23" t="b">
        <f t="shared" si="28"/>
        <v>0</v>
      </c>
      <c r="BE36" s="11" t="b">
        <f t="shared" si="29"/>
        <v>0</v>
      </c>
      <c r="BF36" s="23" t="b">
        <f t="shared" si="30"/>
        <v>0</v>
      </c>
      <c r="BG36" s="11" t="b">
        <f t="shared" si="31"/>
        <v>0</v>
      </c>
      <c r="BH36" s="23">
        <f t="shared" si="32"/>
        <v>0</v>
      </c>
      <c r="BI36" s="11">
        <f t="shared" si="33"/>
        <v>0</v>
      </c>
      <c r="BJ36" s="23">
        <f t="shared" si="34"/>
        <v>0</v>
      </c>
      <c r="BK36" s="11">
        <f t="shared" si="35"/>
        <v>0</v>
      </c>
      <c r="BL36" s="76"/>
      <c r="BM36" s="77"/>
      <c r="BN36" s="77"/>
      <c r="BO36" s="77"/>
      <c r="BP36" s="77"/>
      <c r="BQ36" s="77"/>
      <c r="BR36" s="77"/>
      <c r="BS36" s="77"/>
      <c r="BT36" s="77"/>
      <c r="BU36" s="77"/>
      <c r="BV36" s="77"/>
      <c r="BW36" s="77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</row>
    <row r="37" spans="1:114" ht="16.8" thickBot="1" x14ac:dyDescent="0.35">
      <c r="A37" s="67">
        <v>2</v>
      </c>
      <c r="B37" s="65"/>
      <c r="C37" s="135" t="str">
        <f>AG26</f>
        <v>Equipe 4B</v>
      </c>
      <c r="D37" s="133"/>
      <c r="E37" s="133"/>
      <c r="F37" s="133"/>
      <c r="G37" s="133"/>
      <c r="H37" s="66"/>
      <c r="I37" s="66"/>
      <c r="J37" s="133" t="str">
        <f>AG28</f>
        <v>Equipe 6B</v>
      </c>
      <c r="K37" s="133"/>
      <c r="L37" s="133"/>
      <c r="M37" s="133"/>
      <c r="N37" s="134"/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  <c r="AW37" s="69"/>
      <c r="AX37" s="12">
        <f t="shared" si="22"/>
        <v>0</v>
      </c>
      <c r="AY37" s="14">
        <f t="shared" si="23"/>
        <v>0</v>
      </c>
      <c r="AZ37" s="24">
        <f t="shared" si="24"/>
        <v>0</v>
      </c>
      <c r="BA37" s="14">
        <f t="shared" si="25"/>
        <v>0</v>
      </c>
      <c r="BB37" s="24" t="b">
        <f t="shared" si="26"/>
        <v>0</v>
      </c>
      <c r="BC37" s="14" t="b">
        <f t="shared" si="27"/>
        <v>0</v>
      </c>
      <c r="BD37" s="24" t="b">
        <f t="shared" si="28"/>
        <v>0</v>
      </c>
      <c r="BE37" s="14" t="b">
        <f t="shared" si="29"/>
        <v>0</v>
      </c>
      <c r="BF37" s="24" t="b">
        <f t="shared" si="30"/>
        <v>0</v>
      </c>
      <c r="BG37" s="14" t="b">
        <f t="shared" si="31"/>
        <v>0</v>
      </c>
      <c r="BH37" s="24">
        <f t="shared" si="32"/>
        <v>0</v>
      </c>
      <c r="BI37" s="14">
        <f t="shared" si="33"/>
        <v>0</v>
      </c>
      <c r="BJ37" s="24">
        <f t="shared" si="34"/>
        <v>0</v>
      </c>
      <c r="BK37" s="14">
        <f t="shared" si="35"/>
        <v>0</v>
      </c>
      <c r="BL37" s="76"/>
      <c r="BM37" s="77"/>
      <c r="BN37" s="77"/>
      <c r="BO37" s="77"/>
      <c r="BP37" s="77"/>
      <c r="BQ37" s="77"/>
      <c r="BR37" s="77"/>
      <c r="BS37" s="77"/>
      <c r="BT37" s="77"/>
      <c r="BU37" s="77"/>
      <c r="BV37" s="77"/>
      <c r="BW37" s="77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</row>
    <row r="38" spans="1:114" x14ac:dyDescent="0.3">
      <c r="A38" s="68"/>
      <c r="B38" s="68"/>
      <c r="C38" s="68"/>
      <c r="D38" s="68"/>
      <c r="E38" s="68"/>
      <c r="F38" s="68"/>
      <c r="G38" s="68"/>
      <c r="H38" s="68"/>
      <c r="I38" s="68"/>
      <c r="J38" s="68"/>
      <c r="K38" s="68"/>
      <c r="L38" s="68"/>
      <c r="M38" s="68"/>
      <c r="N38" s="68"/>
      <c r="O38" s="68"/>
      <c r="P38" s="68"/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8"/>
      <c r="AJ38" s="68"/>
      <c r="AK38" s="68"/>
      <c r="AL38" s="68"/>
      <c r="AM38" s="68"/>
      <c r="AN38" s="68"/>
      <c r="AO38" s="68"/>
      <c r="AP38" s="68"/>
      <c r="AQ38" s="68"/>
      <c r="AR38" s="68"/>
      <c r="AS38" s="68"/>
      <c r="AT38" s="68"/>
      <c r="AU38" s="68"/>
      <c r="AV38" s="68"/>
      <c r="AW38" s="68"/>
      <c r="AX38" s="68"/>
      <c r="AY38" s="68"/>
      <c r="AZ38" s="68"/>
      <c r="BA38" s="68"/>
      <c r="BB38" s="68"/>
      <c r="BC38" s="68"/>
      <c r="BD38" s="68"/>
      <c r="BE38" s="68"/>
      <c r="BF38" s="68"/>
      <c r="BG38" s="68"/>
      <c r="BH38" s="68"/>
      <c r="BI38" s="68"/>
      <c r="BJ38" s="68"/>
      <c r="BK38" s="68"/>
      <c r="BL38" s="68"/>
      <c r="BM38" s="68"/>
      <c r="BN38" s="68"/>
      <c r="BO38" s="68"/>
      <c r="BP38" s="68"/>
      <c r="BQ38" s="68"/>
      <c r="BR38" s="68"/>
      <c r="BS38" s="68"/>
      <c r="BT38" s="68"/>
      <c r="BU38" s="68"/>
      <c r="BV38" s="68"/>
      <c r="BW38" s="6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</row>
    <row r="39" spans="1:114" x14ac:dyDescent="0.3">
      <c r="A39" s="68"/>
      <c r="B39" s="68"/>
      <c r="C39" s="68"/>
      <c r="D39" s="68"/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8"/>
      <c r="AJ39" s="68"/>
      <c r="AK39" s="68"/>
      <c r="AL39" s="68"/>
      <c r="AM39" s="68"/>
      <c r="AN39" s="68"/>
      <c r="AO39" s="68"/>
      <c r="AP39" s="68"/>
      <c r="AQ39" s="68"/>
      <c r="AR39" s="68"/>
      <c r="AS39" s="68"/>
      <c r="AT39" s="68"/>
      <c r="AU39" s="68"/>
      <c r="AV39" s="68"/>
      <c r="AW39" s="68"/>
      <c r="AX39" s="68"/>
      <c r="AY39" s="68"/>
      <c r="AZ39" s="68"/>
      <c r="BA39" s="68"/>
      <c r="BB39" s="68"/>
      <c r="BC39" s="68"/>
      <c r="BD39" s="68"/>
      <c r="BE39" s="68"/>
      <c r="BF39" s="68"/>
      <c r="BG39" s="68"/>
      <c r="BH39" s="68"/>
      <c r="BI39" s="68"/>
      <c r="BJ39" s="68"/>
      <c r="BK39" s="68"/>
      <c r="BL39" s="68"/>
      <c r="BM39" s="68"/>
      <c r="BN39" s="68"/>
      <c r="BO39" s="68"/>
      <c r="BP39" s="68"/>
      <c r="BQ39" s="68"/>
      <c r="BR39" s="68"/>
      <c r="BS39" s="68"/>
      <c r="BT39" s="68"/>
      <c r="BU39" s="68"/>
      <c r="BV39" s="68"/>
      <c r="BW39" s="6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</row>
    <row r="40" spans="1:114" x14ac:dyDescent="0.3"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</row>
    <row r="41" spans="1:114" x14ac:dyDescent="0.3"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</row>
    <row r="42" spans="1:114" x14ac:dyDescent="0.3"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</row>
    <row r="43" spans="1:114" x14ac:dyDescent="0.3"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</row>
    <row r="44" spans="1:114" x14ac:dyDescent="0.3"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</row>
    <row r="45" spans="1:114" x14ac:dyDescent="0.3"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</row>
    <row r="46" spans="1:114" x14ac:dyDescent="0.3"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</row>
    <row r="47" spans="1:114" x14ac:dyDescent="0.3"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</row>
    <row r="48" spans="1:114" x14ac:dyDescent="0.3"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</row>
    <row r="49" spans="50:63" x14ac:dyDescent="0.3"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</row>
    <row r="50" spans="50:63" x14ac:dyDescent="0.3"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</row>
    <row r="51" spans="50:63" x14ac:dyDescent="0.3"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</row>
    <row r="52" spans="50:63" x14ac:dyDescent="0.3"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</row>
    <row r="53" spans="50:63" x14ac:dyDescent="0.3"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</row>
    <row r="54" spans="50:63" x14ac:dyDescent="0.3"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</row>
    <row r="55" spans="50:63" x14ac:dyDescent="0.3"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</row>
    <row r="56" spans="50:63" x14ac:dyDescent="0.3"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</row>
    <row r="57" spans="50:63" x14ac:dyDescent="0.3"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</row>
    <row r="58" spans="50:63" x14ac:dyDescent="0.3"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</row>
    <row r="59" spans="50:63" x14ac:dyDescent="0.3"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</row>
    <row r="60" spans="50:63" x14ac:dyDescent="0.3"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</row>
    <row r="61" spans="50:63" x14ac:dyDescent="0.3"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</row>
    <row r="62" spans="50:63" x14ac:dyDescent="0.3"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</row>
    <row r="63" spans="50:63" x14ac:dyDescent="0.3"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</row>
    <row r="64" spans="50:63" x14ac:dyDescent="0.3"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</row>
    <row r="65" spans="50:63" x14ac:dyDescent="0.3"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</row>
    <row r="66" spans="50:63" x14ac:dyDescent="0.3"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</row>
    <row r="67" spans="50:63" x14ac:dyDescent="0.3"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</row>
    <row r="68" spans="50:63" x14ac:dyDescent="0.3"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</row>
    <row r="69" spans="50:63" x14ac:dyDescent="0.3"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</row>
    <row r="70" spans="50:63" x14ac:dyDescent="0.3"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</row>
    <row r="71" spans="50:63" x14ac:dyDescent="0.3"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</row>
    <row r="72" spans="50:63" x14ac:dyDescent="0.3"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</row>
    <row r="73" spans="50:63" x14ac:dyDescent="0.3"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</row>
    <row r="74" spans="50:63" x14ac:dyDescent="0.3"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</row>
    <row r="75" spans="50:63" x14ac:dyDescent="0.3"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</row>
    <row r="76" spans="50:63" x14ac:dyDescent="0.3"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</row>
    <row r="77" spans="50:63" x14ac:dyDescent="0.3"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</row>
    <row r="78" spans="50:63" x14ac:dyDescent="0.3"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</row>
    <row r="79" spans="50:63" x14ac:dyDescent="0.3"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</row>
    <row r="80" spans="50:63" x14ac:dyDescent="0.3"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</row>
    <row r="81" spans="50:63" x14ac:dyDescent="0.3"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</row>
    <row r="82" spans="50:63" x14ac:dyDescent="0.3"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</row>
    <row r="83" spans="50:63" x14ac:dyDescent="0.3"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</row>
    <row r="84" spans="50:63" x14ac:dyDescent="0.3"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</row>
    <row r="85" spans="50:63" x14ac:dyDescent="0.3"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</row>
    <row r="86" spans="50:63" x14ac:dyDescent="0.3"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</row>
    <row r="87" spans="50:63" x14ac:dyDescent="0.3"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</row>
    <row r="88" spans="50:63" x14ac:dyDescent="0.3"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</row>
    <row r="89" spans="50:63" x14ac:dyDescent="0.3"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</row>
    <row r="90" spans="50:63" x14ac:dyDescent="0.3"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</row>
    <row r="91" spans="50:63" x14ac:dyDescent="0.3"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</row>
    <row r="92" spans="50:63" x14ac:dyDescent="0.3"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</row>
    <row r="93" spans="50:63" x14ac:dyDescent="0.3"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</row>
    <row r="94" spans="50:63" x14ac:dyDescent="0.3"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</row>
    <row r="95" spans="50:63" x14ac:dyDescent="0.3"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</row>
    <row r="96" spans="50:63" x14ac:dyDescent="0.3"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</row>
    <row r="97" spans="50:63" x14ac:dyDescent="0.3"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</row>
    <row r="98" spans="50:63" x14ac:dyDescent="0.3"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</row>
    <row r="99" spans="50:63" x14ac:dyDescent="0.3"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</row>
    <row r="100" spans="50:63" x14ac:dyDescent="0.3"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</row>
    <row r="101" spans="50:63" x14ac:dyDescent="0.3"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</row>
    <row r="102" spans="50:63" x14ac:dyDescent="0.3"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</row>
    <row r="103" spans="50:63" x14ac:dyDescent="0.3"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</row>
    <row r="104" spans="50:63" x14ac:dyDescent="0.3"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</row>
    <row r="105" spans="50:63" x14ac:dyDescent="0.3"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</row>
    <row r="106" spans="50:63" x14ac:dyDescent="0.3"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</row>
    <row r="107" spans="50:63" x14ac:dyDescent="0.3"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</row>
    <row r="108" spans="50:63" x14ac:dyDescent="0.3"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</row>
    <row r="109" spans="50:63" x14ac:dyDescent="0.3"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</row>
    <row r="110" spans="50:63" x14ac:dyDescent="0.3"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</row>
    <row r="111" spans="50:63" x14ac:dyDescent="0.3"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</row>
    <row r="112" spans="50:63" x14ac:dyDescent="0.3"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</row>
    <row r="113" spans="50:63" x14ac:dyDescent="0.3"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</row>
    <row r="114" spans="50:63" x14ac:dyDescent="0.3"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</row>
    <row r="115" spans="50:63" x14ac:dyDescent="0.3"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</row>
    <row r="116" spans="50:63" x14ac:dyDescent="0.3"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</row>
    <row r="117" spans="50:63" x14ac:dyDescent="0.3"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</row>
    <row r="118" spans="50:63" x14ac:dyDescent="0.3"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</row>
    <row r="119" spans="50:63" x14ac:dyDescent="0.3"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</row>
    <row r="120" spans="50:63" x14ac:dyDescent="0.3"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</row>
    <row r="121" spans="50:63" x14ac:dyDescent="0.3"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</row>
    <row r="122" spans="50:63" x14ac:dyDescent="0.3"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</row>
    <row r="123" spans="50:63" x14ac:dyDescent="0.3"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</row>
    <row r="124" spans="50:63" x14ac:dyDescent="0.3"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</row>
    <row r="125" spans="50:63" x14ac:dyDescent="0.3"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</row>
    <row r="126" spans="50:63" x14ac:dyDescent="0.3"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</row>
    <row r="127" spans="50:63" x14ac:dyDescent="0.3"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</row>
    <row r="128" spans="50:63" x14ac:dyDescent="0.3"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</row>
    <row r="129" spans="50:63" x14ac:dyDescent="0.3"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</row>
    <row r="130" spans="50:63" x14ac:dyDescent="0.3"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</row>
    <row r="131" spans="50:63" x14ac:dyDescent="0.3"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</row>
    <row r="132" spans="50:63" x14ac:dyDescent="0.3"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</row>
    <row r="133" spans="50:63" x14ac:dyDescent="0.3"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</row>
    <row r="134" spans="50:63" x14ac:dyDescent="0.3"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</row>
    <row r="135" spans="50:63" x14ac:dyDescent="0.3"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</row>
    <row r="136" spans="50:63" x14ac:dyDescent="0.3"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</row>
    <row r="137" spans="50:63" x14ac:dyDescent="0.3"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</row>
    <row r="138" spans="50:63" x14ac:dyDescent="0.3"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</row>
    <row r="139" spans="50:63" x14ac:dyDescent="0.3"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</row>
    <row r="140" spans="50:63" x14ac:dyDescent="0.3"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</row>
    <row r="141" spans="50:63" x14ac:dyDescent="0.3"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</row>
    <row r="142" spans="50:63" x14ac:dyDescent="0.3"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</row>
    <row r="143" spans="50:63" x14ac:dyDescent="0.3"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</row>
    <row r="144" spans="50:63" x14ac:dyDescent="0.3"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</row>
    <row r="145" spans="50:63" x14ac:dyDescent="0.3"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</row>
    <row r="146" spans="50:63" x14ac:dyDescent="0.3"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</row>
    <row r="147" spans="50:63" x14ac:dyDescent="0.3"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</row>
    <row r="148" spans="50:63" x14ac:dyDescent="0.3"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</row>
    <row r="149" spans="50:63" x14ac:dyDescent="0.3"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</row>
    <row r="150" spans="50:63" x14ac:dyDescent="0.3"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</row>
    <row r="151" spans="50:63" x14ac:dyDescent="0.3"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</row>
    <row r="152" spans="50:63" x14ac:dyDescent="0.3"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</row>
    <row r="153" spans="50:63" x14ac:dyDescent="0.3"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</row>
    <row r="154" spans="50:63" x14ac:dyDescent="0.3"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</row>
    <row r="155" spans="50:63" x14ac:dyDescent="0.3"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</row>
    <row r="156" spans="50:63" x14ac:dyDescent="0.3"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</row>
    <row r="157" spans="50:63" x14ac:dyDescent="0.3"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</row>
    <row r="158" spans="50:63" x14ac:dyDescent="0.3"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</row>
    <row r="159" spans="50:63" x14ac:dyDescent="0.3"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</row>
    <row r="160" spans="50:63" x14ac:dyDescent="0.3"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</row>
    <row r="161" spans="50:63" x14ac:dyDescent="0.3"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</row>
    <row r="162" spans="50:63" x14ac:dyDescent="0.3"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</row>
    <row r="163" spans="50:63" x14ac:dyDescent="0.3"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</row>
    <row r="164" spans="50:63" x14ac:dyDescent="0.3"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</row>
    <row r="165" spans="50:63" x14ac:dyDescent="0.3"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</row>
    <row r="166" spans="50:63" x14ac:dyDescent="0.3"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</row>
    <row r="167" spans="50:63" x14ac:dyDescent="0.3"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</row>
    <row r="168" spans="50:63" x14ac:dyDescent="0.3"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</row>
    <row r="169" spans="50:63" x14ac:dyDescent="0.3"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</row>
    <row r="170" spans="50:63" x14ac:dyDescent="0.3"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</row>
    <row r="171" spans="50:63" x14ac:dyDescent="0.3"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</row>
    <row r="172" spans="50:63" x14ac:dyDescent="0.3"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</row>
    <row r="173" spans="50:63" x14ac:dyDescent="0.3"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</row>
    <row r="174" spans="50:63" x14ac:dyDescent="0.3"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</row>
    <row r="175" spans="50:63" x14ac:dyDescent="0.3"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</row>
    <row r="176" spans="50:63" x14ac:dyDescent="0.3"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</row>
    <row r="177" spans="50:63" x14ac:dyDescent="0.3"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K177" s="8"/>
    </row>
    <row r="178" spans="50:63" x14ac:dyDescent="0.3"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K178" s="8"/>
    </row>
    <row r="179" spans="50:63" x14ac:dyDescent="0.3"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</row>
    <row r="180" spans="50:63" x14ac:dyDescent="0.3"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</row>
    <row r="181" spans="50:63" x14ac:dyDescent="0.3"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</row>
    <row r="182" spans="50:63" x14ac:dyDescent="0.3"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</row>
    <row r="183" spans="50:63" x14ac:dyDescent="0.3"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</row>
    <row r="184" spans="50:63" x14ac:dyDescent="0.3"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</row>
    <row r="185" spans="50:63" x14ac:dyDescent="0.3"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</row>
    <row r="186" spans="50:63" x14ac:dyDescent="0.3"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</row>
    <row r="187" spans="50:63" x14ac:dyDescent="0.3"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</row>
    <row r="188" spans="50:63" x14ac:dyDescent="0.3"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</row>
    <row r="189" spans="50:63" x14ac:dyDescent="0.3"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</row>
    <row r="190" spans="50:63" x14ac:dyDescent="0.3"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</row>
    <row r="191" spans="50:63" x14ac:dyDescent="0.3"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</row>
    <row r="192" spans="50:63" x14ac:dyDescent="0.3"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</row>
    <row r="193" spans="50:63" x14ac:dyDescent="0.3"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</row>
    <row r="194" spans="50:63" x14ac:dyDescent="0.3"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</row>
    <row r="195" spans="50:63" x14ac:dyDescent="0.3"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</row>
    <row r="196" spans="50:63" x14ac:dyDescent="0.3"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</row>
    <row r="197" spans="50:63" x14ac:dyDescent="0.3"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</row>
    <row r="198" spans="50:63" x14ac:dyDescent="0.3"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</row>
    <row r="199" spans="50:63" x14ac:dyDescent="0.3"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</row>
    <row r="200" spans="50:63" x14ac:dyDescent="0.3"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</row>
    <row r="201" spans="50:63" x14ac:dyDescent="0.3"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</row>
    <row r="202" spans="50:63" x14ac:dyDescent="0.3"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</row>
    <row r="203" spans="50:63" x14ac:dyDescent="0.3"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</row>
    <row r="204" spans="50:63" x14ac:dyDescent="0.3"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</row>
    <row r="205" spans="50:63" x14ac:dyDescent="0.3"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</row>
    <row r="206" spans="50:63" x14ac:dyDescent="0.3"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</row>
    <row r="207" spans="50:63" x14ac:dyDescent="0.3"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</row>
    <row r="208" spans="50:63" x14ac:dyDescent="0.3"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</row>
    <row r="209" spans="50:63" x14ac:dyDescent="0.3"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</row>
    <row r="210" spans="50:63" x14ac:dyDescent="0.3"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</row>
    <row r="211" spans="50:63" x14ac:dyDescent="0.3"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</row>
    <row r="212" spans="50:63" x14ac:dyDescent="0.3"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</row>
    <row r="213" spans="50:63" x14ac:dyDescent="0.3"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</row>
    <row r="214" spans="50:63" x14ac:dyDescent="0.3"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</row>
    <row r="215" spans="50:63" x14ac:dyDescent="0.3"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</row>
    <row r="216" spans="50:63" x14ac:dyDescent="0.3"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</row>
    <row r="217" spans="50:63" x14ac:dyDescent="0.3"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</row>
    <row r="218" spans="50:63" x14ac:dyDescent="0.3"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</row>
    <row r="219" spans="50:63" x14ac:dyDescent="0.3"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</row>
    <row r="220" spans="50:63" x14ac:dyDescent="0.3"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</row>
    <row r="221" spans="50:63" x14ac:dyDescent="0.3"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</row>
    <row r="222" spans="50:63" x14ac:dyDescent="0.3"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</row>
    <row r="223" spans="50:63" x14ac:dyDescent="0.3"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</row>
    <row r="224" spans="50:63" x14ac:dyDescent="0.3"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</row>
    <row r="225" spans="50:63" x14ac:dyDescent="0.3"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</row>
    <row r="226" spans="50:63" x14ac:dyDescent="0.3"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</row>
    <row r="227" spans="50:63" x14ac:dyDescent="0.3"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</row>
    <row r="228" spans="50:63" x14ac:dyDescent="0.3"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</row>
    <row r="229" spans="50:63" x14ac:dyDescent="0.3"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</row>
    <row r="230" spans="50:63" x14ac:dyDescent="0.3"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</row>
    <row r="231" spans="50:63" x14ac:dyDescent="0.3"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</row>
    <row r="232" spans="50:63" x14ac:dyDescent="0.3"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</row>
    <row r="233" spans="50:63" x14ac:dyDescent="0.3"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</row>
    <row r="234" spans="50:63" x14ac:dyDescent="0.3"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</row>
    <row r="235" spans="50:63" x14ac:dyDescent="0.3"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</row>
    <row r="236" spans="50:63" x14ac:dyDescent="0.3"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</row>
    <row r="237" spans="50:63" x14ac:dyDescent="0.3"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</row>
    <row r="238" spans="50:63" x14ac:dyDescent="0.3"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</row>
    <row r="239" spans="50:63" x14ac:dyDescent="0.3"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</row>
    <row r="240" spans="50:63" x14ac:dyDescent="0.3"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</row>
    <row r="241" spans="50:63" x14ac:dyDescent="0.3"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</row>
    <row r="242" spans="50:63" x14ac:dyDescent="0.3"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</row>
    <row r="243" spans="50:63" x14ac:dyDescent="0.3"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</row>
    <row r="244" spans="50:63" x14ac:dyDescent="0.3"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</row>
    <row r="245" spans="50:63" x14ac:dyDescent="0.3"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</row>
    <row r="246" spans="50:63" x14ac:dyDescent="0.3"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</row>
    <row r="247" spans="50:63" x14ac:dyDescent="0.3"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</row>
    <row r="248" spans="50:63" x14ac:dyDescent="0.3"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</row>
    <row r="249" spans="50:63" x14ac:dyDescent="0.3"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</row>
    <row r="250" spans="50:63" x14ac:dyDescent="0.3"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</row>
    <row r="251" spans="50:63" x14ac:dyDescent="0.3"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</row>
    <row r="252" spans="50:63" x14ac:dyDescent="0.3"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</row>
    <row r="253" spans="50:63" x14ac:dyDescent="0.3"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</row>
    <row r="254" spans="50:63" x14ac:dyDescent="0.3"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</row>
    <row r="255" spans="50:63" x14ac:dyDescent="0.3"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</row>
    <row r="256" spans="50:63" x14ac:dyDescent="0.3"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</row>
    <row r="257" spans="50:63" x14ac:dyDescent="0.3"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</row>
    <row r="258" spans="50:63" x14ac:dyDescent="0.3"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</row>
    <row r="259" spans="50:63" x14ac:dyDescent="0.3"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</row>
    <row r="260" spans="50:63" x14ac:dyDescent="0.3"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</row>
    <row r="261" spans="50:63" x14ac:dyDescent="0.3"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</row>
    <row r="262" spans="50:63" x14ac:dyDescent="0.3"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</row>
    <row r="263" spans="50:63" x14ac:dyDescent="0.3"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</row>
    <row r="264" spans="50:63" x14ac:dyDescent="0.3">
      <c r="AX264" s="8"/>
      <c r="AY264" s="8"/>
      <c r="AZ264" s="8"/>
      <c r="BA264" s="8"/>
      <c r="BB264" s="8"/>
      <c r="BC264" s="8"/>
      <c r="BD264" s="8"/>
      <c r="BE264" s="8"/>
      <c r="BF264" s="8"/>
      <c r="BG264" s="8"/>
      <c r="BH264" s="8"/>
      <c r="BI264" s="8"/>
      <c r="BJ264" s="8"/>
      <c r="BK264" s="8"/>
    </row>
    <row r="265" spans="50:63" x14ac:dyDescent="0.3">
      <c r="AX265" s="8"/>
      <c r="AY265" s="8"/>
      <c r="AZ265" s="8"/>
      <c r="BA265" s="8"/>
      <c r="BB265" s="8"/>
      <c r="BC265" s="8"/>
      <c r="BD265" s="8"/>
      <c r="BE265" s="8"/>
      <c r="BF265" s="8"/>
      <c r="BG265" s="8"/>
      <c r="BH265" s="8"/>
      <c r="BI265" s="8"/>
      <c r="BJ265" s="8"/>
      <c r="BK265" s="8"/>
    </row>
    <row r="266" spans="50:63" x14ac:dyDescent="0.3">
      <c r="AX266" s="8"/>
      <c r="AY266" s="8"/>
      <c r="AZ266" s="8"/>
      <c r="BA266" s="8"/>
      <c r="BB266" s="8"/>
      <c r="BC266" s="8"/>
      <c r="BD266" s="8"/>
      <c r="BE266" s="8"/>
      <c r="BF266" s="8"/>
      <c r="BG266" s="8"/>
      <c r="BH266" s="8"/>
      <c r="BI266" s="8"/>
      <c r="BJ266" s="8"/>
      <c r="BK266" s="8"/>
    </row>
    <row r="267" spans="50:63" x14ac:dyDescent="0.3">
      <c r="AX267" s="8"/>
      <c r="AY267" s="8"/>
      <c r="AZ267" s="8"/>
      <c r="BA267" s="8"/>
      <c r="BB267" s="8"/>
      <c r="BC267" s="8"/>
      <c r="BD267" s="8"/>
      <c r="BE267" s="8"/>
      <c r="BF267" s="8"/>
      <c r="BG267" s="8"/>
      <c r="BH267" s="8"/>
      <c r="BI267" s="8"/>
      <c r="BJ267" s="8"/>
      <c r="BK267" s="8"/>
    </row>
    <row r="268" spans="50:63" x14ac:dyDescent="0.3"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/>
      <c r="BJ268" s="8"/>
      <c r="BK268" s="8"/>
    </row>
    <row r="269" spans="50:63" x14ac:dyDescent="0.3"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</row>
    <row r="270" spans="50:63" x14ac:dyDescent="0.3"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</row>
    <row r="271" spans="50:63" x14ac:dyDescent="0.3"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/>
    </row>
    <row r="272" spans="50:63" x14ac:dyDescent="0.3"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</row>
    <row r="273" spans="50:63" x14ac:dyDescent="0.3"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</row>
    <row r="274" spans="50:63" x14ac:dyDescent="0.3">
      <c r="AX274" s="8"/>
      <c r="AY274" s="8"/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</row>
    <row r="275" spans="50:63" x14ac:dyDescent="0.3">
      <c r="AX275" s="8"/>
      <c r="AY275" s="8"/>
      <c r="AZ275" s="8"/>
      <c r="BA275" s="8"/>
      <c r="BB275" s="8"/>
      <c r="BC275" s="8"/>
      <c r="BD275" s="8"/>
      <c r="BE275" s="8"/>
      <c r="BF275" s="8"/>
      <c r="BG275" s="8"/>
      <c r="BH275" s="8"/>
      <c r="BI275" s="8"/>
      <c r="BJ275" s="8"/>
      <c r="BK275" s="8"/>
    </row>
    <row r="276" spans="50:63" x14ac:dyDescent="0.3"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</row>
    <row r="277" spans="50:63" x14ac:dyDescent="0.3"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</row>
    <row r="278" spans="50:63" x14ac:dyDescent="0.3"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</row>
    <row r="279" spans="50:63" x14ac:dyDescent="0.3"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</row>
    <row r="280" spans="50:63" x14ac:dyDescent="0.3"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</row>
    <row r="281" spans="50:63" x14ac:dyDescent="0.3"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</row>
    <row r="282" spans="50:63" x14ac:dyDescent="0.3"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</row>
    <row r="283" spans="50:63" x14ac:dyDescent="0.3"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</row>
    <row r="284" spans="50:63" x14ac:dyDescent="0.3"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</row>
    <row r="285" spans="50:63" x14ac:dyDescent="0.3"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</row>
    <row r="286" spans="50:63" x14ac:dyDescent="0.3"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</row>
    <row r="287" spans="50:63" x14ac:dyDescent="0.3"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</row>
    <row r="288" spans="50:63" x14ac:dyDescent="0.3"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</row>
    <row r="289" spans="50:63" x14ac:dyDescent="0.3">
      <c r="AX289" s="8"/>
      <c r="AY289" s="8"/>
      <c r="AZ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</row>
    <row r="290" spans="50:63" x14ac:dyDescent="0.3">
      <c r="AX290" s="8"/>
      <c r="AY290" s="8"/>
      <c r="AZ290" s="8"/>
      <c r="BA290" s="8"/>
      <c r="BB290" s="8"/>
      <c r="BC290" s="8"/>
      <c r="BD290" s="8"/>
      <c r="BE290" s="8"/>
      <c r="BF290" s="8"/>
      <c r="BG290" s="8"/>
      <c r="BH290" s="8"/>
      <c r="BI290" s="8"/>
      <c r="BJ290" s="8"/>
      <c r="BK290" s="8"/>
    </row>
    <row r="291" spans="50:63" x14ac:dyDescent="0.3"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</row>
    <row r="292" spans="50:63" x14ac:dyDescent="0.3"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</row>
    <row r="293" spans="50:63" x14ac:dyDescent="0.3"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</row>
    <row r="294" spans="50:63" x14ac:dyDescent="0.3"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</row>
    <row r="295" spans="50:63" x14ac:dyDescent="0.3"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</row>
    <row r="296" spans="50:63" x14ac:dyDescent="0.3"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</row>
    <row r="297" spans="50:63" x14ac:dyDescent="0.3"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</row>
    <row r="298" spans="50:63" x14ac:dyDescent="0.3"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</row>
    <row r="299" spans="50:63" x14ac:dyDescent="0.3"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</row>
    <row r="300" spans="50:63" x14ac:dyDescent="0.3">
      <c r="AX300" s="8"/>
      <c r="AY300" s="8"/>
      <c r="AZ300" s="8"/>
      <c r="BA300" s="8"/>
      <c r="BB300" s="8"/>
      <c r="BC300" s="8"/>
      <c r="BD300" s="8"/>
      <c r="BE300" s="8"/>
      <c r="BF300" s="8"/>
      <c r="BG300" s="8"/>
      <c r="BH300" s="8"/>
      <c r="BI300" s="8"/>
      <c r="BJ300" s="8"/>
      <c r="BK300" s="8"/>
    </row>
    <row r="301" spans="50:63" x14ac:dyDescent="0.3"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</row>
    <row r="302" spans="50:63" x14ac:dyDescent="0.3"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/>
      <c r="BJ302" s="8"/>
      <c r="BK302" s="8"/>
    </row>
    <row r="303" spans="50:63" x14ac:dyDescent="0.3"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/>
      <c r="BJ303" s="8"/>
      <c r="BK303" s="8"/>
    </row>
    <row r="304" spans="50:63" x14ac:dyDescent="0.3"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</row>
    <row r="305" spans="50:63" x14ac:dyDescent="0.3"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</row>
    <row r="306" spans="50:63" x14ac:dyDescent="0.3"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/>
    </row>
    <row r="307" spans="50:63" x14ac:dyDescent="0.3"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/>
    </row>
    <row r="308" spans="50:63" x14ac:dyDescent="0.3"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</row>
    <row r="309" spans="50:63" x14ac:dyDescent="0.3">
      <c r="AX309" s="8"/>
      <c r="AY309" s="8"/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</row>
    <row r="310" spans="50:63" x14ac:dyDescent="0.3">
      <c r="AX310" s="8"/>
      <c r="AY310" s="8"/>
      <c r="AZ310" s="8"/>
      <c r="BA310" s="8"/>
      <c r="BB310" s="8"/>
      <c r="BC310" s="8"/>
      <c r="BD310" s="8"/>
      <c r="BE310" s="8"/>
      <c r="BF310" s="8"/>
      <c r="BG310" s="8"/>
      <c r="BH310" s="8"/>
      <c r="BI310" s="8"/>
      <c r="BJ310" s="8"/>
      <c r="BK310" s="8"/>
    </row>
    <row r="311" spans="50:63" x14ac:dyDescent="0.3">
      <c r="AX311" s="8"/>
      <c r="AY311" s="8"/>
      <c r="AZ311" s="8"/>
      <c r="BA311" s="8"/>
      <c r="BB311" s="8"/>
      <c r="BC311" s="8"/>
      <c r="BD311" s="8"/>
      <c r="BE311" s="8"/>
      <c r="BF311" s="8"/>
      <c r="BG311" s="8"/>
      <c r="BH311" s="8"/>
      <c r="BI311" s="8"/>
      <c r="BJ311" s="8"/>
      <c r="BK311" s="8"/>
    </row>
    <row r="312" spans="50:63" x14ac:dyDescent="0.3">
      <c r="AX312" s="8"/>
      <c r="AY312" s="8"/>
      <c r="AZ312" s="8"/>
      <c r="BA312" s="8"/>
      <c r="BB312" s="8"/>
      <c r="BC312" s="8"/>
      <c r="BD312" s="8"/>
      <c r="BE312" s="8"/>
      <c r="BF312" s="8"/>
      <c r="BG312" s="8"/>
      <c r="BH312" s="8"/>
      <c r="BI312" s="8"/>
      <c r="BJ312" s="8"/>
      <c r="BK312" s="8"/>
    </row>
    <row r="313" spans="50:63" x14ac:dyDescent="0.3">
      <c r="AX313" s="8"/>
      <c r="AY313" s="8"/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</row>
    <row r="314" spans="50:63" x14ac:dyDescent="0.3"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</row>
    <row r="315" spans="50:63" x14ac:dyDescent="0.3"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</row>
    <row r="316" spans="50:63" x14ac:dyDescent="0.3"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</row>
    <row r="317" spans="50:63" x14ac:dyDescent="0.3"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</row>
    <row r="318" spans="50:63" x14ac:dyDescent="0.3"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</row>
    <row r="319" spans="50:63" x14ac:dyDescent="0.3">
      <c r="AX319" s="8"/>
      <c r="AY319" s="8"/>
      <c r="AZ319" s="8"/>
      <c r="BA319" s="8"/>
      <c r="BB319" s="8"/>
      <c r="BC319" s="8"/>
      <c r="BD319" s="8"/>
      <c r="BE319" s="8"/>
      <c r="BF319" s="8"/>
      <c r="BG319" s="8"/>
      <c r="BH319" s="8"/>
      <c r="BI319" s="8"/>
      <c r="BJ319" s="8"/>
      <c r="BK319" s="8"/>
    </row>
    <row r="320" spans="50:63" x14ac:dyDescent="0.3">
      <c r="AX320" s="8"/>
      <c r="AY320" s="8"/>
      <c r="AZ320" s="8"/>
      <c r="BA320" s="8"/>
      <c r="BB320" s="8"/>
      <c r="BC320" s="8"/>
      <c r="BD320" s="8"/>
      <c r="BE320" s="8"/>
      <c r="BF320" s="8"/>
      <c r="BG320" s="8"/>
      <c r="BH320" s="8"/>
      <c r="BI320" s="8"/>
      <c r="BJ320" s="8"/>
      <c r="BK320" s="8"/>
    </row>
    <row r="321" spans="50:63" x14ac:dyDescent="0.3">
      <c r="AX321" s="8"/>
      <c r="AY321" s="8"/>
      <c r="AZ321" s="8"/>
      <c r="BA321" s="8"/>
      <c r="BB321" s="8"/>
      <c r="BC321" s="8"/>
      <c r="BD321" s="8"/>
      <c r="BE321" s="8"/>
      <c r="BF321" s="8"/>
      <c r="BG321" s="8"/>
      <c r="BH321" s="8"/>
      <c r="BI321" s="8"/>
      <c r="BJ321" s="8"/>
      <c r="BK321" s="8"/>
    </row>
    <row r="322" spans="50:63" x14ac:dyDescent="0.3">
      <c r="AX322" s="8"/>
      <c r="AY322" s="8"/>
      <c r="AZ322" s="8"/>
      <c r="BA322" s="8"/>
      <c r="BB322" s="8"/>
      <c r="BC322" s="8"/>
      <c r="BD322" s="8"/>
      <c r="BE322" s="8"/>
      <c r="BF322" s="8"/>
      <c r="BG322" s="8"/>
      <c r="BH322" s="8"/>
      <c r="BI322" s="8"/>
      <c r="BJ322" s="8"/>
      <c r="BK322" s="8"/>
    </row>
    <row r="323" spans="50:63" x14ac:dyDescent="0.3">
      <c r="AX323" s="8"/>
      <c r="AY323" s="8"/>
      <c r="AZ323" s="8"/>
      <c r="BA323" s="8"/>
      <c r="BB323" s="8"/>
      <c r="BC323" s="8"/>
      <c r="BD323" s="8"/>
      <c r="BE323" s="8"/>
      <c r="BF323" s="8"/>
      <c r="BG323" s="8"/>
      <c r="BH323" s="8"/>
      <c r="BI323" s="8"/>
      <c r="BJ323" s="8"/>
      <c r="BK323" s="8"/>
    </row>
    <row r="324" spans="50:63" x14ac:dyDescent="0.3">
      <c r="AX324" s="8"/>
      <c r="AY324" s="8"/>
      <c r="AZ324" s="8"/>
      <c r="BA324" s="8"/>
      <c r="BB324" s="8"/>
      <c r="BC324" s="8"/>
      <c r="BD324" s="8"/>
      <c r="BE324" s="8"/>
      <c r="BF324" s="8"/>
      <c r="BG324" s="8"/>
      <c r="BH324" s="8"/>
      <c r="BI324" s="8"/>
      <c r="BJ324" s="8"/>
      <c r="BK324" s="8"/>
    </row>
    <row r="325" spans="50:63" x14ac:dyDescent="0.3">
      <c r="AX325" s="8"/>
      <c r="AY325" s="8"/>
      <c r="AZ325" s="8"/>
      <c r="BA325" s="8"/>
      <c r="BB325" s="8"/>
      <c r="BC325" s="8"/>
      <c r="BD325" s="8"/>
      <c r="BE325" s="8"/>
      <c r="BF325" s="8"/>
      <c r="BG325" s="8"/>
      <c r="BH325" s="8"/>
      <c r="BI325" s="8"/>
      <c r="BJ325" s="8"/>
      <c r="BK325" s="8"/>
    </row>
    <row r="326" spans="50:63" x14ac:dyDescent="0.3">
      <c r="AX326" s="8"/>
      <c r="AY326" s="8"/>
      <c r="AZ326" s="8"/>
      <c r="BA326" s="8"/>
      <c r="BB326" s="8"/>
      <c r="BC326" s="8"/>
      <c r="BD326" s="8"/>
      <c r="BE326" s="8"/>
      <c r="BF326" s="8"/>
      <c r="BG326" s="8"/>
      <c r="BH326" s="8"/>
      <c r="BI326" s="8"/>
      <c r="BJ326" s="8"/>
      <c r="BK326" s="8"/>
    </row>
    <row r="327" spans="50:63" x14ac:dyDescent="0.3">
      <c r="AX327" s="8"/>
      <c r="AY327" s="8"/>
      <c r="AZ327" s="8"/>
      <c r="BA327" s="8"/>
      <c r="BB327" s="8"/>
      <c r="BC327" s="8"/>
      <c r="BD327" s="8"/>
      <c r="BE327" s="8"/>
      <c r="BF327" s="8"/>
      <c r="BG327" s="8"/>
      <c r="BH327" s="8"/>
      <c r="BI327" s="8"/>
      <c r="BJ327" s="8"/>
      <c r="BK327" s="8"/>
    </row>
    <row r="328" spans="50:63" x14ac:dyDescent="0.3">
      <c r="AX328" s="8"/>
      <c r="AY328" s="8"/>
      <c r="AZ328" s="8"/>
      <c r="BA328" s="8"/>
      <c r="BB328" s="8"/>
      <c r="BC328" s="8"/>
      <c r="BD328" s="8"/>
      <c r="BE328" s="8"/>
      <c r="BF328" s="8"/>
      <c r="BG328" s="8"/>
      <c r="BH328" s="8"/>
      <c r="BI328" s="8"/>
      <c r="BJ328" s="8"/>
      <c r="BK328" s="8"/>
    </row>
    <row r="329" spans="50:63" x14ac:dyDescent="0.3">
      <c r="AX329" s="8"/>
      <c r="AY329" s="8"/>
      <c r="AZ329" s="8"/>
      <c r="BA329" s="8"/>
      <c r="BB329" s="8"/>
      <c r="BC329" s="8"/>
      <c r="BD329" s="8"/>
      <c r="BE329" s="8"/>
      <c r="BF329" s="8"/>
      <c r="BG329" s="8"/>
      <c r="BH329" s="8"/>
      <c r="BI329" s="8"/>
      <c r="BJ329" s="8"/>
      <c r="BK329" s="8"/>
    </row>
    <row r="330" spans="50:63" x14ac:dyDescent="0.3">
      <c r="AX330" s="8"/>
      <c r="AY330" s="8"/>
      <c r="AZ330" s="8"/>
      <c r="BA330" s="8"/>
      <c r="BB330" s="8"/>
      <c r="BC330" s="8"/>
      <c r="BD330" s="8"/>
      <c r="BE330" s="8"/>
      <c r="BF330" s="8"/>
      <c r="BG330" s="8"/>
      <c r="BH330" s="8"/>
      <c r="BI330" s="8"/>
      <c r="BJ330" s="8"/>
      <c r="BK330" s="8"/>
    </row>
    <row r="331" spans="50:63" x14ac:dyDescent="0.3">
      <c r="AX331" s="8"/>
      <c r="AY331" s="8"/>
      <c r="AZ331" s="8"/>
      <c r="BA331" s="8"/>
      <c r="BB331" s="8"/>
      <c r="BC331" s="8"/>
      <c r="BD331" s="8"/>
      <c r="BE331" s="8"/>
      <c r="BF331" s="8"/>
      <c r="BG331" s="8"/>
      <c r="BH331" s="8"/>
      <c r="BI331" s="8"/>
      <c r="BJ331" s="8"/>
      <c r="BK331" s="8"/>
    </row>
    <row r="332" spans="50:63" x14ac:dyDescent="0.3">
      <c r="AX332" s="8"/>
      <c r="AY332" s="8"/>
      <c r="AZ332" s="8"/>
      <c r="BA332" s="8"/>
      <c r="BB332" s="8"/>
      <c r="BC332" s="8"/>
      <c r="BD332" s="8"/>
      <c r="BE332" s="8"/>
      <c r="BF332" s="8"/>
      <c r="BG332" s="8"/>
      <c r="BH332" s="8"/>
      <c r="BI332" s="8"/>
      <c r="BJ332" s="8"/>
      <c r="BK332" s="8"/>
    </row>
  </sheetData>
  <mergeCells count="128">
    <mergeCell ref="C37:G37"/>
    <mergeCell ref="J37:N37"/>
    <mergeCell ref="C30:G30"/>
    <mergeCell ref="J30:N30"/>
    <mergeCell ref="C31:G31"/>
    <mergeCell ref="J31:N31"/>
    <mergeCell ref="C32:G32"/>
    <mergeCell ref="J32:N32"/>
    <mergeCell ref="C33:G33"/>
    <mergeCell ref="J33:N33"/>
    <mergeCell ref="C34:G34"/>
    <mergeCell ref="J34:N34"/>
    <mergeCell ref="C35:G35"/>
    <mergeCell ref="J35:N35"/>
    <mergeCell ref="C36:G36"/>
    <mergeCell ref="J36:N36"/>
    <mergeCell ref="AG27:AK27"/>
    <mergeCell ref="BL27:BP27"/>
    <mergeCell ref="BS27:BW27"/>
    <mergeCell ref="C28:G28"/>
    <mergeCell ref="J28:N28"/>
    <mergeCell ref="P28:T28"/>
    <mergeCell ref="AG28:AK28"/>
    <mergeCell ref="BL28:BP28"/>
    <mergeCell ref="BS28:BW28"/>
    <mergeCell ref="C27:G27"/>
    <mergeCell ref="J27:N27"/>
    <mergeCell ref="P27:T27"/>
    <mergeCell ref="AG25:AK25"/>
    <mergeCell ref="BL25:BP25"/>
    <mergeCell ref="BS25:BW25"/>
    <mergeCell ref="C26:G26"/>
    <mergeCell ref="J26:N26"/>
    <mergeCell ref="P26:T26"/>
    <mergeCell ref="AG26:AK26"/>
    <mergeCell ref="BL26:BP26"/>
    <mergeCell ref="BS26:BW26"/>
    <mergeCell ref="C25:G25"/>
    <mergeCell ref="J25:N25"/>
    <mergeCell ref="P25:T25"/>
    <mergeCell ref="C18:G18"/>
    <mergeCell ref="BL22:BP22"/>
    <mergeCell ref="BS22:BW22"/>
    <mergeCell ref="A20:N21"/>
    <mergeCell ref="P20:AC21"/>
    <mergeCell ref="AG23:AK23"/>
    <mergeCell ref="BL23:BP23"/>
    <mergeCell ref="BS23:BW23"/>
    <mergeCell ref="C24:G24"/>
    <mergeCell ref="J24:N24"/>
    <mergeCell ref="P24:T24"/>
    <mergeCell ref="AG24:AK24"/>
    <mergeCell ref="BL24:BP24"/>
    <mergeCell ref="BS24:BW24"/>
    <mergeCell ref="C23:G23"/>
    <mergeCell ref="J23:N23"/>
    <mergeCell ref="P23:T23"/>
    <mergeCell ref="J3:N3"/>
    <mergeCell ref="C3:G3"/>
    <mergeCell ref="C4:G4"/>
    <mergeCell ref="C5:G5"/>
    <mergeCell ref="C6:G6"/>
    <mergeCell ref="C7:G7"/>
    <mergeCell ref="C8:G8"/>
    <mergeCell ref="C9:G9"/>
    <mergeCell ref="C10:G10"/>
    <mergeCell ref="J4:N4"/>
    <mergeCell ref="J5:N5"/>
    <mergeCell ref="J6:N6"/>
    <mergeCell ref="J7:N7"/>
    <mergeCell ref="J8:N8"/>
    <mergeCell ref="AG9:AK9"/>
    <mergeCell ref="AG7:AK7"/>
    <mergeCell ref="AG8:AK8"/>
    <mergeCell ref="J13:N13"/>
    <mergeCell ref="J14:N14"/>
    <mergeCell ref="C14:G14"/>
    <mergeCell ref="C15:G15"/>
    <mergeCell ref="C29:G29"/>
    <mergeCell ref="J29:N29"/>
    <mergeCell ref="C13:G13"/>
    <mergeCell ref="C11:G11"/>
    <mergeCell ref="C12:G12"/>
    <mergeCell ref="J15:N15"/>
    <mergeCell ref="J16:N16"/>
    <mergeCell ref="J17:N17"/>
    <mergeCell ref="J18:N18"/>
    <mergeCell ref="C16:G16"/>
    <mergeCell ref="AG20:AU21"/>
    <mergeCell ref="C22:G22"/>
    <mergeCell ref="J22:N22"/>
    <mergeCell ref="P22:T22"/>
    <mergeCell ref="AE22:AF22"/>
    <mergeCell ref="AG22:AK22"/>
    <mergeCell ref="C17:G17"/>
    <mergeCell ref="AG3:AK3"/>
    <mergeCell ref="AG4:AK4"/>
    <mergeCell ref="AG5:AK5"/>
    <mergeCell ref="AG6:AK6"/>
    <mergeCell ref="P3:T3"/>
    <mergeCell ref="P4:T4"/>
    <mergeCell ref="P5:T5"/>
    <mergeCell ref="P6:T6"/>
    <mergeCell ref="P7:T7"/>
    <mergeCell ref="A1:N2"/>
    <mergeCell ref="J9:N9"/>
    <mergeCell ref="J10:N10"/>
    <mergeCell ref="J11:N11"/>
    <mergeCell ref="J12:N12"/>
    <mergeCell ref="BL3:BP3"/>
    <mergeCell ref="BS3:BW3"/>
    <mergeCell ref="BL4:BP4"/>
    <mergeCell ref="BL5:BP5"/>
    <mergeCell ref="BL6:BP6"/>
    <mergeCell ref="BL7:BP7"/>
    <mergeCell ref="BL8:BP8"/>
    <mergeCell ref="BL9:BP9"/>
    <mergeCell ref="BS4:BW4"/>
    <mergeCell ref="BS5:BW5"/>
    <mergeCell ref="BS6:BW6"/>
    <mergeCell ref="BS7:BW7"/>
    <mergeCell ref="BS8:BW8"/>
    <mergeCell ref="BS9:BW9"/>
    <mergeCell ref="P8:T8"/>
    <mergeCell ref="P9:T9"/>
    <mergeCell ref="AE3:AF3"/>
    <mergeCell ref="P1:AC2"/>
    <mergeCell ref="AG1:AU2"/>
  </mergeCells>
  <dataValidations count="2">
    <dataValidation type="list" allowBlank="1" showInputMessage="1" showErrorMessage="1" sqref="AG4:AK9" xr:uid="{00000000-0002-0000-0100-000000000000}">
      <formula1>Poule_A</formula1>
    </dataValidation>
    <dataValidation type="list" allowBlank="1" showInputMessage="1" showErrorMessage="1" sqref="AG23:AK28" xr:uid="{00000000-0002-0000-0100-000001000000}">
      <formula1>Poule_B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Equipes</vt:lpstr>
      <vt:lpstr>Matchs de poule</vt:lpstr>
      <vt:lpstr>Poule_A</vt:lpstr>
      <vt:lpstr>Poule_B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Guillaume Clerc</cp:lastModifiedBy>
  <dcterms:created xsi:type="dcterms:W3CDTF">2017-09-16T09:38:32Z</dcterms:created>
  <dcterms:modified xsi:type="dcterms:W3CDTF">2024-03-05T11:47:08Z</dcterms:modified>
</cp:coreProperties>
</file>