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ol\Desktop\Laurent police\planing laurent\"/>
    </mc:Choice>
  </mc:AlternateContent>
  <xr:revisionPtr revIDLastSave="0" documentId="13_ncr:1_{4CDC4B93-5EBD-4A90-B848-B7CDE29912EE}" xr6:coauthVersionLast="46" xr6:coauthVersionMax="46" xr10:uidLastSave="{00000000-0000-0000-0000-000000000000}"/>
  <bookViews>
    <workbookView xWindow="-120" yWindow="-120" windowWidth="20730" windowHeight="11160" activeTab="2" xr2:uid="{00000000-000D-0000-FFFF-FFFF00000000}"/>
  </bookViews>
  <sheets>
    <sheet name="P4_2024" sheetId="1" r:id="rId1"/>
    <sheet name="P4_2025" sheetId="13" r:id="rId2"/>
    <sheet name="ParametreMois2024" sheetId="7" r:id="rId3"/>
    <sheet name="ParametreMois2025" sheetId="11" r:id="rId4"/>
    <sheet name="PARAMETRE" sheetId="2" r:id="rId5"/>
  </sheets>
  <definedNames>
    <definedName name="Cycle14">PARAMETRE!$B$19:$B$32</definedName>
    <definedName name="débutCycle">PARAMETRE!$A$19</definedName>
  </definedNames>
  <calcPr calcId="181029"/>
</workbook>
</file>

<file path=xl/calcChain.xml><?xml version="1.0" encoding="utf-8"?>
<calcChain xmlns="http://schemas.openxmlformats.org/spreadsheetml/2006/main">
  <c r="E13" i="13" l="1"/>
  <c r="D13" i="13"/>
  <c r="AH12" i="13"/>
  <c r="AG12" i="13"/>
  <c r="AF12" i="13"/>
  <c r="AE12" i="13"/>
  <c r="AD12" i="13"/>
  <c r="AC12" i="13"/>
  <c r="AB12" i="13"/>
  <c r="AA12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E12" i="13"/>
  <c r="D12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AH10" i="13"/>
  <c r="AG10" i="13"/>
  <c r="AF10" i="13"/>
  <c r="AE10" i="13"/>
  <c r="AD10" i="13"/>
  <c r="AC10" i="13"/>
  <c r="AB10" i="13"/>
  <c r="AA10" i="13"/>
  <c r="Z10" i="13"/>
  <c r="Y10" i="13"/>
  <c r="X10" i="13"/>
  <c r="W10" i="13"/>
  <c r="V10" i="13"/>
  <c r="U10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F10" i="13"/>
  <c r="E10" i="13"/>
  <c r="D10" i="13"/>
  <c r="AH9" i="13"/>
  <c r="AG9" i="13"/>
  <c r="AF9" i="13"/>
  <c r="AE9" i="13"/>
  <c r="AD9" i="13"/>
  <c r="AC9" i="13"/>
  <c r="AB9" i="13"/>
  <c r="AA9" i="13"/>
  <c r="Z9" i="13"/>
  <c r="Y9" i="13"/>
  <c r="X9" i="13"/>
  <c r="W9" i="13"/>
  <c r="V9" i="13"/>
  <c r="U9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F9" i="13"/>
  <c r="E9" i="13"/>
  <c r="D9" i="13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F8" i="13"/>
  <c r="E8" i="13"/>
  <c r="D8" i="13"/>
  <c r="AH7" i="13"/>
  <c r="AG7" i="13"/>
  <c r="AF7" i="13"/>
  <c r="AH13" i="13" s="1"/>
  <c r="AE7" i="13"/>
  <c r="AG13" i="13" s="1"/>
  <c r="AD7" i="13"/>
  <c r="AF13" i="13" s="1"/>
  <c r="AC7" i="13"/>
  <c r="AE13" i="13" s="1"/>
  <c r="AB7" i="13"/>
  <c r="AD13" i="13" s="1"/>
  <c r="AA7" i="13"/>
  <c r="AC13" i="13" s="1"/>
  <c r="Z7" i="13"/>
  <c r="AB13" i="13" s="1"/>
  <c r="Y7" i="13"/>
  <c r="AA13" i="13" s="1"/>
  <c r="X7" i="13"/>
  <c r="Z13" i="13" s="1"/>
  <c r="W7" i="13"/>
  <c r="Y13" i="13" s="1"/>
  <c r="V7" i="13"/>
  <c r="X13" i="13" s="1"/>
  <c r="U7" i="13"/>
  <c r="W13" i="13" s="1"/>
  <c r="T7" i="13"/>
  <c r="V13" i="13" s="1"/>
  <c r="S7" i="13"/>
  <c r="U13" i="13" s="1"/>
  <c r="R7" i="13"/>
  <c r="T13" i="13" s="1"/>
  <c r="Q7" i="13"/>
  <c r="S13" i="13" s="1"/>
  <c r="P7" i="13"/>
  <c r="R13" i="13" s="1"/>
  <c r="O7" i="13"/>
  <c r="Q13" i="13" s="1"/>
  <c r="N7" i="13"/>
  <c r="P13" i="13" s="1"/>
  <c r="M7" i="13"/>
  <c r="O13" i="13" s="1"/>
  <c r="L7" i="13"/>
  <c r="N13" i="13" s="1"/>
  <c r="K7" i="13"/>
  <c r="M13" i="13" s="1"/>
  <c r="J7" i="13"/>
  <c r="L13" i="13" s="1"/>
  <c r="I7" i="13"/>
  <c r="K13" i="13" s="1"/>
  <c r="H7" i="13"/>
  <c r="J13" i="13" s="1"/>
  <c r="G7" i="13"/>
  <c r="I13" i="13" s="1"/>
  <c r="F7" i="13"/>
  <c r="H13" i="13" s="1"/>
  <c r="E7" i="13"/>
  <c r="G13" i="13" s="1"/>
  <c r="D7" i="13"/>
  <c r="F13" i="13" s="1"/>
  <c r="C1" i="11"/>
  <c r="C2" i="2"/>
  <c r="B1" i="2"/>
  <c r="B2" i="2"/>
  <c r="A5" i="13" s="1"/>
  <c r="D1" i="11"/>
  <c r="E1" i="11" s="1"/>
  <c r="F1" i="11" s="1"/>
  <c r="G1" i="11" s="1"/>
  <c r="H1" i="11" s="1"/>
  <c r="I1" i="11" s="1"/>
  <c r="J1" i="11" s="1"/>
  <c r="K1" i="11" s="1"/>
  <c r="L1" i="11" s="1"/>
  <c r="M1" i="11" s="1"/>
  <c r="N1" i="11" s="1"/>
  <c r="O1" i="11" s="1"/>
  <c r="P1" i="11" s="1"/>
  <c r="Q1" i="11" s="1"/>
  <c r="R1" i="11" s="1"/>
  <c r="S1" i="11" s="1"/>
  <c r="T1" i="11" s="1"/>
  <c r="U1" i="11" s="1"/>
  <c r="V1" i="11" s="1"/>
  <c r="W1" i="11" s="1"/>
  <c r="X1" i="11" s="1"/>
  <c r="Y1" i="11" s="1"/>
  <c r="Z1" i="11" s="1"/>
  <c r="AA1" i="11" s="1"/>
  <c r="AB1" i="11" s="1"/>
  <c r="AC1" i="11" s="1"/>
  <c r="AD1" i="11" s="1"/>
  <c r="AE1" i="11" s="1"/>
  <c r="AF1" i="11" s="1"/>
  <c r="AG1" i="11" s="1"/>
  <c r="D5" i="13"/>
  <c r="E5" i="13" s="1"/>
  <c r="F5" i="13" s="1"/>
  <c r="G5" i="13" s="1"/>
  <c r="H5" i="13" s="1"/>
  <c r="I5" i="13" s="1"/>
  <c r="J5" i="13" s="1"/>
  <c r="K5" i="13" s="1"/>
  <c r="L5" i="13" s="1"/>
  <c r="M5" i="13" s="1"/>
  <c r="N5" i="13" s="1"/>
  <c r="O5" i="13" s="1"/>
  <c r="P5" i="13" s="1"/>
  <c r="Q5" i="13" s="1"/>
  <c r="R5" i="13" s="1"/>
  <c r="S5" i="13" s="1"/>
  <c r="T5" i="13" s="1"/>
  <c r="U5" i="13" s="1"/>
  <c r="V5" i="13" s="1"/>
  <c r="W5" i="13" s="1"/>
  <c r="X5" i="13" s="1"/>
  <c r="Y5" i="13" s="1"/>
  <c r="Z5" i="13" s="1"/>
  <c r="AA5" i="13" s="1"/>
  <c r="AB5" i="13" s="1"/>
  <c r="AC5" i="13" s="1"/>
  <c r="AD5" i="13" s="1"/>
  <c r="AE5" i="13" s="1"/>
  <c r="AF5" i="13" s="1"/>
  <c r="AG5" i="13" s="1"/>
  <c r="AH5" i="13" s="1"/>
  <c r="AL13" i="11" a="1"/>
  <c r="AL13" i="11" s="1"/>
  <c r="AL12" i="11" a="1"/>
  <c r="AL12" i="11" s="1"/>
  <c r="AL11" i="11" a="1"/>
  <c r="AL11" i="11" s="1"/>
  <c r="AL10" i="11" a="1"/>
  <c r="AL10" i="11" s="1"/>
  <c r="AL9" i="11" a="1"/>
  <c r="AL9" i="11" s="1"/>
  <c r="AL8" i="11" a="1"/>
  <c r="AL8" i="11" s="1"/>
  <c r="AL7" i="11" a="1"/>
  <c r="AL7" i="11" s="1"/>
  <c r="AL6" i="11" a="1"/>
  <c r="AL6" i="11" s="1"/>
  <c r="AL5" i="11" a="1"/>
  <c r="AL5" i="11" s="1"/>
  <c r="AL4" i="11" a="1"/>
  <c r="AL4" i="11" s="1"/>
  <c r="AL3" i="11" a="1"/>
  <c r="AL3" i="11" s="1"/>
  <c r="AL2" i="11" a="1"/>
  <c r="AL2" i="11" s="1"/>
  <c r="AL2" i="7" a="1"/>
  <c r="AL2" i="7"/>
  <c r="AL22" i="7" a="1"/>
  <c r="AL22" i="7" s="1"/>
  <c r="AL33" i="7" a="1"/>
  <c r="AL33" i="7" s="1"/>
  <c r="D3" i="2"/>
  <c r="AL3" i="7" a="1"/>
  <c r="AL3" i="7" s="1"/>
  <c r="AL4" i="7" a="1"/>
  <c r="AL4" i="7" s="1"/>
  <c r="C11" i="11"/>
  <c r="D11" i="11" s="1"/>
  <c r="E11" i="11" s="1"/>
  <c r="F11" i="11" s="1"/>
  <c r="G11" i="11" s="1"/>
  <c r="H11" i="11" s="1"/>
  <c r="I11" i="11" s="1"/>
  <c r="J11" i="11" s="1"/>
  <c r="K11" i="11" s="1"/>
  <c r="L11" i="11" s="1"/>
  <c r="M11" i="11" s="1"/>
  <c r="N11" i="11" s="1"/>
  <c r="O11" i="11" s="1"/>
  <c r="P11" i="11" s="1"/>
  <c r="Q11" i="11" s="1"/>
  <c r="R11" i="11" s="1"/>
  <c r="S11" i="11" s="1"/>
  <c r="T11" i="11" s="1"/>
  <c r="U11" i="11" s="1"/>
  <c r="V11" i="11" s="1"/>
  <c r="W11" i="11" s="1"/>
  <c r="X11" i="11" s="1"/>
  <c r="Y11" i="11" s="1"/>
  <c r="Z11" i="11" s="1"/>
  <c r="AA11" i="11" s="1"/>
  <c r="AB11" i="11" s="1"/>
  <c r="AC11" i="11" s="1"/>
  <c r="AD11" i="11" s="1"/>
  <c r="C111" i="11"/>
  <c r="C101" i="11"/>
  <c r="D101" i="11" s="1"/>
  <c r="E101" i="11" s="1"/>
  <c r="F101" i="11" s="1"/>
  <c r="G101" i="11" s="1"/>
  <c r="H101" i="11" s="1"/>
  <c r="I101" i="11" s="1"/>
  <c r="J101" i="11" s="1"/>
  <c r="K101" i="11" s="1"/>
  <c r="L101" i="11" s="1"/>
  <c r="M101" i="11" s="1"/>
  <c r="N101" i="11" s="1"/>
  <c r="O101" i="11" s="1"/>
  <c r="P101" i="11" s="1"/>
  <c r="Q101" i="11" s="1"/>
  <c r="R101" i="11" s="1"/>
  <c r="S101" i="11" s="1"/>
  <c r="T101" i="11" s="1"/>
  <c r="U101" i="11" s="1"/>
  <c r="V101" i="11" s="1"/>
  <c r="W101" i="11" s="1"/>
  <c r="X101" i="11" s="1"/>
  <c r="Y101" i="11" s="1"/>
  <c r="Z101" i="11" s="1"/>
  <c r="AA101" i="11" s="1"/>
  <c r="AB101" i="11" s="1"/>
  <c r="AC101" i="11" s="1"/>
  <c r="AD101" i="11" s="1"/>
  <c r="AE101" i="11" s="1"/>
  <c r="AF101" i="11" s="1"/>
  <c r="AG101" i="11" s="1"/>
  <c r="C91" i="11"/>
  <c r="C81" i="11"/>
  <c r="D81" i="11" s="1"/>
  <c r="E81" i="11" s="1"/>
  <c r="F81" i="11" s="1"/>
  <c r="G81" i="11" s="1"/>
  <c r="H81" i="11" s="1"/>
  <c r="I81" i="11" s="1"/>
  <c r="J81" i="11" s="1"/>
  <c r="K81" i="11" s="1"/>
  <c r="L81" i="11" s="1"/>
  <c r="M81" i="11" s="1"/>
  <c r="N81" i="11" s="1"/>
  <c r="O81" i="11" s="1"/>
  <c r="P81" i="11" s="1"/>
  <c r="Q81" i="11" s="1"/>
  <c r="R81" i="11" s="1"/>
  <c r="S81" i="11" s="1"/>
  <c r="T81" i="11" s="1"/>
  <c r="U81" i="11" s="1"/>
  <c r="V81" i="11" s="1"/>
  <c r="W81" i="11" s="1"/>
  <c r="X81" i="11" s="1"/>
  <c r="Y81" i="11" s="1"/>
  <c r="Z81" i="11" s="1"/>
  <c r="AA81" i="11" s="1"/>
  <c r="AB81" i="11" s="1"/>
  <c r="AC81" i="11" s="1"/>
  <c r="AD81" i="11" s="1"/>
  <c r="AE81" i="11" s="1"/>
  <c r="AF81" i="11" s="1"/>
  <c r="C71" i="11"/>
  <c r="D71" i="11" s="1"/>
  <c r="E71" i="11" s="1"/>
  <c r="F71" i="11" s="1"/>
  <c r="G71" i="11" s="1"/>
  <c r="H71" i="11" s="1"/>
  <c r="I71" i="11" s="1"/>
  <c r="J71" i="11" s="1"/>
  <c r="K71" i="11" s="1"/>
  <c r="L71" i="11" s="1"/>
  <c r="M71" i="11" s="1"/>
  <c r="N71" i="11" s="1"/>
  <c r="O71" i="11" s="1"/>
  <c r="P71" i="11" s="1"/>
  <c r="Q71" i="11" s="1"/>
  <c r="R71" i="11" s="1"/>
  <c r="S71" i="11" s="1"/>
  <c r="T71" i="11" s="1"/>
  <c r="U71" i="11" s="1"/>
  <c r="V71" i="11" s="1"/>
  <c r="W71" i="11" s="1"/>
  <c r="X71" i="11" s="1"/>
  <c r="Y71" i="11" s="1"/>
  <c r="Z71" i="11" s="1"/>
  <c r="AA71" i="11" s="1"/>
  <c r="AB71" i="11" s="1"/>
  <c r="AC71" i="11" s="1"/>
  <c r="AD71" i="11" s="1"/>
  <c r="AE71" i="11" s="1"/>
  <c r="AF71" i="11" s="1"/>
  <c r="AG71" i="11" s="1"/>
  <c r="C61" i="11"/>
  <c r="D61" i="11" s="1"/>
  <c r="E61" i="11" s="1"/>
  <c r="F61" i="11" s="1"/>
  <c r="G61" i="11" s="1"/>
  <c r="H61" i="11" s="1"/>
  <c r="I61" i="11" s="1"/>
  <c r="J61" i="11" s="1"/>
  <c r="K61" i="11" s="1"/>
  <c r="L61" i="11" s="1"/>
  <c r="M61" i="11" s="1"/>
  <c r="N61" i="11" s="1"/>
  <c r="O61" i="11" s="1"/>
  <c r="P61" i="11" s="1"/>
  <c r="Q61" i="11" s="1"/>
  <c r="R61" i="11" s="1"/>
  <c r="S61" i="11" s="1"/>
  <c r="T61" i="11" s="1"/>
  <c r="U61" i="11" s="1"/>
  <c r="V61" i="11" s="1"/>
  <c r="W61" i="11" s="1"/>
  <c r="X61" i="11" s="1"/>
  <c r="Y61" i="11" s="1"/>
  <c r="Z61" i="11" s="1"/>
  <c r="AA61" i="11" s="1"/>
  <c r="AB61" i="11" s="1"/>
  <c r="AC61" i="11" s="1"/>
  <c r="AD61" i="11" s="1"/>
  <c r="AE61" i="11" s="1"/>
  <c r="AF61" i="11" s="1"/>
  <c r="AG61" i="11" s="1"/>
  <c r="C51" i="11"/>
  <c r="D51" i="11" s="1"/>
  <c r="E51" i="11" s="1"/>
  <c r="F51" i="11" s="1"/>
  <c r="G51" i="11" s="1"/>
  <c r="H51" i="11" s="1"/>
  <c r="I51" i="11" s="1"/>
  <c r="J51" i="11" s="1"/>
  <c r="K51" i="11" s="1"/>
  <c r="L51" i="11" s="1"/>
  <c r="M51" i="11" s="1"/>
  <c r="N51" i="11" s="1"/>
  <c r="O51" i="11" s="1"/>
  <c r="P51" i="11" s="1"/>
  <c r="Q51" i="11" s="1"/>
  <c r="R51" i="11" s="1"/>
  <c r="S51" i="11" s="1"/>
  <c r="T51" i="11" s="1"/>
  <c r="U51" i="11" s="1"/>
  <c r="V51" i="11" s="1"/>
  <c r="W51" i="11" s="1"/>
  <c r="X51" i="11" s="1"/>
  <c r="Y51" i="11" s="1"/>
  <c r="Z51" i="11" s="1"/>
  <c r="AA51" i="11" s="1"/>
  <c r="AB51" i="11" s="1"/>
  <c r="AC51" i="11" s="1"/>
  <c r="AD51" i="11" s="1"/>
  <c r="AE51" i="11" s="1"/>
  <c r="AF51" i="11" s="1"/>
  <c r="C41" i="11"/>
  <c r="D41" i="11" s="1"/>
  <c r="E41" i="11" s="1"/>
  <c r="F41" i="11" s="1"/>
  <c r="G41" i="11" s="1"/>
  <c r="H41" i="11" s="1"/>
  <c r="I41" i="11" s="1"/>
  <c r="J41" i="11" s="1"/>
  <c r="K41" i="11" s="1"/>
  <c r="L41" i="11" s="1"/>
  <c r="M41" i="11" s="1"/>
  <c r="N41" i="11" s="1"/>
  <c r="O41" i="11" s="1"/>
  <c r="P41" i="11" s="1"/>
  <c r="Q41" i="11" s="1"/>
  <c r="R41" i="11" s="1"/>
  <c r="S41" i="11" s="1"/>
  <c r="T41" i="11" s="1"/>
  <c r="U41" i="11" s="1"/>
  <c r="V41" i="11" s="1"/>
  <c r="W41" i="11" s="1"/>
  <c r="X41" i="11" s="1"/>
  <c r="Y41" i="11" s="1"/>
  <c r="Z41" i="11" s="1"/>
  <c r="AA41" i="11" s="1"/>
  <c r="AB41" i="11" s="1"/>
  <c r="AC41" i="11" s="1"/>
  <c r="AD41" i="11" s="1"/>
  <c r="AE41" i="11" s="1"/>
  <c r="AF41" i="11" s="1"/>
  <c r="AG41" i="11" s="1"/>
  <c r="C31" i="11"/>
  <c r="D31" i="11" s="1"/>
  <c r="E31" i="11" s="1"/>
  <c r="F31" i="11" s="1"/>
  <c r="G31" i="11" s="1"/>
  <c r="H31" i="11" s="1"/>
  <c r="I31" i="11" s="1"/>
  <c r="J31" i="11" s="1"/>
  <c r="K31" i="11" s="1"/>
  <c r="L31" i="11" s="1"/>
  <c r="M31" i="11" s="1"/>
  <c r="N31" i="11" s="1"/>
  <c r="O31" i="11" s="1"/>
  <c r="P31" i="11" s="1"/>
  <c r="Q31" i="11" s="1"/>
  <c r="R31" i="11" s="1"/>
  <c r="S31" i="11" s="1"/>
  <c r="T31" i="11" s="1"/>
  <c r="U31" i="11" s="1"/>
  <c r="V31" i="11" s="1"/>
  <c r="W31" i="11" s="1"/>
  <c r="X31" i="11" s="1"/>
  <c r="Y31" i="11" s="1"/>
  <c r="Z31" i="11" s="1"/>
  <c r="AA31" i="11" s="1"/>
  <c r="AB31" i="11" s="1"/>
  <c r="AC31" i="11" s="1"/>
  <c r="AD31" i="11" s="1"/>
  <c r="AE31" i="11" s="1"/>
  <c r="AF31" i="11" s="1"/>
  <c r="C21" i="11"/>
  <c r="D21" i="11" s="1"/>
  <c r="E21" i="11" s="1"/>
  <c r="F21" i="11" s="1"/>
  <c r="G21" i="11" s="1"/>
  <c r="H21" i="11" s="1"/>
  <c r="I21" i="11" s="1"/>
  <c r="J21" i="11" s="1"/>
  <c r="K21" i="11" s="1"/>
  <c r="L21" i="11" s="1"/>
  <c r="M21" i="11" s="1"/>
  <c r="N21" i="11" s="1"/>
  <c r="O21" i="11" s="1"/>
  <c r="P21" i="11" s="1"/>
  <c r="Q21" i="11" s="1"/>
  <c r="R21" i="11" s="1"/>
  <c r="S21" i="11" s="1"/>
  <c r="T21" i="11" s="1"/>
  <c r="U21" i="11" s="1"/>
  <c r="V21" i="11" s="1"/>
  <c r="W21" i="11" s="1"/>
  <c r="X21" i="11" s="1"/>
  <c r="Y21" i="11" s="1"/>
  <c r="Z21" i="11" s="1"/>
  <c r="AA21" i="11" s="1"/>
  <c r="AB21" i="11" s="1"/>
  <c r="AC21" i="11" s="1"/>
  <c r="AD21" i="11" s="1"/>
  <c r="AE21" i="11" s="1"/>
  <c r="AF21" i="11" s="1"/>
  <c r="AG21" i="11" s="1"/>
  <c r="D111" i="11"/>
  <c r="E111" i="11" s="1"/>
  <c r="F111" i="11" s="1"/>
  <c r="G111" i="11" s="1"/>
  <c r="H111" i="11" s="1"/>
  <c r="I111" i="11" s="1"/>
  <c r="J111" i="11" s="1"/>
  <c r="K111" i="11" s="1"/>
  <c r="L111" i="11" s="1"/>
  <c r="M111" i="11" s="1"/>
  <c r="N111" i="11" s="1"/>
  <c r="O111" i="11" s="1"/>
  <c r="P111" i="11" s="1"/>
  <c r="Q111" i="11" s="1"/>
  <c r="R111" i="11" s="1"/>
  <c r="S111" i="11" s="1"/>
  <c r="T111" i="11" s="1"/>
  <c r="U111" i="11" s="1"/>
  <c r="V111" i="11" s="1"/>
  <c r="W111" i="11" s="1"/>
  <c r="X111" i="11" s="1"/>
  <c r="Y111" i="11" s="1"/>
  <c r="Z111" i="11" s="1"/>
  <c r="AA111" i="11" s="1"/>
  <c r="AB111" i="11" s="1"/>
  <c r="AC111" i="11" s="1"/>
  <c r="AD111" i="11" s="1"/>
  <c r="AE111" i="11" s="1"/>
  <c r="AF111" i="11" s="1"/>
  <c r="AG111" i="11" s="1"/>
  <c r="AL99" i="11" a="1"/>
  <c r="AL99" i="11" s="1"/>
  <c r="D91" i="11"/>
  <c r="E91" i="11" s="1"/>
  <c r="F91" i="11" s="1"/>
  <c r="G91" i="11" s="1"/>
  <c r="H91" i="11" s="1"/>
  <c r="I91" i="11" s="1"/>
  <c r="J91" i="11" s="1"/>
  <c r="K91" i="11" s="1"/>
  <c r="L91" i="11" s="1"/>
  <c r="M91" i="11" s="1"/>
  <c r="N91" i="11" s="1"/>
  <c r="O91" i="11" s="1"/>
  <c r="P91" i="11" s="1"/>
  <c r="Q91" i="11" s="1"/>
  <c r="R91" i="11" s="1"/>
  <c r="S91" i="11" s="1"/>
  <c r="T91" i="11" s="1"/>
  <c r="U91" i="11" s="1"/>
  <c r="V91" i="11" s="1"/>
  <c r="W91" i="11" s="1"/>
  <c r="X91" i="11" s="1"/>
  <c r="Y91" i="11" s="1"/>
  <c r="Z91" i="11" s="1"/>
  <c r="AA91" i="11" s="1"/>
  <c r="AB91" i="11" s="1"/>
  <c r="AC91" i="11" s="1"/>
  <c r="AD91" i="11" s="1"/>
  <c r="AE91" i="11" s="1"/>
  <c r="AF91" i="11" s="1"/>
  <c r="AG91" i="11" s="1"/>
  <c r="AL88" i="11" a="1"/>
  <c r="AL88" i="11" s="1"/>
  <c r="AL77" i="11" a="1"/>
  <c r="AL77" i="11" s="1"/>
  <c r="AL76" i="11" a="1"/>
  <c r="AL76" i="11" s="1"/>
  <c r="AL75" i="11" a="1"/>
  <c r="AL75" i="11" s="1"/>
  <c r="AL74" i="11" a="1"/>
  <c r="AL74" i="11" s="1"/>
  <c r="AL73" i="11" a="1"/>
  <c r="AL73" i="11" s="1"/>
  <c r="AL72" i="11" a="1"/>
  <c r="AL72" i="11" s="1"/>
  <c r="AL71" i="11" a="1"/>
  <c r="AL71" i="11" s="1"/>
  <c r="AL70" i="11" a="1"/>
  <c r="AL70" i="11" s="1"/>
  <c r="AL69" i="11" a="1"/>
  <c r="AL69" i="11" s="1"/>
  <c r="AL68" i="11" a="1"/>
  <c r="AL68" i="11" s="1"/>
  <c r="AL33" i="11" a="1"/>
  <c r="AL33" i="11" s="1"/>
  <c r="AL22" i="11" a="1"/>
  <c r="AL22" i="11" s="1"/>
  <c r="AO3" i="11"/>
  <c r="C61" i="7"/>
  <c r="D61" i="7" s="1"/>
  <c r="E61" i="7" s="1"/>
  <c r="F61" i="7" s="1"/>
  <c r="G61" i="7" s="1"/>
  <c r="H61" i="7" s="1"/>
  <c r="I61" i="7" s="1"/>
  <c r="J61" i="7" s="1"/>
  <c r="K61" i="7" s="1"/>
  <c r="L61" i="7" s="1"/>
  <c r="M61" i="7" s="1"/>
  <c r="N61" i="7" s="1"/>
  <c r="O61" i="7" s="1"/>
  <c r="P61" i="7" s="1"/>
  <c r="Q61" i="7" s="1"/>
  <c r="R61" i="7" s="1"/>
  <c r="S61" i="7" s="1"/>
  <c r="T61" i="7" s="1"/>
  <c r="U61" i="7" s="1"/>
  <c r="V61" i="7" s="1"/>
  <c r="W61" i="7" s="1"/>
  <c r="X61" i="7" s="1"/>
  <c r="Y61" i="7" s="1"/>
  <c r="Z61" i="7" s="1"/>
  <c r="AA61" i="7" s="1"/>
  <c r="AB61" i="7" s="1"/>
  <c r="AC61" i="7" s="1"/>
  <c r="AD61" i="7" s="1"/>
  <c r="AE61" i="7" s="1"/>
  <c r="AF61" i="7" s="1"/>
  <c r="AG61" i="7" s="1"/>
  <c r="D7" i="1" a="1"/>
  <c r="D7" i="1" s="1"/>
  <c r="AF13" i="1" l="1"/>
  <c r="AB13" i="1"/>
  <c r="X13" i="1"/>
  <c r="T13" i="1"/>
  <c r="P13" i="1"/>
  <c r="L13" i="1"/>
  <c r="H13" i="1"/>
  <c r="D13" i="1"/>
  <c r="AE12" i="1"/>
  <c r="AA12" i="1"/>
  <c r="W12" i="1"/>
  <c r="S12" i="1"/>
  <c r="L12" i="1"/>
  <c r="D12" i="1"/>
  <c r="AA11" i="1"/>
  <c r="S11" i="1"/>
  <c r="K11" i="1"/>
  <c r="AH10" i="1"/>
  <c r="Z10" i="1"/>
  <c r="R10" i="1"/>
  <c r="J10" i="1"/>
  <c r="AG9" i="1"/>
  <c r="Y9" i="1"/>
  <c r="AH13" i="1"/>
  <c r="AD13" i="1"/>
  <c r="Z13" i="1"/>
  <c r="V13" i="1"/>
  <c r="R13" i="1"/>
  <c r="N13" i="1"/>
  <c r="J13" i="1"/>
  <c r="F13" i="1"/>
  <c r="AG12" i="1"/>
  <c r="AC12" i="1"/>
  <c r="Y12" i="1"/>
  <c r="U12" i="1"/>
  <c r="P12" i="1"/>
  <c r="H12" i="1"/>
  <c r="AE11" i="1"/>
  <c r="W11" i="1"/>
  <c r="O11" i="1"/>
  <c r="G11" i="1"/>
  <c r="AD10" i="1"/>
  <c r="V10" i="1"/>
  <c r="N10" i="1"/>
  <c r="F10" i="1"/>
  <c r="AC9" i="1"/>
  <c r="U9" i="1"/>
  <c r="Q9" i="1"/>
  <c r="M9" i="1"/>
  <c r="I9" i="1"/>
  <c r="E9" i="1"/>
  <c r="AF8" i="1"/>
  <c r="AB8" i="1"/>
  <c r="X8" i="1"/>
  <c r="T8" i="1"/>
  <c r="P8" i="1"/>
  <c r="L8" i="1"/>
  <c r="H8" i="1"/>
  <c r="D8" i="1"/>
  <c r="AE7" i="1"/>
  <c r="AA7" i="1"/>
  <c r="W7" i="1"/>
  <c r="S7" i="1"/>
  <c r="O7" i="1"/>
  <c r="K7" i="1"/>
  <c r="G7" i="1"/>
  <c r="AG13" i="1"/>
  <c r="AE13" i="1"/>
  <c r="AC13" i="1"/>
  <c r="AA13" i="1"/>
  <c r="Y13" i="1"/>
  <c r="W13" i="1"/>
  <c r="U13" i="1"/>
  <c r="S13" i="1"/>
  <c r="Q13" i="1"/>
  <c r="O13" i="1"/>
  <c r="M13" i="1"/>
  <c r="K13" i="1"/>
  <c r="I13" i="1"/>
  <c r="G13" i="1"/>
  <c r="E13" i="1"/>
  <c r="AH12" i="1"/>
  <c r="AF12" i="1"/>
  <c r="AD12" i="1"/>
  <c r="AB12" i="1"/>
  <c r="Z12" i="1"/>
  <c r="X12" i="1"/>
  <c r="V12" i="1"/>
  <c r="T12" i="1"/>
  <c r="R12" i="1"/>
  <c r="N12" i="1"/>
  <c r="J12" i="1"/>
  <c r="F12" i="1"/>
  <c r="AG11" i="1"/>
  <c r="AC11" i="1"/>
  <c r="Y11" i="1"/>
  <c r="U11" i="1"/>
  <c r="Q11" i="1"/>
  <c r="M11" i="1"/>
  <c r="I11" i="1"/>
  <c r="E11" i="1"/>
  <c r="AF10" i="1"/>
  <c r="AB10" i="1"/>
  <c r="X10" i="1"/>
  <c r="T10" i="1"/>
  <c r="P10" i="1"/>
  <c r="L10" i="1"/>
  <c r="H10" i="1"/>
  <c r="D10" i="1"/>
  <c r="AE9" i="1"/>
  <c r="AA9" i="1"/>
  <c r="W9" i="1"/>
  <c r="S9" i="1"/>
  <c r="O9" i="1"/>
  <c r="K9" i="1"/>
  <c r="G9" i="1"/>
  <c r="AH8" i="1"/>
  <c r="AD8" i="1"/>
  <c r="Z8" i="1"/>
  <c r="V8" i="1"/>
  <c r="R8" i="1"/>
  <c r="N8" i="1"/>
  <c r="J8" i="1"/>
  <c r="F8" i="1"/>
  <c r="AG7" i="1"/>
  <c r="AC7" i="1"/>
  <c r="Y7" i="1"/>
  <c r="U7" i="1"/>
  <c r="Q7" i="1"/>
  <c r="M7" i="1"/>
  <c r="I7" i="1"/>
  <c r="E7" i="1"/>
  <c r="Q12" i="1"/>
  <c r="O12" i="1"/>
  <c r="M12" i="1"/>
  <c r="K12" i="1"/>
  <c r="I12" i="1"/>
  <c r="G12" i="1"/>
  <c r="E12" i="1"/>
  <c r="AH11" i="1"/>
  <c r="AF11" i="1"/>
  <c r="AD11" i="1"/>
  <c r="AB11" i="1"/>
  <c r="Z11" i="1"/>
  <c r="X11" i="1"/>
  <c r="V11" i="1"/>
  <c r="T11" i="1"/>
  <c r="R11" i="1"/>
  <c r="P11" i="1"/>
  <c r="N11" i="1"/>
  <c r="L11" i="1"/>
  <c r="J11" i="1"/>
  <c r="H11" i="1"/>
  <c r="F11" i="1"/>
  <c r="D11" i="1"/>
  <c r="AG10" i="1"/>
  <c r="AE10" i="1"/>
  <c r="AC10" i="1"/>
  <c r="AA10" i="1"/>
  <c r="Y10" i="1"/>
  <c r="W10" i="1"/>
  <c r="U10" i="1"/>
  <c r="S10" i="1"/>
  <c r="Q10" i="1"/>
  <c r="O10" i="1"/>
  <c r="M10" i="1"/>
  <c r="K10" i="1"/>
  <c r="I10" i="1"/>
  <c r="G10" i="1"/>
  <c r="E10" i="1"/>
  <c r="AH9" i="1"/>
  <c r="AF9" i="1"/>
  <c r="AD9" i="1"/>
  <c r="AB9" i="1"/>
  <c r="Z9" i="1"/>
  <c r="X9" i="1"/>
  <c r="V9" i="1"/>
  <c r="T9" i="1"/>
  <c r="R9" i="1"/>
  <c r="P9" i="1"/>
  <c r="N9" i="1"/>
  <c r="L9" i="1"/>
  <c r="J9" i="1"/>
  <c r="H9" i="1"/>
  <c r="F9" i="1"/>
  <c r="D9" i="1"/>
  <c r="AG8" i="1"/>
  <c r="AE8" i="1"/>
  <c r="AC8" i="1"/>
  <c r="AA8" i="1"/>
  <c r="Y8" i="1"/>
  <c r="W8" i="1"/>
  <c r="U8" i="1"/>
  <c r="S8" i="1"/>
  <c r="Q8" i="1"/>
  <c r="O8" i="1"/>
  <c r="M8" i="1"/>
  <c r="K8" i="1"/>
  <c r="I8" i="1"/>
  <c r="G8" i="1"/>
  <c r="E8" i="1"/>
  <c r="AH7" i="1"/>
  <c r="AF7" i="1"/>
  <c r="AD7" i="1"/>
  <c r="AB7" i="1"/>
  <c r="Z7" i="1"/>
  <c r="X7" i="1"/>
  <c r="V7" i="1"/>
  <c r="T7" i="1"/>
  <c r="R7" i="1"/>
  <c r="P7" i="1"/>
  <c r="N7" i="1"/>
  <c r="L7" i="1"/>
  <c r="J7" i="1"/>
  <c r="H7" i="1"/>
  <c r="F7" i="1"/>
  <c r="F15" i="2" l="1"/>
  <c r="F14" i="2"/>
  <c r="F13" i="2"/>
  <c r="F12" i="2"/>
  <c r="F11" i="2"/>
  <c r="F7" i="2"/>
  <c r="F6" i="2"/>
  <c r="F4" i="2"/>
  <c r="F9" i="2" s="1"/>
  <c r="F3" i="2"/>
  <c r="C1" i="2"/>
  <c r="C111" i="7"/>
  <c r="D111" i="7" s="1"/>
  <c r="E111" i="7" s="1"/>
  <c r="F111" i="7" s="1"/>
  <c r="G111" i="7" s="1"/>
  <c r="H111" i="7" s="1"/>
  <c r="I111" i="7" s="1"/>
  <c r="J111" i="7" s="1"/>
  <c r="K111" i="7" s="1"/>
  <c r="L111" i="7" s="1"/>
  <c r="M111" i="7" s="1"/>
  <c r="N111" i="7" s="1"/>
  <c r="O111" i="7" s="1"/>
  <c r="P111" i="7" s="1"/>
  <c r="Q111" i="7" s="1"/>
  <c r="R111" i="7" s="1"/>
  <c r="S111" i="7" s="1"/>
  <c r="T111" i="7" s="1"/>
  <c r="U111" i="7" s="1"/>
  <c r="V111" i="7" s="1"/>
  <c r="W111" i="7" s="1"/>
  <c r="X111" i="7" s="1"/>
  <c r="Y111" i="7" s="1"/>
  <c r="Z111" i="7" s="1"/>
  <c r="AA111" i="7" s="1"/>
  <c r="AB111" i="7" s="1"/>
  <c r="AC111" i="7" s="1"/>
  <c r="AD111" i="7" s="1"/>
  <c r="AE111" i="7" s="1"/>
  <c r="AF111" i="7" s="1"/>
  <c r="AG111" i="7" s="1"/>
  <c r="C101" i="7"/>
  <c r="D101" i="7" s="1"/>
  <c r="E101" i="7" s="1"/>
  <c r="F101" i="7" s="1"/>
  <c r="G101" i="7" s="1"/>
  <c r="H101" i="7" s="1"/>
  <c r="I101" i="7" s="1"/>
  <c r="J101" i="7" s="1"/>
  <c r="K101" i="7" s="1"/>
  <c r="L101" i="7" s="1"/>
  <c r="M101" i="7" s="1"/>
  <c r="N101" i="7" s="1"/>
  <c r="O101" i="7" s="1"/>
  <c r="P101" i="7" s="1"/>
  <c r="Q101" i="7" s="1"/>
  <c r="R101" i="7" s="1"/>
  <c r="S101" i="7" s="1"/>
  <c r="T101" i="7" s="1"/>
  <c r="U101" i="7" s="1"/>
  <c r="V101" i="7" s="1"/>
  <c r="W101" i="7" s="1"/>
  <c r="X101" i="7" s="1"/>
  <c r="Y101" i="7" s="1"/>
  <c r="Z101" i="7" s="1"/>
  <c r="AA101" i="7" s="1"/>
  <c r="AB101" i="7" s="1"/>
  <c r="AC101" i="7" s="1"/>
  <c r="AD101" i="7" s="1"/>
  <c r="AE101" i="7" s="1"/>
  <c r="AF101" i="7" s="1"/>
  <c r="AG101" i="7" s="1"/>
  <c r="AL99" i="7" a="1"/>
  <c r="AL99" i="7" s="1"/>
  <c r="AL88" i="7" a="1"/>
  <c r="AL88" i="7" s="1"/>
  <c r="C81" i="7"/>
  <c r="AL77" i="7" a="1"/>
  <c r="AL77" i="7" s="1"/>
  <c r="AL76" i="7" a="1"/>
  <c r="AL76" i="7" s="1"/>
  <c r="AL75" i="7" a="1"/>
  <c r="AL75" i="7" s="1"/>
  <c r="AL74" i="7" a="1"/>
  <c r="AL74" i="7" s="1"/>
  <c r="AL73" i="7" a="1"/>
  <c r="AL73" i="7" s="1"/>
  <c r="AL72" i="7" a="1"/>
  <c r="AL72" i="7" s="1"/>
  <c r="C71" i="7"/>
  <c r="D71" i="7" s="1"/>
  <c r="E71" i="7" s="1"/>
  <c r="F71" i="7" s="1"/>
  <c r="G71" i="7" s="1"/>
  <c r="H71" i="7" s="1"/>
  <c r="I71" i="7" s="1"/>
  <c r="J71" i="7" s="1"/>
  <c r="K71" i="7" s="1"/>
  <c r="L71" i="7" s="1"/>
  <c r="M71" i="7" s="1"/>
  <c r="N71" i="7" s="1"/>
  <c r="O71" i="7" s="1"/>
  <c r="P71" i="7" s="1"/>
  <c r="Q71" i="7" s="1"/>
  <c r="R71" i="7" s="1"/>
  <c r="S71" i="7" s="1"/>
  <c r="T71" i="7" s="1"/>
  <c r="U71" i="7" s="1"/>
  <c r="V71" i="7" s="1"/>
  <c r="W71" i="7" s="1"/>
  <c r="X71" i="7" s="1"/>
  <c r="Y71" i="7" s="1"/>
  <c r="Z71" i="7" s="1"/>
  <c r="AA71" i="7" s="1"/>
  <c r="AB71" i="7" s="1"/>
  <c r="AC71" i="7" s="1"/>
  <c r="AD71" i="7" s="1"/>
  <c r="AE71" i="7" s="1"/>
  <c r="AF71" i="7" s="1"/>
  <c r="AG71" i="7" s="1"/>
  <c r="AL71" i="7" a="1"/>
  <c r="AL71" i="7" s="1"/>
  <c r="AL70" i="7" a="1"/>
  <c r="AL70" i="7" s="1"/>
  <c r="AL69" i="7" a="1"/>
  <c r="AL69" i="7" s="1"/>
  <c r="AL68" i="7" a="1"/>
  <c r="AL68" i="7" s="1"/>
  <c r="C51" i="7"/>
  <c r="D51" i="7" s="1"/>
  <c r="E51" i="7" s="1"/>
  <c r="F51" i="7" s="1"/>
  <c r="G51" i="7" s="1"/>
  <c r="H51" i="7" s="1"/>
  <c r="I51" i="7" s="1"/>
  <c r="J51" i="7" s="1"/>
  <c r="K51" i="7" s="1"/>
  <c r="L51" i="7" s="1"/>
  <c r="M51" i="7" s="1"/>
  <c r="N51" i="7" s="1"/>
  <c r="O51" i="7" s="1"/>
  <c r="P51" i="7" s="1"/>
  <c r="Q51" i="7" s="1"/>
  <c r="R51" i="7" s="1"/>
  <c r="S51" i="7" s="1"/>
  <c r="T51" i="7" s="1"/>
  <c r="U51" i="7" s="1"/>
  <c r="V51" i="7" s="1"/>
  <c r="W51" i="7" s="1"/>
  <c r="X51" i="7" s="1"/>
  <c r="Y51" i="7" s="1"/>
  <c r="Z51" i="7" s="1"/>
  <c r="AA51" i="7" s="1"/>
  <c r="AB51" i="7" s="1"/>
  <c r="AC51" i="7" s="1"/>
  <c r="AD51" i="7" s="1"/>
  <c r="AE51" i="7" s="1"/>
  <c r="AF51" i="7" s="1"/>
  <c r="C41" i="7"/>
  <c r="D41" i="7" s="1"/>
  <c r="E41" i="7" s="1"/>
  <c r="F41" i="7" s="1"/>
  <c r="G41" i="7" s="1"/>
  <c r="H41" i="7" s="1"/>
  <c r="I41" i="7" s="1"/>
  <c r="J41" i="7" s="1"/>
  <c r="K41" i="7" s="1"/>
  <c r="L41" i="7" s="1"/>
  <c r="M41" i="7" s="1"/>
  <c r="N41" i="7" s="1"/>
  <c r="O41" i="7" s="1"/>
  <c r="P41" i="7" s="1"/>
  <c r="Q41" i="7" s="1"/>
  <c r="R41" i="7" s="1"/>
  <c r="S41" i="7" s="1"/>
  <c r="T41" i="7" s="1"/>
  <c r="U41" i="7" s="1"/>
  <c r="V41" i="7" s="1"/>
  <c r="W41" i="7" s="1"/>
  <c r="X41" i="7" s="1"/>
  <c r="Y41" i="7" s="1"/>
  <c r="Z41" i="7" s="1"/>
  <c r="AA41" i="7" s="1"/>
  <c r="AB41" i="7" s="1"/>
  <c r="AC41" i="7" s="1"/>
  <c r="AD41" i="7" s="1"/>
  <c r="AE41" i="7" s="1"/>
  <c r="AF41" i="7" s="1"/>
  <c r="AG41" i="7" s="1"/>
  <c r="C31" i="7"/>
  <c r="D31" i="7" s="1"/>
  <c r="E31" i="7" s="1"/>
  <c r="F31" i="7" s="1"/>
  <c r="G31" i="7" s="1"/>
  <c r="H31" i="7" s="1"/>
  <c r="I31" i="7" s="1"/>
  <c r="J31" i="7" s="1"/>
  <c r="K31" i="7" s="1"/>
  <c r="L31" i="7" s="1"/>
  <c r="M31" i="7" s="1"/>
  <c r="N31" i="7" s="1"/>
  <c r="O31" i="7" s="1"/>
  <c r="P31" i="7" s="1"/>
  <c r="Q31" i="7" s="1"/>
  <c r="R31" i="7" s="1"/>
  <c r="S31" i="7" s="1"/>
  <c r="T31" i="7" s="1"/>
  <c r="U31" i="7" s="1"/>
  <c r="V31" i="7" s="1"/>
  <c r="W31" i="7" s="1"/>
  <c r="X31" i="7" s="1"/>
  <c r="Y31" i="7" s="1"/>
  <c r="Z31" i="7" s="1"/>
  <c r="AA31" i="7" s="1"/>
  <c r="AB31" i="7" s="1"/>
  <c r="AC31" i="7" s="1"/>
  <c r="AD31" i="7" s="1"/>
  <c r="AE31" i="7" s="1"/>
  <c r="AF31" i="7" s="1"/>
  <c r="C21" i="7"/>
  <c r="D21" i="7" s="1"/>
  <c r="E21" i="7" s="1"/>
  <c r="F21" i="7" s="1"/>
  <c r="G21" i="7" s="1"/>
  <c r="H21" i="7" s="1"/>
  <c r="I21" i="7" s="1"/>
  <c r="J21" i="7" s="1"/>
  <c r="K21" i="7" s="1"/>
  <c r="L21" i="7" s="1"/>
  <c r="M21" i="7" s="1"/>
  <c r="N21" i="7" s="1"/>
  <c r="O21" i="7" s="1"/>
  <c r="P21" i="7" s="1"/>
  <c r="Q21" i="7" s="1"/>
  <c r="R21" i="7" s="1"/>
  <c r="S21" i="7" s="1"/>
  <c r="T21" i="7" s="1"/>
  <c r="U21" i="7" s="1"/>
  <c r="V21" i="7" s="1"/>
  <c r="W21" i="7" s="1"/>
  <c r="X21" i="7" s="1"/>
  <c r="Y21" i="7" s="1"/>
  <c r="Z21" i="7" s="1"/>
  <c r="AA21" i="7" s="1"/>
  <c r="AB21" i="7" s="1"/>
  <c r="AC21" i="7" s="1"/>
  <c r="AD21" i="7" s="1"/>
  <c r="AE21" i="7" s="1"/>
  <c r="AF21" i="7" s="1"/>
  <c r="AG21" i="7" s="1"/>
  <c r="AL13" i="7" a="1"/>
  <c r="AL13" i="7" s="1"/>
  <c r="AL12" i="7" a="1"/>
  <c r="AL12" i="7" s="1"/>
  <c r="AL11" i="7" a="1"/>
  <c r="AL11" i="7" s="1"/>
  <c r="C11" i="7"/>
  <c r="D11" i="7" s="1"/>
  <c r="E11" i="7" s="1"/>
  <c r="F11" i="7" s="1"/>
  <c r="G11" i="7" s="1"/>
  <c r="H11" i="7" s="1"/>
  <c r="I11" i="7" s="1"/>
  <c r="J11" i="7" s="1"/>
  <c r="K11" i="7" s="1"/>
  <c r="L11" i="7" s="1"/>
  <c r="M11" i="7" s="1"/>
  <c r="N11" i="7" s="1"/>
  <c r="O11" i="7" s="1"/>
  <c r="P11" i="7" s="1"/>
  <c r="Q11" i="7" s="1"/>
  <c r="R11" i="7" s="1"/>
  <c r="S11" i="7" s="1"/>
  <c r="T11" i="7" s="1"/>
  <c r="U11" i="7" s="1"/>
  <c r="V11" i="7" s="1"/>
  <c r="W11" i="7" s="1"/>
  <c r="X11" i="7" s="1"/>
  <c r="Y11" i="7" s="1"/>
  <c r="Z11" i="7" s="1"/>
  <c r="AA11" i="7" s="1"/>
  <c r="AB11" i="7" s="1"/>
  <c r="AC11" i="7" s="1"/>
  <c r="AD11" i="7" s="1"/>
  <c r="AE11" i="7" s="1"/>
  <c r="AL10" i="7" a="1"/>
  <c r="AL10" i="7" s="1"/>
  <c r="AL9" i="7" a="1"/>
  <c r="AL9" i="7" s="1"/>
  <c r="AL8" i="7" a="1"/>
  <c r="AL8" i="7" s="1"/>
  <c r="AL7" i="7" a="1"/>
  <c r="AL7" i="7" s="1"/>
  <c r="AL6" i="7" a="1"/>
  <c r="AL6" i="7" s="1"/>
  <c r="AL5" i="7" a="1"/>
  <c r="AL5" i="7" s="1"/>
  <c r="AO3" i="7"/>
  <c r="C1" i="7"/>
  <c r="D5" i="1"/>
  <c r="E5" i="1" s="1"/>
  <c r="F5" i="1" s="1"/>
  <c r="G5" i="1" s="1"/>
  <c r="A5" i="1" l="1"/>
  <c r="H5" i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D1" i="7"/>
  <c r="E1" i="7" s="1"/>
  <c r="F1" i="7" s="1"/>
  <c r="G1" i="7" s="1"/>
  <c r="H1" i="7" s="1"/>
  <c r="I1" i="7" s="1"/>
  <c r="J1" i="7" s="1"/>
  <c r="K1" i="7" s="1"/>
  <c r="L1" i="7" s="1"/>
  <c r="M1" i="7" s="1"/>
  <c r="N1" i="7" s="1"/>
  <c r="O1" i="7" s="1"/>
  <c r="P1" i="7" s="1"/>
  <c r="Q1" i="7" s="1"/>
  <c r="R1" i="7" s="1"/>
  <c r="S1" i="7" s="1"/>
  <c r="T1" i="7" s="1"/>
  <c r="U1" i="7" s="1"/>
  <c r="V1" i="7" s="1"/>
  <c r="W1" i="7" s="1"/>
  <c r="X1" i="7" s="1"/>
  <c r="Y1" i="7" s="1"/>
  <c r="Z1" i="7" s="1"/>
  <c r="AA1" i="7" s="1"/>
  <c r="AB1" i="7" s="1"/>
  <c r="AC1" i="7" s="1"/>
  <c r="AD1" i="7" s="1"/>
  <c r="AE1" i="7" s="1"/>
  <c r="AF1" i="7" s="1"/>
  <c r="AG1" i="7" s="1"/>
  <c r="F8" i="2"/>
  <c r="F10" i="2"/>
  <c r="F5" i="2"/>
  <c r="D81" i="7"/>
  <c r="AG5" i="1" l="1"/>
  <c r="M2" i="2"/>
  <c r="C91" i="7"/>
  <c r="D91" i="7" s="1"/>
  <c r="E91" i="7" s="1"/>
  <c r="F91" i="7" s="1"/>
  <c r="G91" i="7" s="1"/>
  <c r="H91" i="7" s="1"/>
  <c r="I91" i="7" s="1"/>
  <c r="J91" i="7" s="1"/>
  <c r="K91" i="7" s="1"/>
  <c r="L91" i="7" s="1"/>
  <c r="M91" i="7" s="1"/>
  <c r="N91" i="7" s="1"/>
  <c r="O91" i="7" s="1"/>
  <c r="P91" i="7" s="1"/>
  <c r="Q91" i="7" s="1"/>
  <c r="R91" i="7" s="1"/>
  <c r="S91" i="7" s="1"/>
  <c r="T91" i="7" s="1"/>
  <c r="U91" i="7" s="1"/>
  <c r="V91" i="7" s="1"/>
  <c r="W91" i="7" s="1"/>
  <c r="X91" i="7" s="1"/>
  <c r="Y91" i="7" s="1"/>
  <c r="Z91" i="7" s="1"/>
  <c r="AA91" i="7" s="1"/>
  <c r="AB91" i="7" s="1"/>
  <c r="AC91" i="7" s="1"/>
  <c r="AD91" i="7" s="1"/>
  <c r="AE91" i="7" s="1"/>
  <c r="AF91" i="7" s="1"/>
  <c r="AG91" i="7" s="1"/>
  <c r="E81" i="7"/>
  <c r="F81" i="7" s="1"/>
  <c r="G81" i="7" s="1"/>
  <c r="H81" i="7" s="1"/>
  <c r="I81" i="7" s="1"/>
  <c r="J81" i="7" s="1"/>
  <c r="K81" i="7" s="1"/>
  <c r="L81" i="7" s="1"/>
  <c r="M81" i="7" s="1"/>
  <c r="N81" i="7" s="1"/>
  <c r="O81" i="7" s="1"/>
  <c r="P81" i="7" s="1"/>
  <c r="Q81" i="7" s="1"/>
  <c r="R81" i="7" s="1"/>
  <c r="S81" i="7" s="1"/>
  <c r="T81" i="7" s="1"/>
  <c r="U81" i="7" s="1"/>
  <c r="V81" i="7" s="1"/>
  <c r="W81" i="7" s="1"/>
  <c r="X81" i="7" s="1"/>
  <c r="Y81" i="7" s="1"/>
  <c r="Z81" i="7" s="1"/>
  <c r="AA81" i="7" s="1"/>
  <c r="AB81" i="7" s="1"/>
  <c r="AC81" i="7" s="1"/>
  <c r="AD81" i="7" s="1"/>
  <c r="AE81" i="7" s="1"/>
  <c r="AF81" i="7" s="1"/>
  <c r="AH5" i="1" l="1"/>
  <c r="O2" i="2" s="1"/>
  <c r="N2" i="2"/>
</calcChain>
</file>

<file path=xl/sharedStrings.xml><?xml version="1.0" encoding="utf-8"?>
<sst xmlns="http://schemas.openxmlformats.org/spreadsheetml/2006/main" count="2836" uniqueCount="94">
  <si>
    <t>PRENON</t>
  </si>
  <si>
    <t>GRADE</t>
  </si>
  <si>
    <t>ARMÉ
NON ARMÉ</t>
  </si>
  <si>
    <t>BCP</t>
  </si>
  <si>
    <t>GB</t>
  </si>
  <si>
    <t>GS</t>
  </si>
  <si>
    <t>RH</t>
  </si>
  <si>
    <t>MOIS</t>
  </si>
  <si>
    <t>ANNEE</t>
  </si>
  <si>
    <t>janvier</t>
  </si>
  <si>
    <t>février</t>
  </si>
  <si>
    <t>1er Janvier</t>
  </si>
  <si>
    <t>B</t>
  </si>
  <si>
    <t>mars</t>
  </si>
  <si>
    <t>RTT</t>
  </si>
  <si>
    <t>Pâques</t>
  </si>
  <si>
    <t>avril</t>
  </si>
  <si>
    <t>CA</t>
  </si>
  <si>
    <t>Lundi de pantecote</t>
  </si>
  <si>
    <t>mai</t>
  </si>
  <si>
    <t>R-RTT</t>
  </si>
  <si>
    <t>1er Mai</t>
  </si>
  <si>
    <t>juin</t>
  </si>
  <si>
    <t>R-CA</t>
  </si>
  <si>
    <t>juillet</t>
  </si>
  <si>
    <t>SUJ</t>
  </si>
  <si>
    <t>Ascension</t>
  </si>
  <si>
    <t>août</t>
  </si>
  <si>
    <t>FE</t>
  </si>
  <si>
    <t>Pentecôte</t>
  </si>
  <si>
    <t>septembre</t>
  </si>
  <si>
    <t>MAL</t>
  </si>
  <si>
    <t>Lundi de pantecôte</t>
  </si>
  <si>
    <t>octobre</t>
  </si>
  <si>
    <t>AT</t>
  </si>
  <si>
    <t>novembre</t>
  </si>
  <si>
    <t>15 aout</t>
  </si>
  <si>
    <t>décembre</t>
  </si>
  <si>
    <t>1er Novembre</t>
  </si>
  <si>
    <t>débutCycle</t>
  </si>
  <si>
    <t>Cycle14</t>
  </si>
  <si>
    <t>fin mois dépassée :</t>
  </si>
  <si>
    <t>sur AH:AJ</t>
  </si>
  <si>
    <t>JANVIER</t>
  </si>
  <si>
    <t xml:space="preserve">Liste </t>
  </si>
  <si>
    <t>{=DECALER(C21:AG28;EQUIV(C1;A20:A2000.0)-1;)}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</si>
  <si>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</si>
  <si>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</si>
  <si>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</si>
  <si>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</si>
  <si>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</si>
  <si>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</si>
  <si>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</si>
  <si>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</si>
  <si>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DECEMBRE</t>
  </si>
  <si>
    <t>FEVRIER</t>
  </si>
  <si>
    <t>AOUT</t>
  </si>
  <si>
    <t>FORMULE</t>
  </si>
  <si>
    <t>P.P CENTRE</t>
  </si>
  <si>
    <t>Equipe</t>
  </si>
  <si>
    <t>EQUIPEA</t>
  </si>
  <si>
    <t>EQUIPEB</t>
  </si>
  <si>
    <t>AU 1 JANVIER 2024</t>
  </si>
  <si>
    <t>RE</t>
  </si>
  <si>
    <t>FIA</t>
  </si>
  <si>
    <t>FPA</t>
  </si>
  <si>
    <t>DET</t>
  </si>
  <si>
    <t>POUR LES 3 DERNIER JOURS DES MOIS 29, 30, 31</t>
  </si>
  <si>
    <t>ARMEEMENT</t>
  </si>
  <si>
    <r>
      <rPr>
        <b/>
        <sz val="12"/>
        <color rgb="FF00B0F0"/>
        <rFont val="Calibri"/>
        <family val="2"/>
      </rPr>
      <t xml:space="preserve">MFC : </t>
    </r>
    <r>
      <rPr>
        <b/>
        <sz val="12"/>
        <color rgb="FF000000"/>
        <rFont val="Calibri"/>
        <family val="2"/>
      </rPr>
      <t>=MOIS(AH$5)&lt;&gt;MOIS(F$5)</t>
    </r>
  </si>
  <si>
    <t>Cycle EQUIPE A</t>
  </si>
  <si>
    <t>Cycle EQUIPE B</t>
  </si>
  <si>
    <t>OUI</t>
  </si>
  <si>
    <t>NON</t>
  </si>
  <si>
    <t>annee</t>
  </si>
  <si>
    <t>REC</t>
  </si>
  <si>
    <t>FORMULE CYCLE =INDEX(Cycle14;MOD(C$81-débutCycle;14)+1)=0</t>
  </si>
  <si>
    <t>saveP4 FAURE v2.xlsx</t>
  </si>
  <si>
    <t>P4</t>
  </si>
  <si>
    <t>[A]</t>
  </si>
  <si>
    <t>Michele</t>
  </si>
  <si>
    <t>Anthony</t>
  </si>
  <si>
    <t>Julien</t>
  </si>
  <si>
    <t>Pauline</t>
  </si>
  <si>
    <t>BATTISTELLI</t>
  </si>
  <si>
    <t>COSCAT</t>
  </si>
  <si>
    <t>PASSICOS-MICHEL</t>
  </si>
  <si>
    <t>mal</t>
  </si>
  <si>
    <t>NOM</t>
  </si>
  <si>
    <t>MOURMAN</t>
  </si>
  <si>
    <t>Saetone</t>
  </si>
  <si>
    <t>FEVRIER 2025</t>
  </si>
  <si>
    <t>AOUT 2025</t>
  </si>
  <si>
    <t>DECEMBRE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</si>
</sst>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"/>
    <numFmt numFmtId="165" formatCode="ddd&quot; &quot;dd"/>
  </numFmts>
  <fonts count="2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B0F0"/>
      <name val="Calibri"/>
      <family val="2"/>
    </font>
    <font>
      <sz val="8"/>
      <name val="Calibri"/>
      <family val="2"/>
    </font>
    <font>
      <b/>
      <sz val="11"/>
      <color rgb="FF000000"/>
      <name val="Calibri"/>
      <family val="2"/>
    </font>
    <font>
      <sz val="48"/>
      <color theme="0"/>
      <name val="Calibri"/>
      <family val="2"/>
    </font>
    <font>
      <sz val="20"/>
      <color rgb="FF000000"/>
      <name val="Calibri"/>
      <family val="2"/>
    </font>
    <font>
      <b/>
      <sz val="20"/>
      <color rgb="FF000000"/>
      <name val="Calibri"/>
      <family val="2"/>
    </font>
    <font>
      <sz val="20"/>
      <color theme="0"/>
      <name val="Calibri"/>
      <family val="2"/>
    </font>
    <font>
      <sz val="20"/>
      <color rgb="FF00B0F0"/>
      <name val="Calibri"/>
      <family val="2"/>
    </font>
    <font>
      <b/>
      <sz val="20"/>
      <color theme="0"/>
      <name val="Calibri"/>
      <family val="2"/>
    </font>
    <font>
      <b/>
      <sz val="12"/>
      <color rgb="FF00B0F0"/>
      <name val="Calibri"/>
      <family val="2"/>
    </font>
    <font>
      <b/>
      <sz val="12"/>
      <color rgb="FF000000"/>
      <name val="Calibri"/>
      <family val="2"/>
    </font>
    <font>
      <b/>
      <sz val="20"/>
      <color rgb="FFFFFFFF"/>
      <name val="Calibri"/>
      <family val="2"/>
    </font>
    <font>
      <b/>
      <sz val="20"/>
      <color rgb="FF000000"/>
      <name val="Arial"/>
      <family val="2"/>
    </font>
    <font>
      <b/>
      <sz val="11"/>
      <color theme="0"/>
      <name val="Calibri"/>
      <family val="2"/>
    </font>
    <font>
      <b/>
      <sz val="20"/>
      <color rgb="FFFFFFFF"/>
      <name val="Bahnschrift SemiLight SemiConde"/>
      <family val="2"/>
    </font>
    <font>
      <sz val="48"/>
      <color theme="1"/>
      <name val="Calibri"/>
      <family val="2"/>
    </font>
    <font>
      <u/>
      <sz val="11"/>
      <color theme="10"/>
      <name val="Calibri"/>
      <family val="2"/>
    </font>
    <font>
      <sz val="48"/>
      <color rgb="FF000000"/>
      <name val="Calibri"/>
      <family val="2"/>
    </font>
    <font>
      <sz val="28"/>
      <color rgb="FF000000"/>
      <name val="Calibri"/>
      <family val="2"/>
    </font>
    <font>
      <b/>
      <sz val="20"/>
      <color rgb="FFFF0000"/>
      <name val="Calibri"/>
      <family val="2"/>
    </font>
    <font>
      <b/>
      <sz val="18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808080"/>
        <bgColor rgb="FF808080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E7E6E6"/>
        <bgColor rgb="FFE7E6E6"/>
      </patternFill>
    </fill>
    <fill>
      <patternFill patternType="solid">
        <fgColor rgb="FFDBDBDB"/>
        <bgColor rgb="FFDBDBDB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rgb="FFDBDBDB"/>
      </patternFill>
    </fill>
    <fill>
      <patternFill patternType="solid">
        <fgColor theme="0" tint="-0.14999847407452621"/>
        <bgColor rgb="FFE7E6E6"/>
      </patternFill>
    </fill>
    <fill>
      <patternFill patternType="solid">
        <fgColor theme="0"/>
        <bgColor rgb="FFE7E6E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rgb="FF0070C0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8" fillId="0" borderId="0" applyNumberFormat="0" applyFill="0" applyBorder="0" applyAlignment="0" applyProtection="0"/>
  </cellStyleXfs>
  <cellXfs count="16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6" fillId="0" borderId="0" xfId="0" applyFont="1"/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6" fillId="10" borderId="0" xfId="0" applyFont="1" applyFill="1"/>
    <xf numFmtId="0" fontId="6" fillId="0" borderId="0" xfId="0" applyFont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6" fillId="15" borderId="12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14" borderId="14" xfId="0" applyFont="1" applyFill="1" applyBorder="1" applyAlignment="1">
      <alignment horizontal="center" vertical="center"/>
    </xf>
    <xf numFmtId="0" fontId="4" fillId="0" borderId="0" xfId="0" applyFont="1"/>
    <xf numFmtId="0" fontId="4" fillId="0" borderId="15" xfId="0" applyFont="1" applyBorder="1"/>
    <xf numFmtId="0" fontId="4" fillId="0" borderId="18" xfId="0" applyFont="1" applyBorder="1"/>
    <xf numFmtId="0" fontId="4" fillId="0" borderId="19" xfId="0" applyFont="1" applyBorder="1"/>
    <xf numFmtId="0" fontId="4" fillId="0" borderId="21" xfId="0" applyFont="1" applyBorder="1"/>
    <xf numFmtId="0" fontId="4" fillId="0" borderId="22" xfId="0" applyFont="1" applyBorder="1"/>
    <xf numFmtId="14" fontId="4" fillId="0" borderId="23" xfId="0" applyNumberFormat="1" applyFont="1" applyBorder="1"/>
    <xf numFmtId="0" fontId="4" fillId="0" borderId="23" xfId="0" applyFont="1" applyBorder="1"/>
    <xf numFmtId="14" fontId="4" fillId="0" borderId="24" xfId="0" applyNumberFormat="1" applyFont="1" applyBorder="1"/>
    <xf numFmtId="14" fontId="4" fillId="0" borderId="25" xfId="0" applyNumberFormat="1" applyFont="1" applyBorder="1"/>
    <xf numFmtId="0" fontId="4" fillId="0" borderId="0" xfId="0" applyFont="1" applyAlignment="1">
      <alignment horizontal="left" vertical="center"/>
    </xf>
    <xf numFmtId="0" fontId="11" fillId="0" borderId="0" xfId="0" applyFont="1"/>
    <xf numFmtId="0" fontId="12" fillId="0" borderId="0" xfId="0" applyFont="1"/>
    <xf numFmtId="0" fontId="4" fillId="0" borderId="15" xfId="0" applyFont="1" applyBorder="1" applyAlignment="1">
      <alignment horizontal="left" vertical="center"/>
    </xf>
    <xf numFmtId="14" fontId="4" fillId="0" borderId="15" xfId="0" applyNumberFormat="1" applyFont="1" applyBorder="1" applyAlignment="1">
      <alignment horizontal="center" vertical="center"/>
    </xf>
    <xf numFmtId="0" fontId="4" fillId="0" borderId="20" xfId="0" applyFont="1" applyBorder="1"/>
    <xf numFmtId="14" fontId="4" fillId="0" borderId="15" xfId="0" applyNumberFormat="1" applyFont="1" applyBorder="1" applyAlignment="1">
      <alignment horizontal="center"/>
    </xf>
    <xf numFmtId="16" fontId="4" fillId="0" borderId="15" xfId="0" applyNumberFormat="1" applyFont="1" applyBorder="1" applyAlignment="1">
      <alignment horizontal="left" vertical="center"/>
    </xf>
    <xf numFmtId="0" fontId="4" fillId="0" borderId="1" xfId="0" applyFont="1" applyBorder="1"/>
    <xf numFmtId="0" fontId="13" fillId="5" borderId="10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/>
    <xf numFmtId="0" fontId="13" fillId="5" borderId="4" xfId="0" applyFont="1" applyFill="1" applyBorder="1" applyAlignment="1" applyProtection="1">
      <alignment horizontal="center" vertical="center"/>
      <protection locked="0"/>
    </xf>
    <xf numFmtId="0" fontId="4" fillId="0" borderId="8" xfId="0" applyFont="1" applyBorder="1"/>
    <xf numFmtId="14" fontId="4" fillId="0" borderId="8" xfId="0" applyNumberFormat="1" applyFont="1" applyBorder="1"/>
    <xf numFmtId="0" fontId="4" fillId="0" borderId="27" xfId="0" applyFont="1" applyBorder="1"/>
    <xf numFmtId="0" fontId="4" fillId="0" borderId="28" xfId="0" applyFont="1" applyBorder="1"/>
    <xf numFmtId="0" fontId="4" fillId="0" borderId="29" xfId="0" applyFont="1" applyBorder="1"/>
    <xf numFmtId="0" fontId="4" fillId="0" borderId="5" xfId="0" applyFont="1" applyBorder="1"/>
    <xf numFmtId="0" fontId="15" fillId="11" borderId="8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16" fillId="22" borderId="33" xfId="0" applyFont="1" applyFill="1" applyBorder="1" applyAlignment="1" applyProtection="1">
      <alignment horizontal="center" vertical="center" wrapText="1"/>
      <protection locked="0"/>
    </xf>
    <xf numFmtId="0" fontId="16" fillId="22" borderId="2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>
      <alignment horizontal="center" vertical="center"/>
    </xf>
    <xf numFmtId="0" fontId="6" fillId="12" borderId="35" xfId="0" applyFont="1" applyFill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14" fillId="20" borderId="34" xfId="0" applyFont="1" applyFill="1" applyBorder="1" applyAlignment="1" applyProtection="1">
      <alignment horizontal="center" vertical="center"/>
      <protection locked="0"/>
    </xf>
    <xf numFmtId="0" fontId="14" fillId="20" borderId="34" xfId="0" applyFont="1" applyFill="1" applyBorder="1" applyAlignment="1">
      <alignment horizontal="center" vertical="center"/>
    </xf>
    <xf numFmtId="0" fontId="14" fillId="18" borderId="36" xfId="0" applyFont="1" applyFill="1" applyBorder="1" applyAlignment="1" applyProtection="1">
      <alignment horizontal="center" vertical="center"/>
      <protection locked="0"/>
    </xf>
    <xf numFmtId="0" fontId="14" fillId="18" borderId="36" xfId="1" applyNumberFormat="1" applyFont="1" applyFill="1" applyBorder="1" applyAlignment="1" applyProtection="1">
      <alignment horizontal="center" vertical="center"/>
      <protection locked="0"/>
    </xf>
    <xf numFmtId="0" fontId="14" fillId="19" borderId="36" xfId="0" applyFont="1" applyFill="1" applyBorder="1" applyAlignment="1" applyProtection="1">
      <alignment horizontal="center" vertical="center"/>
      <protection locked="0"/>
    </xf>
    <xf numFmtId="0" fontId="14" fillId="19" borderId="36" xfId="0" applyFont="1" applyFill="1" applyBorder="1" applyAlignment="1">
      <alignment horizontal="center" vertical="center"/>
    </xf>
    <xf numFmtId="0" fontId="14" fillId="20" borderId="36" xfId="0" applyFont="1" applyFill="1" applyBorder="1" applyAlignment="1" applyProtection="1">
      <alignment horizontal="center" vertical="center"/>
      <protection locked="0"/>
    </xf>
    <xf numFmtId="0" fontId="14" fillId="20" borderId="36" xfId="0" applyFont="1" applyFill="1" applyBorder="1" applyAlignment="1">
      <alignment horizontal="center" vertical="center"/>
    </xf>
    <xf numFmtId="0" fontId="16" fillId="22" borderId="37" xfId="0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Border="1"/>
    <xf numFmtId="0" fontId="6" fillId="0" borderId="2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14" fillId="6" borderId="38" xfId="0" applyFont="1" applyFill="1" applyBorder="1" applyAlignment="1" applyProtection="1">
      <alignment horizontal="center" vertical="center"/>
      <protection locked="0"/>
    </xf>
    <xf numFmtId="0" fontId="14" fillId="7" borderId="38" xfId="1" applyNumberFormat="1" applyFont="1" applyFill="1" applyBorder="1" applyAlignment="1" applyProtection="1">
      <alignment horizontal="center" vertical="center"/>
      <protection locked="0"/>
    </xf>
    <xf numFmtId="0" fontId="14" fillId="7" borderId="38" xfId="0" applyFont="1" applyFill="1" applyBorder="1" applyAlignment="1" applyProtection="1">
      <alignment horizontal="center" vertical="center"/>
      <protection locked="0"/>
    </xf>
    <xf numFmtId="0" fontId="6" fillId="0" borderId="40" xfId="0" applyFont="1" applyBorder="1"/>
    <xf numFmtId="0" fontId="6" fillId="0" borderId="39" xfId="0" applyFont="1" applyBorder="1"/>
    <xf numFmtId="0" fontId="10" fillId="0" borderId="2" xfId="0" applyFont="1" applyBorder="1" applyAlignment="1">
      <alignment horizontal="center" vertical="center"/>
    </xf>
    <xf numFmtId="0" fontId="7" fillId="0" borderId="2" xfId="0" applyFont="1" applyBorder="1"/>
    <xf numFmtId="0" fontId="10" fillId="0" borderId="30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18" fillId="0" borderId="0" xfId="4"/>
    <xf numFmtId="0" fontId="15" fillId="11" borderId="43" xfId="0" applyFont="1" applyFill="1" applyBorder="1" applyAlignment="1">
      <alignment horizontal="center" vertical="center"/>
    </xf>
    <xf numFmtId="0" fontId="20" fillId="21" borderId="15" xfId="0" applyFont="1" applyFill="1" applyBorder="1"/>
    <xf numFmtId="0" fontId="20" fillId="21" borderId="44" xfId="0" applyFont="1" applyFill="1" applyBorder="1"/>
    <xf numFmtId="0" fontId="21" fillId="0" borderId="4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6" fillId="12" borderId="31" xfId="0" applyFont="1" applyFill="1" applyBorder="1" applyAlignment="1">
      <alignment horizontal="center" vertical="center"/>
    </xf>
    <xf numFmtId="0" fontId="10" fillId="13" borderId="26" xfId="0" applyFont="1" applyFill="1" applyBorder="1" applyAlignment="1">
      <alignment horizontal="center" vertical="center"/>
    </xf>
    <xf numFmtId="0" fontId="10" fillId="13" borderId="2" xfId="0" applyFont="1" applyFill="1" applyBorder="1" applyAlignment="1">
      <alignment horizontal="center" vertical="center"/>
    </xf>
    <xf numFmtId="0" fontId="14" fillId="6" borderId="2" xfId="0" applyFont="1" applyFill="1" applyBorder="1" applyAlignment="1" applyProtection="1">
      <alignment horizontal="center" vertical="center"/>
      <protection locked="0"/>
    </xf>
    <xf numFmtId="0" fontId="14" fillId="7" borderId="2" xfId="1" applyNumberFormat="1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6" fillId="0" borderId="1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4" fillId="6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4" fillId="7" borderId="50" xfId="0" applyFont="1" applyFill="1" applyBorder="1" applyAlignment="1" applyProtection="1">
      <alignment horizontal="center" vertical="center"/>
      <protection locked="0"/>
    </xf>
    <xf numFmtId="0" fontId="14" fillId="6" borderId="26" xfId="0" applyFont="1" applyFill="1" applyBorder="1" applyAlignment="1" applyProtection="1">
      <alignment horizontal="center" vertical="center"/>
      <protection locked="0"/>
    </xf>
    <xf numFmtId="0" fontId="6" fillId="0" borderId="51" xfId="0" applyFont="1" applyBorder="1" applyAlignment="1">
      <alignment horizontal="center" vertical="center"/>
    </xf>
    <xf numFmtId="165" fontId="6" fillId="12" borderId="4" xfId="0" applyNumberFormat="1" applyFont="1" applyFill="1" applyBorder="1" applyAlignment="1">
      <alignment horizontal="center" vertical="center" textRotation="90"/>
    </xf>
    <xf numFmtId="165" fontId="6" fillId="12" borderId="47" xfId="0" applyNumberFormat="1" applyFont="1" applyFill="1" applyBorder="1" applyAlignment="1">
      <alignment horizontal="center" vertical="center" textRotation="90"/>
    </xf>
    <xf numFmtId="164" fontId="22" fillId="4" borderId="26" xfId="0" applyNumberFormat="1" applyFont="1" applyFill="1" applyBorder="1" applyAlignment="1">
      <alignment horizontal="center" vertical="center"/>
    </xf>
    <xf numFmtId="164" fontId="22" fillId="4" borderId="38" xfId="0" applyNumberFormat="1" applyFont="1" applyFill="1" applyBorder="1" applyAlignment="1">
      <alignment horizontal="center" vertical="center"/>
    </xf>
    <xf numFmtId="164" fontId="22" fillId="4" borderId="48" xfId="0" applyNumberFormat="1" applyFont="1" applyFill="1" applyBorder="1" applyAlignment="1">
      <alignment horizontal="center" vertical="center"/>
    </xf>
    <xf numFmtId="14" fontId="19" fillId="0" borderId="10" xfId="0" applyNumberFormat="1" applyFont="1" applyBorder="1" applyAlignment="1">
      <alignment horizontal="center"/>
    </xf>
    <xf numFmtId="14" fontId="19" fillId="0" borderId="45" xfId="0" applyNumberFormat="1" applyFont="1" applyBorder="1" applyAlignment="1">
      <alignment horizontal="center"/>
    </xf>
    <xf numFmtId="14" fontId="19" fillId="0" borderId="11" xfId="0" applyNumberFormat="1" applyFont="1" applyBorder="1" applyAlignment="1">
      <alignment horizontal="center"/>
    </xf>
    <xf numFmtId="14" fontId="19" fillId="0" borderId="46" xfId="0" applyNumberFormat="1" applyFont="1" applyBorder="1" applyAlignment="1">
      <alignment horizontal="center"/>
    </xf>
    <xf numFmtId="0" fontId="5" fillId="11" borderId="0" xfId="0" applyFont="1" applyFill="1" applyAlignment="1">
      <alignment horizontal="center" vertical="center"/>
    </xf>
    <xf numFmtId="0" fontId="5" fillId="11" borderId="13" xfId="0" applyFont="1" applyFill="1" applyBorder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7" fillId="10" borderId="13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right" vertical="center"/>
    </xf>
    <xf numFmtId="0" fontId="5" fillId="9" borderId="13" xfId="0" applyFont="1" applyFill="1" applyBorder="1" applyAlignment="1">
      <alignment horizontal="right" vertical="center"/>
    </xf>
    <xf numFmtId="165" fontId="7" fillId="8" borderId="16" xfId="0" applyNumberFormat="1" applyFont="1" applyFill="1" applyBorder="1" applyAlignment="1">
      <alignment horizontal="center" vertical="center" textRotation="90"/>
    </xf>
    <xf numFmtId="165" fontId="7" fillId="8" borderId="17" xfId="0" applyNumberFormat="1" applyFont="1" applyFill="1" applyBorder="1" applyAlignment="1">
      <alignment horizontal="center" vertical="center" textRotation="90"/>
    </xf>
    <xf numFmtId="165" fontId="7" fillId="8" borderId="42" xfId="0" applyNumberFormat="1" applyFont="1" applyFill="1" applyBorder="1" applyAlignment="1">
      <alignment horizontal="center" vertical="center" textRotation="90"/>
    </xf>
    <xf numFmtId="165" fontId="7" fillId="8" borderId="9" xfId="0" applyNumberFormat="1" applyFont="1" applyFill="1" applyBorder="1" applyAlignment="1">
      <alignment horizontal="center" vertical="center" textRotation="90"/>
    </xf>
    <xf numFmtId="165" fontId="7" fillId="8" borderId="11" xfId="0" applyNumberFormat="1" applyFont="1" applyFill="1" applyBorder="1" applyAlignment="1">
      <alignment horizontal="center" vertical="center" textRotation="90"/>
    </xf>
    <xf numFmtId="0" fontId="6" fillId="0" borderId="0" xfId="0" applyFont="1" applyAlignment="1">
      <alignment horizontal="center"/>
    </xf>
    <xf numFmtId="165" fontId="7" fillId="8" borderId="2" xfId="0" applyNumberFormat="1" applyFont="1" applyFill="1" applyBorder="1" applyAlignment="1">
      <alignment horizontal="center" vertical="center" textRotation="90"/>
    </xf>
    <xf numFmtId="165" fontId="7" fillId="0" borderId="0" xfId="0" applyNumberFormat="1" applyFont="1" applyAlignment="1">
      <alignment horizontal="center" vertical="center" textRotation="90"/>
    </xf>
    <xf numFmtId="165" fontId="7" fillId="8" borderId="40" xfId="0" applyNumberFormat="1" applyFont="1" applyFill="1" applyBorder="1" applyAlignment="1">
      <alignment horizontal="center" vertical="center" textRotation="90"/>
    </xf>
    <xf numFmtId="165" fontId="7" fillId="0" borderId="2" xfId="0" applyNumberFormat="1" applyFont="1" applyBorder="1" applyAlignment="1">
      <alignment horizontal="center" vertical="center" textRotation="90"/>
    </xf>
    <xf numFmtId="165" fontId="7" fillId="8" borderId="47" xfId="0" applyNumberFormat="1" applyFont="1" applyFill="1" applyBorder="1" applyAlignment="1">
      <alignment horizontal="center" vertical="center" textRotation="90"/>
    </xf>
    <xf numFmtId="165" fontId="7" fillId="8" borderId="49" xfId="0" applyNumberFormat="1" applyFont="1" applyFill="1" applyBorder="1" applyAlignment="1">
      <alignment horizontal="center" vertical="center" textRotation="90"/>
    </xf>
    <xf numFmtId="14" fontId="4" fillId="0" borderId="0" xfId="0" applyNumberFormat="1" applyFont="1"/>
    <xf numFmtId="17" fontId="10" fillId="13" borderId="26" xfId="0" applyNumberFormat="1" applyFont="1" applyFill="1" applyBorder="1" applyAlignment="1">
      <alignment horizontal="center" vertical="center"/>
    </xf>
    <xf numFmtId="17" fontId="10" fillId="13" borderId="2" xfId="0" applyNumberFormat="1" applyFont="1" applyFill="1" applyBorder="1" applyAlignment="1">
      <alignment horizontal="center" vertical="center"/>
    </xf>
    <xf numFmtId="17" fontId="10" fillId="13" borderId="47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0" applyFont="1"/>
    <xf numFmtId="0" fontId="6" fillId="10" borderId="0" xfId="0" applyFont="1" applyFill="1"/>
    <xf numFmtId="0" fontId="6" fillId="0" borderId="0" xfId="0" applyFont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6" fillId="15" borderId="12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14" borderId="14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16" fillId="22" borderId="33" xfId="0" applyFont="1" applyFill="1" applyBorder="1" applyAlignment="1" applyProtection="1">
      <alignment horizontal="center" vertical="center" wrapText="1"/>
      <protection locked="0"/>
    </xf>
    <xf numFmtId="0" fontId="16" fillId="22" borderId="2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>
      <alignment horizontal="center" vertical="center"/>
    </xf>
    <xf numFmtId="0" fontId="14" fillId="20" borderId="34" xfId="0" applyFont="1" applyFill="1" applyBorder="1" applyAlignment="1" applyProtection="1">
      <alignment horizontal="center" vertical="center"/>
      <protection locked="0"/>
    </xf>
    <xf numFmtId="0" fontId="14" fillId="20" borderId="34" xfId="0" applyFont="1" applyFill="1" applyBorder="1" applyAlignment="1">
      <alignment horizontal="center" vertical="center"/>
    </xf>
    <xf numFmtId="0" fontId="14" fillId="18" borderId="36" xfId="0" applyFont="1" applyFill="1" applyBorder="1" applyAlignment="1" applyProtection="1">
      <alignment horizontal="center" vertical="center"/>
      <protection locked="0"/>
    </xf>
    <xf numFmtId="0" fontId="14" fillId="18" borderId="36" xfId="1" applyNumberFormat="1" applyFont="1" applyFill="1" applyBorder="1" applyAlignment="1" applyProtection="1">
      <alignment horizontal="center" vertical="center"/>
      <protection locked="0"/>
    </xf>
    <xf numFmtId="0" fontId="14" fillId="19" borderId="36" xfId="0" applyFont="1" applyFill="1" applyBorder="1" applyAlignment="1" applyProtection="1">
      <alignment horizontal="center" vertical="center"/>
      <protection locked="0"/>
    </xf>
    <xf numFmtId="0" fontId="14" fillId="19" borderId="36" xfId="0" applyFont="1" applyFill="1" applyBorder="1" applyAlignment="1">
      <alignment horizontal="center" vertical="center"/>
    </xf>
    <xf numFmtId="0" fontId="14" fillId="20" borderId="36" xfId="0" applyFont="1" applyFill="1" applyBorder="1" applyAlignment="1" applyProtection="1">
      <alignment horizontal="center" vertical="center"/>
      <protection locked="0"/>
    </xf>
    <xf numFmtId="0" fontId="14" fillId="20" borderId="36" xfId="0" applyFont="1" applyFill="1" applyBorder="1" applyAlignment="1">
      <alignment horizontal="center" vertical="center"/>
    </xf>
    <xf numFmtId="0" fontId="16" fillId="22" borderId="37" xfId="0" applyFont="1" applyFill="1" applyBorder="1" applyAlignment="1" applyProtection="1">
      <alignment horizontal="center" vertical="center" wrapText="1"/>
      <protection locked="0"/>
    </xf>
    <xf numFmtId="0" fontId="15" fillId="11" borderId="43" xfId="0" applyFont="1" applyFill="1" applyBorder="1" applyAlignment="1">
      <alignment horizontal="center" vertical="center"/>
    </xf>
    <xf numFmtId="0" fontId="20" fillId="21" borderId="15" xfId="0" applyFont="1" applyFill="1" applyBorder="1"/>
    <xf numFmtId="0" fontId="20" fillId="21" borderId="44" xfId="0" applyFont="1" applyFill="1" applyBorder="1"/>
  </cellXfs>
  <cellStyles count="5">
    <cellStyle name="cf1" xfId="2" xr:uid="{00000000-0005-0000-0000-000000000000}"/>
    <cellStyle name="cf2" xfId="3" xr:uid="{00000000-0005-0000-0000-000001000000}"/>
    <cellStyle name="Lien hypertexte" xfId="4" builtinId="8"/>
    <cellStyle name="Normal" xfId="0" builtinId="0" customBuiltin="1"/>
    <cellStyle name="Pourcentage" xfId="1" builtinId="5" customBuiltin="1"/>
  </cellStyles>
  <dxfs count="1676"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gray0625">
          <bgColor theme="0"/>
        </patternFill>
      </fill>
    </dxf>
    <dxf>
      <font>
        <color theme="0"/>
      </font>
      <fill>
        <patternFill patternType="solid">
          <fgColor rgb="FFFF0000"/>
          <bgColor theme="1"/>
        </patternFill>
      </fill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fill>
        <patternFill patternType="none">
          <fgColor indexed="64"/>
          <bgColor auto="1"/>
        </patternFill>
      </fill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rgb="FF000000"/>
        </left>
        <right style="thin">
          <color rgb="FF000000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border diagonalUp="0" diagonalDown="0">
        <left style="medium">
          <color indexed="64"/>
        </left>
        <right style="medium">
          <color indexed="64"/>
        </right>
        <top style="thick">
          <color indexed="64"/>
        </top>
        <bottom style="thick">
          <color indexed="64"/>
        </bottom>
        <vertical style="medium">
          <color indexed="64"/>
        </vertical>
        <horizontal style="thick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theme="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2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rgb="FFE7E6E6"/>
          <bgColor rgb="FFE7E6E6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20"/>
      </font>
    </dxf>
    <dxf>
      <font>
        <strike val="0"/>
        <outline val="0"/>
        <shadow val="0"/>
        <u val="none"/>
        <vertAlign val="baseline"/>
        <sz val="2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86E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3B8174-B9B2-471D-AFC6-118DC75451D7}" name="Tableau2" displayName="Tableau2" ref="B3:AG9" headerRowCount="0" totalsRowShown="0" headerRowDxfId="1675" dataDxfId="1674" tableBorderDxfId="1673">
  <tableColumns count="32">
    <tableColumn id="1" xr3:uid="{531028C2-1A1D-4D40-A9AF-46E42B330110}" name="Colonne1" headerRowDxfId="1672" dataDxfId="1671"/>
    <tableColumn id="2" xr3:uid="{0612F990-1CAD-4D79-BD84-8F9565EAD1B1}" name="Colonne2" headerRowDxfId="1670" dataDxfId="1669"/>
    <tableColumn id="3" xr3:uid="{F1F45EE0-0DCB-454B-A03C-EFCA9517F7F6}" name="Colonne3" headerRowDxfId="1668" dataDxfId="1667"/>
    <tableColumn id="4" xr3:uid="{0393753E-A4DE-4420-85F5-E6C14E75A63F}" name="Colonne4" headerRowDxfId="1666" dataDxfId="1665"/>
    <tableColumn id="5" xr3:uid="{3BCF42BE-B915-454A-95BC-91D4EC333865}" name="Colonne5" headerRowDxfId="1664" dataDxfId="1663"/>
    <tableColumn id="6" xr3:uid="{7E460827-8F14-470E-9C1D-57FE37354239}" name="Colonne6" headerRowDxfId="1662" dataDxfId="1661"/>
    <tableColumn id="7" xr3:uid="{57C350B3-4497-42AE-81F9-926D69E95010}" name="Colonne7" headerRowDxfId="1660" dataDxfId="1659"/>
    <tableColumn id="8" xr3:uid="{6C9F7075-3718-41C3-B197-16CE21489B3E}" name="Colonne8" headerRowDxfId="1658" dataDxfId="1657"/>
    <tableColumn id="9" xr3:uid="{DF420B3A-82CB-4C9E-AFAC-42C71939DEAF}" name="Colonne9" headerRowDxfId="1656" dataDxfId="1655"/>
    <tableColumn id="10" xr3:uid="{E67706E9-8539-4889-BF66-9C68D48C008F}" name="Colonne10" headerRowDxfId="1654" dataDxfId="1653"/>
    <tableColumn id="11" xr3:uid="{9E0C056F-B33B-4719-94A9-A890149110D1}" name="Colonne11" headerRowDxfId="1652" dataDxfId="1651"/>
    <tableColumn id="12" xr3:uid="{4EE0062E-887B-4CEF-B652-6CAEB6EF1B96}" name="Colonne12" headerRowDxfId="1650" dataDxfId="1649"/>
    <tableColumn id="13" xr3:uid="{C38C6A2E-E25E-4D27-92E0-89B72573BADD}" name="Colonne13" headerRowDxfId="1648" dataDxfId="1647"/>
    <tableColumn id="14" xr3:uid="{BF2DB5F2-1DCA-479F-A28E-EBB1B4111C71}" name="Colonne14" headerRowDxfId="1646" dataDxfId="1645"/>
    <tableColumn id="15" xr3:uid="{47BFD46B-3B3B-4198-A341-B7357ED821D8}" name="Colonne15" headerRowDxfId="1644" dataDxfId="1643"/>
    <tableColumn id="16" xr3:uid="{C359FDEE-C1D1-4BC1-9AC9-09A6299B168D}" name="Colonne16" headerRowDxfId="1642" dataDxfId="1641"/>
    <tableColumn id="17" xr3:uid="{1BC8CB2F-3E13-4AF0-881A-E8A73F83C1A6}" name="Colonne17" headerRowDxfId="1640" dataDxfId="1639"/>
    <tableColumn id="18" xr3:uid="{E86F3392-85E2-4B6B-8B2A-CD565318E9DA}" name="Colonne18" headerRowDxfId="1638" dataDxfId="1637"/>
    <tableColumn id="19" xr3:uid="{1D896DA8-EDEE-446D-9437-0F3DCF439871}" name="Colonne19" headerRowDxfId="1636" dataDxfId="1635"/>
    <tableColumn id="20" xr3:uid="{7F5711DE-8BDD-4476-A541-E13E76F9F7EC}" name="Colonne20" headerRowDxfId="1634" dataDxfId="1633"/>
    <tableColumn id="21" xr3:uid="{626F7CB9-A24E-4253-8AB3-45238C12E263}" name="Colonne21" headerRowDxfId="1632" dataDxfId="1631"/>
    <tableColumn id="22" xr3:uid="{F4832472-44DE-4D4D-91EF-D49F15CCB274}" name="Colonne22" headerRowDxfId="1630" dataDxfId="1629"/>
    <tableColumn id="23" xr3:uid="{9FF53065-59D3-410E-B7F3-F23EF6334D9A}" name="Colonne23" headerRowDxfId="1628" dataDxfId="1627"/>
    <tableColumn id="24" xr3:uid="{1023334F-40C3-452C-BAB9-A551CFEAA927}" name="Colonne24" headerRowDxfId="1626" dataDxfId="1625"/>
    <tableColumn id="25" xr3:uid="{9F24C6EC-881C-4F91-86FE-4687C0B72C31}" name="Colonne25" headerRowDxfId="1624" dataDxfId="1623"/>
    <tableColumn id="26" xr3:uid="{E288B538-C027-4677-A63D-96621B5E8408}" name="Colonne26" headerRowDxfId="1622" dataDxfId="1621"/>
    <tableColumn id="27" xr3:uid="{F11518C1-6F0F-4F65-ABA1-6C3364F6B7AE}" name="Colonne27" headerRowDxfId="1620" dataDxfId="1619"/>
    <tableColumn id="28" xr3:uid="{8643D465-E6C4-4883-9866-BDC2F2930E9B}" name="Colonne28" headerRowDxfId="1618" dataDxfId="1617"/>
    <tableColumn id="29" xr3:uid="{B4C4E3A4-2550-45C0-9052-DA606B019E0F}" name="Colonne29" headerRowDxfId="1616" dataDxfId="1615"/>
    <tableColumn id="30" xr3:uid="{54E54FA1-622C-457C-A9A2-41E82731FCEF}" name="Colonne30" headerRowDxfId="1614" dataDxfId="1613"/>
    <tableColumn id="31" xr3:uid="{8269EA9C-D0E4-4709-9532-2F842C0457A9}" name="Colonne31" headerRowDxfId="1612" dataDxfId="1611"/>
    <tableColumn id="32" xr3:uid="{9864CE7D-C158-4788-B458-112C4E142B20}" name="Colonne32" headerRowDxfId="1610" dataDxfId="160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EA0F28-A529-47C9-8BDF-DAA32BBDE2F4}" name="Tableau24" displayName="Tableau24" ref="B13:AG19" headerRowCount="0" totalsRowShown="0" headerRowDxfId="1608" dataDxfId="1607" tableBorderDxfId="1606">
  <tableColumns count="32">
    <tableColumn id="1" xr3:uid="{73EBD0E1-9C4F-4AB0-88B1-1CA48C1841C1}" name="Colonne1" headerRowDxfId="1605" dataDxfId="1604"/>
    <tableColumn id="2" xr3:uid="{AE93FC85-5798-48D0-AF20-2F6C6B269A72}" name="Colonne2" headerRowDxfId="1603" dataDxfId="1602"/>
    <tableColumn id="3" xr3:uid="{54A8AF22-E859-4691-A8AD-55091EB173F0}" name="Colonne3" headerRowDxfId="1601" dataDxfId="1600"/>
    <tableColumn id="4" xr3:uid="{C9B58333-6500-4D67-B77E-CCFC17F71456}" name="Colonne4" headerRowDxfId="1599" dataDxfId="1598"/>
    <tableColumn id="5" xr3:uid="{62191D48-9533-406F-AAD5-634DAF7EFF61}" name="Colonne5" headerRowDxfId="1597" dataDxfId="1596"/>
    <tableColumn id="6" xr3:uid="{6A2D18CC-1E71-4471-AA57-0C780B74064A}" name="Colonne6" headerRowDxfId="1595" dataDxfId="1594"/>
    <tableColumn id="7" xr3:uid="{8592F551-8DAE-4CD0-B258-4F68F162DD0E}" name="Colonne7" headerRowDxfId="1593" dataDxfId="1592"/>
    <tableColumn id="8" xr3:uid="{34407F58-0269-4D7C-956A-E9EB7621FA29}" name="Colonne8" headerRowDxfId="1591" dataDxfId="1590"/>
    <tableColumn id="9" xr3:uid="{27C0BC47-C434-4D82-AC05-65B147A62B64}" name="Colonne9" headerRowDxfId="1589" dataDxfId="1588"/>
    <tableColumn id="10" xr3:uid="{89601C76-7E4F-4870-932E-A4761EC09736}" name="Colonne10" headerRowDxfId="1587" dataDxfId="1586"/>
    <tableColumn id="11" xr3:uid="{94CE6F92-214F-4B4D-9A58-FBCD08739978}" name="Colonne11" headerRowDxfId="1585" dataDxfId="1584"/>
    <tableColumn id="12" xr3:uid="{9C5B090E-E27A-4EF3-86D7-FC349E1A2849}" name="Colonne12" headerRowDxfId="1583" dataDxfId="1582"/>
    <tableColumn id="13" xr3:uid="{0F86939A-BC33-4E6D-AFFF-84A14FE9CBB6}" name="Colonne13" headerRowDxfId="1581" dataDxfId="1580"/>
    <tableColumn id="14" xr3:uid="{7ABC9E81-7ED2-476E-B018-B1A5CEFE124E}" name="Colonne14" headerRowDxfId="1579" dataDxfId="1578"/>
    <tableColumn id="15" xr3:uid="{A10C1EE8-1C73-44EB-9D5A-30DD56BCE142}" name="Colonne15" headerRowDxfId="1577" dataDxfId="1576"/>
    <tableColumn id="16" xr3:uid="{8169F64D-58EF-45FA-9D40-C23B74763FC5}" name="Colonne16" headerRowDxfId="1575" dataDxfId="1574"/>
    <tableColumn id="17" xr3:uid="{65182B4A-88E7-4852-9BF6-F0E41D7DB6A7}" name="Colonne17" headerRowDxfId="1573" dataDxfId="1572"/>
    <tableColumn id="18" xr3:uid="{F41C515F-9D34-409A-ABC0-E35B2E38B337}" name="Colonne18" headerRowDxfId="1571" dataDxfId="1570"/>
    <tableColumn id="19" xr3:uid="{DC95E3BD-C1DA-4F3D-B64D-71EBD89555DD}" name="Colonne19" headerRowDxfId="1569" dataDxfId="1568"/>
    <tableColumn id="20" xr3:uid="{7AFF4994-CDC1-4BF1-9CE7-ECAC99CE82EA}" name="Colonne20" headerRowDxfId="1567" dataDxfId="1566"/>
    <tableColumn id="21" xr3:uid="{DCC51F9D-E43E-47B5-B565-DB4F19B2E9D1}" name="Colonne21" headerRowDxfId="1565" dataDxfId="1564"/>
    <tableColumn id="22" xr3:uid="{C670560D-D94A-4A55-AC01-916C30C171DF}" name="Colonne22" headerRowDxfId="1563" dataDxfId="1562"/>
    <tableColumn id="23" xr3:uid="{E0DC062E-00BB-4F1F-9F15-128EC23A6243}" name="Colonne23" headerRowDxfId="1561" dataDxfId="1560"/>
    <tableColumn id="24" xr3:uid="{C3FC6457-DB77-4DA5-A404-DBC270B8A73E}" name="Colonne24" headerRowDxfId="1559" dataDxfId="1558"/>
    <tableColumn id="25" xr3:uid="{20C87170-8280-4BE6-BF8E-2F2182B7C891}" name="Colonne25" headerRowDxfId="1557" dataDxfId="1556"/>
    <tableColumn id="26" xr3:uid="{9E2FF184-2334-444F-8142-0F6BB611DADC}" name="Colonne26" headerRowDxfId="1555" dataDxfId="1554"/>
    <tableColumn id="27" xr3:uid="{0954D3C4-0B8E-4037-AEE4-DB7164CF7F46}" name="Colonne27" headerRowDxfId="1553" dataDxfId="1552"/>
    <tableColumn id="28" xr3:uid="{8F5625AF-9663-48F4-9359-9926D9D9C231}" name="Colonne28" headerRowDxfId="1551" dataDxfId="1550"/>
    <tableColumn id="29" xr3:uid="{8899BD16-AA1D-4491-B332-EE7CF2B400C4}" name="Colonne29" headerRowDxfId="1549" dataDxfId="1548"/>
    <tableColumn id="30" xr3:uid="{D1F356C7-801E-4E40-8F99-54A0F0D554CC}" name="Colonne30" headerRowDxfId="1547" dataDxfId="1546"/>
    <tableColumn id="31" xr3:uid="{6B65662C-B331-49C9-A700-66DB16625526}" name="Colonne31" headerRowDxfId="1545" dataDxfId="1544"/>
    <tableColumn id="32" xr3:uid="{6C7BDF2A-FF04-4F25-B8D0-8A32270E6BE4}" name="Colonne32" headerRowDxfId="1543" dataDxfId="154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23BE3E-8566-47A2-AFC2-1D05BEAFCBC2}" name="Tableau245" displayName="Tableau245" ref="B23:AG29" headerRowCount="0" totalsRowShown="0" headerRowDxfId="1541" dataDxfId="1540" tableBorderDxfId="1539">
  <tableColumns count="32">
    <tableColumn id="1" xr3:uid="{60DB10E1-F5F8-4A51-967F-11B33EF1E58F}" name="Colonne1" headerRowDxfId="1538" dataDxfId="1537"/>
    <tableColumn id="2" xr3:uid="{71839D15-E6CA-4217-B4D2-98A99E822FB2}" name="Colonne2" headerRowDxfId="1536" dataDxfId="1535"/>
    <tableColumn id="3" xr3:uid="{DA29A500-B2C1-4CD9-BC4B-833A5EFDFD8F}" name="Colonne3" headerRowDxfId="1534" dataDxfId="1533"/>
    <tableColumn id="4" xr3:uid="{DDAEDF16-4BBC-40B8-B4C5-D370F331AE74}" name="Colonne4" headerRowDxfId="1532" dataDxfId="1531"/>
    <tableColumn id="5" xr3:uid="{C8A70921-EE4A-438E-89B2-2078E62CDA7E}" name="Colonne5" headerRowDxfId="1530" dataDxfId="1529"/>
    <tableColumn id="6" xr3:uid="{F5009AB3-676B-486E-93CE-2302497E7E48}" name="Colonne6" headerRowDxfId="1528" dataDxfId="1527"/>
    <tableColumn id="7" xr3:uid="{31BECA67-A077-4C2B-9DAD-D0D3730EFD84}" name="Colonne7" headerRowDxfId="1526" dataDxfId="1525"/>
    <tableColumn id="8" xr3:uid="{116A1FA0-6595-415A-8C3A-94BD4F1AE1A1}" name="Colonne8" headerRowDxfId="1524" dataDxfId="1523"/>
    <tableColumn id="9" xr3:uid="{73F81A18-A26E-40FB-8089-F44B5AA3E586}" name="Colonne9" headerRowDxfId="1522" dataDxfId="1521"/>
    <tableColumn id="10" xr3:uid="{36533801-76EC-478F-832F-3D89E7288087}" name="Colonne10" headerRowDxfId="1520" dataDxfId="1519"/>
    <tableColumn id="11" xr3:uid="{B12AAD6E-0B64-4398-BED3-660766AC043B}" name="Colonne11" headerRowDxfId="1518" dataDxfId="1517"/>
    <tableColumn id="12" xr3:uid="{BD87F4BF-21CB-48DB-9745-D50FBE21428D}" name="Colonne12" headerRowDxfId="1516" dataDxfId="1515"/>
    <tableColumn id="13" xr3:uid="{5299B6AF-659A-4D7E-BBFA-B003FDF47080}" name="Colonne13" headerRowDxfId="1514" dataDxfId="1513"/>
    <tableColumn id="14" xr3:uid="{F6285472-1E16-49F1-A83D-6C48F52B1195}" name="Colonne14" headerRowDxfId="1512" dataDxfId="1511"/>
    <tableColumn id="15" xr3:uid="{758AFCA9-5E6B-4829-ACCB-C6CA77F1D63E}" name="Colonne15" headerRowDxfId="1510" dataDxfId="1509"/>
    <tableColumn id="16" xr3:uid="{89DB0A75-4511-4667-9A2F-93779DB48576}" name="Colonne16" headerRowDxfId="1508" dataDxfId="1507"/>
    <tableColumn id="17" xr3:uid="{D4E618D9-316A-41D0-8EF7-1FDAB82EB6DD}" name="Colonne17" headerRowDxfId="1506" dataDxfId="1505"/>
    <tableColumn id="18" xr3:uid="{DDA47E2B-CFD1-4958-A03C-8FA5FAD39434}" name="Colonne18" headerRowDxfId="1504" dataDxfId="1503"/>
    <tableColumn id="19" xr3:uid="{B38E3C79-F66F-4FE9-8D01-57F66866EA75}" name="Colonne19" headerRowDxfId="1502" dataDxfId="1501"/>
    <tableColumn id="20" xr3:uid="{F2962F3D-A528-4501-83B3-2A33B70D5AA7}" name="Colonne20" headerRowDxfId="1500" dataDxfId="1499"/>
    <tableColumn id="21" xr3:uid="{B06B80BF-9480-4B9A-92A0-9E95FFDEDCB1}" name="Colonne21" headerRowDxfId="1498" dataDxfId="1497"/>
    <tableColumn id="22" xr3:uid="{0D4BEBC0-253F-4469-8252-79F2277E6FC5}" name="Colonne22" headerRowDxfId="1496" dataDxfId="1495"/>
    <tableColumn id="23" xr3:uid="{E04F9250-2F19-4FF6-BA14-DC49BFADC796}" name="Colonne23" headerRowDxfId="1494" dataDxfId="1493"/>
    <tableColumn id="24" xr3:uid="{C751CE49-4B09-4E31-B305-47A33840072C}" name="Colonne24" headerRowDxfId="1492" dataDxfId="1491"/>
    <tableColumn id="25" xr3:uid="{D8186471-60E7-43F8-AF63-ABBFECD7C618}" name="Colonne25" headerRowDxfId="1490" dataDxfId="1489"/>
    <tableColumn id="26" xr3:uid="{263F05A4-6DCB-45B6-AA59-9F01EAAD9E96}" name="Colonne26" headerRowDxfId="1488" dataDxfId="1487"/>
    <tableColumn id="27" xr3:uid="{70E361F2-497A-4EB5-A897-70C6749AC1A6}" name="Colonne27" headerRowDxfId="1486" dataDxfId="1485"/>
    <tableColumn id="28" xr3:uid="{82D2F130-7734-43D5-87AE-DE632FBE855A}" name="Colonne28" headerRowDxfId="1484" dataDxfId="1483"/>
    <tableColumn id="29" xr3:uid="{CC9A9CBD-E70D-4EC5-81FD-9E63E5EF6A06}" name="Colonne29" headerRowDxfId="1482" dataDxfId="1481"/>
    <tableColumn id="30" xr3:uid="{B48FD190-D1A7-4A8D-BE29-0BE5D029E066}" name="Colonne30" headerRowDxfId="1480" dataDxfId="1479"/>
    <tableColumn id="31" xr3:uid="{CFB485C6-A018-438A-879B-276ADCF2A0B9}" name="Colonne31" headerRowDxfId="1478" dataDxfId="1477"/>
    <tableColumn id="32" xr3:uid="{E1F8BFE8-A0C0-451F-BBD2-FC9F660E012B}" name="Colonne32" headerRowDxfId="1476" dataDxfId="1475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9A9998-6236-4FB8-8594-ED2ACADD4F1F}" name="Tableau246" displayName="Tableau246" ref="B33:AG39" headerRowCount="0" totalsRowShown="0" headerRowDxfId="1474" dataDxfId="1473" tableBorderDxfId="1472">
  <tableColumns count="32">
    <tableColumn id="1" xr3:uid="{8C85176D-B6DD-4A12-B0DE-9D4588736995}" name="Colonne1" headerRowDxfId="1471" dataDxfId="1470"/>
    <tableColumn id="2" xr3:uid="{9D6CA5F4-71EC-40DC-AF59-D446A1E2C742}" name="Colonne2" headerRowDxfId="1469" dataDxfId="1468"/>
    <tableColumn id="3" xr3:uid="{EAE9B43D-0CC6-423F-9A28-64456B46C0B4}" name="Colonne3" headerRowDxfId="1467" dataDxfId="1466"/>
    <tableColumn id="4" xr3:uid="{25B8521D-9676-4015-A672-9DCD9A7BE555}" name="Colonne4" headerRowDxfId="1465" dataDxfId="1464"/>
    <tableColumn id="5" xr3:uid="{29C0A32F-4F9F-4C3E-8829-3A673FBEA62C}" name="Colonne5" headerRowDxfId="1463" dataDxfId="1462"/>
    <tableColumn id="6" xr3:uid="{25532A67-4796-4735-8461-D3B0EF0A02AD}" name="Colonne6" headerRowDxfId="1461" dataDxfId="1460"/>
    <tableColumn id="7" xr3:uid="{D0AD326A-5069-4835-B7CD-67006FBC439D}" name="Colonne7" headerRowDxfId="1459" dataDxfId="1458"/>
    <tableColumn id="8" xr3:uid="{0420190B-2D96-4DC7-ADF7-59D05506FB7A}" name="Colonne8" headerRowDxfId="1457" dataDxfId="1456"/>
    <tableColumn id="9" xr3:uid="{692A290B-4050-41A9-BC8F-4BCD51F4EFD0}" name="Colonne9" headerRowDxfId="1455" dataDxfId="1454"/>
    <tableColumn id="10" xr3:uid="{FD53CFD7-589F-4AAE-82D9-296EEC6D6E10}" name="Colonne10" headerRowDxfId="1453" dataDxfId="1452"/>
    <tableColumn id="11" xr3:uid="{9F5B5A1D-C0E1-4E43-9D08-8D8D19D4B8FC}" name="Colonne11" headerRowDxfId="1451" dataDxfId="1450"/>
    <tableColumn id="12" xr3:uid="{75A29508-4612-469B-9B70-DCF61B57DDEE}" name="Colonne12" headerRowDxfId="1449" dataDxfId="1448"/>
    <tableColumn id="13" xr3:uid="{2063BE08-3F28-4F4E-A424-A6213B7EC86D}" name="Colonne13" headerRowDxfId="1447" dataDxfId="1446"/>
    <tableColumn id="14" xr3:uid="{18562AC1-5F95-42F4-B5FE-0E00CC4864FC}" name="Colonne14" headerRowDxfId="1445" dataDxfId="1444"/>
    <tableColumn id="15" xr3:uid="{B3DDF9A0-35B2-4A31-868A-94E68D40F6AA}" name="Colonne15" headerRowDxfId="1443" dataDxfId="1442"/>
    <tableColumn id="16" xr3:uid="{6091D516-4DDF-46F6-BBCA-F272CE2BEF36}" name="Colonne16" headerRowDxfId="1441" dataDxfId="1440"/>
    <tableColumn id="17" xr3:uid="{3AF9EE60-7829-4B59-BF49-44202471F956}" name="Colonne17" headerRowDxfId="1439" dataDxfId="1438"/>
    <tableColumn id="18" xr3:uid="{CFE48B77-CEAD-4D2B-B386-EE7A08B3838F}" name="Colonne18" headerRowDxfId="1437" dataDxfId="1436"/>
    <tableColumn id="19" xr3:uid="{18253C64-574A-421A-BDF0-9C92C3323A3A}" name="Colonne19" headerRowDxfId="1435" dataDxfId="1434"/>
    <tableColumn id="20" xr3:uid="{34B636A6-6CDF-47E3-8CD0-37E03694E8C4}" name="Colonne20" headerRowDxfId="1433" dataDxfId="1432"/>
    <tableColumn id="21" xr3:uid="{C11716A2-BCA8-4A99-A547-4A2EC5A42D0E}" name="Colonne21" headerRowDxfId="1431" dataDxfId="1430"/>
    <tableColumn id="22" xr3:uid="{614BA591-9B64-48D6-AFB0-D271B357678B}" name="Colonne22" headerRowDxfId="1429" dataDxfId="1428"/>
    <tableColumn id="23" xr3:uid="{BFD1B9BB-EC8C-4C34-9D07-F89FD5C896B4}" name="Colonne23" headerRowDxfId="1427" dataDxfId="1426"/>
    <tableColumn id="24" xr3:uid="{F69D2F6F-6B0E-4FAF-B6F1-FDCE344F9BB7}" name="Colonne24" headerRowDxfId="1425" dataDxfId="1424"/>
    <tableColumn id="25" xr3:uid="{5E5727E2-942B-496E-95BC-033ED25EF1EF}" name="Colonne25" headerRowDxfId="1423" dataDxfId="1422"/>
    <tableColumn id="26" xr3:uid="{748625BA-474C-4D81-B219-134471053AC8}" name="Colonne26" headerRowDxfId="1421" dataDxfId="1420"/>
    <tableColumn id="27" xr3:uid="{5A0567B4-B02A-44EE-8FDD-E74613EC684A}" name="Colonne27" headerRowDxfId="1419" dataDxfId="1418"/>
    <tableColumn id="28" xr3:uid="{22A94484-D70B-4D9F-A024-D16AC0CC4C6D}" name="Colonne28" headerRowDxfId="1417" dataDxfId="1416"/>
    <tableColumn id="29" xr3:uid="{168F3800-8F0F-4FD1-8C44-30BC8B1FE904}" name="Colonne29" headerRowDxfId="1415" dataDxfId="1414"/>
    <tableColumn id="30" xr3:uid="{2B1E603B-EA26-41F3-B462-932C33839577}" name="Colonne30" headerRowDxfId="1413" dataDxfId="1412"/>
    <tableColumn id="31" xr3:uid="{36CC11D5-8A71-4991-9D06-B4BE23F37459}" name="Colonne31" headerRowDxfId="1411" dataDxfId="1410"/>
    <tableColumn id="32" xr3:uid="{57772C1E-35B4-4532-ADA7-50938C780663}" name="Colonne32" headerRowDxfId="1409" dataDxfId="140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4A087CE-7E09-445D-B95B-A5A855F99E23}" name="Tableau2467" displayName="Tableau2467" ref="B43:AG49" headerRowCount="0" totalsRowShown="0" headerRowDxfId="1407" dataDxfId="1406" tableBorderDxfId="1405">
  <tableColumns count="32">
    <tableColumn id="1" xr3:uid="{38D9BDE5-639C-4582-876D-0375B252AC66}" name="Colonne1" headerRowDxfId="1404" dataDxfId="1403"/>
    <tableColumn id="2" xr3:uid="{E22A0888-D632-47BA-BCA3-5028AD91B648}" name="Colonne2" headerRowDxfId="1402" dataDxfId="1401"/>
    <tableColumn id="3" xr3:uid="{CB31EC4A-8CB3-4713-B3BC-B16BC454E21E}" name="Colonne3" headerRowDxfId="1400" dataDxfId="1399"/>
    <tableColumn id="4" xr3:uid="{99DD66D3-1D0B-46C6-A521-AE304F3A9A49}" name="Colonne4" headerRowDxfId="1398" dataDxfId="1397"/>
    <tableColumn id="5" xr3:uid="{CB2A60CA-B624-47C5-88F6-C9A841D91AF2}" name="Colonne5" headerRowDxfId="1396" dataDxfId="1395"/>
    <tableColumn id="6" xr3:uid="{0162AD31-930D-4631-A5C9-8B4150AE638D}" name="Colonne6" headerRowDxfId="1394" dataDxfId="1393"/>
    <tableColumn id="7" xr3:uid="{E69F3AC2-E27C-4EC6-BA31-3568A6176AF8}" name="Colonne7" headerRowDxfId="1392" dataDxfId="1391"/>
    <tableColumn id="8" xr3:uid="{F358D93D-65A4-4ACF-93B8-C86E231DC469}" name="Colonne8" headerRowDxfId="1390" dataDxfId="1389"/>
    <tableColumn id="9" xr3:uid="{D93E9A98-B817-475C-9CC6-295A07C109AE}" name="Colonne9" headerRowDxfId="1388" dataDxfId="1387"/>
    <tableColumn id="10" xr3:uid="{F35A9002-B36C-421D-BFD9-19497C564147}" name="Colonne10" headerRowDxfId="1386" dataDxfId="1385"/>
    <tableColumn id="11" xr3:uid="{DBC0DA6F-639F-4153-BEA4-6943E7EECAD6}" name="Colonne11" headerRowDxfId="1384" dataDxfId="1383"/>
    <tableColumn id="12" xr3:uid="{F43D7C2A-B65D-4584-8B40-DCB08E84BB3E}" name="Colonne12" headerRowDxfId="1382" dataDxfId="1381"/>
    <tableColumn id="13" xr3:uid="{55DB8A74-E716-47B9-8A81-B2C4172CC2D9}" name="Colonne13" headerRowDxfId="1380" dataDxfId="1379"/>
    <tableColumn id="14" xr3:uid="{FC94E67C-FCEC-41C6-AE96-0DDD20DCE42D}" name="Colonne14" headerRowDxfId="1378" dataDxfId="1377"/>
    <tableColumn id="15" xr3:uid="{3B4CE198-C42C-47EF-B09E-DC8E55D06A0A}" name="Colonne15" headerRowDxfId="1376" dataDxfId="1375"/>
    <tableColumn id="16" xr3:uid="{4B300345-CD9B-43DD-A0EF-D81206BFEB5A}" name="Colonne16" headerRowDxfId="1374" dataDxfId="1373"/>
    <tableColumn id="17" xr3:uid="{88DD56DC-C10C-48DE-90BB-134F0EA5ED36}" name="Colonne17" headerRowDxfId="1372" dataDxfId="1371"/>
    <tableColumn id="18" xr3:uid="{E54F2239-1078-4B5B-9B92-F0287CFC5F34}" name="Colonne18" headerRowDxfId="1370" dataDxfId="1369"/>
    <tableColumn id="19" xr3:uid="{DFE74AC9-2C33-49C5-B958-AA637C689D73}" name="Colonne19" headerRowDxfId="1368" dataDxfId="1367"/>
    <tableColumn id="20" xr3:uid="{5F6B434A-D420-46FB-A289-08D4715FF779}" name="Colonne20" headerRowDxfId="1366" dataDxfId="1365"/>
    <tableColumn id="21" xr3:uid="{43F5C9E7-8111-4D8E-A5C7-36DCA96AD8A7}" name="Colonne21" headerRowDxfId="1364" dataDxfId="1363"/>
    <tableColumn id="22" xr3:uid="{5460716C-BFDA-4CDD-95ED-34A144A9373F}" name="Colonne22" headerRowDxfId="1362" dataDxfId="1361"/>
    <tableColumn id="23" xr3:uid="{FA40D940-92FC-4443-9816-CB4F3AAC39DE}" name="Colonne23" headerRowDxfId="1360" dataDxfId="1359"/>
    <tableColumn id="24" xr3:uid="{6CF6A10F-6235-43B3-8C2B-C4041394F2BA}" name="Colonne24" headerRowDxfId="1358" dataDxfId="1357"/>
    <tableColumn id="25" xr3:uid="{804FC3CA-5685-4429-963D-37E99B172439}" name="Colonne25" headerRowDxfId="1356" dataDxfId="1355"/>
    <tableColumn id="26" xr3:uid="{9FF0D09F-047B-4235-AA24-FC0536FD3709}" name="Colonne26" headerRowDxfId="1354" dataDxfId="1353"/>
    <tableColumn id="27" xr3:uid="{60FB048E-8379-4A11-ADA1-76EAD4F71EF2}" name="Colonne27" headerRowDxfId="1352" dataDxfId="1351"/>
    <tableColumn id="28" xr3:uid="{7D5E4319-F922-4DAD-A94B-C6004AD795E8}" name="Colonne28" headerRowDxfId="1350" dataDxfId="1349"/>
    <tableColumn id="29" xr3:uid="{6600695B-9E76-4AAD-806C-C96D9FB9D8E8}" name="Colonne29" headerRowDxfId="1348" dataDxfId="1347"/>
    <tableColumn id="30" xr3:uid="{4265AAD3-3FD7-4A27-8156-FB56F81BB0D6}" name="Colonne30" headerRowDxfId="1346" dataDxfId="1345"/>
    <tableColumn id="31" xr3:uid="{C8B9C94E-157A-46AB-9499-DA7C2034E2E7}" name="Colonne31" headerRowDxfId="1344" dataDxfId="1343"/>
    <tableColumn id="32" xr3:uid="{6F7BBE57-2AD8-4124-B1E8-977711C38666}" name="Colonne32" headerRowDxfId="1342" dataDxfId="134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C632B53-DC93-403F-A8E5-A492500E3C8D}" name="Tableau24679" displayName="Tableau24679" ref="B53:AG59" headerRowCount="0" totalsRowShown="0" headerRowDxfId="1340" dataDxfId="1339" tableBorderDxfId="1338">
  <tableColumns count="32">
    <tableColumn id="1" xr3:uid="{6696B46B-4B11-42E3-8A21-F09470E15B85}" name="Colonne1" headerRowDxfId="1337" dataDxfId="1336"/>
    <tableColumn id="2" xr3:uid="{966F1973-CC9C-4257-8934-24322B0BBF43}" name="Colonne2" headerRowDxfId="1335" dataDxfId="1334"/>
    <tableColumn id="3" xr3:uid="{6D14CD37-2A21-4DEC-B26F-0B26DD4C860D}" name="Colonne3" headerRowDxfId="1333" dataDxfId="1332"/>
    <tableColumn id="4" xr3:uid="{40784F9E-7CD1-4D77-9462-1D871D15DE35}" name="Colonne4" headerRowDxfId="1331" dataDxfId="1330"/>
    <tableColumn id="5" xr3:uid="{CDE46BFE-88DE-4BFB-ACA0-77E95495F1D6}" name="Colonne5" headerRowDxfId="1329" dataDxfId="1328"/>
    <tableColumn id="6" xr3:uid="{C952D815-3D8D-412C-8805-A478C542A857}" name="Colonne6" headerRowDxfId="1327" dataDxfId="1326"/>
    <tableColumn id="7" xr3:uid="{E08AE73E-B93A-4A36-9849-D2AA879A3870}" name="Colonne7" headerRowDxfId="1325" dataDxfId="1324"/>
    <tableColumn id="8" xr3:uid="{C6C53DE9-796A-465D-8A83-564E04B8A18B}" name="Colonne8" headerRowDxfId="1323" dataDxfId="1322"/>
    <tableColumn id="9" xr3:uid="{1F7292D5-F8B5-43D8-BF14-B759F52130CA}" name="Colonne9" headerRowDxfId="1321" dataDxfId="1320"/>
    <tableColumn id="10" xr3:uid="{7359C6C1-9339-4F50-8CB9-6A11DDA036A2}" name="Colonne10" headerRowDxfId="1319" dataDxfId="1318"/>
    <tableColumn id="11" xr3:uid="{46EB921D-4561-4881-94C2-113CD47877F8}" name="Colonne11" headerRowDxfId="1317" dataDxfId="1316"/>
    <tableColumn id="12" xr3:uid="{8D59726C-5B54-4F2A-B6C8-964C646289F2}" name="Colonne12" headerRowDxfId="1315" dataDxfId="1314"/>
    <tableColumn id="13" xr3:uid="{965C0827-E608-4B72-B9BE-D72113A01C00}" name="Colonne13" headerRowDxfId="1313" dataDxfId="1312"/>
    <tableColumn id="14" xr3:uid="{DB489577-A144-4F9A-B965-77A533FE871B}" name="Colonne14" headerRowDxfId="1311" dataDxfId="1310"/>
    <tableColumn id="15" xr3:uid="{BC676525-FE9E-458D-88A6-126D8C6DBE04}" name="Colonne15" headerRowDxfId="1309" dataDxfId="1308"/>
    <tableColumn id="16" xr3:uid="{458A0432-9EC9-4FF3-B036-66347F8F63FF}" name="Colonne16" headerRowDxfId="1307" dataDxfId="1306"/>
    <tableColumn id="17" xr3:uid="{A5E7A444-0182-4126-B726-6592A8C51C4F}" name="Colonne17" headerRowDxfId="1305" dataDxfId="1304"/>
    <tableColumn id="18" xr3:uid="{23ADB211-C2DE-4A61-A6A8-867361252077}" name="Colonne18" headerRowDxfId="1303" dataDxfId="1302"/>
    <tableColumn id="19" xr3:uid="{15B272BB-99EB-412D-AD83-AE8B79FAF86E}" name="Colonne19" headerRowDxfId="1301" dataDxfId="1300"/>
    <tableColumn id="20" xr3:uid="{A6FA62B2-3CF6-4CD4-AF72-9A6EFDB1F8BA}" name="Colonne20" headerRowDxfId="1299" dataDxfId="1298"/>
    <tableColumn id="21" xr3:uid="{492C0B48-A2C8-4A4C-B451-3EFC40DCBD2B}" name="Colonne21" headerRowDxfId="1297" dataDxfId="1296"/>
    <tableColumn id="22" xr3:uid="{A2BF37CD-C0EE-4390-8BFC-61BEF60CADAF}" name="Colonne22" headerRowDxfId="1295" dataDxfId="1294"/>
    <tableColumn id="23" xr3:uid="{6438F676-8D5B-4DFD-A40D-896E5F12CA29}" name="Colonne23" headerRowDxfId="1293" dataDxfId="1292"/>
    <tableColumn id="24" xr3:uid="{F59D6129-48BD-4DFE-B7A2-C06F41F94BB0}" name="Colonne24" headerRowDxfId="1291" dataDxfId="1290"/>
    <tableColumn id="25" xr3:uid="{F5CD0A2E-BD7B-4C15-A769-0680754945F3}" name="Colonne25" headerRowDxfId="1289" dataDxfId="1288"/>
    <tableColumn id="26" xr3:uid="{71228504-EBD2-4883-8F53-401A5563FDFF}" name="Colonne26" headerRowDxfId="1287" dataDxfId="1286"/>
    <tableColumn id="27" xr3:uid="{7DD9ECDB-62B6-49E7-A0DA-96C9C42F6C89}" name="Colonne27" headerRowDxfId="1285" dataDxfId="1284"/>
    <tableColumn id="28" xr3:uid="{C0B5C059-C033-411A-8E81-8C5737EFD113}" name="Colonne28" headerRowDxfId="1283" dataDxfId="1282"/>
    <tableColumn id="29" xr3:uid="{C5FEB88F-B4F0-4A97-9CED-5821894F4AFB}" name="Colonne29" headerRowDxfId="1281" dataDxfId="1280"/>
    <tableColumn id="30" xr3:uid="{455BA2EC-85F3-45E8-9126-3CD7FD0BF20E}" name="Colonne30" headerRowDxfId="1279" dataDxfId="1278"/>
    <tableColumn id="31" xr3:uid="{7541B012-7C24-4852-B08E-F33CCCE290E2}" name="Colonne31" headerRowDxfId="1277" dataDxfId="1276"/>
    <tableColumn id="32" xr3:uid="{73574B60-7D13-4516-B903-082022749D7B}" name="Colonne32" headerRowDxfId="1275" dataDxfId="1274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40C0F8A-AE1A-414C-B59D-8489D154BCC9}" name="Tableau210" displayName="Tableau210" ref="B63:AG69" headerRowCount="0" totalsRowShown="0" headerRowDxfId="1273" dataDxfId="1272" tableBorderDxfId="1271">
  <tableColumns count="32">
    <tableColumn id="1" xr3:uid="{B848A2BF-6A34-4940-B1B1-4E46B46748F1}" name="Colonne1" headerRowDxfId="1270" dataDxfId="1269"/>
    <tableColumn id="2" xr3:uid="{895253B6-3312-47B0-AF09-1B8C2129D733}" name="Colonne2" headerRowDxfId="1268" dataDxfId="1267"/>
    <tableColumn id="3" xr3:uid="{914C5A83-0D79-49CA-A22A-0B9835760FB7}" name="Colonne3" headerRowDxfId="1266" dataDxfId="1265"/>
    <tableColumn id="4" xr3:uid="{E9A346CA-D5FE-4D64-B6AD-43296804E347}" name="Colonne4" headerRowDxfId="1264" dataDxfId="1263"/>
    <tableColumn id="5" xr3:uid="{AE77CF22-53AD-4893-A6FC-AA804E4D6039}" name="Colonne5" headerRowDxfId="1262" dataDxfId="1261"/>
    <tableColumn id="6" xr3:uid="{17A98721-47F5-4A36-BD72-E9D7B9800C1A}" name="Colonne6" headerRowDxfId="1260" dataDxfId="1259"/>
    <tableColumn id="7" xr3:uid="{7D1EF331-6E4B-4165-B3B0-71D7026D0441}" name="Colonne7" headerRowDxfId="1258" dataDxfId="1257"/>
    <tableColumn id="8" xr3:uid="{A2EB4C8F-FB03-4462-99EE-913966A2292D}" name="Colonne8" headerRowDxfId="1256" dataDxfId="1255"/>
    <tableColumn id="9" xr3:uid="{DFECFDD9-53BC-4315-BA5F-9DB47B76A306}" name="Colonne9" headerRowDxfId="1254" dataDxfId="1253"/>
    <tableColumn id="10" xr3:uid="{C691BC7C-0F3A-4685-9C21-9BD5D8C8C7A0}" name="Colonne10" headerRowDxfId="1252" dataDxfId="1251"/>
    <tableColumn id="11" xr3:uid="{B0F1C0B1-AD8F-48E3-9EAC-383B3D0A651B}" name="Colonne11" headerRowDxfId="1250" dataDxfId="1249"/>
    <tableColumn id="12" xr3:uid="{02BAE1E9-84D4-4C0E-BA12-4BD17EA8D5FE}" name="Colonne12" headerRowDxfId="1248" dataDxfId="1247"/>
    <tableColumn id="13" xr3:uid="{753AA7C4-CEBA-414D-B3F0-1E8EACB4D496}" name="Colonne13" headerRowDxfId="1246" dataDxfId="1245"/>
    <tableColumn id="14" xr3:uid="{DA93E3A7-E5C7-41D7-BA26-2B33080B05EB}" name="Colonne14" headerRowDxfId="1244" dataDxfId="1243"/>
    <tableColumn id="15" xr3:uid="{F8FC7479-013F-497C-B10A-5C735ADF7649}" name="Colonne15" headerRowDxfId="1242" dataDxfId="1241"/>
    <tableColumn id="16" xr3:uid="{E5B85477-A551-401C-A1AF-FDCE63135B0B}" name="Colonne16" headerRowDxfId="1240" dataDxfId="1239"/>
    <tableColumn id="17" xr3:uid="{47C01517-7DC6-4E80-85D5-A785CEB8BD66}" name="Colonne17" headerRowDxfId="1238" dataDxfId="1237"/>
    <tableColumn id="18" xr3:uid="{06DA016A-A639-4180-B4CD-CB94637A0228}" name="Colonne18" headerRowDxfId="1236" dataDxfId="1235"/>
    <tableColumn id="19" xr3:uid="{A934464D-8CA4-4E65-9F9A-3488403B4FB0}" name="Colonne19" headerRowDxfId="1234" dataDxfId="1233"/>
    <tableColumn id="20" xr3:uid="{EE1AB1E3-56D7-4E5E-8A03-3783FBB938DC}" name="Colonne20" headerRowDxfId="1232" dataDxfId="1231"/>
    <tableColumn id="21" xr3:uid="{15721578-89DE-437B-936C-C8F56FD7FF28}" name="Colonne21" headerRowDxfId="1230" dataDxfId="1229"/>
    <tableColumn id="22" xr3:uid="{501C9EE3-4123-41A4-9700-C3059A2B3C91}" name="Colonne22" headerRowDxfId="1228" dataDxfId="1227"/>
    <tableColumn id="23" xr3:uid="{36DEDD6B-89FC-499E-A13B-C7F9394CF993}" name="Colonne23" headerRowDxfId="1226" dataDxfId="1225"/>
    <tableColumn id="24" xr3:uid="{4DFAACD1-5937-4FC3-81DC-0DC584F60DF5}" name="Colonne24" headerRowDxfId="1224" dataDxfId="1223"/>
    <tableColumn id="25" xr3:uid="{C9D9BB7E-2055-4E38-B6D8-483AB654A4CD}" name="Colonne25" headerRowDxfId="1222" dataDxfId="1221"/>
    <tableColumn id="26" xr3:uid="{F15A96D6-2E8A-4D11-8D77-F23F7331966D}" name="Colonne26" headerRowDxfId="1220" dataDxfId="1219"/>
    <tableColumn id="27" xr3:uid="{C5AE4B56-6F6E-466B-9425-D1E392C93F18}" name="Colonne27" headerRowDxfId="1218" dataDxfId="1217"/>
    <tableColumn id="28" xr3:uid="{BBE8D4B0-664E-4AD7-85E8-2F57E7F03BB8}" name="Colonne28" headerRowDxfId="1216" dataDxfId="1215"/>
    <tableColumn id="29" xr3:uid="{95346E8A-8124-4D20-AD55-79DAE7663E2D}" name="Colonne29" headerRowDxfId="1214" dataDxfId="1213"/>
    <tableColumn id="30" xr3:uid="{4C794699-EB3A-42CE-B8FC-8FE89609650D}" name="Colonne30" headerRowDxfId="1212" dataDxfId="1211"/>
    <tableColumn id="31" xr3:uid="{46F2C7D4-426E-4017-8B01-6ECE130CC1D7}" name="Colonne31" headerRowDxfId="1210" dataDxfId="1209"/>
    <tableColumn id="32" xr3:uid="{ED984442-BE3B-4310-B21F-B09CD26AB6AE}" name="Colonne32" headerRowDxfId="1208" dataDxfId="120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EB13EFE-3724-4073-ABFE-4416AED9527F}" name="Tableau2411" displayName="Tableau2411" ref="B73:AG79" headerRowCount="0" totalsRowShown="0" headerRowDxfId="1206" dataDxfId="1205" tableBorderDxfId="1204">
  <tableColumns count="32">
    <tableColumn id="1" xr3:uid="{DC8FA26B-8092-4356-ABAC-CA994939C9F9}" name="Colonne1" headerRowDxfId="1203" dataDxfId="1202"/>
    <tableColumn id="2" xr3:uid="{B651431F-210E-4CBD-99CC-1451B7405A46}" name="Colonne2" headerRowDxfId="1201" dataDxfId="1200"/>
    <tableColumn id="3" xr3:uid="{4DD7BC50-34D3-4C9B-8B11-7894FB4C2EC8}" name="Colonne3" headerRowDxfId="1199" dataDxfId="1198"/>
    <tableColumn id="4" xr3:uid="{9DA86D75-155D-4B19-93CE-3AB1D670B58C}" name="Colonne4" headerRowDxfId="1197" dataDxfId="1196"/>
    <tableColumn id="5" xr3:uid="{39BE623E-2287-48CB-9333-528643D9E355}" name="Colonne5" headerRowDxfId="1195" dataDxfId="1194"/>
    <tableColumn id="6" xr3:uid="{62DFEE44-57E6-4D25-A84C-9938FBF7C1E9}" name="Colonne6" headerRowDxfId="1193" dataDxfId="1192"/>
    <tableColumn id="7" xr3:uid="{3EEA0B5B-132B-4DCA-8A14-133413426CD8}" name="Colonne7" headerRowDxfId="1191" dataDxfId="1190"/>
    <tableColumn id="8" xr3:uid="{757F222C-432A-4B8B-B190-13CD645AFC5E}" name="Colonne8" headerRowDxfId="1189" dataDxfId="1188"/>
    <tableColumn id="9" xr3:uid="{AA88A728-2CD5-4725-97E9-381D52841471}" name="Colonne9" headerRowDxfId="1187" dataDxfId="1186"/>
    <tableColumn id="10" xr3:uid="{B22CFEBA-0824-4FC1-8444-5810176272A1}" name="Colonne10" headerRowDxfId="1185" dataDxfId="1184"/>
    <tableColumn id="11" xr3:uid="{5F9603B6-4FFA-40E8-B790-99A2D1C43CE6}" name="Colonne11" headerRowDxfId="1183" dataDxfId="1182"/>
    <tableColumn id="12" xr3:uid="{EEC6B4FF-5E5B-4E66-8981-F5412B1AF732}" name="Colonne12" headerRowDxfId="1181" dataDxfId="1180"/>
    <tableColumn id="13" xr3:uid="{54E133F6-A856-4A45-9B53-ED58E069DC92}" name="Colonne13" headerRowDxfId="1179" dataDxfId="1178"/>
    <tableColumn id="14" xr3:uid="{6C440562-CCCC-4D6C-A3C1-EF4C440AB0E8}" name="Colonne14" headerRowDxfId="1177" dataDxfId="1176"/>
    <tableColumn id="15" xr3:uid="{0A1B238A-5DF9-452E-AD49-5F466E9ABF33}" name="Colonne15" headerRowDxfId="1175" dataDxfId="1174"/>
    <tableColumn id="16" xr3:uid="{A7B7D297-D747-4078-B72D-604D45B849B4}" name="Colonne16" headerRowDxfId="1173" dataDxfId="1172"/>
    <tableColumn id="17" xr3:uid="{8581EE36-7BCE-466B-B522-524A37511D82}" name="Colonne17" headerRowDxfId="1171" dataDxfId="1170"/>
    <tableColumn id="18" xr3:uid="{7A7B1ED3-ED9E-4148-8902-60D39EAD8CA1}" name="Colonne18" headerRowDxfId="1169" dataDxfId="1168"/>
    <tableColumn id="19" xr3:uid="{290F1AD0-730B-41C6-B522-148FF033D6FE}" name="Colonne19" headerRowDxfId="1167" dataDxfId="1166"/>
    <tableColumn id="20" xr3:uid="{F2C6FAA6-8487-4AC9-B403-3CA6B3826BB0}" name="Colonne20" headerRowDxfId="1165" dataDxfId="1164"/>
    <tableColumn id="21" xr3:uid="{4BE9201A-047F-4406-9BB8-02C78135129B}" name="Colonne21" headerRowDxfId="1163" dataDxfId="1162"/>
    <tableColumn id="22" xr3:uid="{F0A6F59D-EC5A-4DCA-AA3E-D1FB14B29FDB}" name="Colonne22" headerRowDxfId="1161" dataDxfId="1160"/>
    <tableColumn id="23" xr3:uid="{5B7E3C78-C995-47EB-AFF9-241B1E2D1517}" name="Colonne23" headerRowDxfId="1159" dataDxfId="1158"/>
    <tableColumn id="24" xr3:uid="{B02CC8AC-4784-4A72-AFA6-62908D3AABB9}" name="Colonne24" headerRowDxfId="1157" dataDxfId="1156"/>
    <tableColumn id="25" xr3:uid="{DD577F9E-0E06-4A8E-9E93-ACE30112EAF4}" name="Colonne25" headerRowDxfId="1155" dataDxfId="1154"/>
    <tableColumn id="26" xr3:uid="{9CBC8ECB-DB54-4F98-AD3C-AA397B84E715}" name="Colonne26" headerRowDxfId="1153" dataDxfId="1152"/>
    <tableColumn id="27" xr3:uid="{1C2701B6-B7CA-4DB8-BBC6-03FF9A03A60D}" name="Colonne27" headerRowDxfId="1151" dataDxfId="1150"/>
    <tableColumn id="28" xr3:uid="{EFE838CB-E7EC-439F-9C28-F5A8B785D8C9}" name="Colonne28" headerRowDxfId="1149" dataDxfId="1148"/>
    <tableColumn id="29" xr3:uid="{3C0C159B-9CB8-4E3A-A954-DD7CA7646470}" name="Colonne29" headerRowDxfId="1147" dataDxfId="1146"/>
    <tableColumn id="30" xr3:uid="{10C5F8BA-52AF-4DCD-88F8-32D31493ACB1}" name="Colonne30" headerRowDxfId="1145" dataDxfId="1144"/>
    <tableColumn id="31" xr3:uid="{A7B33B24-8088-460C-8E95-42E07E1F890B}" name="Colonne31" headerRowDxfId="1143" dataDxfId="1142"/>
    <tableColumn id="32" xr3:uid="{7D51AD77-1923-4473-9264-B78AD7CB8E55}" name="Colonne32" headerRowDxfId="1141" dataDxfId="1140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E7D7310-3DA6-46FB-90A4-77107C201D37}" name="Tableau24512" displayName="Tableau24512" ref="B83:AG89" headerRowCount="0" totalsRowShown="0" headerRowDxfId="1139" dataDxfId="1138" tableBorderDxfId="1137">
  <tableColumns count="32">
    <tableColumn id="1" xr3:uid="{55B1E8C9-B9F5-49D0-82E3-E6CB9E6CDA3F}" name="Colonne1" headerRowDxfId="1136" dataDxfId="1135"/>
    <tableColumn id="2" xr3:uid="{3AC5070B-0B44-4EA1-A380-B342B630DAF8}" name="Colonne2" headerRowDxfId="1134" dataDxfId="1133"/>
    <tableColumn id="3" xr3:uid="{4BA39954-27DB-4496-B2FB-23DE6E2FEB60}" name="Colonne3" headerRowDxfId="1132" dataDxfId="1131"/>
    <tableColumn id="4" xr3:uid="{A84DE940-44BC-425C-B353-04BDADE03623}" name="Colonne4" headerRowDxfId="1130" dataDxfId="1129"/>
    <tableColumn id="5" xr3:uid="{9AC52E2E-DF3A-4B89-A69D-E52A5FF4ED9B}" name="Colonne5" headerRowDxfId="1128" dataDxfId="1127"/>
    <tableColumn id="6" xr3:uid="{838A270E-F794-4C23-A74E-49CA0981F8A0}" name="Colonne6" headerRowDxfId="1126" dataDxfId="1125"/>
    <tableColumn id="7" xr3:uid="{6CA23515-A1BE-4A88-B0CD-82F6BEB4B43A}" name="Colonne7" headerRowDxfId="1124" dataDxfId="1123"/>
    <tableColumn id="8" xr3:uid="{EB31B8B8-9D1B-4067-B751-DA8E6810B155}" name="Colonne8" headerRowDxfId="1122" dataDxfId="1121"/>
    <tableColumn id="9" xr3:uid="{2855A87F-0A1D-4A5B-BECD-52CCEA072DCF}" name="Colonne9" headerRowDxfId="1120" dataDxfId="1119"/>
    <tableColumn id="10" xr3:uid="{BE1391F4-1200-487F-9D87-6B77E9E693AB}" name="Colonne10" headerRowDxfId="1118" dataDxfId="1117"/>
    <tableColumn id="11" xr3:uid="{8C61DD01-DFB9-4261-9CA0-65677BF30302}" name="Colonne11" headerRowDxfId="1116" dataDxfId="1115"/>
    <tableColumn id="12" xr3:uid="{89E34803-9C4D-4F85-82DE-7F1F45D1D0CD}" name="Colonne12" headerRowDxfId="1114" dataDxfId="1113"/>
    <tableColumn id="13" xr3:uid="{F7C10BB9-01C6-47D5-BD8D-8420284CA426}" name="Colonne13" headerRowDxfId="1112" dataDxfId="1111"/>
    <tableColumn id="14" xr3:uid="{E5EEBC91-424A-463D-BFF9-438CB48A00A5}" name="Colonne14" headerRowDxfId="1110" dataDxfId="1109"/>
    <tableColumn id="15" xr3:uid="{449587C8-91B9-40CB-83EB-9B72E963618F}" name="Colonne15" headerRowDxfId="1108" dataDxfId="1107"/>
    <tableColumn id="16" xr3:uid="{77D88766-5DD6-45AE-9ED6-7D2AE65A5716}" name="Colonne16" headerRowDxfId="1106" dataDxfId="1105"/>
    <tableColumn id="17" xr3:uid="{3A617187-1F7B-4A5B-8468-79EF86C14B91}" name="Colonne17" headerRowDxfId="1104" dataDxfId="1103"/>
    <tableColumn id="18" xr3:uid="{76C2373E-9AB3-4565-8063-E5B01AAE355E}" name="Colonne18" headerRowDxfId="1102" dataDxfId="1101"/>
    <tableColumn id="19" xr3:uid="{8F9261F8-A9B6-45DF-B602-56754750BEC0}" name="Colonne19" headerRowDxfId="1100" dataDxfId="1099"/>
    <tableColumn id="20" xr3:uid="{D4D4902D-D8A4-4E63-BA3B-1B8D52D66D11}" name="Colonne20" headerRowDxfId="1098" dataDxfId="1097"/>
    <tableColumn id="21" xr3:uid="{9CD49AD7-8496-40E1-A172-AE8089A91A41}" name="Colonne21" headerRowDxfId="1096" dataDxfId="1095"/>
    <tableColumn id="22" xr3:uid="{6646FAF7-2789-438E-9557-40F171BB3C75}" name="Colonne22" headerRowDxfId="1094" dataDxfId="1093"/>
    <tableColumn id="23" xr3:uid="{5ED488F5-4134-4588-B5E8-E048BC664D29}" name="Colonne23" headerRowDxfId="1092" dataDxfId="1091"/>
    <tableColumn id="24" xr3:uid="{BC895839-C55E-4976-9F6A-417EF9649AFE}" name="Colonne24" headerRowDxfId="1090" dataDxfId="1089"/>
    <tableColumn id="25" xr3:uid="{0CDCAA84-3326-4C26-924E-8E5FC5649C55}" name="Colonne25" headerRowDxfId="1088" dataDxfId="1087"/>
    <tableColumn id="26" xr3:uid="{2DDDDAD7-A9D2-48DC-A6AC-1332D8108DB5}" name="Colonne26" headerRowDxfId="1086" dataDxfId="1085"/>
    <tableColumn id="27" xr3:uid="{1FA9837D-A01D-48AB-B2F3-EA333B818F0B}" name="Colonne27" headerRowDxfId="1084" dataDxfId="1083"/>
    <tableColumn id="28" xr3:uid="{D078F226-61FC-4533-88CA-862FBE114ACA}" name="Colonne28" headerRowDxfId="1082" dataDxfId="1081"/>
    <tableColumn id="29" xr3:uid="{E773DC12-CC8D-435D-AA8B-99A5E0157CC2}" name="Colonne29" headerRowDxfId="1080" dataDxfId="1079"/>
    <tableColumn id="30" xr3:uid="{7167C64C-55AB-4112-8216-48479420A359}" name="Colonne30" headerRowDxfId="1078" dataDxfId="1077"/>
    <tableColumn id="31" xr3:uid="{B8C8B2E3-C22E-4EAE-9BD9-857DF7B060F1}" name="Colonne31" headerRowDxfId="1076" dataDxfId="1075"/>
    <tableColumn id="32" xr3:uid="{A333A411-BED1-4FE2-B448-48316E28D6E1}" name="Colonne32" headerRowDxfId="1074" dataDxfId="1073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10601DF-6D10-49A4-BB7F-C36CAC0E732C}" name="Tableau24613" displayName="Tableau24613" ref="B93:AG99" headerRowCount="0" totalsRowShown="0" headerRowDxfId="1072" dataDxfId="1071" tableBorderDxfId="1070">
  <tableColumns count="32">
    <tableColumn id="1" xr3:uid="{EB3680E0-FF63-4854-9802-C13F699DDAA5}" name="Colonne1" headerRowDxfId="1069" dataDxfId="1068"/>
    <tableColumn id="2" xr3:uid="{F3CCC18D-944D-4A1E-A3CD-4220E75F4378}" name="Colonne2" headerRowDxfId="1067" dataDxfId="1066"/>
    <tableColumn id="3" xr3:uid="{FF7F37F3-AACD-44F3-A1A6-DD4748AA660A}" name="Colonne3" headerRowDxfId="1065" dataDxfId="1064"/>
    <tableColumn id="4" xr3:uid="{02CB992E-8580-474E-B46B-D8970661E296}" name="Colonne4" headerRowDxfId="1063" dataDxfId="1062"/>
    <tableColumn id="5" xr3:uid="{FDE15DEC-2489-42C8-9FF2-84044FAFFA07}" name="Colonne5" headerRowDxfId="1061" dataDxfId="1060"/>
    <tableColumn id="6" xr3:uid="{86D6AC52-BF62-4628-A213-A89B3F9575B5}" name="Colonne6" headerRowDxfId="1059" dataDxfId="1058"/>
    <tableColumn id="7" xr3:uid="{3B867D08-36D0-4141-A923-2402170FB92D}" name="Colonne7" headerRowDxfId="1057" dataDxfId="1056"/>
    <tableColumn id="8" xr3:uid="{9FCE315A-0B53-435D-B6B8-0B097C3E4235}" name="Colonne8" headerRowDxfId="1055" dataDxfId="1054"/>
    <tableColumn id="9" xr3:uid="{EECD1838-26BA-40F3-AD19-19A3DF891E69}" name="Colonne9" headerRowDxfId="1053" dataDxfId="1052"/>
    <tableColumn id="10" xr3:uid="{C5B6F054-333C-43CA-A46B-B6A9DD008B78}" name="Colonne10" headerRowDxfId="1051" dataDxfId="1050"/>
    <tableColumn id="11" xr3:uid="{A6F98D10-63A5-4384-9AC1-3BA6B7445A02}" name="Colonne11" headerRowDxfId="1049" dataDxfId="1048"/>
    <tableColumn id="12" xr3:uid="{A547137C-3A23-4F76-8D38-8FEE5E13D0FC}" name="Colonne12" headerRowDxfId="1047" dataDxfId="1046"/>
    <tableColumn id="13" xr3:uid="{353E74D6-C047-405B-A826-0B44FA625AD7}" name="Colonne13" headerRowDxfId="1045" dataDxfId="1044"/>
    <tableColumn id="14" xr3:uid="{D64C2195-05C6-4E73-907E-6E2BD48FAD86}" name="Colonne14" headerRowDxfId="1043" dataDxfId="1042"/>
    <tableColumn id="15" xr3:uid="{64F8635D-82CE-452C-8145-58D0A52EE04C}" name="Colonne15" headerRowDxfId="1041" dataDxfId="1040"/>
    <tableColumn id="16" xr3:uid="{4448BF12-02B4-42BA-BAED-9041D5A64B3A}" name="Colonne16" headerRowDxfId="1039" dataDxfId="1038"/>
    <tableColumn id="17" xr3:uid="{33510D5E-6B5F-4372-A504-A54F2DFE2964}" name="Colonne17" headerRowDxfId="1037" dataDxfId="1036"/>
    <tableColumn id="18" xr3:uid="{598372AB-DB7B-430B-BAB2-1570C913DBEE}" name="Colonne18" headerRowDxfId="1035" dataDxfId="1034"/>
    <tableColumn id="19" xr3:uid="{F29599B7-B443-47B8-8CF3-4C906DAB8083}" name="Colonne19" headerRowDxfId="1033" dataDxfId="1032"/>
    <tableColumn id="20" xr3:uid="{82A85533-578F-4D8C-BA42-1907DC2D1974}" name="Colonne20" headerRowDxfId="1031" dataDxfId="1030"/>
    <tableColumn id="21" xr3:uid="{BB6F90AF-28AD-47CB-934D-CD0FE39A3FCF}" name="Colonne21" headerRowDxfId="1029" dataDxfId="1028"/>
    <tableColumn id="22" xr3:uid="{4383AA44-6770-4597-BA01-C80290180873}" name="Colonne22" headerRowDxfId="1027" dataDxfId="1026"/>
    <tableColumn id="23" xr3:uid="{96126A26-E337-4E3D-8889-A1F02127382D}" name="Colonne23" headerRowDxfId="1025" dataDxfId="1024"/>
    <tableColumn id="24" xr3:uid="{6404FFDF-F0B4-4D74-B044-D7D1C8B0BDA6}" name="Colonne24" headerRowDxfId="1023" dataDxfId="1022"/>
    <tableColumn id="25" xr3:uid="{98ED1E14-508F-491E-87C8-21B94AE34BE6}" name="Colonne25" headerRowDxfId="1021" dataDxfId="1020"/>
    <tableColumn id="26" xr3:uid="{1AF0C872-522E-41BC-8EA3-54B31AAE7E3C}" name="Colonne26" headerRowDxfId="1019" dataDxfId="1018"/>
    <tableColumn id="27" xr3:uid="{17592E7A-4F56-403E-8129-4B79525FB7DE}" name="Colonne27" headerRowDxfId="1017" dataDxfId="1016"/>
    <tableColumn id="28" xr3:uid="{3A3D9350-7BCB-4FBB-858E-1EED4D7FB32E}" name="Colonne28" headerRowDxfId="1015" dataDxfId="1014"/>
    <tableColumn id="29" xr3:uid="{9A21D580-D1C8-435A-B3FC-6138523DEC62}" name="Colonne29" headerRowDxfId="1013" dataDxfId="1012"/>
    <tableColumn id="30" xr3:uid="{92856485-5768-4E8B-A7BF-710556EC3E0A}" name="Colonne30" headerRowDxfId="1011" dataDxfId="1010"/>
    <tableColumn id="31" xr3:uid="{3AB135F0-7A22-412A-8960-E1BE3905B48D}" name="Colonne31" headerRowDxfId="1009" dataDxfId="1008"/>
    <tableColumn id="32" xr3:uid="{ABA7A908-1725-467B-91F9-97D6D7BB917E}" name="Colonne32" headerRowDxfId="1007" dataDxfId="1006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03BBBB4-2276-4F95-9642-112E22D049BD}" name="Tableau246714" displayName="Tableau246714" ref="B103:AG109" headerRowCount="0" totalsRowShown="0" headerRowDxfId="1005" dataDxfId="1004" tableBorderDxfId="1003">
  <tableColumns count="32">
    <tableColumn id="1" xr3:uid="{69A3EA89-39C0-4E71-AA6A-FE326BA9F7A0}" name="Colonne1" headerRowDxfId="1002" dataDxfId="1001"/>
    <tableColumn id="2" xr3:uid="{B105F05D-AB3F-4E0E-9B47-EFBDB24CEC1A}" name="Colonne2" headerRowDxfId="1000" dataDxfId="999"/>
    <tableColumn id="3" xr3:uid="{01B9E2EA-73C8-4088-ABC4-4D410059E148}" name="Colonne3" headerRowDxfId="998" dataDxfId="997"/>
    <tableColumn id="4" xr3:uid="{F07D0327-872E-4B32-865B-17AD85A8351C}" name="Colonne4" headerRowDxfId="996" dataDxfId="995"/>
    <tableColumn id="5" xr3:uid="{9C02D31C-2BA1-42B2-9A58-1D7601722550}" name="Colonne5" headerRowDxfId="994" dataDxfId="993"/>
    <tableColumn id="6" xr3:uid="{38BDA160-31E4-4381-B43D-693C9B64029E}" name="Colonne6" headerRowDxfId="992" dataDxfId="991"/>
    <tableColumn id="7" xr3:uid="{FD71704F-565E-41F4-ACF9-99939B2FD2F5}" name="Colonne7" headerRowDxfId="990" dataDxfId="989"/>
    <tableColumn id="8" xr3:uid="{60FB1E26-0A14-4F34-AF16-658472A283EC}" name="Colonne8" headerRowDxfId="988" dataDxfId="987"/>
    <tableColumn id="9" xr3:uid="{65A33A40-EB56-4A28-8ABD-92991DF836AF}" name="Colonne9" headerRowDxfId="986" dataDxfId="985"/>
    <tableColumn id="10" xr3:uid="{AC0AB53B-0F02-4B64-9300-FC42189B9A1C}" name="Colonne10" headerRowDxfId="984" dataDxfId="983"/>
    <tableColumn id="11" xr3:uid="{9CEB8457-14E1-44A4-9DA0-255565F075BA}" name="Colonne11" headerRowDxfId="982" dataDxfId="981"/>
    <tableColumn id="12" xr3:uid="{2E7E0D03-4B37-45B5-80F8-5DC4082B4C19}" name="Colonne12" headerRowDxfId="980" dataDxfId="979"/>
    <tableColumn id="13" xr3:uid="{7483FF29-F923-4C10-A9AE-F25B157DEC6B}" name="Colonne13" headerRowDxfId="978" dataDxfId="977"/>
    <tableColumn id="14" xr3:uid="{3215CAA3-9D7C-43F9-B682-A43071B77BFA}" name="Colonne14" headerRowDxfId="976" dataDxfId="975"/>
    <tableColumn id="15" xr3:uid="{D3C036F4-B2E9-438D-8876-D228F28CCD63}" name="Colonne15" headerRowDxfId="974" dataDxfId="973"/>
    <tableColumn id="16" xr3:uid="{D670F082-6E70-49B2-90EB-0A48F1611837}" name="Colonne16" headerRowDxfId="972" dataDxfId="971"/>
    <tableColumn id="17" xr3:uid="{83F33F1E-ABC6-4032-A1F7-50013FC4B4AF}" name="Colonne17" headerRowDxfId="970" dataDxfId="969"/>
    <tableColumn id="18" xr3:uid="{CC1738A5-B08A-45FF-8369-957224A547C5}" name="Colonne18" headerRowDxfId="968" dataDxfId="967"/>
    <tableColumn id="19" xr3:uid="{0A70761E-3795-4D54-8A23-7853FC1E092E}" name="Colonne19" headerRowDxfId="966" dataDxfId="965"/>
    <tableColumn id="20" xr3:uid="{572E7DB7-D5AF-4840-B2F8-9D060E908CE6}" name="Colonne20" headerRowDxfId="964" dataDxfId="963"/>
    <tableColumn id="21" xr3:uid="{214E8A81-AF29-49C5-AF9C-8BC1D951DDD8}" name="Colonne21" headerRowDxfId="962" dataDxfId="961"/>
    <tableColumn id="22" xr3:uid="{B2646C40-51E5-4326-A53A-E763BB4383F3}" name="Colonne22" headerRowDxfId="960" dataDxfId="959"/>
    <tableColumn id="23" xr3:uid="{3AD80F4F-46A5-4927-AF37-CDB30F4AF46F}" name="Colonne23" headerRowDxfId="958" dataDxfId="957"/>
    <tableColumn id="24" xr3:uid="{F3BEAEEE-FBA3-4170-8DE1-7E4BD5E91E88}" name="Colonne24" headerRowDxfId="956" dataDxfId="955"/>
    <tableColumn id="25" xr3:uid="{516BA48B-0588-43F7-A52B-E783B2CC66D8}" name="Colonne25" headerRowDxfId="954" dataDxfId="953"/>
    <tableColumn id="26" xr3:uid="{3D72E289-111F-4217-B9F8-BE8F9E8ECF0A}" name="Colonne26" headerRowDxfId="952" dataDxfId="951"/>
    <tableColumn id="27" xr3:uid="{078F29F1-7B1F-4CE1-9C34-43625C6C07DC}" name="Colonne27" headerRowDxfId="950" dataDxfId="949"/>
    <tableColumn id="28" xr3:uid="{2C0307B2-67A8-4105-A5D4-290F2BCCD1CA}" name="Colonne28" headerRowDxfId="948" dataDxfId="947"/>
    <tableColumn id="29" xr3:uid="{13E74AD4-DB28-4C6C-8A9A-92BB3D98C722}" name="Colonne29" headerRowDxfId="946" dataDxfId="945"/>
    <tableColumn id="30" xr3:uid="{2FDE1EFD-2B9B-469F-AB5C-0919B75A69F5}" name="Colonne30" headerRowDxfId="944" dataDxfId="943"/>
    <tableColumn id="31" xr3:uid="{D807DF91-2DD8-47F4-8027-93CAE1200A71}" name="Colonne31" headerRowDxfId="942" dataDxfId="941"/>
    <tableColumn id="32" xr3:uid="{171551B4-9159-402A-8E27-E1165D80343B}" name="Colonne32" headerRowDxfId="940" dataDxfId="939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2039728-746C-42ED-B00F-A8CF895C29AA}" name="Tableau2467915" displayName="Tableau2467915" ref="B113:AG119" headerRowCount="0" totalsRowShown="0" headerRowDxfId="938" dataDxfId="937" tableBorderDxfId="936">
  <tableColumns count="32">
    <tableColumn id="1" xr3:uid="{14F7586D-4196-4802-BBC9-3F7A6046E691}" name="Colonne1" headerRowDxfId="935" dataDxfId="934"/>
    <tableColumn id="2" xr3:uid="{CF53CD4B-476D-4A90-87C2-AA0456FD8FBF}" name="Colonne2" headerRowDxfId="933" dataDxfId="932"/>
    <tableColumn id="3" xr3:uid="{B31B4FC9-0A52-454B-9494-29DBC149DD8A}" name="Colonne3" headerRowDxfId="931" dataDxfId="930"/>
    <tableColumn id="4" xr3:uid="{46C003C8-BAB5-4419-B7DE-4EA7E4B28C34}" name="Colonne4" headerRowDxfId="929" dataDxfId="928"/>
    <tableColumn id="5" xr3:uid="{BD164AED-678E-4D9D-8917-AC21F3EC1B3D}" name="Colonne5" headerRowDxfId="927" dataDxfId="926"/>
    <tableColumn id="6" xr3:uid="{11DEC675-FC02-4E45-9044-4867A7E5BF46}" name="Colonne6" headerRowDxfId="925" dataDxfId="924"/>
    <tableColumn id="7" xr3:uid="{BBA10E2C-0B8F-4D33-9DF5-193EB1889987}" name="Colonne7" headerRowDxfId="923" dataDxfId="922"/>
    <tableColumn id="8" xr3:uid="{ED0ABA8A-6380-4329-B534-7A3D7FD82731}" name="Colonne8" headerRowDxfId="921" dataDxfId="920"/>
    <tableColumn id="9" xr3:uid="{37FBC39B-165C-4B06-BB7F-E773B81BC8F9}" name="Colonne9" headerRowDxfId="919" dataDxfId="918"/>
    <tableColumn id="10" xr3:uid="{0F7CCDE2-9F93-4F2F-AE8D-B67F23D06DED}" name="Colonne10" headerRowDxfId="917" dataDxfId="916"/>
    <tableColumn id="11" xr3:uid="{AF250DCD-7738-4DDF-80A9-434DBA61A8E1}" name="Colonne11" headerRowDxfId="915" dataDxfId="914"/>
    <tableColumn id="12" xr3:uid="{0FA48563-DC38-4EE9-8F51-C717D153D199}" name="Colonne12" headerRowDxfId="913" dataDxfId="912"/>
    <tableColumn id="13" xr3:uid="{AC5BCB0F-70CD-4778-BAE3-E290D3AC63B5}" name="Colonne13" headerRowDxfId="911" dataDxfId="910"/>
    <tableColumn id="14" xr3:uid="{068F32A4-9EF6-449C-842F-F82985690048}" name="Colonne14" headerRowDxfId="909" dataDxfId="908"/>
    <tableColumn id="15" xr3:uid="{85E8FFE1-7732-4C07-BD37-C57514882DEC}" name="Colonne15" headerRowDxfId="907" dataDxfId="906"/>
    <tableColumn id="16" xr3:uid="{158A5C26-2228-4D9C-878C-FE211E596A63}" name="Colonne16" headerRowDxfId="905" dataDxfId="904"/>
    <tableColumn id="17" xr3:uid="{5D68CA4D-F87A-41DC-9A99-D39C566F087B}" name="Colonne17" headerRowDxfId="903" dataDxfId="902"/>
    <tableColumn id="18" xr3:uid="{1C37E934-7033-4B87-BCDC-5BF81EEBE8AE}" name="Colonne18" headerRowDxfId="901" dataDxfId="900"/>
    <tableColumn id="19" xr3:uid="{BB8BB011-94B1-4997-8B8C-A70EAF98005C}" name="Colonne19" headerRowDxfId="899" dataDxfId="898"/>
    <tableColumn id="20" xr3:uid="{CEE52B3E-AED2-4FFA-A9D8-A48E8F38C68B}" name="Colonne20" headerRowDxfId="897" dataDxfId="896"/>
    <tableColumn id="21" xr3:uid="{54B1ED2B-D36B-4AFB-88CC-CEC0242C5F72}" name="Colonne21" headerRowDxfId="895" dataDxfId="894"/>
    <tableColumn id="22" xr3:uid="{FDB9D739-C6D3-45F6-9109-04E96BF3020A}" name="Colonne22" headerRowDxfId="893" dataDxfId="892"/>
    <tableColumn id="23" xr3:uid="{5163CA31-F960-4811-A748-2425FF072822}" name="Colonne23" headerRowDxfId="891" dataDxfId="890"/>
    <tableColumn id="24" xr3:uid="{5DE31694-4DDF-4046-B34F-74E265008770}" name="Colonne24" headerRowDxfId="889" dataDxfId="888"/>
    <tableColumn id="25" xr3:uid="{B870E832-7B0A-40F2-B346-575494EE96BA}" name="Colonne25" headerRowDxfId="887" dataDxfId="886"/>
    <tableColumn id="26" xr3:uid="{B8A624F2-EA2E-492E-B461-6B03D5E53102}" name="Colonne26" headerRowDxfId="885" dataDxfId="884"/>
    <tableColumn id="27" xr3:uid="{6504A212-5F12-45E0-B40C-3754389A8458}" name="Colonne27" headerRowDxfId="883" dataDxfId="882"/>
    <tableColumn id="28" xr3:uid="{41B3804E-FA4F-499E-AE2E-805353B35E5E}" name="Colonne28" headerRowDxfId="881" dataDxfId="880"/>
    <tableColumn id="29" xr3:uid="{EBFF0F82-237A-45CA-8D62-E4B8EA01F5BC}" name="Colonne29" headerRowDxfId="879" dataDxfId="878"/>
    <tableColumn id="30" xr3:uid="{F0BAA1DC-FD31-49EB-BA0D-4F38B94C2A34}" name="Colonne30" headerRowDxfId="877" dataDxfId="876"/>
    <tableColumn id="31" xr3:uid="{E9C05D24-CA89-4166-B383-C7EC7F149FE5}" name="Colonne31" headerRowDxfId="875" dataDxfId="874"/>
    <tableColumn id="32" xr3:uid="{107240A4-8D8F-4A1B-BA1D-9C64D8656931}" name="Colonne32" headerRowDxfId="873" dataDxfId="872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9C3E03-F699-4EDC-BF13-CB8F0694C2F2}" name="Tableau22" displayName="Tableau22" ref="B3:AG9" headerRowCount="0" totalsRowShown="0" headerRowDxfId="871" dataDxfId="870" tableBorderDxfId="869">
  <tableColumns count="32">
    <tableColumn id="1" xr3:uid="{DB2AD93B-4219-4E43-9911-6E0D47EC1705}" name="Colonne1" headerRowDxfId="868" dataDxfId="867"/>
    <tableColumn id="2" xr3:uid="{BB15E578-4C6A-4BDB-AEF2-56DAD57F4466}" name="Colonne2" headerRowDxfId="866" dataDxfId="865"/>
    <tableColumn id="3" xr3:uid="{D4978D3F-7B88-432A-AF54-1C70BE085699}" name="Colonne3" headerRowDxfId="864" dataDxfId="863"/>
    <tableColumn id="4" xr3:uid="{787A8021-F164-4685-ACFC-77252A4EBA31}" name="Colonne4" headerRowDxfId="862" dataDxfId="861"/>
    <tableColumn id="5" xr3:uid="{7F1335DF-651D-43CE-B0D7-2723058536E1}" name="Colonne5" headerRowDxfId="860" dataDxfId="859"/>
    <tableColumn id="6" xr3:uid="{5B2810AA-A28A-4547-8A28-1EFD21EA92CB}" name="Colonne6" headerRowDxfId="858" dataDxfId="857"/>
    <tableColumn id="7" xr3:uid="{20305BC0-059C-43EA-B1A9-A1CA27305BB4}" name="Colonne7" headerRowDxfId="856" dataDxfId="855"/>
    <tableColumn id="8" xr3:uid="{A07D7095-4575-4DA6-B253-AACFD96B1411}" name="Colonne8" headerRowDxfId="854" dataDxfId="853"/>
    <tableColumn id="9" xr3:uid="{D3B64A57-8D25-4FA0-A322-52A53CA7A284}" name="Colonne9" headerRowDxfId="852" dataDxfId="851"/>
    <tableColumn id="10" xr3:uid="{B99A7372-96F6-4B00-B4D0-CE13EEC9D798}" name="Colonne10" headerRowDxfId="850" dataDxfId="849"/>
    <tableColumn id="11" xr3:uid="{2EA1D3BC-CCF0-4C5F-832F-7D23D8812517}" name="Colonne11" headerRowDxfId="848" dataDxfId="847"/>
    <tableColumn id="12" xr3:uid="{946A9235-2EBF-4E3B-B076-A32BB96F329B}" name="Colonne12" headerRowDxfId="846" dataDxfId="845"/>
    <tableColumn id="13" xr3:uid="{8FB524F0-943E-4367-B37F-2C674861AC64}" name="Colonne13" headerRowDxfId="844" dataDxfId="843"/>
    <tableColumn id="14" xr3:uid="{82D1E6AD-5414-4B64-8051-72EA556D5E81}" name="Colonne14" headerRowDxfId="842" dataDxfId="841"/>
    <tableColumn id="15" xr3:uid="{24A05D14-DFB3-429D-B124-3592BA8B2066}" name="Colonne15" headerRowDxfId="840" dataDxfId="839"/>
    <tableColumn id="16" xr3:uid="{0C9DDD9E-25AD-44C0-A09F-3EC9A43468D6}" name="Colonne16" headerRowDxfId="838" dataDxfId="837"/>
    <tableColumn id="17" xr3:uid="{52783903-4D66-4211-A1BC-80FC0DFA046C}" name="Colonne17" headerRowDxfId="836" dataDxfId="835"/>
    <tableColumn id="18" xr3:uid="{4A738FE4-23D6-4D42-9CA6-DF1DCDE755A5}" name="Colonne18" headerRowDxfId="834" dataDxfId="833"/>
    <tableColumn id="19" xr3:uid="{4E283CE9-1A35-467D-AE69-E49ECFEFEF2E}" name="Colonne19" headerRowDxfId="832" dataDxfId="831"/>
    <tableColumn id="20" xr3:uid="{4E4E3D98-3D8A-4F0B-B59B-773BFC47930E}" name="Colonne20" headerRowDxfId="830" dataDxfId="829"/>
    <tableColumn id="21" xr3:uid="{8EAFC325-3F4A-4B06-81DC-2F53CC3ED511}" name="Colonne21" headerRowDxfId="828" dataDxfId="827"/>
    <tableColumn id="22" xr3:uid="{517AEC7A-13D8-4355-8FF1-467992194905}" name="Colonne22" headerRowDxfId="826" dataDxfId="825"/>
    <tableColumn id="23" xr3:uid="{E74EA96F-FCA6-40EB-A40C-4B1428F711C4}" name="Colonne23" headerRowDxfId="824" dataDxfId="823"/>
    <tableColumn id="24" xr3:uid="{B3983923-A469-45A7-A513-86BAA27E7569}" name="Colonne24" headerRowDxfId="822" dataDxfId="821"/>
    <tableColumn id="25" xr3:uid="{9E3A0CBB-D2FA-434C-87B3-2AF8813D812F}" name="Colonne25" headerRowDxfId="820" dataDxfId="819"/>
    <tableColumn id="26" xr3:uid="{05D72B84-CE0A-4FAA-8E6A-965E6A15D3BC}" name="Colonne26" headerRowDxfId="818" dataDxfId="817"/>
    <tableColumn id="27" xr3:uid="{5333439E-6420-40E2-8B48-BB5B87FE17AC}" name="Colonne27" headerRowDxfId="816" dataDxfId="815"/>
    <tableColumn id="28" xr3:uid="{EE5C4BAF-5C6B-40C8-952F-AED28C053B27}" name="Colonne28" headerRowDxfId="814" dataDxfId="813"/>
    <tableColumn id="29" xr3:uid="{6EE6400E-59F8-4C9D-AA1D-84EF3D56C206}" name="Colonne29" headerRowDxfId="812" dataDxfId="811"/>
    <tableColumn id="30" xr3:uid="{DEA6C188-FE24-49ED-880B-2A69EA9572DA}" name="Colonne30" headerRowDxfId="810" dataDxfId="809"/>
    <tableColumn id="31" xr3:uid="{8ECC317F-3BC6-4814-B9A8-B0D33961CF46}" name="Colonne31" headerRowDxfId="808" dataDxfId="807"/>
    <tableColumn id="32" xr3:uid="{19DB25F0-97CB-430A-8947-5FC46BE47195}" name="Colonne32" headerRowDxfId="806" dataDxfId="805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90C0345-D22E-4384-B827-626AE2275A3F}" name="Tableau248" displayName="Tableau248" ref="B13:AG19" headerRowCount="0" totalsRowShown="0" headerRowDxfId="804" dataDxfId="803" tableBorderDxfId="802">
  <tableColumns count="32">
    <tableColumn id="1" xr3:uid="{85DB8639-48D4-4D52-8EE1-3579D9E27F34}" name="Colonne1" headerRowDxfId="801" dataDxfId="800"/>
    <tableColumn id="2" xr3:uid="{E70D735C-BF61-46CD-A6D6-13C7692322AE}" name="Colonne2" headerRowDxfId="799" dataDxfId="798"/>
    <tableColumn id="3" xr3:uid="{4DC82DF3-11D1-4490-B63C-6AC25D6797DF}" name="Colonne3" headerRowDxfId="797" dataDxfId="796"/>
    <tableColumn id="4" xr3:uid="{A3EE5DCF-50D2-498A-8E2B-04F8757BC9AC}" name="Colonne4" headerRowDxfId="795" dataDxfId="794"/>
    <tableColumn id="5" xr3:uid="{890425C0-3950-4921-8DFA-60770674AF0C}" name="Colonne5" headerRowDxfId="793" dataDxfId="792"/>
    <tableColumn id="6" xr3:uid="{4DFDB336-C5A3-4452-B995-17167484DB58}" name="Colonne6" headerRowDxfId="791" dataDxfId="790"/>
    <tableColumn id="7" xr3:uid="{32CE82A9-6244-4107-87A4-332EE8493091}" name="Colonne7" headerRowDxfId="789" dataDxfId="788"/>
    <tableColumn id="8" xr3:uid="{E2EDA07F-66EE-479E-83AE-4684592560E0}" name="Colonne8" headerRowDxfId="787" dataDxfId="786"/>
    <tableColumn id="9" xr3:uid="{413C574E-92EE-409D-BA7E-915F2AAAEDC2}" name="Colonne9" headerRowDxfId="785" dataDxfId="784"/>
    <tableColumn id="10" xr3:uid="{5BAA984F-4A38-4196-ABC5-0D66C54A97ED}" name="Colonne10" headerRowDxfId="783" dataDxfId="782"/>
    <tableColumn id="11" xr3:uid="{ACBF7858-E876-46AF-B1D8-3E5EA84F4A12}" name="Colonne11" headerRowDxfId="781" dataDxfId="780"/>
    <tableColumn id="12" xr3:uid="{36CCE513-3EC0-4D13-8208-8C53DB0B3EF1}" name="Colonne12" headerRowDxfId="779" dataDxfId="778"/>
    <tableColumn id="13" xr3:uid="{C1AD31D4-16C4-4255-B58E-1694A63420A9}" name="Colonne13" headerRowDxfId="777" dataDxfId="776"/>
    <tableColumn id="14" xr3:uid="{151A815C-EB18-49E9-A144-69D7AAD7AE5C}" name="Colonne14" headerRowDxfId="775" dataDxfId="774"/>
    <tableColumn id="15" xr3:uid="{A3D1C981-30A6-4EB4-8C55-CC8CFDC5C6F6}" name="Colonne15" headerRowDxfId="773" dataDxfId="772"/>
    <tableColumn id="16" xr3:uid="{8F217199-4084-4F1F-B633-275893EFFBC3}" name="Colonne16" headerRowDxfId="771" dataDxfId="770"/>
    <tableColumn id="17" xr3:uid="{F6D4CCAE-7868-48A5-B4BD-951F5C4A873C}" name="Colonne17" headerRowDxfId="769" dataDxfId="768"/>
    <tableColumn id="18" xr3:uid="{66AF455F-CBE6-42AC-B62C-2F51D298EEB3}" name="Colonne18" headerRowDxfId="767" dataDxfId="766"/>
    <tableColumn id="19" xr3:uid="{1D89C7FC-5F4D-4FEF-A391-11063733DA96}" name="Colonne19" headerRowDxfId="765" dataDxfId="764"/>
    <tableColumn id="20" xr3:uid="{3228D0E1-AFEF-4EC3-AB7B-E6FB227AE8C0}" name="Colonne20" headerRowDxfId="763" dataDxfId="762"/>
    <tableColumn id="21" xr3:uid="{349D7BFF-5397-4123-84CC-7AF975D2EC5B}" name="Colonne21" headerRowDxfId="761" dataDxfId="760"/>
    <tableColumn id="22" xr3:uid="{1F020F8A-DF1D-4C6C-A55A-003EBDAFF643}" name="Colonne22" headerRowDxfId="759" dataDxfId="758"/>
    <tableColumn id="23" xr3:uid="{6838AFB0-EE83-4760-87CA-B283F414695D}" name="Colonne23" headerRowDxfId="757" dataDxfId="756"/>
    <tableColumn id="24" xr3:uid="{B2A37F16-2EA7-4AF7-9579-9A6D3657805A}" name="Colonne24" headerRowDxfId="755" dataDxfId="754"/>
    <tableColumn id="25" xr3:uid="{52964DAB-F8A3-4511-9362-C3EE0A824D55}" name="Colonne25" headerRowDxfId="753" dataDxfId="752"/>
    <tableColumn id="26" xr3:uid="{C256C64E-9A51-4CE8-8192-BF576FF30E24}" name="Colonne26" headerRowDxfId="751" dataDxfId="750"/>
    <tableColumn id="27" xr3:uid="{8E6EB1F4-3D1B-40E5-AE78-CDBA154FC6B4}" name="Colonne27" headerRowDxfId="749" dataDxfId="748"/>
    <tableColumn id="28" xr3:uid="{0FBCE9AB-C6D3-48FB-B2C6-65AA9EB81AA9}" name="Colonne28" headerRowDxfId="747" dataDxfId="746"/>
    <tableColumn id="29" xr3:uid="{9583A64B-4B29-4975-B6CC-713C63C9A8E7}" name="Colonne29" headerRowDxfId="745" dataDxfId="744"/>
    <tableColumn id="30" xr3:uid="{0C9C768A-F3D4-4A86-B74C-7D8081D9C6F5}" name="Colonne30" headerRowDxfId="743" dataDxfId="742"/>
    <tableColumn id="31" xr3:uid="{B54CE634-8E6B-4733-B8AC-D2CD13C62193}" name="Colonne31" headerRowDxfId="741" dataDxfId="740"/>
    <tableColumn id="32" xr3:uid="{67A9501E-50DB-4514-B9D5-0FCAE56E86DE}" name="Colonne32" headerRowDxfId="739" dataDxfId="738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31641A0-9E65-4C6A-ABAE-9248ECB27FCA}" name="Tableau24516" displayName="Tableau24516" ref="B23:AG29" headerRowCount="0" totalsRowShown="0" headerRowDxfId="737" dataDxfId="736" tableBorderDxfId="735">
  <tableColumns count="32">
    <tableColumn id="1" xr3:uid="{8A5E9312-B04B-42E0-949F-F05967FEC8ED}" name="Colonne1" headerRowDxfId="734" dataDxfId="733"/>
    <tableColumn id="2" xr3:uid="{F8F62F62-4BAC-441A-B4F3-DC1FCD41A97E}" name="Colonne2" headerRowDxfId="732" dataDxfId="731"/>
    <tableColumn id="3" xr3:uid="{61E577DD-FE32-4AAF-99D0-A221472D89D3}" name="Colonne3" headerRowDxfId="730" dataDxfId="729"/>
    <tableColumn id="4" xr3:uid="{E580C889-986C-4BB5-9A39-1B3B542C2BFB}" name="Colonne4" headerRowDxfId="728" dataDxfId="727"/>
    <tableColumn id="5" xr3:uid="{7978A284-4810-42E9-B5CC-A73CF89E803C}" name="Colonne5" headerRowDxfId="726" dataDxfId="725"/>
    <tableColumn id="6" xr3:uid="{269E4A4B-C5E8-45D8-B035-31D2C11538DF}" name="Colonne6" headerRowDxfId="724" dataDxfId="723"/>
    <tableColumn id="7" xr3:uid="{B8B392C8-7BA2-4DD7-AAF5-424A2FE19C4D}" name="Colonne7" headerRowDxfId="722" dataDxfId="721"/>
    <tableColumn id="8" xr3:uid="{520DFEA0-08D1-4F80-A927-5FB1DF614B6A}" name="Colonne8" headerRowDxfId="720" dataDxfId="719"/>
    <tableColumn id="9" xr3:uid="{B945EAFC-3D09-462F-B2E5-D9AE2009DE2F}" name="Colonne9" headerRowDxfId="718" dataDxfId="717"/>
    <tableColumn id="10" xr3:uid="{62A9B5AE-7EF7-4A52-8583-01F0857981F6}" name="Colonne10" headerRowDxfId="716" dataDxfId="715"/>
    <tableColumn id="11" xr3:uid="{5C31B4DD-8458-468D-9743-62969003DF43}" name="Colonne11" headerRowDxfId="714" dataDxfId="713"/>
    <tableColumn id="12" xr3:uid="{855FC20B-1E64-4688-BA15-AB57E9D7FC90}" name="Colonne12" headerRowDxfId="712" dataDxfId="711"/>
    <tableColumn id="13" xr3:uid="{E6D07BBA-BC6D-4475-A210-6EC1E5D44AD2}" name="Colonne13" headerRowDxfId="710" dataDxfId="709"/>
    <tableColumn id="14" xr3:uid="{3ED7BB77-6544-45B3-9958-30D74B09B9E4}" name="Colonne14" headerRowDxfId="708" dataDxfId="707"/>
    <tableColumn id="15" xr3:uid="{C1899C73-1630-493E-AAED-15E5DD039AE2}" name="Colonne15" headerRowDxfId="706" dataDxfId="705"/>
    <tableColumn id="16" xr3:uid="{7E827628-F6EA-424E-B411-6F294C437E0F}" name="Colonne16" headerRowDxfId="704" dataDxfId="703"/>
    <tableColumn id="17" xr3:uid="{502A5503-3F9A-480B-94EB-8A23F29FFD9E}" name="Colonne17" headerRowDxfId="702" dataDxfId="701"/>
    <tableColumn id="18" xr3:uid="{FABB7DBE-DCE2-4E16-BED6-60F5537C62A1}" name="Colonne18" headerRowDxfId="700" dataDxfId="699"/>
    <tableColumn id="19" xr3:uid="{63E2F464-D2E3-49C5-AEE6-E3DD6AD314A2}" name="Colonne19" headerRowDxfId="698" dataDxfId="697"/>
    <tableColumn id="20" xr3:uid="{5561C339-0D41-4F35-A466-A8851E3F023F}" name="Colonne20" headerRowDxfId="696" dataDxfId="695"/>
    <tableColumn id="21" xr3:uid="{F933DF34-949B-4229-AA0C-128301D8A577}" name="Colonne21" headerRowDxfId="694" dataDxfId="693"/>
    <tableColumn id="22" xr3:uid="{0DA1058E-22EF-43CB-AF5A-8C1D9C584319}" name="Colonne22" headerRowDxfId="692" dataDxfId="691"/>
    <tableColumn id="23" xr3:uid="{F1633386-FE5F-4869-83EE-7908136CC4C2}" name="Colonne23" headerRowDxfId="690" dataDxfId="689"/>
    <tableColumn id="24" xr3:uid="{63B86170-1EF8-41BD-ACD3-BA3EDDE8B04F}" name="Colonne24" headerRowDxfId="688" dataDxfId="687"/>
    <tableColumn id="25" xr3:uid="{7A2C0178-06FB-45BE-A61C-7A268814DAA9}" name="Colonne25" headerRowDxfId="686" dataDxfId="685"/>
    <tableColumn id="26" xr3:uid="{94A94567-A08F-4D10-A4FF-47E804279FF8}" name="Colonne26" headerRowDxfId="684" dataDxfId="683"/>
    <tableColumn id="27" xr3:uid="{14934AFE-BEE2-4E21-A666-90F000426AE6}" name="Colonne27" headerRowDxfId="682" dataDxfId="681"/>
    <tableColumn id="28" xr3:uid="{00E872A2-DAF4-43FB-AE82-B5B5FAE47244}" name="Colonne28" headerRowDxfId="680" dataDxfId="679"/>
    <tableColumn id="29" xr3:uid="{BA237518-E5F7-422E-B16C-F80C7790E805}" name="Colonne29" headerRowDxfId="678" dataDxfId="677"/>
    <tableColumn id="30" xr3:uid="{5F70EAEA-2C6B-4B78-9BA3-26B58767188E}" name="Colonne30" headerRowDxfId="676" dataDxfId="675"/>
    <tableColumn id="31" xr3:uid="{E57A5695-2EDA-46BD-8A25-F6B904CAAAA8}" name="Colonne31" headerRowDxfId="674" dataDxfId="673"/>
    <tableColumn id="32" xr3:uid="{B5DA5CCD-37D7-4A2B-9E79-512C6FC59538}" name="Colonne32" headerRowDxfId="672" dataDxfId="671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5AD53FB-20CF-4712-BAFE-2A40605D082C}" name="Tableau24617" displayName="Tableau24617" ref="B33:AG39" headerRowCount="0" totalsRowShown="0" headerRowDxfId="670" dataDxfId="669" tableBorderDxfId="668">
  <tableColumns count="32">
    <tableColumn id="1" xr3:uid="{5281D3D8-8037-4938-B2E1-DE7BFABC3CAD}" name="Colonne1" headerRowDxfId="667" dataDxfId="666"/>
    <tableColumn id="2" xr3:uid="{B9906971-4BE6-444F-8F35-01883C51CF7C}" name="Colonne2" headerRowDxfId="665" dataDxfId="664"/>
    <tableColumn id="3" xr3:uid="{0C9E94F9-7929-41B7-A935-1F99609F29E0}" name="Colonne3" headerRowDxfId="663" dataDxfId="662"/>
    <tableColumn id="4" xr3:uid="{7127CC4F-285E-4D36-9C66-AC2F247EAD96}" name="Colonne4" headerRowDxfId="661" dataDxfId="660"/>
    <tableColumn id="5" xr3:uid="{70C9C4D9-BB2A-4160-A162-D67DA974D7D0}" name="Colonne5" headerRowDxfId="659" dataDxfId="658"/>
    <tableColumn id="6" xr3:uid="{D9B822CB-1F6B-426F-A39F-46ED9FC6E548}" name="Colonne6" headerRowDxfId="657" dataDxfId="656"/>
    <tableColumn id="7" xr3:uid="{A9E42511-19F3-4C46-859E-EB875AB2424A}" name="Colonne7" headerRowDxfId="655" dataDxfId="654"/>
    <tableColumn id="8" xr3:uid="{ACD308CD-99FD-415C-B89C-27CE7B8DE656}" name="Colonne8" headerRowDxfId="653" dataDxfId="652"/>
    <tableColumn id="9" xr3:uid="{EAA947CE-D717-4949-90B4-5BD095B18F36}" name="Colonne9" headerRowDxfId="651" dataDxfId="650"/>
    <tableColumn id="10" xr3:uid="{750CDDE7-4FF1-48D8-8760-0C13A3D048E5}" name="Colonne10" headerRowDxfId="649" dataDxfId="648"/>
    <tableColumn id="11" xr3:uid="{90DDA085-4253-41F0-9C80-3383FBF12579}" name="Colonne11" headerRowDxfId="647" dataDxfId="646"/>
    <tableColumn id="12" xr3:uid="{E506EA35-7C5E-40DE-8538-B31F63FCB8E2}" name="Colonne12" headerRowDxfId="645" dataDxfId="644"/>
    <tableColumn id="13" xr3:uid="{55FD7D3F-B46E-47B5-A759-F95E4159766C}" name="Colonne13" headerRowDxfId="643" dataDxfId="642"/>
    <tableColumn id="14" xr3:uid="{C1A07DA4-B007-4A64-ABB8-46A980E10706}" name="Colonne14" headerRowDxfId="641" dataDxfId="640"/>
    <tableColumn id="15" xr3:uid="{87725160-F48D-423A-A5B0-642E3A5A5B6B}" name="Colonne15" headerRowDxfId="639" dataDxfId="638"/>
    <tableColumn id="16" xr3:uid="{3800C93D-AC87-4E51-888E-9BABCB50C963}" name="Colonne16" headerRowDxfId="637" dataDxfId="636"/>
    <tableColumn id="17" xr3:uid="{80B267FD-2E46-4BA7-BD1C-53DD4BCD126A}" name="Colonne17" headerRowDxfId="635" dataDxfId="634"/>
    <tableColumn id="18" xr3:uid="{AACF4382-4A0C-4E3A-990D-AEA2FC085239}" name="Colonne18" headerRowDxfId="633" dataDxfId="632"/>
    <tableColumn id="19" xr3:uid="{D218AF52-CF61-421A-BC66-C6E4F6C4ACAB}" name="Colonne19" headerRowDxfId="631" dataDxfId="630"/>
    <tableColumn id="20" xr3:uid="{1D98B1F0-ACEA-47C1-B86B-3DAFEE9C0100}" name="Colonne20" headerRowDxfId="629" dataDxfId="628"/>
    <tableColumn id="21" xr3:uid="{17F61C8E-CA05-4E8D-9C0F-4C0E0F1AB44E}" name="Colonne21" headerRowDxfId="627" dataDxfId="626"/>
    <tableColumn id="22" xr3:uid="{35DA55FA-B85E-477D-BE4B-0417D258B501}" name="Colonne22" headerRowDxfId="625" dataDxfId="624"/>
    <tableColumn id="23" xr3:uid="{8C876D72-3FE2-4706-8B34-815A9DBCDC43}" name="Colonne23" headerRowDxfId="623" dataDxfId="622"/>
    <tableColumn id="24" xr3:uid="{27035106-2A90-4F02-AB4E-1DEE7F50B78A}" name="Colonne24" headerRowDxfId="621" dataDxfId="620"/>
    <tableColumn id="25" xr3:uid="{73034D7A-662E-41C1-A275-A960948846D2}" name="Colonne25" headerRowDxfId="619" dataDxfId="618"/>
    <tableColumn id="26" xr3:uid="{18D43DED-D802-475A-A726-3639B9A66A12}" name="Colonne26" headerRowDxfId="617" dataDxfId="616"/>
    <tableColumn id="27" xr3:uid="{B59A27DE-D8DB-417A-9E57-BCCE67904AFE}" name="Colonne27" headerRowDxfId="615" dataDxfId="614"/>
    <tableColumn id="28" xr3:uid="{376FFD7D-BDDB-4607-951C-EEEB3D156E25}" name="Colonne28" headerRowDxfId="613" dataDxfId="612"/>
    <tableColumn id="29" xr3:uid="{AB269D99-6288-48E6-B23D-033204F4C547}" name="Colonne29" headerRowDxfId="611" dataDxfId="610"/>
    <tableColumn id="30" xr3:uid="{637D71B9-CC13-49AE-9920-DCB6DD5650CF}" name="Colonne30" headerRowDxfId="609" dataDxfId="608"/>
    <tableColumn id="31" xr3:uid="{83AA8201-535D-4FA5-BC57-9B4E4CA4CA8D}" name="Colonne31" headerRowDxfId="607" dataDxfId="606"/>
    <tableColumn id="32" xr3:uid="{EE4389EB-E261-4F48-B2D4-7A695A3670F4}" name="Colonne32" headerRowDxfId="605" dataDxfId="604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95D2EF8-3B3B-4595-BE6F-ABBF4DC0C8A9}" name="Tableau246718" displayName="Tableau246718" ref="B43:AG49" headerRowCount="0" totalsRowShown="0" headerRowDxfId="603" dataDxfId="602" tableBorderDxfId="601">
  <tableColumns count="32">
    <tableColumn id="1" xr3:uid="{9E2BC7B6-E4E3-4DED-917E-406A0709EF4B}" name="Colonne1" headerRowDxfId="600" dataDxfId="599"/>
    <tableColumn id="2" xr3:uid="{6278B7A0-5297-4108-BB3E-239044EBFECE}" name="Colonne2" headerRowDxfId="598" dataDxfId="597"/>
    <tableColumn id="3" xr3:uid="{B71AD6F7-402B-4F5B-BAC8-1E44CB24220B}" name="Colonne3" headerRowDxfId="596" dataDxfId="595"/>
    <tableColumn id="4" xr3:uid="{8943BC24-C909-4EA0-9F2B-1A1AC452553D}" name="Colonne4" headerRowDxfId="594" dataDxfId="593"/>
    <tableColumn id="5" xr3:uid="{5C1ADB31-D676-4FF7-943E-BF239FEA9E06}" name="Colonne5" headerRowDxfId="592" dataDxfId="591"/>
    <tableColumn id="6" xr3:uid="{DD86F4B1-0459-406F-B061-ACF5DB9885AD}" name="Colonne6" headerRowDxfId="590" dataDxfId="589"/>
    <tableColumn id="7" xr3:uid="{1067DF6B-E2AC-4187-BBBC-B458F974C490}" name="Colonne7" headerRowDxfId="588" dataDxfId="587"/>
    <tableColumn id="8" xr3:uid="{134F009A-1617-436B-9372-B5BC1128B7DE}" name="Colonne8" headerRowDxfId="586" dataDxfId="585"/>
    <tableColumn id="9" xr3:uid="{59394FF9-F2A1-4ADA-B8EF-25D3F03C43F8}" name="Colonne9" headerRowDxfId="584" dataDxfId="583"/>
    <tableColumn id="10" xr3:uid="{CBF478BF-3E54-421A-B6F9-56F9F2EEA7DF}" name="Colonne10" headerRowDxfId="582" dataDxfId="581"/>
    <tableColumn id="11" xr3:uid="{EF0349D5-6745-4BFD-80C2-A3F95A03C71C}" name="Colonne11" headerRowDxfId="580" dataDxfId="579"/>
    <tableColumn id="12" xr3:uid="{871F8F28-38D1-45B6-9C7C-AD6C873FF19E}" name="Colonne12" headerRowDxfId="578" dataDxfId="577"/>
    <tableColumn id="13" xr3:uid="{DC034E68-8939-47B8-ABF6-A57ADBB992AA}" name="Colonne13" headerRowDxfId="576" dataDxfId="575"/>
    <tableColumn id="14" xr3:uid="{FC7BD168-C2AC-4D24-8C7D-D8353309AB75}" name="Colonne14" headerRowDxfId="574" dataDxfId="573"/>
    <tableColumn id="15" xr3:uid="{04A02E97-DED5-4CA3-B3A3-B1AB2B82C319}" name="Colonne15" headerRowDxfId="572" dataDxfId="571"/>
    <tableColumn id="16" xr3:uid="{D7F6772E-F1C7-4DF4-803A-405DF7B90F18}" name="Colonne16" headerRowDxfId="570" dataDxfId="569"/>
    <tableColumn id="17" xr3:uid="{CF610287-CF7D-4145-B3CA-0CF6F211A9A4}" name="Colonne17" headerRowDxfId="568" dataDxfId="567"/>
    <tableColumn id="18" xr3:uid="{E647C10E-0279-4A41-9CA6-C9928A7BA513}" name="Colonne18" headerRowDxfId="566" dataDxfId="565"/>
    <tableColumn id="19" xr3:uid="{AC326285-9B09-4128-B67E-3553855F32D1}" name="Colonne19" headerRowDxfId="564" dataDxfId="563"/>
    <tableColumn id="20" xr3:uid="{0A086D14-F9BA-46D5-8F1E-D9A3F78D2DB2}" name="Colonne20" headerRowDxfId="562" dataDxfId="561"/>
    <tableColumn id="21" xr3:uid="{B6523F8B-5CCB-4477-B76D-4D9747C688FF}" name="Colonne21" headerRowDxfId="560" dataDxfId="559"/>
    <tableColumn id="22" xr3:uid="{F2CB8156-86F8-4A1F-81D1-5A8CE3D5ACCB}" name="Colonne22" headerRowDxfId="558" dataDxfId="557"/>
    <tableColumn id="23" xr3:uid="{8AB5A109-A2DB-4E31-8833-7610DDA687DD}" name="Colonne23" headerRowDxfId="556" dataDxfId="555"/>
    <tableColumn id="24" xr3:uid="{9A1A1FFE-4395-49EC-93F9-120A24E6D85D}" name="Colonne24" headerRowDxfId="554" dataDxfId="553"/>
    <tableColumn id="25" xr3:uid="{E4FDC49E-1771-4284-9FD4-3DA3AB9C34E3}" name="Colonne25" headerRowDxfId="552" dataDxfId="551"/>
    <tableColumn id="26" xr3:uid="{49EC2BE3-5CD8-4A3D-A76C-F9CAAAC42227}" name="Colonne26" headerRowDxfId="550" dataDxfId="549"/>
    <tableColumn id="27" xr3:uid="{476DE393-5DBF-4A06-A429-266901926AA8}" name="Colonne27" headerRowDxfId="548" dataDxfId="547"/>
    <tableColumn id="28" xr3:uid="{8CE79779-57BF-4D2E-B233-085D79F053B9}" name="Colonne28" headerRowDxfId="546" dataDxfId="545"/>
    <tableColumn id="29" xr3:uid="{06743167-A9B2-4170-9AD6-D2B90837B45F}" name="Colonne29" headerRowDxfId="544" dataDxfId="543"/>
    <tableColumn id="30" xr3:uid="{6264317E-FC07-4FF4-941D-2023B326895D}" name="Colonne30" headerRowDxfId="542" dataDxfId="541"/>
    <tableColumn id="31" xr3:uid="{4EAFBCC7-BDAC-4FE0-A7F5-02C864BCD34B}" name="Colonne31" headerRowDxfId="540" dataDxfId="539"/>
    <tableColumn id="32" xr3:uid="{1A2493BD-3694-4C3F-8829-AA6B74ED21B0}" name="Colonne32" headerRowDxfId="538" dataDxfId="537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4694054-7BA9-4241-AE70-751CADCA176B}" name="Tableau2467919" displayName="Tableau2467919" ref="B53:AG59" headerRowCount="0" totalsRowShown="0" headerRowDxfId="536" dataDxfId="535" tableBorderDxfId="534">
  <tableColumns count="32">
    <tableColumn id="1" xr3:uid="{9B5F8AB1-68DF-47F8-923A-85749DD40735}" name="Colonne1" headerRowDxfId="533" dataDxfId="532"/>
    <tableColumn id="2" xr3:uid="{4AE3B50D-9269-4E8E-99C5-197ABAD6CB72}" name="Colonne2" headerRowDxfId="531" dataDxfId="530"/>
    <tableColumn id="3" xr3:uid="{AFF62372-BE7F-4474-8519-53AEDDE4AC2A}" name="Colonne3" headerRowDxfId="529" dataDxfId="528"/>
    <tableColumn id="4" xr3:uid="{F149B180-C291-42A7-B63C-50C13ED5B5E1}" name="Colonne4" headerRowDxfId="527" dataDxfId="526"/>
    <tableColumn id="5" xr3:uid="{656C883F-0665-480B-B685-ABA0449A225C}" name="Colonne5" headerRowDxfId="525" dataDxfId="524"/>
    <tableColumn id="6" xr3:uid="{740F3B43-B57D-4E02-A4C9-930F67B2D1C8}" name="Colonne6" headerRowDxfId="523" dataDxfId="522"/>
    <tableColumn id="7" xr3:uid="{87545F37-520B-453E-BEEE-EDFE6B1EA2FA}" name="Colonne7" headerRowDxfId="521" dataDxfId="520"/>
    <tableColumn id="8" xr3:uid="{B6684887-8893-49BC-A4E1-842566708811}" name="Colonne8" headerRowDxfId="519" dataDxfId="518"/>
    <tableColumn id="9" xr3:uid="{481A121E-92FF-4602-A67A-5897AF2B3F22}" name="Colonne9" headerRowDxfId="517" dataDxfId="516"/>
    <tableColumn id="10" xr3:uid="{F16849D7-F512-4384-B1B1-A50A3F733E08}" name="Colonne10" headerRowDxfId="515" dataDxfId="514"/>
    <tableColumn id="11" xr3:uid="{F438F9E6-1C05-4B3F-8988-CA7E161EA3D7}" name="Colonne11" headerRowDxfId="513" dataDxfId="512"/>
    <tableColumn id="12" xr3:uid="{BA77072A-605D-4300-B61F-4710DFD3A57A}" name="Colonne12" headerRowDxfId="511" dataDxfId="510"/>
    <tableColumn id="13" xr3:uid="{BF02E948-6EF9-4CF8-A688-057877B88CC1}" name="Colonne13" headerRowDxfId="509" dataDxfId="508"/>
    <tableColumn id="14" xr3:uid="{413C36E8-B7EC-4EBF-B1E5-984CF9E7883D}" name="Colonne14" headerRowDxfId="507" dataDxfId="506"/>
    <tableColumn id="15" xr3:uid="{1BB45D87-3EA2-4CE4-9D18-340CB907269C}" name="Colonne15" headerRowDxfId="505" dataDxfId="504"/>
    <tableColumn id="16" xr3:uid="{641F2158-76CB-4DFF-BDCA-81D8F8747A4A}" name="Colonne16" headerRowDxfId="503" dataDxfId="502"/>
    <tableColumn id="17" xr3:uid="{3B9798B2-B06D-4869-905F-EBAFA374013C}" name="Colonne17" headerRowDxfId="501" dataDxfId="500"/>
    <tableColumn id="18" xr3:uid="{9C4C629F-ACF1-4947-94A2-0BC895B19261}" name="Colonne18" headerRowDxfId="499" dataDxfId="498"/>
    <tableColumn id="19" xr3:uid="{739EF5E9-7039-4356-AB7F-DA177357C6F3}" name="Colonne19" headerRowDxfId="497" dataDxfId="496"/>
    <tableColumn id="20" xr3:uid="{131A1146-A826-4BEE-B237-F9EA01EE9533}" name="Colonne20" headerRowDxfId="495" dataDxfId="494"/>
    <tableColumn id="21" xr3:uid="{D24F31F4-5140-478A-AF93-5B0DD8A9A7B9}" name="Colonne21" headerRowDxfId="493" dataDxfId="492"/>
    <tableColumn id="22" xr3:uid="{01FFAF3D-2CF9-4BA6-8F1D-4A2B53BD2F0D}" name="Colonne22" headerRowDxfId="491" dataDxfId="490"/>
    <tableColumn id="23" xr3:uid="{FCE0A3DD-197D-4D97-AFC4-404DCEAA3060}" name="Colonne23" headerRowDxfId="489" dataDxfId="488"/>
    <tableColumn id="24" xr3:uid="{AE2A331E-3530-47BC-A3A2-79F1D3A33E5E}" name="Colonne24" headerRowDxfId="487" dataDxfId="486"/>
    <tableColumn id="25" xr3:uid="{B8A4283F-431D-487F-A0A2-4B8BCE0EF9C8}" name="Colonne25" headerRowDxfId="485" dataDxfId="484"/>
    <tableColumn id="26" xr3:uid="{6ACF5797-54A9-4815-A396-09AD598CC415}" name="Colonne26" headerRowDxfId="483" dataDxfId="482"/>
    <tableColumn id="27" xr3:uid="{C8ADF832-B8C2-475D-A493-8381AA2890C1}" name="Colonne27" headerRowDxfId="481" dataDxfId="480"/>
    <tableColumn id="28" xr3:uid="{A7F70FBB-2B63-41F8-A66D-33D9B50EDE8B}" name="Colonne28" headerRowDxfId="479" dataDxfId="478"/>
    <tableColumn id="29" xr3:uid="{4C853126-4665-492D-B9C4-810261E6581E}" name="Colonne29" headerRowDxfId="477" dataDxfId="476"/>
    <tableColumn id="30" xr3:uid="{24450782-12C4-4CAA-B6BF-8706B98785BF}" name="Colonne30" headerRowDxfId="475" dataDxfId="474"/>
    <tableColumn id="31" xr3:uid="{B62F4591-2EF8-4262-93D5-C3BFFB4AFF84}" name="Colonne31" headerRowDxfId="473" dataDxfId="472"/>
    <tableColumn id="32" xr3:uid="{ADB2AA84-7E5B-46E2-AC4D-A03646D31A73}" name="Colonne32" headerRowDxfId="471" dataDxfId="470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FF4A2C49-0AD9-48EB-BBBF-ADA8E852421A}" name="Tableau21020" displayName="Tableau21020" ref="B63:AG69" headerRowCount="0" totalsRowShown="0" headerRowDxfId="469" dataDxfId="468" tableBorderDxfId="467">
  <tableColumns count="32">
    <tableColumn id="1" xr3:uid="{A1F5EE63-9E46-4D35-BF60-224E9C0BAC2F}" name="Colonne1" headerRowDxfId="466" dataDxfId="465"/>
    <tableColumn id="2" xr3:uid="{5C4871FE-BD07-47DD-B8BC-7F773BCA8373}" name="Colonne2" headerRowDxfId="464" dataDxfId="463"/>
    <tableColumn id="3" xr3:uid="{120BED68-E1C5-41A9-B0A5-460B2E52C747}" name="Colonne3" headerRowDxfId="462" dataDxfId="461"/>
    <tableColumn id="4" xr3:uid="{6449F9BF-898A-48CC-84C7-6C3C4FEDD047}" name="Colonne4" headerRowDxfId="460" dataDxfId="459"/>
    <tableColumn id="5" xr3:uid="{BD471068-265B-405F-817A-08114F27DE85}" name="Colonne5" headerRowDxfId="458" dataDxfId="457"/>
    <tableColumn id="6" xr3:uid="{A48CE1D1-200C-4770-AA6E-6A6B887F977C}" name="Colonne6" headerRowDxfId="456" dataDxfId="455"/>
    <tableColumn id="7" xr3:uid="{5D1C3C46-A98B-4558-B791-08BF8B7F9735}" name="Colonne7" headerRowDxfId="454" dataDxfId="453"/>
    <tableColumn id="8" xr3:uid="{2C5CFC38-7AC7-4C33-8CAD-0CF12F856F3B}" name="Colonne8" headerRowDxfId="452" dataDxfId="451"/>
    <tableColumn id="9" xr3:uid="{1551507F-D1AA-4EF3-A41B-5B7F921E1448}" name="Colonne9" headerRowDxfId="450" dataDxfId="449"/>
    <tableColumn id="10" xr3:uid="{4AAB40DB-66A0-4935-BBD9-E3C8D0C01DD6}" name="Colonne10" headerRowDxfId="448" dataDxfId="447"/>
    <tableColumn id="11" xr3:uid="{D5BEDC4E-CA9A-4030-8024-815C1CB41B77}" name="Colonne11" headerRowDxfId="446" dataDxfId="445"/>
    <tableColumn id="12" xr3:uid="{91E13FC7-E5B9-4BE5-A1A0-DB1F34AB4E81}" name="Colonne12" headerRowDxfId="444" dataDxfId="443"/>
    <tableColumn id="13" xr3:uid="{A5777B33-EBEA-498C-951C-4B2192D692B7}" name="Colonne13" headerRowDxfId="442" dataDxfId="441"/>
    <tableColumn id="14" xr3:uid="{FE69F272-2189-4394-B828-DDFE225C064F}" name="Colonne14" headerRowDxfId="440" dataDxfId="439"/>
    <tableColumn id="15" xr3:uid="{029AEBFA-2D02-4C68-88A3-47EFCAECC8F2}" name="Colonne15" headerRowDxfId="438" dataDxfId="437"/>
    <tableColumn id="16" xr3:uid="{11A7EEE2-79C6-4E71-AAC4-1FA009522DE2}" name="Colonne16" headerRowDxfId="436" dataDxfId="435"/>
    <tableColumn id="17" xr3:uid="{3281338B-4C81-463B-993F-20B3F9061F01}" name="Colonne17" headerRowDxfId="434" dataDxfId="433"/>
    <tableColumn id="18" xr3:uid="{15901ACD-E163-4022-9030-6C4DD12E9FB2}" name="Colonne18" headerRowDxfId="432" dataDxfId="431"/>
    <tableColumn id="19" xr3:uid="{9ABB894E-0B89-4224-91A0-2CD8B0F83285}" name="Colonne19" headerRowDxfId="430" dataDxfId="429"/>
    <tableColumn id="20" xr3:uid="{F4D32FC2-98CC-4BAE-A968-066B121F8219}" name="Colonne20" headerRowDxfId="428" dataDxfId="427"/>
    <tableColumn id="21" xr3:uid="{5D522425-8C3F-4FE3-9BB3-AA3C4F7D85A7}" name="Colonne21" headerRowDxfId="426" dataDxfId="425"/>
    <tableColumn id="22" xr3:uid="{0F452A16-10E6-4781-B2A2-C268C3B36C5B}" name="Colonne22" headerRowDxfId="424" dataDxfId="423"/>
    <tableColumn id="23" xr3:uid="{69076C63-45F0-415C-AFEE-00D733FFCBDA}" name="Colonne23" headerRowDxfId="422" dataDxfId="421"/>
    <tableColumn id="24" xr3:uid="{576F76E0-3FEA-4EC1-AF7E-CB64D79645DA}" name="Colonne24" headerRowDxfId="420" dataDxfId="419"/>
    <tableColumn id="25" xr3:uid="{BFE8546F-6D5A-48E3-850D-596136CAE042}" name="Colonne25" headerRowDxfId="418" dataDxfId="417"/>
    <tableColumn id="26" xr3:uid="{48DF211C-47AE-471F-9B9C-477197EE0BCF}" name="Colonne26" headerRowDxfId="416" dataDxfId="415"/>
    <tableColumn id="27" xr3:uid="{97DF50BA-5E01-4B61-9E6D-58AA89C606A2}" name="Colonne27" headerRowDxfId="414" dataDxfId="413"/>
    <tableColumn id="28" xr3:uid="{811ABD89-C682-413F-8B63-21B1B760C878}" name="Colonne28" headerRowDxfId="412" dataDxfId="411"/>
    <tableColumn id="29" xr3:uid="{1BF33DC9-9A13-4829-9AD1-5B9B72CDC301}" name="Colonne29" headerRowDxfId="410" dataDxfId="409"/>
    <tableColumn id="30" xr3:uid="{49741778-E929-4CA2-82BA-5004B5EC2B1D}" name="Colonne30" headerRowDxfId="408" dataDxfId="407"/>
    <tableColumn id="31" xr3:uid="{F90A321E-8ED1-48A2-9A4E-A020A54B386A}" name="Colonne31" headerRowDxfId="406" dataDxfId="405"/>
    <tableColumn id="32" xr3:uid="{4B265DE5-A164-4492-9272-0DFFB723A4C1}" name="Colonne32" headerRowDxfId="404" dataDxfId="403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A08002BB-F179-4068-8DEC-1E2EF24AC346}" name="Tableau241121" displayName="Tableau241121" ref="B73:AG79" headerRowCount="0" totalsRowShown="0" headerRowDxfId="402" dataDxfId="401" tableBorderDxfId="400">
  <tableColumns count="32">
    <tableColumn id="1" xr3:uid="{BC78CAEC-0947-4153-A1C0-1A91C854330A}" name="Colonne1" headerRowDxfId="399" dataDxfId="398"/>
    <tableColumn id="2" xr3:uid="{728FBC13-7B57-4468-A682-9FBA5C6E1E1F}" name="Colonne2" headerRowDxfId="397" dataDxfId="396"/>
    <tableColumn id="3" xr3:uid="{0408A358-9EB7-4F74-9564-C485AEFBA736}" name="Colonne3" headerRowDxfId="395" dataDxfId="394"/>
    <tableColumn id="4" xr3:uid="{F160EEB7-FE90-42B0-9B65-C1051925648F}" name="Colonne4" headerRowDxfId="393" dataDxfId="392"/>
    <tableColumn id="5" xr3:uid="{80AA9613-50BF-4CFB-8C95-AE672CCDEF62}" name="Colonne5" headerRowDxfId="391" dataDxfId="390"/>
    <tableColumn id="6" xr3:uid="{202D49A4-CEF8-4F58-9792-77519C46F248}" name="Colonne6" headerRowDxfId="389" dataDxfId="388"/>
    <tableColumn id="7" xr3:uid="{1A8D2025-A937-4DB4-9ED6-B980C040A81D}" name="Colonne7" headerRowDxfId="387" dataDxfId="386"/>
    <tableColumn id="8" xr3:uid="{4EF3E345-95E4-432E-84E1-DB1AB63152F3}" name="Colonne8" headerRowDxfId="385" dataDxfId="384"/>
    <tableColumn id="9" xr3:uid="{A3627361-80D9-41F3-97B3-75725C1CF4FA}" name="Colonne9" headerRowDxfId="383" dataDxfId="382"/>
    <tableColumn id="10" xr3:uid="{E2D14B6A-CB8B-4362-899E-DA59C4428879}" name="Colonne10" headerRowDxfId="381" dataDxfId="380"/>
    <tableColumn id="11" xr3:uid="{41E47715-01FD-4438-A29C-D824C5F8DD4E}" name="Colonne11" headerRowDxfId="379" dataDxfId="378"/>
    <tableColumn id="12" xr3:uid="{F3A4EAA3-3795-449C-A21E-7428E6B8FC71}" name="Colonne12" headerRowDxfId="377" dataDxfId="376"/>
    <tableColumn id="13" xr3:uid="{9772B8FB-1FA6-49B9-9B84-95FBC08CC9BC}" name="Colonne13" headerRowDxfId="375" dataDxfId="374"/>
    <tableColumn id="14" xr3:uid="{F732946E-D83F-46BC-ADAE-FA42B8039920}" name="Colonne14" headerRowDxfId="373" dataDxfId="372"/>
    <tableColumn id="15" xr3:uid="{F670D0DA-9902-4F32-BBA5-3AE24572FB5A}" name="Colonne15" headerRowDxfId="371" dataDxfId="370"/>
    <tableColumn id="16" xr3:uid="{AA304D69-1DDA-451E-B2CF-77DC8F6B78F4}" name="Colonne16" headerRowDxfId="369" dataDxfId="368"/>
    <tableColumn id="17" xr3:uid="{60F26ABC-00D2-466F-AC39-91B49216BAAD}" name="Colonne17" headerRowDxfId="367" dataDxfId="366"/>
    <tableColumn id="18" xr3:uid="{1CB6CF63-155C-4E18-A5A7-3872EC10A4E0}" name="Colonne18" headerRowDxfId="365" dataDxfId="364"/>
    <tableColumn id="19" xr3:uid="{D973B229-E18D-4FED-9340-9B571DF792E2}" name="Colonne19" headerRowDxfId="363" dataDxfId="362"/>
    <tableColumn id="20" xr3:uid="{742B8ED9-B4F7-41D1-98FD-6CF5D245D873}" name="Colonne20" headerRowDxfId="361" dataDxfId="360"/>
    <tableColumn id="21" xr3:uid="{AA8EABE3-42F0-4A15-91F7-DDC5A89BA4F5}" name="Colonne21" headerRowDxfId="359" dataDxfId="358"/>
    <tableColumn id="22" xr3:uid="{9CD567AE-9B7E-42E5-8F5B-3D41842A43F3}" name="Colonne22" headerRowDxfId="357" dataDxfId="356"/>
    <tableColumn id="23" xr3:uid="{B11A8CB3-F8D0-4422-B800-E13383F3A16B}" name="Colonne23" headerRowDxfId="355" dataDxfId="354"/>
    <tableColumn id="24" xr3:uid="{4EB213B2-03BE-492F-A484-638320C77F43}" name="Colonne24" headerRowDxfId="353" dataDxfId="352"/>
    <tableColumn id="25" xr3:uid="{4435EE72-C586-495E-8A3D-9D5206946BFD}" name="Colonne25" headerRowDxfId="351" dataDxfId="350"/>
    <tableColumn id="26" xr3:uid="{41EDB694-150B-4EAE-AE52-6EF8DEA2FB8F}" name="Colonne26" headerRowDxfId="349" dataDxfId="348"/>
    <tableColumn id="27" xr3:uid="{C4C38737-E04F-472B-94F2-8D4AD6A74BC2}" name="Colonne27" headerRowDxfId="347" dataDxfId="346"/>
    <tableColumn id="28" xr3:uid="{732B7510-C8A8-4387-AED4-57AAC57E3F0E}" name="Colonne28" headerRowDxfId="345" dataDxfId="344"/>
    <tableColumn id="29" xr3:uid="{E73A3AB0-004B-45D7-B969-6E26BA4328E6}" name="Colonne29" headerRowDxfId="343" dataDxfId="342"/>
    <tableColumn id="30" xr3:uid="{38400072-D105-4972-9D5F-C9381828C1E7}" name="Colonne30" headerRowDxfId="341" dataDxfId="340"/>
    <tableColumn id="31" xr3:uid="{E0D94279-9D62-4BE3-A9C0-B89EC8BF7683}" name="Colonne31" headerRowDxfId="339" dataDxfId="338"/>
    <tableColumn id="32" xr3:uid="{FB699911-8BA2-4EAC-9D60-DF38F4B2209A}" name="Colonne32" headerRowDxfId="337" dataDxfId="336"/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2D2F402-402B-428F-A03C-D8E4F459ECBC}" name="Tableau2451222" displayName="Tableau2451222" ref="B83:AG89" headerRowCount="0" totalsRowShown="0" headerRowDxfId="335" dataDxfId="334" tableBorderDxfId="333">
  <tableColumns count="32">
    <tableColumn id="1" xr3:uid="{38FD35E5-42DF-40C8-9365-6F276D0C94BE}" name="Colonne1" headerRowDxfId="332" dataDxfId="331"/>
    <tableColumn id="2" xr3:uid="{4B135FEA-9F43-422B-A136-3338EABEBDD8}" name="Colonne2" headerRowDxfId="330" dataDxfId="329"/>
    <tableColumn id="3" xr3:uid="{907BD1D1-7213-43A8-8BBE-6BFED8B5A2FB}" name="Colonne3" headerRowDxfId="328" dataDxfId="327"/>
    <tableColumn id="4" xr3:uid="{AFA3C040-11C9-40B9-9A14-765003A64E11}" name="Colonne4" headerRowDxfId="326" dataDxfId="325"/>
    <tableColumn id="5" xr3:uid="{63E541F9-609C-47C0-BAC0-41BE56514719}" name="Colonne5" headerRowDxfId="324" dataDxfId="323"/>
    <tableColumn id="6" xr3:uid="{0307BA45-F355-4212-876F-3DDBDEE0076E}" name="Colonne6" headerRowDxfId="322" dataDxfId="321"/>
    <tableColumn id="7" xr3:uid="{2ABD50DD-DD92-4D6A-809D-E91F2BA055D3}" name="Colonne7" headerRowDxfId="320" dataDxfId="319"/>
    <tableColumn id="8" xr3:uid="{CBBE275A-0C3F-4A1A-B361-AB4ED5B5F2A9}" name="Colonne8" headerRowDxfId="318" dataDxfId="317"/>
    <tableColumn id="9" xr3:uid="{FBE44123-44CC-4DB3-92AC-6598097B4EB8}" name="Colonne9" headerRowDxfId="316" dataDxfId="315"/>
    <tableColumn id="10" xr3:uid="{A7C9DB93-2E6E-47D1-9D35-B4D41F8BAE04}" name="Colonne10" headerRowDxfId="314" dataDxfId="313"/>
    <tableColumn id="11" xr3:uid="{9F9AF527-C157-46E1-B187-9EF28229BACA}" name="Colonne11" headerRowDxfId="312" dataDxfId="311"/>
    <tableColumn id="12" xr3:uid="{182BA6EB-1A3C-4319-B504-C64355C489A7}" name="Colonne12" headerRowDxfId="310" dataDxfId="309"/>
    <tableColumn id="13" xr3:uid="{0C2E8CCF-8583-49C0-AE90-6D34969F0606}" name="Colonne13" headerRowDxfId="308" dataDxfId="307"/>
    <tableColumn id="14" xr3:uid="{FE881568-8651-4B2E-8CC4-F296126322BF}" name="Colonne14" headerRowDxfId="306" dataDxfId="305"/>
    <tableColumn id="15" xr3:uid="{147A90DA-B6D8-4A91-A93B-A0653F6DE536}" name="Colonne15" headerRowDxfId="304" dataDxfId="303"/>
    <tableColumn id="16" xr3:uid="{0749EB9F-2D2F-49C0-9DE7-7BE8CD2A3927}" name="Colonne16" headerRowDxfId="302" dataDxfId="301"/>
    <tableColumn id="17" xr3:uid="{4C4B6C58-7E54-4004-A117-49142D7E24C6}" name="Colonne17" headerRowDxfId="300" dataDxfId="299"/>
    <tableColumn id="18" xr3:uid="{6A9264DE-380F-4AA8-9A73-CB1D106F5504}" name="Colonne18" headerRowDxfId="298" dataDxfId="297"/>
    <tableColumn id="19" xr3:uid="{944098FC-2834-4C39-B464-9E1F5B34FD6E}" name="Colonne19" headerRowDxfId="296" dataDxfId="295"/>
    <tableColumn id="20" xr3:uid="{BC3D5B37-5EF6-45CA-B956-5444EDB78CB7}" name="Colonne20" headerRowDxfId="294" dataDxfId="293"/>
    <tableColumn id="21" xr3:uid="{3A96BA1A-7918-494D-BC41-E17FF12B7668}" name="Colonne21" headerRowDxfId="292" dataDxfId="291"/>
    <tableColumn id="22" xr3:uid="{261FFF4E-3116-4412-A6CE-091852A28F35}" name="Colonne22" headerRowDxfId="290" dataDxfId="289"/>
    <tableColumn id="23" xr3:uid="{80BBCFB9-8DDE-4D5C-91AC-6EA1FA5A8975}" name="Colonne23" headerRowDxfId="288" dataDxfId="287"/>
    <tableColumn id="24" xr3:uid="{153334BF-08D7-4371-8292-6D7E8F11F65F}" name="Colonne24" headerRowDxfId="286" dataDxfId="285"/>
    <tableColumn id="25" xr3:uid="{8D423B91-640A-4223-9D46-B5A6CBC13DA1}" name="Colonne25" headerRowDxfId="284" dataDxfId="283"/>
    <tableColumn id="26" xr3:uid="{F92BF506-5C2C-4CD1-8D83-423680D47773}" name="Colonne26" headerRowDxfId="282" dataDxfId="281"/>
    <tableColumn id="27" xr3:uid="{4D050E70-D9DE-42A5-A25A-C606CBCC8F5F}" name="Colonne27" headerRowDxfId="280" dataDxfId="279"/>
    <tableColumn id="28" xr3:uid="{AB72A26F-BE57-4F23-857C-3FBA6DFCB9F6}" name="Colonne28" headerRowDxfId="278" dataDxfId="277"/>
    <tableColumn id="29" xr3:uid="{60C36807-89CC-4FD1-9DAD-747C8816B781}" name="Colonne29" headerRowDxfId="276" dataDxfId="275"/>
    <tableColumn id="30" xr3:uid="{F48E543D-2F21-452F-883E-A252622D6763}" name="Colonne30" headerRowDxfId="274" dataDxfId="273"/>
    <tableColumn id="31" xr3:uid="{37D38870-E8D1-4E53-BC1A-BE0E5C2D782C}" name="Colonne31" headerRowDxfId="272" dataDxfId="271"/>
    <tableColumn id="32" xr3:uid="{3E3E509D-24C7-4678-AD23-56232A905EB9}" name="Colonne32" headerRowDxfId="270" dataDxfId="269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4EAE1CAF-E717-49E1-A853-02FE1A6D9F96}" name="Tableau2461323" displayName="Tableau2461323" ref="B93:AG100" headerRowCount="0" totalsRowShown="0" headerRowDxfId="268" dataDxfId="267" tableBorderDxfId="266">
  <tableColumns count="32">
    <tableColumn id="1" xr3:uid="{5FFE73B5-ED04-4541-A492-0B45BB9F2318}" name="Colonne1" headerRowDxfId="265" dataDxfId="264"/>
    <tableColumn id="2" xr3:uid="{087A5D14-CD75-419B-9A5C-229DDEB6C797}" name="Colonne2" headerRowDxfId="263" dataDxfId="262"/>
    <tableColumn id="3" xr3:uid="{128B3E50-E2EE-4289-AECA-4F9E966BFB24}" name="Colonne3" headerRowDxfId="261" dataDxfId="260"/>
    <tableColumn id="4" xr3:uid="{9B8C0361-E9EF-4F7F-AACE-9A7B8E3191B3}" name="Colonne4" headerRowDxfId="259" dataDxfId="258"/>
    <tableColumn id="5" xr3:uid="{B3000FDC-5E09-4260-8342-CC336F3C0D78}" name="Colonne5" headerRowDxfId="257" dataDxfId="256"/>
    <tableColumn id="6" xr3:uid="{AF82A8D2-15C2-463C-8D49-F8E0A2F27656}" name="Colonne6" headerRowDxfId="255" dataDxfId="254"/>
    <tableColumn id="7" xr3:uid="{A820794A-BE12-458A-B204-27D23B75ED99}" name="Colonne7" headerRowDxfId="253" dataDxfId="252"/>
    <tableColumn id="8" xr3:uid="{B1E82932-72DA-420D-A813-EF701565FF37}" name="Colonne8" headerRowDxfId="251" dataDxfId="250"/>
    <tableColumn id="9" xr3:uid="{B577F822-1A6E-4BC2-A27D-14E26D82F00D}" name="Colonne9" headerRowDxfId="249" dataDxfId="248"/>
    <tableColumn id="10" xr3:uid="{6A2B781D-241D-4FC3-B7AF-8CD0C3FE66B2}" name="Colonne10" headerRowDxfId="247" dataDxfId="246"/>
    <tableColumn id="11" xr3:uid="{DD2D565A-BE98-4A30-99FA-C5F8CC6309E6}" name="Colonne11" headerRowDxfId="245" dataDxfId="244"/>
    <tableColumn id="12" xr3:uid="{B48150FC-016B-4224-93F8-F79ABB7C9037}" name="Colonne12" headerRowDxfId="243" dataDxfId="242"/>
    <tableColumn id="13" xr3:uid="{B17633AB-0425-4904-9F05-B8C5D60B470B}" name="Colonne13" headerRowDxfId="241" dataDxfId="240"/>
    <tableColumn id="14" xr3:uid="{1B1BCCCD-2FF4-42BD-AB56-B677EAC26244}" name="Colonne14" headerRowDxfId="239" dataDxfId="238"/>
    <tableColumn id="15" xr3:uid="{B5558B84-E81A-4F0F-8DD8-76C63F0F2959}" name="Colonne15" headerRowDxfId="237" dataDxfId="236"/>
    <tableColumn id="16" xr3:uid="{7DAFEEED-20C8-496B-8248-002879F6DBF6}" name="Colonne16" headerRowDxfId="235" dataDxfId="234"/>
    <tableColumn id="17" xr3:uid="{3EB95E17-7AED-4F45-94A6-1C86EFDA43F9}" name="Colonne17" headerRowDxfId="233" dataDxfId="232"/>
    <tableColumn id="18" xr3:uid="{50A24926-754E-47DB-B4ED-B464ACF4B2A6}" name="Colonne18" headerRowDxfId="231" dataDxfId="230"/>
    <tableColumn id="19" xr3:uid="{4BA26DDD-132F-45BA-A611-9908C8AA7A36}" name="Colonne19" headerRowDxfId="229" dataDxfId="228"/>
    <tableColumn id="20" xr3:uid="{5304B5B7-B099-47B3-96E5-E49DC38F67EE}" name="Colonne20" headerRowDxfId="227" dataDxfId="226"/>
    <tableColumn id="21" xr3:uid="{AB3E05FF-3CF0-4E9A-A30E-900A04B5D2AE}" name="Colonne21" headerRowDxfId="225" dataDxfId="224"/>
    <tableColumn id="22" xr3:uid="{049BCD32-222D-453A-95B4-7B918ABA9BAF}" name="Colonne22" headerRowDxfId="223" dataDxfId="222"/>
    <tableColumn id="23" xr3:uid="{73EC3E16-BE34-4B75-BA0C-6036DDFB160E}" name="Colonne23" headerRowDxfId="221" dataDxfId="220"/>
    <tableColumn id="24" xr3:uid="{E36711A1-2B0C-44A9-9B6A-18EC5AC4D43E}" name="Colonne24" headerRowDxfId="219" dataDxfId="218"/>
    <tableColumn id="25" xr3:uid="{47657C3D-DF73-43A9-A717-130C3785E90F}" name="Colonne25" headerRowDxfId="217" dataDxfId="216"/>
    <tableColumn id="26" xr3:uid="{13B3C443-588A-4CA6-AFA1-5415F84C78D7}" name="Colonne26" headerRowDxfId="215" dataDxfId="214"/>
    <tableColumn id="27" xr3:uid="{1E0703A5-33E6-4C6F-AFD3-8CDD13410417}" name="Colonne27" headerRowDxfId="213" dataDxfId="212"/>
    <tableColumn id="28" xr3:uid="{A1EA83CC-CEEB-42D5-85EA-6E20166AE1DF}" name="Colonne28" headerRowDxfId="211" dataDxfId="210"/>
    <tableColumn id="29" xr3:uid="{E29A0C78-720F-4EDB-9E4D-990CCDB68CE1}" name="Colonne29" headerRowDxfId="209" dataDxfId="208"/>
    <tableColumn id="30" xr3:uid="{CD0EE2CF-16A5-44F7-975A-1165728E465F}" name="Colonne30" headerRowDxfId="207" dataDxfId="206"/>
    <tableColumn id="31" xr3:uid="{1C784F31-2B49-4C0C-A607-1DBBB872F6D6}" name="Colonne31" headerRowDxfId="205" dataDxfId="204"/>
    <tableColumn id="32" xr3:uid="{2E69805F-1AA6-492A-94DE-DE0AC0490020}" name="Colonne32" headerRowDxfId="203" dataDxfId="202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3774A99B-EF5D-40FD-B120-5D8C0603356E}" name="Tableau24671424" displayName="Tableau24671424" ref="B103:AG109" headerRowCount="0" totalsRowShown="0" headerRowDxfId="201" dataDxfId="200" tableBorderDxfId="199">
  <tableColumns count="32">
    <tableColumn id="1" xr3:uid="{8D835FAD-B8DE-4D1C-BBCF-0B27F9951F74}" name="Colonne1" headerRowDxfId="198" dataDxfId="197"/>
    <tableColumn id="2" xr3:uid="{E90D3701-C130-4C64-8B6B-EFE74E7469B4}" name="Colonne2" headerRowDxfId="196" dataDxfId="195"/>
    <tableColumn id="3" xr3:uid="{93787973-B63C-4AB8-98CE-0F3B4A68B86B}" name="Colonne3" headerRowDxfId="194" dataDxfId="193"/>
    <tableColumn id="4" xr3:uid="{05207D1C-6F74-4225-AB22-04A087EF27F3}" name="Colonne4" headerRowDxfId="192" dataDxfId="191"/>
    <tableColumn id="5" xr3:uid="{2948CAD4-56ED-40BC-B013-96233D2219D2}" name="Colonne5" headerRowDxfId="190" dataDxfId="189"/>
    <tableColumn id="6" xr3:uid="{F814309F-8F90-4367-81E8-2AC966A4CC9C}" name="Colonne6" headerRowDxfId="188" dataDxfId="187"/>
    <tableColumn id="7" xr3:uid="{EDEE55DB-166D-4922-93BE-EEC70DCE39C3}" name="Colonne7" headerRowDxfId="186" dataDxfId="185"/>
    <tableColumn id="8" xr3:uid="{5AF48553-F828-4BB8-85F3-58A7F387A5AB}" name="Colonne8" headerRowDxfId="184" dataDxfId="183"/>
    <tableColumn id="9" xr3:uid="{59CD400C-6FE3-4EB7-A26E-23F52E14B819}" name="Colonne9" headerRowDxfId="182" dataDxfId="181"/>
    <tableColumn id="10" xr3:uid="{C313C151-49BC-47D4-8C10-4A124941C4D3}" name="Colonne10" headerRowDxfId="180" dataDxfId="179"/>
    <tableColumn id="11" xr3:uid="{8A83B0BF-49D5-4247-9543-E0E42B2EF433}" name="Colonne11" headerRowDxfId="178" dataDxfId="177"/>
    <tableColumn id="12" xr3:uid="{75CF863B-5294-475A-89DF-40D1BBD71853}" name="Colonne12" headerRowDxfId="176" dataDxfId="175"/>
    <tableColumn id="13" xr3:uid="{AE59165F-236F-40CB-8AE9-786FDAB2D648}" name="Colonne13" headerRowDxfId="174" dataDxfId="173"/>
    <tableColumn id="14" xr3:uid="{E73F713C-C66E-4CBC-A7F7-9B1228152C64}" name="Colonne14" headerRowDxfId="172" dataDxfId="171"/>
    <tableColumn id="15" xr3:uid="{1FD6E9E0-5D47-4A56-B106-91EFCCD54735}" name="Colonne15" headerRowDxfId="170" dataDxfId="169"/>
    <tableColumn id="16" xr3:uid="{E508A92C-AFD8-4CA6-A53A-750B0E7A41FD}" name="Colonne16" headerRowDxfId="168" dataDxfId="167"/>
    <tableColumn id="17" xr3:uid="{A332BF13-CF14-438F-B84F-37ADA92EA60E}" name="Colonne17" headerRowDxfId="166" dataDxfId="165"/>
    <tableColumn id="18" xr3:uid="{68315C68-6988-4023-8340-D0698A1E3292}" name="Colonne18" headerRowDxfId="164" dataDxfId="163"/>
    <tableColumn id="19" xr3:uid="{97DA8BCC-8F27-411E-BE27-52B614F28FCF}" name="Colonne19" headerRowDxfId="162" dataDxfId="161"/>
    <tableColumn id="20" xr3:uid="{2B9ACB50-44AF-4A10-9B6A-FFF780D6A9F1}" name="Colonne20" headerRowDxfId="160" dataDxfId="159"/>
    <tableColumn id="21" xr3:uid="{550C6A44-3F9B-4881-B89F-00EBEA3386F4}" name="Colonne21" headerRowDxfId="158" dataDxfId="157"/>
    <tableColumn id="22" xr3:uid="{9F3E43C2-64B7-4291-819F-C58DA204FCA2}" name="Colonne22" headerRowDxfId="156" dataDxfId="155"/>
    <tableColumn id="23" xr3:uid="{60E91E6E-8ED4-461E-9555-906BD6AFF9C7}" name="Colonne23" headerRowDxfId="154" dataDxfId="153"/>
    <tableColumn id="24" xr3:uid="{FE6957BB-7A41-47A8-A8EE-3231CB806EDC}" name="Colonne24" headerRowDxfId="152" dataDxfId="151"/>
    <tableColumn id="25" xr3:uid="{B7270A07-0AB8-4C64-A456-BD5343E74E7A}" name="Colonne25" headerRowDxfId="150" dataDxfId="149"/>
    <tableColumn id="26" xr3:uid="{1A412008-15A8-46CE-98FE-D08AA8C50545}" name="Colonne26" headerRowDxfId="148" dataDxfId="147"/>
    <tableColumn id="27" xr3:uid="{35C8E1AE-C18D-4C94-9377-CE4EB98236AA}" name="Colonne27" headerRowDxfId="146" dataDxfId="145"/>
    <tableColumn id="28" xr3:uid="{89A87174-984E-49A3-86F6-6DAF5C8E6E5E}" name="Colonne28" headerRowDxfId="144" dataDxfId="143"/>
    <tableColumn id="29" xr3:uid="{E6F2621A-531F-4EA8-8A48-64C6FDABEB87}" name="Colonne29" headerRowDxfId="142" dataDxfId="141"/>
    <tableColumn id="30" xr3:uid="{CC7F6B4A-B612-4C7D-A199-92F7AC9B8B86}" name="Colonne30" headerRowDxfId="140" dataDxfId="139"/>
    <tableColumn id="31" xr3:uid="{6B5ACB18-F127-49C0-A037-11159A6BB455}" name="Colonne31" headerRowDxfId="138" dataDxfId="137"/>
    <tableColumn id="32" xr3:uid="{E69EB186-77B3-4BCF-9B14-151BD13481C1}" name="Colonne32" headerRowDxfId="136" dataDxfId="135"/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70EFA7D1-7712-4014-A5A7-5E08EF68E046}" name="Tableau246791525" displayName="Tableau246791525" ref="B113:AG119" headerRowCount="0" totalsRowShown="0" headerRowDxfId="134" dataDxfId="133" tableBorderDxfId="132">
  <tableColumns count="32">
    <tableColumn id="1" xr3:uid="{A7537CFD-610A-4E2C-BA3D-F990EE92F164}" name="Colonne1" headerRowDxfId="131" dataDxfId="130"/>
    <tableColumn id="2" xr3:uid="{56BF4C6E-BF4A-4892-8C5D-C9C65D322DEE}" name="Colonne2" headerRowDxfId="129" dataDxfId="128"/>
    <tableColumn id="3" xr3:uid="{21F06224-AAC6-45DF-BB6D-743B4F720404}" name="Colonne3" headerRowDxfId="127" dataDxfId="126"/>
    <tableColumn id="4" xr3:uid="{81590787-2B93-4CAB-A03B-1AC69519320C}" name="Colonne4" headerRowDxfId="125" dataDxfId="124"/>
    <tableColumn id="5" xr3:uid="{3141F16B-6D28-4104-86BF-490C53D5B88F}" name="Colonne5" headerRowDxfId="123" dataDxfId="122"/>
    <tableColumn id="6" xr3:uid="{60C8947A-0F96-486D-9B76-99B81042E14C}" name="Colonne6" headerRowDxfId="121" dataDxfId="120"/>
    <tableColumn id="7" xr3:uid="{D1C4A09E-83C0-45AF-8835-A0BD3E0E820F}" name="Colonne7" headerRowDxfId="119" dataDxfId="118"/>
    <tableColumn id="8" xr3:uid="{4C0152C9-4BEF-49F5-A569-DC32C41079E4}" name="Colonne8" headerRowDxfId="117" dataDxfId="116"/>
    <tableColumn id="9" xr3:uid="{0E608765-C20B-442D-A4B9-EFF835B1A2C9}" name="Colonne9" headerRowDxfId="115" dataDxfId="114"/>
    <tableColumn id="10" xr3:uid="{DEB31ABC-F1E1-4EBA-A695-6F624FF729F2}" name="Colonne10" headerRowDxfId="113" dataDxfId="112"/>
    <tableColumn id="11" xr3:uid="{B596BAB1-ADBC-4470-96EB-4A32DC6ADE58}" name="Colonne11" headerRowDxfId="111" dataDxfId="110"/>
    <tableColumn id="12" xr3:uid="{A6BAC7E5-6360-4F3C-BAEF-929425B2372C}" name="Colonne12" headerRowDxfId="109" dataDxfId="108"/>
    <tableColumn id="13" xr3:uid="{48D32000-3038-40E5-93D1-AA4DEA1597F0}" name="Colonne13" headerRowDxfId="107" dataDxfId="106"/>
    <tableColumn id="14" xr3:uid="{9CECEE28-3E71-4135-A03D-5B44BD06AE12}" name="Colonne14" headerRowDxfId="105" dataDxfId="104"/>
    <tableColumn id="15" xr3:uid="{02BCF883-F04A-40BE-BDD3-92336CD77BF3}" name="Colonne15" headerRowDxfId="103" dataDxfId="102"/>
    <tableColumn id="16" xr3:uid="{A2EFDDEA-BE7C-4828-8AA4-1B1CEFC25392}" name="Colonne16" headerRowDxfId="101" dataDxfId="100"/>
    <tableColumn id="17" xr3:uid="{65DEC197-1C69-4902-86DD-1AE48CBB74A1}" name="Colonne17" headerRowDxfId="99" dataDxfId="98"/>
    <tableColumn id="18" xr3:uid="{7FFAE241-1ED8-4564-9EE5-127539467E45}" name="Colonne18" headerRowDxfId="97" dataDxfId="96"/>
    <tableColumn id="19" xr3:uid="{FF9AF4FD-65F1-4B02-8931-540C5ECF2952}" name="Colonne19" headerRowDxfId="95" dataDxfId="94"/>
    <tableColumn id="20" xr3:uid="{712C6699-C79A-48E5-ADBF-CF8AC6EECDE3}" name="Colonne20" headerRowDxfId="93" dataDxfId="92"/>
    <tableColumn id="21" xr3:uid="{12A2D3B2-77A6-4FF0-9D16-9B02A4F5126A}" name="Colonne21" headerRowDxfId="91" dataDxfId="90"/>
    <tableColumn id="22" xr3:uid="{9D281C3F-6599-409C-9016-C7035136F55A}" name="Colonne22" headerRowDxfId="89" dataDxfId="88"/>
    <tableColumn id="23" xr3:uid="{D06CF446-EC22-4CEC-A346-12FA900918A2}" name="Colonne23" headerRowDxfId="87" dataDxfId="86"/>
    <tableColumn id="24" xr3:uid="{00824EA6-B493-4857-B23F-85C47C292304}" name="Colonne24" headerRowDxfId="85" dataDxfId="84"/>
    <tableColumn id="25" xr3:uid="{301E590F-E808-4E77-BD21-C5B74EFB3079}" name="Colonne25" headerRowDxfId="83" dataDxfId="82"/>
    <tableColumn id="26" xr3:uid="{A91DE08D-270D-4678-83B2-C9B9DDE01966}" name="Colonne26" headerRowDxfId="81" dataDxfId="80"/>
    <tableColumn id="27" xr3:uid="{E5D58249-FDA3-4AA0-825C-C1A362F3F3BC}" name="Colonne27" headerRowDxfId="79" dataDxfId="78"/>
    <tableColumn id="28" xr3:uid="{2F308CDA-47B4-457E-B2F9-42F321C4DA6A}" name="Colonne28" headerRowDxfId="77" dataDxfId="76"/>
    <tableColumn id="29" xr3:uid="{26CE0B17-62EF-451E-AE43-B3F11D1134CF}" name="Colonne29" headerRowDxfId="75" dataDxfId="74"/>
    <tableColumn id="30" xr3:uid="{79EF9EBE-2FAB-4028-9623-0C4410577C41}" name="Colonne30" headerRowDxfId="73" dataDxfId="72"/>
    <tableColumn id="31" xr3:uid="{D445CABB-070F-45AA-9C0D-FBC3660BF994}" name="Colonne31" headerRowDxfId="71" dataDxfId="70"/>
    <tableColumn id="32" xr3:uid="{BF2542C6-7E7A-48E4-A194-63846EFB904A}" name="Colonne32" headerRowDxfId="69" dataDxfId="6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8.xml"/><Relationship Id="rId13" Type="http://schemas.openxmlformats.org/officeDocument/2006/relationships/table" Target="../tables/table23.xml"/><Relationship Id="rId3" Type="http://schemas.openxmlformats.org/officeDocument/2006/relationships/table" Target="../tables/table13.xml"/><Relationship Id="rId7" Type="http://schemas.openxmlformats.org/officeDocument/2006/relationships/table" Target="../tables/table17.xml"/><Relationship Id="rId12" Type="http://schemas.openxmlformats.org/officeDocument/2006/relationships/table" Target="../tables/table2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saveP4%20FAURE%20v2.xlsx" TargetMode="External"/><Relationship Id="rId6" Type="http://schemas.openxmlformats.org/officeDocument/2006/relationships/table" Target="../tables/table16.xml"/><Relationship Id="rId11" Type="http://schemas.openxmlformats.org/officeDocument/2006/relationships/table" Target="../tables/table21.xml"/><Relationship Id="rId5" Type="http://schemas.openxmlformats.org/officeDocument/2006/relationships/table" Target="../tables/table15.xml"/><Relationship Id="rId10" Type="http://schemas.openxmlformats.org/officeDocument/2006/relationships/table" Target="../tables/table20.xml"/><Relationship Id="rId4" Type="http://schemas.openxmlformats.org/officeDocument/2006/relationships/table" Target="../tables/table14.xml"/><Relationship Id="rId9" Type="http://schemas.openxmlformats.org/officeDocument/2006/relationships/table" Target="../tables/table19.xml"/><Relationship Id="rId1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AK57"/>
  <sheetViews>
    <sheetView zoomScale="45" zoomScaleNormal="45" workbookViewId="0">
      <selection activeCell="D7" sqref="D7"/>
    </sheetView>
  </sheetViews>
  <sheetFormatPr baseColWidth="10" defaultRowHeight="26.25" x14ac:dyDescent="0.4"/>
  <cols>
    <col min="1" max="1" width="36" customWidth="1"/>
    <col min="2" max="2" width="20.7109375" customWidth="1"/>
    <col min="3" max="3" width="21.85546875" customWidth="1"/>
    <col min="4" max="4" width="14.5703125" customWidth="1"/>
    <col min="5" max="5" width="16.5703125" customWidth="1"/>
    <col min="6" max="20" width="10.7109375" style="3" customWidth="1"/>
    <col min="21" max="21" width="10.7109375" style="10" customWidth="1"/>
    <col min="22" max="36" width="10.7109375" style="3" customWidth="1"/>
    <col min="37" max="41" width="5.7109375" customWidth="1"/>
    <col min="42" max="42" width="11.42578125" customWidth="1"/>
  </cols>
  <sheetData>
    <row r="1" spans="1:37" ht="30" customHeight="1" x14ac:dyDescent="0.55000000000000004">
      <c r="A1" s="50" t="s">
        <v>7</v>
      </c>
      <c r="B1" s="82">
        <v>2</v>
      </c>
      <c r="C1" s="115" t="s">
        <v>78</v>
      </c>
      <c r="D1" s="113" t="s">
        <v>58</v>
      </c>
      <c r="E1" s="113"/>
      <c r="F1" s="113"/>
      <c r="G1" s="113"/>
      <c r="H1" s="113"/>
      <c r="I1" s="113"/>
      <c r="J1" s="111" t="s">
        <v>90</v>
      </c>
      <c r="K1" s="111"/>
      <c r="L1" s="111"/>
      <c r="M1" s="111"/>
      <c r="N1" s="111"/>
      <c r="O1" s="111"/>
      <c r="P1" s="111"/>
      <c r="Q1" s="111"/>
      <c r="R1" s="111"/>
      <c r="S1" s="111"/>
      <c r="T1" s="109" t="s">
        <v>59</v>
      </c>
      <c r="U1" s="109"/>
      <c r="V1" s="109"/>
      <c r="W1" s="109"/>
      <c r="X1" s="109"/>
      <c r="Y1" s="109"/>
      <c r="Z1" s="109"/>
      <c r="AA1" s="109"/>
      <c r="AB1" s="109" t="s">
        <v>79</v>
      </c>
      <c r="AC1" s="109"/>
      <c r="AD1" s="13" t="s">
        <v>6</v>
      </c>
      <c r="AE1" s="12" t="s">
        <v>17</v>
      </c>
      <c r="AF1" s="14" t="s">
        <v>23</v>
      </c>
      <c r="AG1" s="12" t="s">
        <v>63</v>
      </c>
      <c r="AH1" s="15" t="s">
        <v>28</v>
      </c>
      <c r="AI1" s="16" t="s">
        <v>31</v>
      </c>
      <c r="AK1" s="11"/>
    </row>
    <row r="2" spans="1:37" ht="30" customHeight="1" thickBot="1" x14ac:dyDescent="0.6">
      <c r="A2" s="81" t="s">
        <v>8</v>
      </c>
      <c r="B2" s="83">
        <v>2024</v>
      </c>
      <c r="C2" s="115"/>
      <c r="D2" s="113"/>
      <c r="E2" s="113"/>
      <c r="F2" s="113"/>
      <c r="G2" s="113"/>
      <c r="H2" s="113"/>
      <c r="I2" s="113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7" t="s">
        <v>66</v>
      </c>
      <c r="AE2" s="12" t="s">
        <v>14</v>
      </c>
      <c r="AF2" s="14" t="s">
        <v>20</v>
      </c>
      <c r="AG2" s="21" t="s">
        <v>75</v>
      </c>
      <c r="AH2" s="15" t="s">
        <v>64</v>
      </c>
      <c r="AI2" s="16" t="s">
        <v>34</v>
      </c>
      <c r="AK2" s="11"/>
    </row>
    <row r="3" spans="1:37" ht="30" customHeight="1" thickBot="1" x14ac:dyDescent="0.45">
      <c r="A3" s="105"/>
      <c r="B3" s="106"/>
      <c r="C3" s="116"/>
      <c r="D3" s="114"/>
      <c r="E3" s="114"/>
      <c r="F3" s="114"/>
      <c r="G3" s="114"/>
      <c r="H3" s="114"/>
      <c r="I3" s="114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1"/>
      <c r="AE3" s="12" t="s">
        <v>25</v>
      </c>
      <c r="AF3" s="11"/>
      <c r="AG3" s="11"/>
      <c r="AH3" s="15" t="s">
        <v>65</v>
      </c>
      <c r="AI3" s="11"/>
      <c r="AK3" s="11"/>
    </row>
    <row r="4" spans="1:37" ht="30" customHeight="1" thickBot="1" x14ac:dyDescent="0.45">
      <c r="A4" s="107"/>
      <c r="B4" s="108"/>
      <c r="AD4" s="11"/>
      <c r="AF4" s="11"/>
      <c r="AG4" s="11"/>
      <c r="AH4" s="11"/>
      <c r="AI4" s="11"/>
      <c r="AK4" s="11"/>
    </row>
    <row r="5" spans="1:37" ht="99.95" customHeight="1" thickBot="1" x14ac:dyDescent="0.3">
      <c r="A5" s="102" t="str">
        <f>"Période du "&amp;TEXT(PARAMETRE!B1,"jj mmmm aaaa")&amp;" au "&amp;TEXT(PARAMETRE!C1,"jj mmmm aaaa")</f>
        <v>Période du 01 février 2024 au 29 février 2024</v>
      </c>
      <c r="B5" s="103"/>
      <c r="C5" s="104"/>
      <c r="D5" s="100">
        <f>DATE(B2,B1,1)</f>
        <v>45323</v>
      </c>
      <c r="E5" s="100">
        <f>D5+1</f>
        <v>45324</v>
      </c>
      <c r="F5" s="100">
        <f t="shared" ref="F5" si="0">E5+1</f>
        <v>45325</v>
      </c>
      <c r="G5" s="100">
        <f t="shared" ref="G5" si="1">F5+1</f>
        <v>45326</v>
      </c>
      <c r="H5" s="100">
        <f t="shared" ref="H5" si="2">G5+1</f>
        <v>45327</v>
      </c>
      <c r="I5" s="100">
        <f t="shared" ref="I5" si="3">H5+1</f>
        <v>45328</v>
      </c>
      <c r="J5" s="100">
        <f t="shared" ref="J5" si="4">I5+1</f>
        <v>45329</v>
      </c>
      <c r="K5" s="100">
        <f t="shared" ref="K5" si="5">J5+1</f>
        <v>45330</v>
      </c>
      <c r="L5" s="100">
        <f t="shared" ref="L5" si="6">K5+1</f>
        <v>45331</v>
      </c>
      <c r="M5" s="100">
        <f t="shared" ref="M5" si="7">L5+1</f>
        <v>45332</v>
      </c>
      <c r="N5" s="100">
        <f t="shared" ref="N5" si="8">M5+1</f>
        <v>45333</v>
      </c>
      <c r="O5" s="100">
        <f t="shared" ref="O5" si="9">N5+1</f>
        <v>45334</v>
      </c>
      <c r="P5" s="100">
        <f t="shared" ref="P5" si="10">O5+1</f>
        <v>45335</v>
      </c>
      <c r="Q5" s="100">
        <f t="shared" ref="Q5" si="11">P5+1</f>
        <v>45336</v>
      </c>
      <c r="R5" s="100">
        <f t="shared" ref="R5" si="12">Q5+1</f>
        <v>45337</v>
      </c>
      <c r="S5" s="100">
        <f t="shared" ref="S5" si="13">R5+1</f>
        <v>45338</v>
      </c>
      <c r="T5" s="100">
        <f t="shared" ref="T5" si="14">S5+1</f>
        <v>45339</v>
      </c>
      <c r="U5" s="100">
        <f t="shared" ref="U5" si="15">T5+1</f>
        <v>45340</v>
      </c>
      <c r="V5" s="100">
        <f t="shared" ref="V5" si="16">U5+1</f>
        <v>45341</v>
      </c>
      <c r="W5" s="100">
        <f t="shared" ref="W5" si="17">V5+1</f>
        <v>45342</v>
      </c>
      <c r="X5" s="100">
        <f t="shared" ref="X5" si="18">W5+1</f>
        <v>45343</v>
      </c>
      <c r="Y5" s="100">
        <f t="shared" ref="Y5" si="19">X5+1</f>
        <v>45344</v>
      </c>
      <c r="Z5" s="100">
        <f t="shared" ref="Z5" si="20">Y5+1</f>
        <v>45345</v>
      </c>
      <c r="AA5" s="100">
        <f t="shared" ref="AA5" si="21">Z5+1</f>
        <v>45346</v>
      </c>
      <c r="AB5" s="100">
        <f t="shared" ref="AB5" si="22">AA5+1</f>
        <v>45347</v>
      </c>
      <c r="AC5" s="100">
        <f t="shared" ref="AC5" si="23">AB5+1</f>
        <v>45348</v>
      </c>
      <c r="AD5" s="100">
        <f t="shared" ref="AD5" si="24">AC5+1</f>
        <v>45349</v>
      </c>
      <c r="AE5" s="100">
        <f t="shared" ref="AE5" si="25">AD5+1</f>
        <v>45350</v>
      </c>
      <c r="AF5" s="100">
        <f t="shared" ref="AF5" si="26">AE5+1</f>
        <v>45351</v>
      </c>
      <c r="AG5" s="100">
        <f t="shared" ref="AG5" si="27">AF5+1</f>
        <v>45352</v>
      </c>
      <c r="AH5" s="100">
        <f t="shared" ref="AH5" si="28">AG5+1</f>
        <v>45353</v>
      </c>
      <c r="AI5"/>
      <c r="AJ5"/>
    </row>
    <row r="6" spans="1:37" ht="50.1" customHeight="1" thickBot="1" x14ac:dyDescent="0.3">
      <c r="A6" s="53" t="s">
        <v>88</v>
      </c>
      <c r="B6" s="65" t="s">
        <v>1</v>
      </c>
      <c r="C6" s="52" t="s">
        <v>2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/>
      <c r="AJ6"/>
    </row>
    <row r="7" spans="1:37" ht="50.1" customHeight="1" thickBot="1" x14ac:dyDescent="0.3">
      <c r="A7" s="57" t="s">
        <v>84</v>
      </c>
      <c r="B7" s="57" t="s">
        <v>3</v>
      </c>
      <c r="C7" s="58" t="s">
        <v>72</v>
      </c>
      <c r="D7" s="54" t="str">
        <f t="array" aca="1" ref="D7:AH13" ca="1">OFFSET(ParametreMois2024!C3:AG9,MATCH(B1,ParametreMois2024!A1:A1998,0)-2,)</f>
        <v>RH</v>
      </c>
      <c r="E7" s="51" t="str">
        <f ca="1"/>
        <v>RH</v>
      </c>
      <c r="F7" s="51" t="str">
        <f ca="1"/>
        <v>FE</v>
      </c>
      <c r="G7" s="51">
        <f ca="1"/>
        <v>0</v>
      </c>
      <c r="H7" s="51">
        <f ca="1"/>
        <v>0</v>
      </c>
      <c r="I7" s="51" t="str">
        <f ca="1"/>
        <v>RH</v>
      </c>
      <c r="J7" s="51" t="str">
        <f ca="1"/>
        <v>RH</v>
      </c>
      <c r="K7" s="51">
        <f ca="1"/>
        <v>0</v>
      </c>
      <c r="L7" s="51">
        <f ca="1"/>
        <v>0</v>
      </c>
      <c r="M7" s="51" t="str">
        <f ca="1"/>
        <v>RH</v>
      </c>
      <c r="N7" s="51" t="str">
        <f ca="1"/>
        <v>RH</v>
      </c>
      <c r="O7" s="51" t="str">
        <f ca="1"/>
        <v>RH</v>
      </c>
      <c r="P7" s="51">
        <f ca="1"/>
        <v>0</v>
      </c>
      <c r="Q7" s="51">
        <f ca="1"/>
        <v>0</v>
      </c>
      <c r="R7" s="51" t="str">
        <f ca="1"/>
        <v>RH</v>
      </c>
      <c r="S7" s="51" t="str">
        <f ca="1"/>
        <v>RH</v>
      </c>
      <c r="T7" s="51">
        <f ca="1"/>
        <v>0</v>
      </c>
      <c r="U7" s="51">
        <f ca="1"/>
        <v>0</v>
      </c>
      <c r="V7" s="51">
        <f ca="1"/>
        <v>0</v>
      </c>
      <c r="W7" s="51" t="str">
        <f ca="1"/>
        <v>RH</v>
      </c>
      <c r="X7" s="51" t="str">
        <f ca="1"/>
        <v>RH</v>
      </c>
      <c r="Y7" s="51">
        <f ca="1"/>
        <v>0</v>
      </c>
      <c r="Z7" s="51">
        <f ca="1"/>
        <v>0</v>
      </c>
      <c r="AA7" s="51" t="str">
        <f ca="1"/>
        <v>RH</v>
      </c>
      <c r="AB7" s="51" t="str">
        <f ca="1"/>
        <v>RH</v>
      </c>
      <c r="AC7" s="51" t="str">
        <f ca="1"/>
        <v>RH</v>
      </c>
      <c r="AD7" s="51">
        <f ca="1"/>
        <v>0</v>
      </c>
      <c r="AE7" s="51">
        <f ca="1"/>
        <v>0</v>
      </c>
      <c r="AF7" s="51" t="str">
        <f ca="1"/>
        <v>RH</v>
      </c>
      <c r="AG7" s="51">
        <f ca="1"/>
        <v>0</v>
      </c>
      <c r="AH7" s="51">
        <f ca="1"/>
        <v>0</v>
      </c>
      <c r="AI7"/>
      <c r="AJ7"/>
    </row>
    <row r="8" spans="1:37" ht="50.1" customHeight="1" thickBot="1" x14ac:dyDescent="0.3">
      <c r="A8" s="60" t="s">
        <v>89</v>
      </c>
      <c r="B8" s="61" t="s">
        <v>12</v>
      </c>
      <c r="C8" s="62" t="s">
        <v>72</v>
      </c>
      <c r="D8" s="55" t="str">
        <f ca="1"/>
        <v>RH</v>
      </c>
      <c r="E8" s="87" t="str">
        <f ca="1"/>
        <v>RH</v>
      </c>
      <c r="F8" s="87" t="str">
        <f ca="1"/>
        <v>CA</v>
      </c>
      <c r="G8" s="87" t="str">
        <f ca="1"/>
        <v>CA</v>
      </c>
      <c r="H8" s="87">
        <f ca="1"/>
        <v>0</v>
      </c>
      <c r="I8" s="87" t="str">
        <f ca="1"/>
        <v>RH</v>
      </c>
      <c r="J8" s="87" t="str">
        <f ca="1"/>
        <v>RH</v>
      </c>
      <c r="K8" s="87">
        <f ca="1"/>
        <v>0</v>
      </c>
      <c r="L8" s="87">
        <f ca="1"/>
        <v>0</v>
      </c>
      <c r="M8" s="87" t="str">
        <f ca="1"/>
        <v>RH</v>
      </c>
      <c r="N8" s="87" t="str">
        <f ca="1"/>
        <v>RH</v>
      </c>
      <c r="O8" s="87" t="str">
        <f ca="1"/>
        <v>RH</v>
      </c>
      <c r="P8" s="87">
        <f ca="1"/>
        <v>0</v>
      </c>
      <c r="Q8" s="87">
        <f ca="1"/>
        <v>0</v>
      </c>
      <c r="R8" s="87" t="str">
        <f ca="1"/>
        <v>RH</v>
      </c>
      <c r="S8" s="87" t="str">
        <f ca="1"/>
        <v>RH</v>
      </c>
      <c r="T8" s="87">
        <f ca="1"/>
        <v>0</v>
      </c>
      <c r="U8" s="87">
        <f ca="1"/>
        <v>0</v>
      </c>
      <c r="V8" s="87">
        <f ca="1"/>
        <v>0</v>
      </c>
      <c r="W8" s="87" t="str">
        <f ca="1"/>
        <v>RH</v>
      </c>
      <c r="X8" s="87" t="str">
        <f ca="1"/>
        <v>RH</v>
      </c>
      <c r="Y8" s="87">
        <f ca="1"/>
        <v>0</v>
      </c>
      <c r="Z8" s="87">
        <f ca="1"/>
        <v>0</v>
      </c>
      <c r="AA8" s="87" t="str">
        <f ca="1"/>
        <v>RH</v>
      </c>
      <c r="AB8" s="87" t="str">
        <f ca="1"/>
        <v>RH</v>
      </c>
      <c r="AC8" s="87" t="str">
        <f ca="1"/>
        <v>RH</v>
      </c>
      <c r="AD8" s="87">
        <f ca="1"/>
        <v>0</v>
      </c>
      <c r="AE8" s="87">
        <f ca="1"/>
        <v>0</v>
      </c>
      <c r="AF8" s="87" t="str">
        <f ca="1"/>
        <v>RH</v>
      </c>
      <c r="AG8" s="87">
        <f ca="1"/>
        <v>0</v>
      </c>
      <c r="AH8" s="87">
        <f ca="1"/>
        <v>0</v>
      </c>
      <c r="AI8"/>
      <c r="AJ8"/>
    </row>
    <row r="9" spans="1:37" ht="50.1" customHeight="1" thickBot="1" x14ac:dyDescent="0.3">
      <c r="A9" s="63" t="s">
        <v>85</v>
      </c>
      <c r="B9" s="63" t="s">
        <v>4</v>
      </c>
      <c r="C9" s="64" t="s">
        <v>72</v>
      </c>
      <c r="D9" s="56" t="str">
        <f ca="1"/>
        <v>RH</v>
      </c>
      <c r="E9" s="51" t="str">
        <f ca="1"/>
        <v>RH</v>
      </c>
      <c r="F9" s="51">
        <f ca="1"/>
        <v>0</v>
      </c>
      <c r="G9" s="51" t="str">
        <f ca="1"/>
        <v>mal</v>
      </c>
      <c r="H9" s="51">
        <f ca="1"/>
        <v>0</v>
      </c>
      <c r="I9" s="51" t="str">
        <f ca="1"/>
        <v>RH</v>
      </c>
      <c r="J9" s="51" t="str">
        <f ca="1"/>
        <v>RH</v>
      </c>
      <c r="K9" s="51">
        <f ca="1"/>
        <v>0</v>
      </c>
      <c r="L9" s="51">
        <f ca="1"/>
        <v>0</v>
      </c>
      <c r="M9" s="51" t="str">
        <f ca="1"/>
        <v>RH</v>
      </c>
      <c r="N9" s="51" t="str">
        <f ca="1"/>
        <v>RH</v>
      </c>
      <c r="O9" s="51" t="str">
        <f ca="1"/>
        <v>RH</v>
      </c>
      <c r="P9" s="51">
        <f ca="1"/>
        <v>0</v>
      </c>
      <c r="Q9" s="51">
        <f ca="1"/>
        <v>0</v>
      </c>
      <c r="R9" s="51" t="str">
        <f ca="1"/>
        <v>RH</v>
      </c>
      <c r="S9" s="51" t="str">
        <f ca="1"/>
        <v>RH</v>
      </c>
      <c r="T9" s="51">
        <f ca="1"/>
        <v>0</v>
      </c>
      <c r="U9" s="51">
        <f ca="1"/>
        <v>0</v>
      </c>
      <c r="V9" s="51">
        <f ca="1"/>
        <v>0</v>
      </c>
      <c r="W9" s="51" t="str">
        <f ca="1"/>
        <v>RH</v>
      </c>
      <c r="X9" s="51" t="str">
        <f ca="1"/>
        <v>RH</v>
      </c>
      <c r="Y9" s="51">
        <f ca="1"/>
        <v>0</v>
      </c>
      <c r="Z9" s="51">
        <f ca="1"/>
        <v>0</v>
      </c>
      <c r="AA9" s="51" t="str">
        <f ca="1"/>
        <v>RH</v>
      </c>
      <c r="AB9" s="51" t="str">
        <f ca="1"/>
        <v>RH</v>
      </c>
      <c r="AC9" s="51" t="str">
        <f ca="1"/>
        <v>RH</v>
      </c>
      <c r="AD9" s="51">
        <f ca="1"/>
        <v>0</v>
      </c>
      <c r="AE9" s="51">
        <f ca="1"/>
        <v>0</v>
      </c>
      <c r="AF9" s="51" t="str">
        <f ca="1"/>
        <v>RH</v>
      </c>
      <c r="AG9" s="51">
        <f ca="1"/>
        <v>0</v>
      </c>
      <c r="AH9" s="51">
        <f ca="1"/>
        <v>0</v>
      </c>
      <c r="AI9"/>
      <c r="AJ9"/>
    </row>
    <row r="10" spans="1:37" ht="50.1" customHeight="1" thickBot="1" x14ac:dyDescent="0.3">
      <c r="A10" s="59" t="s">
        <v>86</v>
      </c>
      <c r="B10" s="61" t="s">
        <v>4</v>
      </c>
      <c r="C10" s="62" t="s">
        <v>73</v>
      </c>
      <c r="D10" s="55" t="str">
        <f ca="1"/>
        <v>RH</v>
      </c>
      <c r="E10" s="87" t="str">
        <f ca="1"/>
        <v>RH</v>
      </c>
      <c r="F10" s="87">
        <f ca="1"/>
        <v>0</v>
      </c>
      <c r="G10" s="87">
        <f ca="1"/>
        <v>0</v>
      </c>
      <c r="H10" s="87">
        <f ca="1"/>
        <v>0</v>
      </c>
      <c r="I10" s="87" t="str">
        <f ca="1"/>
        <v>RH</v>
      </c>
      <c r="J10" s="87" t="str">
        <f ca="1"/>
        <v>RH</v>
      </c>
      <c r="K10" s="87">
        <f ca="1"/>
        <v>0</v>
      </c>
      <c r="L10" s="87">
        <f ca="1"/>
        <v>0</v>
      </c>
      <c r="M10" s="87" t="str">
        <f ca="1"/>
        <v>RH</v>
      </c>
      <c r="N10" s="87" t="str">
        <f ca="1"/>
        <v>RH</v>
      </c>
      <c r="O10" s="87" t="str">
        <f ca="1"/>
        <v>RH</v>
      </c>
      <c r="P10" s="87">
        <f ca="1"/>
        <v>0</v>
      </c>
      <c r="Q10" s="87">
        <f ca="1"/>
        <v>0</v>
      </c>
      <c r="R10" s="87" t="str">
        <f ca="1"/>
        <v>RH</v>
      </c>
      <c r="S10" s="87" t="str">
        <f ca="1"/>
        <v>RH</v>
      </c>
      <c r="T10" s="87">
        <f ca="1"/>
        <v>0</v>
      </c>
      <c r="U10" s="87">
        <f ca="1"/>
        <v>0</v>
      </c>
      <c r="V10" s="87">
        <f ca="1"/>
        <v>0</v>
      </c>
      <c r="W10" s="87" t="str">
        <f ca="1"/>
        <v>RH</v>
      </c>
      <c r="X10" s="87" t="str">
        <f ca="1"/>
        <v>RH</v>
      </c>
      <c r="Y10" s="87">
        <f ca="1"/>
        <v>0</v>
      </c>
      <c r="Z10" s="87">
        <f ca="1"/>
        <v>0</v>
      </c>
      <c r="AA10" s="87" t="str">
        <f ca="1"/>
        <v>RH</v>
      </c>
      <c r="AB10" s="87" t="str">
        <f ca="1"/>
        <v>RH</v>
      </c>
      <c r="AC10" s="87" t="str">
        <f ca="1"/>
        <v>RH</v>
      </c>
      <c r="AD10" s="87">
        <f ca="1"/>
        <v>0</v>
      </c>
      <c r="AE10" s="87">
        <f ca="1"/>
        <v>0</v>
      </c>
      <c r="AF10" s="87" t="str">
        <f ca="1"/>
        <v>RH</v>
      </c>
      <c r="AG10" s="87">
        <f ca="1"/>
        <v>0</v>
      </c>
      <c r="AH10" s="87">
        <f ca="1"/>
        <v>0</v>
      </c>
      <c r="AI10"/>
      <c r="AJ10"/>
    </row>
    <row r="11" spans="1:37" ht="50.1" customHeight="1" thickBot="1" x14ac:dyDescent="0.3">
      <c r="A11" s="63"/>
      <c r="B11" s="63" t="s">
        <v>4</v>
      </c>
      <c r="C11" s="64" t="s">
        <v>73</v>
      </c>
      <c r="D11" s="56" t="str">
        <f ca="1"/>
        <v>RH</v>
      </c>
      <c r="E11" s="51" t="str">
        <f ca="1"/>
        <v>RH</v>
      </c>
      <c r="F11" s="51">
        <f ca="1"/>
        <v>0</v>
      </c>
      <c r="G11" s="51">
        <f ca="1"/>
        <v>0</v>
      </c>
      <c r="H11" s="51">
        <f ca="1"/>
        <v>0</v>
      </c>
      <c r="I11" s="51" t="str">
        <f ca="1"/>
        <v>RH</v>
      </c>
      <c r="J11" s="51" t="str">
        <f ca="1"/>
        <v>RH</v>
      </c>
      <c r="K11" s="51">
        <f ca="1"/>
        <v>0</v>
      </c>
      <c r="L11" s="51">
        <f ca="1"/>
        <v>0</v>
      </c>
      <c r="M11" s="51" t="str">
        <f ca="1"/>
        <v>RH</v>
      </c>
      <c r="N11" s="51" t="str">
        <f ca="1"/>
        <v>RH</v>
      </c>
      <c r="O11" s="51" t="str">
        <f ca="1"/>
        <v>RH</v>
      </c>
      <c r="P11" s="51">
        <f ca="1"/>
        <v>0</v>
      </c>
      <c r="Q11" s="51">
        <f ca="1"/>
        <v>0</v>
      </c>
      <c r="R11" s="51" t="str">
        <f ca="1"/>
        <v>RH</v>
      </c>
      <c r="S11" s="51" t="str">
        <f ca="1"/>
        <v>RH</v>
      </c>
      <c r="T11" s="51">
        <f ca="1"/>
        <v>0</v>
      </c>
      <c r="U11" s="51">
        <f ca="1"/>
        <v>0</v>
      </c>
      <c r="V11" s="51">
        <f ca="1"/>
        <v>0</v>
      </c>
      <c r="W11" s="51" t="str">
        <f ca="1"/>
        <v>RH</v>
      </c>
      <c r="X11" s="51" t="str">
        <f ca="1"/>
        <v>RH</v>
      </c>
      <c r="Y11" s="51">
        <f ca="1"/>
        <v>0</v>
      </c>
      <c r="Z11" s="51">
        <f ca="1"/>
        <v>0</v>
      </c>
      <c r="AA11" s="51" t="str">
        <f ca="1"/>
        <v>RH</v>
      </c>
      <c r="AB11" s="51" t="str">
        <f ca="1"/>
        <v>RH</v>
      </c>
      <c r="AC11" s="51" t="str">
        <f ca="1"/>
        <v>RH</v>
      </c>
      <c r="AD11" s="51">
        <f ca="1"/>
        <v>0</v>
      </c>
      <c r="AE11" s="51">
        <f ca="1"/>
        <v>0</v>
      </c>
      <c r="AF11" s="51" t="str">
        <f ca="1"/>
        <v>RH</v>
      </c>
      <c r="AG11" s="51">
        <f ca="1"/>
        <v>0</v>
      </c>
      <c r="AH11" s="51">
        <f ca="1"/>
        <v>0</v>
      </c>
      <c r="AI11"/>
      <c r="AJ11"/>
    </row>
    <row r="12" spans="1:37" ht="50.1" customHeight="1" thickBot="1" x14ac:dyDescent="0.3">
      <c r="A12" s="59"/>
      <c r="B12" s="61" t="s">
        <v>5</v>
      </c>
      <c r="C12" s="62" t="s">
        <v>73</v>
      </c>
      <c r="D12" s="55" t="str">
        <f ca="1"/>
        <v>RH</v>
      </c>
      <c r="E12" s="87" t="str">
        <f ca="1"/>
        <v>RH</v>
      </c>
      <c r="F12" s="87">
        <f ca="1"/>
        <v>0</v>
      </c>
      <c r="G12" s="87">
        <f ca="1"/>
        <v>0</v>
      </c>
      <c r="H12" s="87">
        <f ca="1"/>
        <v>0</v>
      </c>
      <c r="I12" s="87" t="str">
        <f ca="1"/>
        <v>RH</v>
      </c>
      <c r="J12" s="87" t="str">
        <f ca="1"/>
        <v>RH</v>
      </c>
      <c r="K12" s="87">
        <f ca="1"/>
        <v>0</v>
      </c>
      <c r="L12" s="87">
        <f ca="1"/>
        <v>0</v>
      </c>
      <c r="M12" s="87" t="str">
        <f ca="1"/>
        <v>RH</v>
      </c>
      <c r="N12" s="87" t="str">
        <f ca="1"/>
        <v>RH</v>
      </c>
      <c r="O12" s="87" t="str">
        <f ca="1"/>
        <v>RH</v>
      </c>
      <c r="P12" s="87">
        <f ca="1"/>
        <v>0</v>
      </c>
      <c r="Q12" s="87">
        <f ca="1"/>
        <v>0</v>
      </c>
      <c r="R12" s="87" t="str">
        <f ca="1"/>
        <v>RH</v>
      </c>
      <c r="S12" s="87" t="str">
        <f ca="1"/>
        <v>RH</v>
      </c>
      <c r="T12" s="87">
        <f ca="1"/>
        <v>0</v>
      </c>
      <c r="U12" s="87">
        <f ca="1"/>
        <v>0</v>
      </c>
      <c r="V12" s="87">
        <f ca="1"/>
        <v>0</v>
      </c>
      <c r="W12" s="87" t="str">
        <f ca="1"/>
        <v>RH</v>
      </c>
      <c r="X12" s="87" t="str">
        <f ca="1"/>
        <v>RH</v>
      </c>
      <c r="Y12" s="87">
        <f ca="1"/>
        <v>0</v>
      </c>
      <c r="Z12" s="87">
        <f ca="1"/>
        <v>0</v>
      </c>
      <c r="AA12" s="87" t="str">
        <f ca="1"/>
        <v>RH</v>
      </c>
      <c r="AB12" s="87" t="str">
        <f ca="1"/>
        <v>RH</v>
      </c>
      <c r="AC12" s="87" t="str">
        <f ca="1"/>
        <v>RH</v>
      </c>
      <c r="AD12" s="87">
        <f ca="1"/>
        <v>0</v>
      </c>
      <c r="AE12" s="87">
        <f ca="1"/>
        <v>0</v>
      </c>
      <c r="AF12" s="87" t="str">
        <f ca="1"/>
        <v>RH</v>
      </c>
      <c r="AG12" s="87">
        <f ca="1"/>
        <v>0</v>
      </c>
      <c r="AH12" s="87">
        <f ca="1"/>
        <v>0</v>
      </c>
      <c r="AI12"/>
      <c r="AJ12"/>
    </row>
    <row r="13" spans="1:37" ht="50.1" customHeight="1" thickBot="1" x14ac:dyDescent="0.3">
      <c r="A13" s="63"/>
      <c r="B13" s="63" t="s">
        <v>5</v>
      </c>
      <c r="C13" s="64" t="s">
        <v>73</v>
      </c>
      <c r="D13" s="56" t="str">
        <f ca="1"/>
        <v>RH</v>
      </c>
      <c r="E13" s="51" t="str">
        <f ca="1"/>
        <v>RH</v>
      </c>
      <c r="F13" s="51">
        <f ca="1"/>
        <v>0</v>
      </c>
      <c r="G13" s="51">
        <f ca="1"/>
        <v>0</v>
      </c>
      <c r="H13" s="51">
        <f ca="1"/>
        <v>0</v>
      </c>
      <c r="I13" s="51" t="str">
        <f ca="1"/>
        <v>RH</v>
      </c>
      <c r="J13" s="51" t="str">
        <f ca="1"/>
        <v>RH</v>
      </c>
      <c r="K13" s="51">
        <f ca="1"/>
        <v>0</v>
      </c>
      <c r="L13" s="51">
        <f ca="1"/>
        <v>0</v>
      </c>
      <c r="M13" s="51" t="str">
        <f ca="1"/>
        <v>RH</v>
      </c>
      <c r="N13" s="51" t="str">
        <f ca="1"/>
        <v>RH</v>
      </c>
      <c r="O13" s="51" t="str">
        <f ca="1"/>
        <v>RH</v>
      </c>
      <c r="P13" s="51">
        <f ca="1"/>
        <v>0</v>
      </c>
      <c r="Q13" s="51">
        <f ca="1"/>
        <v>0</v>
      </c>
      <c r="R13" s="51" t="str">
        <f ca="1"/>
        <v>RH</v>
      </c>
      <c r="S13" s="51" t="str">
        <f ca="1"/>
        <v>RH</v>
      </c>
      <c r="T13" s="51">
        <f ca="1"/>
        <v>0</v>
      </c>
      <c r="U13" s="51">
        <f ca="1"/>
        <v>0</v>
      </c>
      <c r="V13" s="51">
        <f ca="1"/>
        <v>0</v>
      </c>
      <c r="W13" s="51" t="str">
        <f ca="1"/>
        <v>RH</v>
      </c>
      <c r="X13" s="51" t="str">
        <f ca="1"/>
        <v>RH</v>
      </c>
      <c r="Y13" s="51">
        <f ca="1"/>
        <v>0</v>
      </c>
      <c r="Z13" s="51">
        <f ca="1"/>
        <v>0</v>
      </c>
      <c r="AA13" s="51" t="str">
        <f ca="1"/>
        <v>RH</v>
      </c>
      <c r="AB13" s="51" t="str">
        <f ca="1"/>
        <v>RH</v>
      </c>
      <c r="AC13" s="51" t="str">
        <f ca="1"/>
        <v>RH</v>
      </c>
      <c r="AD13" s="51">
        <f ca="1"/>
        <v>0</v>
      </c>
      <c r="AE13" s="51">
        <f ca="1"/>
        <v>0</v>
      </c>
      <c r="AF13" s="51" t="str">
        <f ca="1"/>
        <v>RH</v>
      </c>
      <c r="AG13" s="51">
        <f ca="1"/>
        <v>0</v>
      </c>
      <c r="AH13" s="51">
        <f ca="1"/>
        <v>0</v>
      </c>
      <c r="AI13"/>
      <c r="AJ13"/>
    </row>
    <row r="14" spans="1:37" x14ac:dyDescent="0.4">
      <c r="U14" s="11"/>
      <c r="V14" s="11"/>
    </row>
    <row r="15" spans="1:37" x14ac:dyDescent="0.4">
      <c r="E15" s="18"/>
      <c r="F15" s="19"/>
      <c r="G15" s="11"/>
      <c r="H15" s="11"/>
      <c r="I15" s="11"/>
      <c r="J15" s="11"/>
      <c r="K15" s="11"/>
      <c r="L15" s="11"/>
      <c r="M15" s="11"/>
      <c r="N15" s="11"/>
      <c r="O15" s="11"/>
      <c r="P15" s="11"/>
      <c r="U15" s="11"/>
      <c r="V15" s="11"/>
    </row>
    <row r="16" spans="1:37" x14ac:dyDescent="0.4">
      <c r="E16" s="2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U16" s="11"/>
      <c r="V16" s="11"/>
    </row>
    <row r="17" spans="5:22" x14ac:dyDescent="0.4">
      <c r="E17" s="20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U17" s="11"/>
      <c r="V17" s="11"/>
    </row>
    <row r="18" spans="5:22" x14ac:dyDescent="0.4">
      <c r="E18" s="2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U18" s="3"/>
    </row>
    <row r="19" spans="5:22" x14ac:dyDescent="0.4">
      <c r="E19" s="2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U19" s="3"/>
    </row>
    <row r="20" spans="5:22" x14ac:dyDescent="0.4">
      <c r="U20" s="11"/>
      <c r="V20" s="11"/>
    </row>
    <row r="21" spans="5:22" x14ac:dyDescent="0.4">
      <c r="U21" s="11"/>
      <c r="V21" s="11"/>
    </row>
    <row r="22" spans="5:22" x14ac:dyDescent="0.4">
      <c r="U22" s="11"/>
      <c r="V22" s="11"/>
    </row>
    <row r="23" spans="5:22" x14ac:dyDescent="0.4">
      <c r="U23" s="11"/>
      <c r="V23" s="11"/>
    </row>
    <row r="24" spans="5:22" x14ac:dyDescent="0.4">
      <c r="T24" s="11"/>
      <c r="U24" s="11"/>
    </row>
    <row r="25" spans="5:22" x14ac:dyDescent="0.4">
      <c r="T25" s="11"/>
      <c r="U25" s="11"/>
    </row>
    <row r="26" spans="5:22" x14ac:dyDescent="0.4">
      <c r="T26" s="11"/>
      <c r="U26" s="11"/>
    </row>
    <row r="27" spans="5:22" x14ac:dyDescent="0.4">
      <c r="T27" s="11"/>
      <c r="U27" s="11"/>
    </row>
    <row r="28" spans="5:22" x14ac:dyDescent="0.4">
      <c r="U28" s="3"/>
    </row>
    <row r="29" spans="5:22" x14ac:dyDescent="0.4">
      <c r="U29" s="3"/>
    </row>
    <row r="30" spans="5:22" x14ac:dyDescent="0.4">
      <c r="U30" s="3"/>
    </row>
    <row r="31" spans="5:22" x14ac:dyDescent="0.4">
      <c r="T31" s="11"/>
      <c r="U31" s="11"/>
    </row>
    <row r="32" spans="5:22" x14ac:dyDescent="0.4">
      <c r="T32" s="11"/>
      <c r="U32" s="11"/>
    </row>
    <row r="33" spans="19:21" x14ac:dyDescent="0.4">
      <c r="T33" s="11"/>
      <c r="U33" s="11"/>
    </row>
    <row r="34" spans="19:21" x14ac:dyDescent="0.4">
      <c r="T34" s="11"/>
      <c r="U34" s="11"/>
    </row>
    <row r="35" spans="19:21" x14ac:dyDescent="0.4">
      <c r="U35" s="3"/>
    </row>
    <row r="36" spans="19:21" x14ac:dyDescent="0.4">
      <c r="U36" s="3"/>
    </row>
    <row r="37" spans="19:21" x14ac:dyDescent="0.4">
      <c r="U37" s="3"/>
    </row>
    <row r="38" spans="19:21" x14ac:dyDescent="0.4">
      <c r="S38" s="11"/>
      <c r="T38" s="11"/>
      <c r="U38" s="3"/>
    </row>
    <row r="39" spans="19:21" x14ac:dyDescent="0.4">
      <c r="S39" s="11"/>
      <c r="T39" s="11"/>
      <c r="U39" s="3"/>
    </row>
    <row r="40" spans="19:21" x14ac:dyDescent="0.4">
      <c r="S40" s="11"/>
      <c r="T40" s="11"/>
      <c r="U40" s="3"/>
    </row>
    <row r="41" spans="19:21" x14ac:dyDescent="0.4">
      <c r="S41" s="11"/>
      <c r="T41" s="11"/>
      <c r="U41" s="3"/>
    </row>
    <row r="42" spans="19:21" x14ac:dyDescent="0.4">
      <c r="U42" s="3"/>
    </row>
    <row r="43" spans="19:21" x14ac:dyDescent="0.4">
      <c r="U43" s="3"/>
    </row>
    <row r="44" spans="19:21" x14ac:dyDescent="0.4">
      <c r="U44" s="3"/>
    </row>
    <row r="45" spans="19:21" x14ac:dyDescent="0.4">
      <c r="T45" s="11"/>
      <c r="U45" s="11"/>
    </row>
    <row r="46" spans="19:21" x14ac:dyDescent="0.4">
      <c r="T46" s="11"/>
      <c r="U46" s="11"/>
    </row>
    <row r="47" spans="19:21" x14ac:dyDescent="0.4">
      <c r="T47" s="11"/>
      <c r="U47" s="11"/>
    </row>
    <row r="48" spans="19:21" x14ac:dyDescent="0.4">
      <c r="T48" s="11"/>
      <c r="U48" s="11"/>
    </row>
    <row r="49" spans="20:21" x14ac:dyDescent="0.4">
      <c r="U49" s="3"/>
    </row>
    <row r="50" spans="20:21" x14ac:dyDescent="0.4">
      <c r="U50" s="3"/>
    </row>
    <row r="51" spans="20:21" x14ac:dyDescent="0.4">
      <c r="T51" s="11"/>
      <c r="U51" s="11"/>
    </row>
    <row r="52" spans="20:21" x14ac:dyDescent="0.4">
      <c r="T52" s="11"/>
      <c r="U52" s="11"/>
    </row>
    <row r="53" spans="20:21" x14ac:dyDescent="0.4">
      <c r="T53" s="11"/>
      <c r="U53" s="11"/>
    </row>
    <row r="54" spans="20:21" x14ac:dyDescent="0.4">
      <c r="T54" s="11"/>
      <c r="U54" s="11"/>
    </row>
    <row r="55" spans="20:21" x14ac:dyDescent="0.4">
      <c r="U55" s="3"/>
    </row>
    <row r="56" spans="20:21" x14ac:dyDescent="0.4">
      <c r="U56" s="3"/>
    </row>
    <row r="57" spans="20:21" x14ac:dyDescent="0.4">
      <c r="U57" s="3"/>
    </row>
  </sheetData>
  <mergeCells count="38">
    <mergeCell ref="A3:B4"/>
    <mergeCell ref="T1:AA3"/>
    <mergeCell ref="J1:S3"/>
    <mergeCell ref="AB1:AC3"/>
    <mergeCell ref="D1:I3"/>
    <mergeCell ref="C1:C3"/>
    <mergeCell ref="AD5:AD6"/>
    <mergeCell ref="AE5:AE6"/>
    <mergeCell ref="AF5:AF6"/>
    <mergeCell ref="AG5:AG6"/>
    <mergeCell ref="AH5:AH6"/>
    <mergeCell ref="D5:D6"/>
    <mergeCell ref="E5:E6"/>
    <mergeCell ref="F5:F6"/>
    <mergeCell ref="G5:G6"/>
    <mergeCell ref="H5:H6"/>
    <mergeCell ref="R5:R6"/>
    <mergeCell ref="I5:I6"/>
    <mergeCell ref="J5:J6"/>
    <mergeCell ref="K5:K6"/>
    <mergeCell ref="L5:L6"/>
    <mergeCell ref="M5:M6"/>
    <mergeCell ref="AC5:AC6"/>
    <mergeCell ref="A5:C5"/>
    <mergeCell ref="X5:X6"/>
    <mergeCell ref="Y5:Y6"/>
    <mergeCell ref="Z5:Z6"/>
    <mergeCell ref="AA5:AA6"/>
    <mergeCell ref="AB5:AB6"/>
    <mergeCell ref="S5:S6"/>
    <mergeCell ref="T5:T6"/>
    <mergeCell ref="U5:U6"/>
    <mergeCell ref="V5:V6"/>
    <mergeCell ref="W5:W6"/>
    <mergeCell ref="N5:N6"/>
    <mergeCell ref="O5:O6"/>
    <mergeCell ref="P5:P6"/>
    <mergeCell ref="Q5:Q6"/>
  </mergeCells>
  <conditionalFormatting sqref="D5:AH5">
    <cfRule type="expression" dxfId="67" priority="28" stopIfTrue="1">
      <formula>INDEX(Cycle14, MOD(D$5-débutCycle,14)+1)=0</formula>
    </cfRule>
  </conditionalFormatting>
  <conditionalFormatting sqref="AF5:AH5 AF7:AH13">
    <cfRule type="expression" dxfId="66" priority="27">
      <formula>MONTH(AF$5)&lt;&gt;MONTH(D$5)</formula>
    </cfRule>
  </conditionalFormatting>
  <conditionalFormatting sqref="D7:AH13">
    <cfRule type="containsText" dxfId="65" priority="1" operator="containsText" text="SUJ">
      <formula>NOT(ISERROR(SEARCH("SUJ",D7)))</formula>
    </cfRule>
    <cfRule type="containsText" dxfId="64" priority="2" operator="containsText" text="RE">
      <formula>NOT(ISERROR(SEARCH("RE",D7)))</formula>
    </cfRule>
    <cfRule type="containsText" dxfId="63" priority="3" operator="containsText" text="AT">
      <formula>NOT(ISERROR(SEARCH("AT",D7)))</formula>
    </cfRule>
    <cfRule type="containsText" dxfId="62" priority="4" operator="containsText" text="MAL">
      <formula>NOT(ISERROR(SEARCH("MAL",D7)))</formula>
    </cfRule>
    <cfRule type="beginsWith" dxfId="61" priority="5" operator="beginsWith" text="RTT">
      <formula>LEFT(D7,LEN("RTT"))="RTT"</formula>
    </cfRule>
    <cfRule type="beginsWith" dxfId="60" priority="6" operator="beginsWith" text="CA">
      <formula>LEFT(D7,LEN("CA"))="CA"</formula>
    </cfRule>
    <cfRule type="beginsWith" dxfId="59" priority="7" operator="beginsWith" text="R-">
      <formula>LEFT(D7,LEN("R-"))="R-"</formula>
    </cfRule>
    <cfRule type="containsText" dxfId="58" priority="10" operator="containsText" text="DET">
      <formula>NOT(ISERROR(SEARCH("DET",D7)))</formula>
    </cfRule>
    <cfRule type="containsText" dxfId="57" priority="11" operator="containsText" text="RH">
      <formula>NOT(ISERROR(SEARCH("RH",D7)))</formula>
    </cfRule>
    <cfRule type="beginsWith" dxfId="56" priority="14" operator="beginsWith" text="F">
      <formula>LEFT(D7,LEN("F"))="F"</formula>
    </cfRule>
  </conditionalFormatting>
  <conditionalFormatting sqref="D7:AH13">
    <cfRule type="expression" dxfId="55" priority="285" stopIfTrue="1">
      <formula>INDEX(Cycle14, MOD(D$5-débutCycle,14)+1)=0</formula>
    </cfRule>
  </conditionalFormatting>
  <conditionalFormatting sqref="AF7:AH13">
    <cfRule type="expression" dxfId="54" priority="287">
      <formula>MONTH(AF$5)&lt;&gt;MONTH(D$5)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PARAMETRE!$G$2:$G$3</xm:f>
          </x14:formula1>
          <xm:sqref>C7:C13</xm:sqref>
        </x14:dataValidation>
        <x14:dataValidation type="list" allowBlank="1" showInputMessage="1" showErrorMessage="1" xr:uid="{00000000-0002-0000-0000-000001000000}">
          <x14:formula1>
            <xm:f>PARAMETRE!$H$2:$H$5</xm:f>
          </x14:formula1>
          <xm:sqref>B7:B13</xm:sqref>
        </x14:dataValidation>
        <x14:dataValidation type="list" allowBlank="1" showInputMessage="1" showErrorMessage="1" xr:uid="{6D138B38-5FAD-4EAC-86B8-5B47371E9FE4}">
          <x14:formula1>
            <xm:f>ParametreMois2024!$AL$2:$AL$13</xm:f>
          </x14:formula1>
          <xm:sqref>B1</xm:sqref>
        </x14:dataValidation>
        <x14:dataValidation type="list" allowBlank="1" showInputMessage="1" showErrorMessage="1" xr:uid="{A813085F-0B1C-4640-89D1-5CCC85E1A5F2}">
          <x14:formula1>
            <xm:f>PARAMETRE!$D$2:$D$8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A873-F23F-4ACC-AB92-907DB4F3D718}">
  <sheetPr>
    <tabColor rgb="FFC00000"/>
  </sheetPr>
  <dimension ref="A1:AK57"/>
  <sheetViews>
    <sheetView zoomScale="45" zoomScaleNormal="45" workbookViewId="0">
      <selection activeCell="D7" sqref="D7"/>
    </sheetView>
  </sheetViews>
  <sheetFormatPr baseColWidth="10" defaultRowHeight="26.25" x14ac:dyDescent="0.4"/>
  <cols>
    <col min="1" max="1" width="36" style="133" customWidth="1"/>
    <col min="2" max="2" width="20.7109375" style="133" customWidth="1"/>
    <col min="3" max="3" width="21.85546875" style="133" customWidth="1"/>
    <col min="4" max="4" width="14.5703125" style="133" customWidth="1"/>
    <col min="5" max="5" width="16.5703125" style="133" customWidth="1"/>
    <col min="6" max="20" width="10.7109375" style="135" customWidth="1"/>
    <col min="21" max="21" width="10.7109375" style="136" customWidth="1"/>
    <col min="22" max="36" width="10.7109375" style="135" customWidth="1"/>
    <col min="37" max="41" width="5.7109375" style="133" customWidth="1"/>
    <col min="42" max="42" width="11.42578125" style="133" customWidth="1"/>
    <col min="43" max="16384" width="11.42578125" style="133"/>
  </cols>
  <sheetData>
    <row r="1" spans="1:37" ht="30" customHeight="1" x14ac:dyDescent="0.55000000000000004">
      <c r="A1" s="148" t="s">
        <v>7</v>
      </c>
      <c r="B1" s="162">
        <v>1</v>
      </c>
      <c r="C1" s="115" t="s">
        <v>78</v>
      </c>
      <c r="D1" s="113" t="s">
        <v>58</v>
      </c>
      <c r="E1" s="113"/>
      <c r="F1" s="113"/>
      <c r="G1" s="113"/>
      <c r="H1" s="113"/>
      <c r="I1" s="113"/>
      <c r="J1" s="111" t="s">
        <v>90</v>
      </c>
      <c r="K1" s="111"/>
      <c r="L1" s="111"/>
      <c r="M1" s="111"/>
      <c r="N1" s="111"/>
      <c r="O1" s="111"/>
      <c r="P1" s="111"/>
      <c r="Q1" s="111"/>
      <c r="R1" s="111"/>
      <c r="S1" s="111"/>
      <c r="T1" s="109" t="s">
        <v>59</v>
      </c>
      <c r="U1" s="109"/>
      <c r="V1" s="109"/>
      <c r="W1" s="109"/>
      <c r="X1" s="109"/>
      <c r="Y1" s="109"/>
      <c r="Z1" s="109"/>
      <c r="AA1" s="109"/>
      <c r="AB1" s="109" t="s">
        <v>79</v>
      </c>
      <c r="AC1" s="109"/>
      <c r="AD1" s="139" t="s">
        <v>6</v>
      </c>
      <c r="AE1" s="138" t="s">
        <v>17</v>
      </c>
      <c r="AF1" s="140" t="s">
        <v>23</v>
      </c>
      <c r="AG1" s="138" t="s">
        <v>63</v>
      </c>
      <c r="AH1" s="141" t="s">
        <v>28</v>
      </c>
      <c r="AI1" s="142" t="s">
        <v>31</v>
      </c>
      <c r="AK1" s="137"/>
    </row>
    <row r="2" spans="1:37" ht="30" customHeight="1" thickBot="1" x14ac:dyDescent="0.6">
      <c r="A2" s="161" t="s">
        <v>8</v>
      </c>
      <c r="B2" s="163">
        <v>2025</v>
      </c>
      <c r="C2" s="115"/>
      <c r="D2" s="113"/>
      <c r="E2" s="113"/>
      <c r="F2" s="113"/>
      <c r="G2" s="113"/>
      <c r="H2" s="113"/>
      <c r="I2" s="113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43" t="s">
        <v>66</v>
      </c>
      <c r="AE2" s="138" t="s">
        <v>14</v>
      </c>
      <c r="AF2" s="140" t="s">
        <v>20</v>
      </c>
      <c r="AG2" s="147" t="s">
        <v>75</v>
      </c>
      <c r="AH2" s="141" t="s">
        <v>64</v>
      </c>
      <c r="AI2" s="142" t="s">
        <v>34</v>
      </c>
      <c r="AK2" s="137"/>
    </row>
    <row r="3" spans="1:37" ht="30" customHeight="1" thickBot="1" x14ac:dyDescent="0.45">
      <c r="A3" s="105"/>
      <c r="B3" s="106"/>
      <c r="C3" s="116"/>
      <c r="D3" s="114"/>
      <c r="E3" s="114"/>
      <c r="F3" s="114"/>
      <c r="G3" s="114"/>
      <c r="H3" s="114"/>
      <c r="I3" s="114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37"/>
      <c r="AE3" s="138" t="s">
        <v>25</v>
      </c>
      <c r="AF3" s="137"/>
      <c r="AG3" s="137"/>
      <c r="AH3" s="141" t="s">
        <v>65</v>
      </c>
      <c r="AI3" s="137"/>
      <c r="AK3" s="137"/>
    </row>
    <row r="4" spans="1:37" ht="30" customHeight="1" thickBot="1" x14ac:dyDescent="0.45">
      <c r="A4" s="107"/>
      <c r="B4" s="108"/>
      <c r="AD4" s="137"/>
      <c r="AF4" s="137"/>
      <c r="AG4" s="137"/>
      <c r="AH4" s="137"/>
      <c r="AI4" s="137"/>
      <c r="AK4" s="137"/>
    </row>
    <row r="5" spans="1:37" ht="99.95" customHeight="1" thickBot="1" x14ac:dyDescent="0.3">
      <c r="A5" s="102" t="str">
        <f>"Période du "&amp;TEXT(PARAMETRE!B2,"jj mmmm aaaa")&amp;" au "&amp;TEXT(PARAMETRE!C2,"jj mmmm aaaa")</f>
        <v>Période du 01 janvier 2025 au 31 janvier 2025</v>
      </c>
      <c r="B5" s="103"/>
      <c r="C5" s="104"/>
      <c r="D5" s="100">
        <f>DATE(B2,B1,1)</f>
        <v>45658</v>
      </c>
      <c r="E5" s="100">
        <f>D5+1</f>
        <v>45659</v>
      </c>
      <c r="F5" s="100">
        <f t="shared" ref="F5:AH5" si="0">E5+1</f>
        <v>45660</v>
      </c>
      <c r="G5" s="100">
        <f t="shared" si="0"/>
        <v>45661</v>
      </c>
      <c r="H5" s="100">
        <f t="shared" si="0"/>
        <v>45662</v>
      </c>
      <c r="I5" s="100">
        <f t="shared" si="0"/>
        <v>45663</v>
      </c>
      <c r="J5" s="100">
        <f t="shared" si="0"/>
        <v>45664</v>
      </c>
      <c r="K5" s="100">
        <f t="shared" si="0"/>
        <v>45665</v>
      </c>
      <c r="L5" s="100">
        <f t="shared" si="0"/>
        <v>45666</v>
      </c>
      <c r="M5" s="100">
        <f t="shared" si="0"/>
        <v>45667</v>
      </c>
      <c r="N5" s="100">
        <f t="shared" si="0"/>
        <v>45668</v>
      </c>
      <c r="O5" s="100">
        <f t="shared" si="0"/>
        <v>45669</v>
      </c>
      <c r="P5" s="100">
        <f t="shared" si="0"/>
        <v>45670</v>
      </c>
      <c r="Q5" s="100">
        <f t="shared" si="0"/>
        <v>45671</v>
      </c>
      <c r="R5" s="100">
        <f t="shared" si="0"/>
        <v>45672</v>
      </c>
      <c r="S5" s="100">
        <f t="shared" si="0"/>
        <v>45673</v>
      </c>
      <c r="T5" s="100">
        <f t="shared" si="0"/>
        <v>45674</v>
      </c>
      <c r="U5" s="100">
        <f t="shared" si="0"/>
        <v>45675</v>
      </c>
      <c r="V5" s="100">
        <f t="shared" si="0"/>
        <v>45676</v>
      </c>
      <c r="W5" s="100">
        <f t="shared" si="0"/>
        <v>45677</v>
      </c>
      <c r="X5" s="100">
        <f t="shared" si="0"/>
        <v>45678</v>
      </c>
      <c r="Y5" s="100">
        <f t="shared" si="0"/>
        <v>45679</v>
      </c>
      <c r="Z5" s="100">
        <f t="shared" si="0"/>
        <v>45680</v>
      </c>
      <c r="AA5" s="100">
        <f t="shared" si="0"/>
        <v>45681</v>
      </c>
      <c r="AB5" s="100">
        <f t="shared" si="0"/>
        <v>45682</v>
      </c>
      <c r="AC5" s="100">
        <f t="shared" si="0"/>
        <v>45683</v>
      </c>
      <c r="AD5" s="100">
        <f t="shared" si="0"/>
        <v>45684</v>
      </c>
      <c r="AE5" s="100">
        <f t="shared" si="0"/>
        <v>45685</v>
      </c>
      <c r="AF5" s="100">
        <f t="shared" si="0"/>
        <v>45686</v>
      </c>
      <c r="AG5" s="100">
        <f t="shared" si="0"/>
        <v>45687</v>
      </c>
      <c r="AH5" s="100">
        <f t="shared" si="0"/>
        <v>45688</v>
      </c>
      <c r="AI5" s="133"/>
      <c r="AJ5" s="133"/>
    </row>
    <row r="6" spans="1:37" ht="50.1" customHeight="1" thickBot="1" x14ac:dyDescent="0.3">
      <c r="A6" s="150" t="s">
        <v>88</v>
      </c>
      <c r="B6" s="160" t="s">
        <v>1</v>
      </c>
      <c r="C6" s="149" t="s">
        <v>2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33"/>
      <c r="AJ6" s="133"/>
    </row>
    <row r="7" spans="1:37" ht="50.1" customHeight="1" thickBot="1" x14ac:dyDescent="0.3">
      <c r="A7" s="152" t="s">
        <v>84</v>
      </c>
      <c r="B7" s="152" t="s">
        <v>3</v>
      </c>
      <c r="C7" s="153" t="s">
        <v>72</v>
      </c>
      <c r="D7" s="151" t="str">
        <f ca="1">OFFSET(ParametreMois2025!C3:AG9,MATCH(B1,ParametreMois2025!A1:A1998,0)-2,)</f>
        <v>RH</v>
      </c>
      <c r="E7" s="151" t="e">
        <f ca="1">OFFSET(ParametreMois2025!D3:AH9,MATCH(C1,ParametreMois2025!B1:B1998,0)-2,)</f>
        <v>#N/A</v>
      </c>
      <c r="F7" s="151" t="e">
        <f ca="1">OFFSET(ParametreMois2025!E3:AI9,MATCH(D1,ParametreMois2025!C1:C1998,0)-2,)</f>
        <v>#N/A</v>
      </c>
      <c r="G7" s="151" t="e">
        <f ca="1">OFFSET(ParametreMois2025!F3:AJ9,MATCH(E1,ParametreMois2025!D1:D1998,0)-2,)</f>
        <v>#N/A</v>
      </c>
      <c r="H7" s="151" t="e">
        <f ca="1">OFFSET(ParametreMois2025!G3:AK9,MATCH(F1,ParametreMois2025!E1:E1998,0)-2,)</f>
        <v>#N/A</v>
      </c>
      <c r="I7" s="151" t="e">
        <f ca="1">OFFSET(ParametreMois2025!H3:AL9,MATCH(G1,ParametreMois2025!F1:F1998,0)-2,)</f>
        <v>#N/A</v>
      </c>
      <c r="J7" s="151" t="e">
        <f ca="1">OFFSET(ParametreMois2025!I3:AM9,MATCH(H1,ParametreMois2025!G1:G1998,0)-2,)</f>
        <v>#N/A</v>
      </c>
      <c r="K7" s="151" t="e">
        <f ca="1">OFFSET(ParametreMois2025!J3:AN9,MATCH(I1,ParametreMois2025!H1:H1998,0)-2,)</f>
        <v>#N/A</v>
      </c>
      <c r="L7" s="151" t="e">
        <f ca="1">OFFSET(ParametreMois2025!K3:AO9,MATCH(J1,ParametreMois2025!I1:I1998,0)-2,)</f>
        <v>#N/A</v>
      </c>
      <c r="M7" s="151" t="e">
        <f ca="1">OFFSET(ParametreMois2025!L3:AP9,MATCH(K1,ParametreMois2025!J1:J1998,0)-2,)</f>
        <v>#N/A</v>
      </c>
      <c r="N7" s="151" t="e">
        <f ca="1">OFFSET(ParametreMois2025!M3:AQ9,MATCH(L1,ParametreMois2025!K1:K1998,0)-2,)</f>
        <v>#N/A</v>
      </c>
      <c r="O7" s="151" t="e">
        <f ca="1">OFFSET(ParametreMois2025!N3:AR9,MATCH(M1,ParametreMois2025!L1:L1998,0)-2,)</f>
        <v>#N/A</v>
      </c>
      <c r="P7" s="151" t="e">
        <f ca="1">OFFSET(ParametreMois2025!O3:AS9,MATCH(N1,ParametreMois2025!M1:M1998,0)-2,)</f>
        <v>#N/A</v>
      </c>
      <c r="Q7" s="151" t="e">
        <f ca="1">OFFSET(ParametreMois2025!P3:AT9,MATCH(O1,ParametreMois2025!N1:N1998,0)-2,)</f>
        <v>#N/A</v>
      </c>
      <c r="R7" s="151" t="e">
        <f ca="1">OFFSET(ParametreMois2025!Q3:AU9,MATCH(P1,ParametreMois2025!O1:O1998,0)-2,)</f>
        <v>#N/A</v>
      </c>
      <c r="S7" s="151" t="e">
        <f ca="1">OFFSET(ParametreMois2025!R3:AV9,MATCH(Q1,ParametreMois2025!P1:P1998,0)-2,)</f>
        <v>#N/A</v>
      </c>
      <c r="T7" s="151" t="e">
        <f ca="1">OFFSET(ParametreMois2025!S3:AW9,MATCH(R1,ParametreMois2025!Q1:Q1998,0)-2,)</f>
        <v>#N/A</v>
      </c>
      <c r="U7" s="151" t="e">
        <f ca="1">OFFSET(ParametreMois2025!T3:AX9,MATCH(S1,ParametreMois2025!R1:R1998,0)-2,)</f>
        <v>#N/A</v>
      </c>
      <c r="V7" s="151" t="e">
        <f ca="1">OFFSET(ParametreMois2025!U3:AY9,MATCH(T1,ParametreMois2025!S1:S1998,0)-2,)</f>
        <v>#N/A</v>
      </c>
      <c r="W7" s="151" t="e">
        <f ca="1">OFFSET(ParametreMois2025!V3:AZ9,MATCH(U1,ParametreMois2025!T1:T1998,0)-2,)</f>
        <v>#N/A</v>
      </c>
      <c r="X7" s="151" t="e">
        <f ca="1">OFFSET(ParametreMois2025!W3:BA9,MATCH(V1,ParametreMois2025!U1:U1998,0)-2,)</f>
        <v>#N/A</v>
      </c>
      <c r="Y7" s="151" t="e">
        <f ca="1">OFFSET(ParametreMois2025!X3:BB9,MATCH(W1,ParametreMois2025!V1:V1998,0)-2,)</f>
        <v>#N/A</v>
      </c>
      <c r="Z7" s="151" t="e">
        <f ca="1">OFFSET(ParametreMois2025!Y3:BC9,MATCH(X1,ParametreMois2025!W1:W1998,0)-2,)</f>
        <v>#N/A</v>
      </c>
      <c r="AA7" s="151" t="e">
        <f ca="1">OFFSET(ParametreMois2025!Z3:BD9,MATCH(Y1,ParametreMois2025!X1:X1998,0)-2,)</f>
        <v>#N/A</v>
      </c>
      <c r="AB7" s="151" t="e">
        <f ca="1">OFFSET(ParametreMois2025!AA3:BE9,MATCH(Z1,ParametreMois2025!Y1:Y1998,0)-2,)</f>
        <v>#N/A</v>
      </c>
      <c r="AC7" s="151" t="e">
        <f ca="1">OFFSET(ParametreMois2025!AB3:BF9,MATCH(AA1,ParametreMois2025!Z1:Z1998,0)-2,)</f>
        <v>#N/A</v>
      </c>
      <c r="AD7" s="151" t="e">
        <f ca="1">OFFSET(ParametreMois2025!AC3:BG9,MATCH(AB1,ParametreMois2025!AA1:AA1998,0)-2,)</f>
        <v>#N/A</v>
      </c>
      <c r="AE7" s="151" t="e">
        <f ca="1">OFFSET(ParametreMois2025!AD3:BH9,MATCH(AC1,ParametreMois2025!AB1:AB1998,0)-2,)</f>
        <v>#N/A</v>
      </c>
      <c r="AF7" s="151" t="str">
        <f ca="1">OFFSET(ParametreMois2025!AE3:BI9,MATCH(AD1,ParametreMois2025!AC1:AC1998,0)-2,)</f>
        <v>RH</v>
      </c>
      <c r="AG7" s="151" t="e">
        <f ca="1">OFFSET(ParametreMois2025!AF3:BJ9,MATCH(AE1,ParametreMois2025!AD1:AD1998,0)-2,)</f>
        <v>#N/A</v>
      </c>
      <c r="AH7" s="151" t="e">
        <f ca="1">OFFSET(ParametreMois2025!AG3:BK9,MATCH(AF1,ParametreMois2025!AE1:AE1998,0)-2,)</f>
        <v>#N/A</v>
      </c>
      <c r="AI7" s="133"/>
      <c r="AJ7" s="133"/>
    </row>
    <row r="8" spans="1:37" ht="50.1" customHeight="1" thickBot="1" x14ac:dyDescent="0.3">
      <c r="A8" s="155" t="s">
        <v>89</v>
      </c>
      <c r="B8" s="156" t="s">
        <v>12</v>
      </c>
      <c r="C8" s="157" t="s">
        <v>72</v>
      </c>
      <c r="D8" s="151" t="e">
        <f ca="1">OFFSET(ParametreMois2025!C4:AG10,MATCH(B2,ParametreMois2025!A2:A1999,0)-2,)</f>
        <v>#N/A</v>
      </c>
      <c r="E8" s="151" t="e">
        <f ca="1">OFFSET(ParametreMois2025!D4:AH10,MATCH(C2,ParametreMois2025!B2:B1999,0)-2,)</f>
        <v>#N/A</v>
      </c>
      <c r="F8" s="151" t="e">
        <f ca="1">OFFSET(ParametreMois2025!E4:AI10,MATCH(D2,ParametreMois2025!C2:C1999,0)-2,)</f>
        <v>#N/A</v>
      </c>
      <c r="G8" s="151" t="e">
        <f ca="1">OFFSET(ParametreMois2025!F4:AJ10,MATCH(E2,ParametreMois2025!D2:D1999,0)-2,)</f>
        <v>#N/A</v>
      </c>
      <c r="H8" s="151" t="e">
        <f ca="1">OFFSET(ParametreMois2025!G4:AK10,MATCH(F2,ParametreMois2025!E2:E1999,0)-2,)</f>
        <v>#N/A</v>
      </c>
      <c r="I8" s="151" t="e">
        <f ca="1">OFFSET(ParametreMois2025!H4:AL10,MATCH(G2,ParametreMois2025!F2:F1999,0)-2,)</f>
        <v>#N/A</v>
      </c>
      <c r="J8" s="151" t="e">
        <f ca="1">OFFSET(ParametreMois2025!I4:AM10,MATCH(H2,ParametreMois2025!G2:G1999,0)-2,)</f>
        <v>#N/A</v>
      </c>
      <c r="K8" s="151" t="e">
        <f ca="1">OFFSET(ParametreMois2025!J4:AN10,MATCH(I2,ParametreMois2025!H2:H1999,0)-2,)</f>
        <v>#N/A</v>
      </c>
      <c r="L8" s="151" t="e">
        <f ca="1">OFFSET(ParametreMois2025!K4:AO10,MATCH(J2,ParametreMois2025!I2:I1999,0)-2,)</f>
        <v>#N/A</v>
      </c>
      <c r="M8" s="151" t="e">
        <f ca="1">OFFSET(ParametreMois2025!L4:AP10,MATCH(K2,ParametreMois2025!J2:J1999,0)-2,)</f>
        <v>#N/A</v>
      </c>
      <c r="N8" s="151" t="e">
        <f ca="1">OFFSET(ParametreMois2025!M4:AQ10,MATCH(L2,ParametreMois2025!K2:K1999,0)-2,)</f>
        <v>#N/A</v>
      </c>
      <c r="O8" s="151" t="e">
        <f ca="1">OFFSET(ParametreMois2025!N4:AR10,MATCH(M2,ParametreMois2025!L2:L1999,0)-2,)</f>
        <v>#N/A</v>
      </c>
      <c r="P8" s="151" t="e">
        <f ca="1">OFFSET(ParametreMois2025!O4:AS10,MATCH(N2,ParametreMois2025!M2:M1999,0)-2,)</f>
        <v>#N/A</v>
      </c>
      <c r="Q8" s="151" t="e">
        <f ca="1">OFFSET(ParametreMois2025!P4:AT10,MATCH(O2,ParametreMois2025!N2:N1999,0)-2,)</f>
        <v>#N/A</v>
      </c>
      <c r="R8" s="151" t="e">
        <f ca="1">OFFSET(ParametreMois2025!Q4:AU10,MATCH(P2,ParametreMois2025!O2:O1999,0)-2,)</f>
        <v>#N/A</v>
      </c>
      <c r="S8" s="151" t="e">
        <f ca="1">OFFSET(ParametreMois2025!R4:AV10,MATCH(Q2,ParametreMois2025!P2:P1999,0)-2,)</f>
        <v>#N/A</v>
      </c>
      <c r="T8" s="151" t="e">
        <f ca="1">OFFSET(ParametreMois2025!S4:AW10,MATCH(R2,ParametreMois2025!Q2:Q1999,0)-2,)</f>
        <v>#N/A</v>
      </c>
      <c r="U8" s="151" t="e">
        <f ca="1">OFFSET(ParametreMois2025!T4:AX10,MATCH(S2,ParametreMois2025!R2:R1999,0)-2,)</f>
        <v>#N/A</v>
      </c>
      <c r="V8" s="151" t="e">
        <f ca="1">OFFSET(ParametreMois2025!U4:AY10,MATCH(T2,ParametreMois2025!S2:S1999,0)-2,)</f>
        <v>#N/A</v>
      </c>
      <c r="W8" s="151" t="e">
        <f ca="1">OFFSET(ParametreMois2025!V4:AZ10,MATCH(U2,ParametreMois2025!T2:T1999,0)-2,)</f>
        <v>#N/A</v>
      </c>
      <c r="X8" s="151" t="e">
        <f ca="1">OFFSET(ParametreMois2025!W4:BA10,MATCH(V2,ParametreMois2025!U2:U1999,0)-2,)</f>
        <v>#N/A</v>
      </c>
      <c r="Y8" s="151" t="e">
        <f ca="1">OFFSET(ParametreMois2025!X4:BB10,MATCH(W2,ParametreMois2025!V2:V1999,0)-2,)</f>
        <v>#N/A</v>
      </c>
      <c r="Z8" s="151" t="e">
        <f ca="1">OFFSET(ParametreMois2025!Y4:BC10,MATCH(X2,ParametreMois2025!W2:W1999,0)-2,)</f>
        <v>#N/A</v>
      </c>
      <c r="AA8" s="151" t="e">
        <f ca="1">OFFSET(ParametreMois2025!Z4:BD10,MATCH(Y2,ParametreMois2025!X2:X1999,0)-2,)</f>
        <v>#N/A</v>
      </c>
      <c r="AB8" s="151" t="e">
        <f ca="1">OFFSET(ParametreMois2025!AA4:BE10,MATCH(Z2,ParametreMois2025!Y2:Y1999,0)-2,)</f>
        <v>#N/A</v>
      </c>
      <c r="AC8" s="151" t="e">
        <f ca="1">OFFSET(ParametreMois2025!AB4:BF10,MATCH(AA2,ParametreMois2025!Z2:Z1999,0)-2,)</f>
        <v>#N/A</v>
      </c>
      <c r="AD8" s="151" t="e">
        <f ca="1">OFFSET(ParametreMois2025!AC4:BG10,MATCH(AB2,ParametreMois2025!AA2:AA1999,0)-2,)</f>
        <v>#N/A</v>
      </c>
      <c r="AE8" s="151" t="e">
        <f ca="1">OFFSET(ParametreMois2025!AD4:BH10,MATCH(AC2,ParametreMois2025!AB2:AB1999,0)-2,)</f>
        <v>#N/A</v>
      </c>
      <c r="AF8" s="151" t="e">
        <f ca="1">OFFSET(ParametreMois2025!AE4:BI10,MATCH(AD2,ParametreMois2025!AC2:AC1999,0)-2,)</f>
        <v>#N/A</v>
      </c>
      <c r="AG8" s="151" t="e">
        <f ca="1">OFFSET(ParametreMois2025!AF4:BJ10,MATCH(AE2,ParametreMois2025!AD2:AD1999,0)-2,)</f>
        <v>#N/A</v>
      </c>
      <c r="AH8" s="151" t="e">
        <f ca="1">OFFSET(ParametreMois2025!AG4:BK10,MATCH(AF2,ParametreMois2025!AE2:AE1999,0)-2,)</f>
        <v>#N/A</v>
      </c>
      <c r="AI8" s="133"/>
      <c r="AJ8" s="133"/>
    </row>
    <row r="9" spans="1:37" ht="50.1" customHeight="1" thickBot="1" x14ac:dyDescent="0.3">
      <c r="A9" s="158" t="s">
        <v>85</v>
      </c>
      <c r="B9" s="158" t="s">
        <v>4</v>
      </c>
      <c r="C9" s="159" t="s">
        <v>72</v>
      </c>
      <c r="D9" s="151" t="e">
        <f ca="1">OFFSET(ParametreMois2025!C5:AG11,MATCH(B3,ParametreMois2025!A3:A2000,0)-2,)</f>
        <v>#N/A</v>
      </c>
      <c r="E9" s="151" t="e">
        <f ca="1">OFFSET(ParametreMois2025!D5:AH11,MATCH(C3,ParametreMois2025!B3:B2000,0)-2,)</f>
        <v>#N/A</v>
      </c>
      <c r="F9" s="151" t="e">
        <f ca="1">OFFSET(ParametreMois2025!E5:AI11,MATCH(D3,ParametreMois2025!C3:C2000,0)-2,)</f>
        <v>#N/A</v>
      </c>
      <c r="G9" s="151" t="e">
        <f ca="1">OFFSET(ParametreMois2025!F5:AJ11,MATCH(E3,ParametreMois2025!D3:D2000,0)-2,)</f>
        <v>#N/A</v>
      </c>
      <c r="H9" s="151" t="e">
        <f ca="1">OFFSET(ParametreMois2025!G5:AK11,MATCH(F3,ParametreMois2025!E3:E2000,0)-2,)</f>
        <v>#N/A</v>
      </c>
      <c r="I9" s="151" t="e">
        <f ca="1">OFFSET(ParametreMois2025!H5:AL11,MATCH(G3,ParametreMois2025!F3:F2000,0)-2,)</f>
        <v>#N/A</v>
      </c>
      <c r="J9" s="151" t="e">
        <f ca="1">OFFSET(ParametreMois2025!I5:AM11,MATCH(H3,ParametreMois2025!G3:G2000,0)-2,)</f>
        <v>#N/A</v>
      </c>
      <c r="K9" s="151" t="e">
        <f ca="1">OFFSET(ParametreMois2025!J5:AN11,MATCH(I3,ParametreMois2025!H3:H2000,0)-2,)</f>
        <v>#N/A</v>
      </c>
      <c r="L9" s="151" t="e">
        <f ca="1">OFFSET(ParametreMois2025!K5:AO11,MATCH(J3,ParametreMois2025!I3:I2000,0)-2,)</f>
        <v>#N/A</v>
      </c>
      <c r="M9" s="151" t="e">
        <f ca="1">OFFSET(ParametreMois2025!L5:AP11,MATCH(K3,ParametreMois2025!J3:J2000,0)-2,)</f>
        <v>#N/A</v>
      </c>
      <c r="N9" s="151" t="e">
        <f ca="1">OFFSET(ParametreMois2025!M5:AQ11,MATCH(L3,ParametreMois2025!K3:K2000,0)-2,)</f>
        <v>#N/A</v>
      </c>
      <c r="O9" s="151" t="e">
        <f ca="1">OFFSET(ParametreMois2025!N5:AR11,MATCH(M3,ParametreMois2025!L3:L2000,0)-2,)</f>
        <v>#N/A</v>
      </c>
      <c r="P9" s="151" t="e">
        <f ca="1">OFFSET(ParametreMois2025!O5:AS11,MATCH(N3,ParametreMois2025!M3:M2000,0)-2,)</f>
        <v>#N/A</v>
      </c>
      <c r="Q9" s="151" t="e">
        <f ca="1">OFFSET(ParametreMois2025!P5:AT11,MATCH(O3,ParametreMois2025!N3:N2000,0)-2,)</f>
        <v>#N/A</v>
      </c>
      <c r="R9" s="151" t="e">
        <f ca="1">OFFSET(ParametreMois2025!Q5:AU11,MATCH(P3,ParametreMois2025!O3:O2000,0)-2,)</f>
        <v>#N/A</v>
      </c>
      <c r="S9" s="151" t="e">
        <f ca="1">OFFSET(ParametreMois2025!R5:AV11,MATCH(Q3,ParametreMois2025!P3:P2000,0)-2,)</f>
        <v>#N/A</v>
      </c>
      <c r="T9" s="151" t="e">
        <f ca="1">OFFSET(ParametreMois2025!S5:AW11,MATCH(R3,ParametreMois2025!Q3:Q2000,0)-2,)</f>
        <v>#N/A</v>
      </c>
      <c r="U9" s="151" t="e">
        <f ca="1">OFFSET(ParametreMois2025!T5:AX11,MATCH(S3,ParametreMois2025!R3:R2000,0)-2,)</f>
        <v>#N/A</v>
      </c>
      <c r="V9" s="151" t="e">
        <f ca="1">OFFSET(ParametreMois2025!U5:AY11,MATCH(T3,ParametreMois2025!S3:S2000,0)-2,)</f>
        <v>#N/A</v>
      </c>
      <c r="W9" s="151" t="e">
        <f ca="1">OFFSET(ParametreMois2025!V5:AZ11,MATCH(U3,ParametreMois2025!T3:T2000,0)-2,)</f>
        <v>#N/A</v>
      </c>
      <c r="X9" s="151" t="e">
        <f ca="1">OFFSET(ParametreMois2025!W5:BA11,MATCH(V3,ParametreMois2025!U3:U2000,0)-2,)</f>
        <v>#N/A</v>
      </c>
      <c r="Y9" s="151" t="e">
        <f ca="1">OFFSET(ParametreMois2025!X5:BB11,MATCH(W3,ParametreMois2025!V3:V2000,0)-2,)</f>
        <v>#N/A</v>
      </c>
      <c r="Z9" s="151" t="e">
        <f ca="1">OFFSET(ParametreMois2025!Y5:BC11,MATCH(X3,ParametreMois2025!W3:W2000,0)-2,)</f>
        <v>#N/A</v>
      </c>
      <c r="AA9" s="151" t="e">
        <f ca="1">OFFSET(ParametreMois2025!Z5:BD11,MATCH(Y3,ParametreMois2025!X3:X2000,0)-2,)</f>
        <v>#N/A</v>
      </c>
      <c r="AB9" s="151" t="e">
        <f ca="1">OFFSET(ParametreMois2025!AA5:BE11,MATCH(Z3,ParametreMois2025!Y3:Y2000,0)-2,)</f>
        <v>#N/A</v>
      </c>
      <c r="AC9" s="151" t="e">
        <f ca="1">OFFSET(ParametreMois2025!AB5:BF11,MATCH(AA3,ParametreMois2025!Z3:Z2000,0)-2,)</f>
        <v>#N/A</v>
      </c>
      <c r="AD9" s="151" t="e">
        <f ca="1">OFFSET(ParametreMois2025!AC5:BG11,MATCH(AB3,ParametreMois2025!AA3:AA2000,0)-2,)</f>
        <v>#N/A</v>
      </c>
      <c r="AE9" s="151" t="e">
        <f ca="1">OFFSET(ParametreMois2025!AD5:BH11,MATCH(AC3,ParametreMois2025!AB3:AB2000,0)-2,)</f>
        <v>#N/A</v>
      </c>
      <c r="AF9" s="151" t="e">
        <f ca="1">OFFSET(ParametreMois2025!AE5:BI11,MATCH(AD3,ParametreMois2025!AC3:AC2000,0)-2,)</f>
        <v>#N/A</v>
      </c>
      <c r="AG9" s="151" t="e">
        <f ca="1">OFFSET(ParametreMois2025!AF5:BJ11,MATCH(AE3,ParametreMois2025!AD3:AD2000,0)-2,)</f>
        <v>#N/A</v>
      </c>
      <c r="AH9" s="151" t="e">
        <f ca="1">OFFSET(ParametreMois2025!AG5:BK11,MATCH(AF3,ParametreMois2025!AE3:AE2000,0)-2,)</f>
        <v>#N/A</v>
      </c>
      <c r="AI9" s="133"/>
      <c r="AJ9" s="133"/>
    </row>
    <row r="10" spans="1:37" ht="50.1" customHeight="1" thickBot="1" x14ac:dyDescent="0.3">
      <c r="A10" s="154" t="s">
        <v>86</v>
      </c>
      <c r="B10" s="156" t="s">
        <v>4</v>
      </c>
      <c r="C10" s="157" t="s">
        <v>73</v>
      </c>
      <c r="D10" s="151" t="e">
        <f ca="1">OFFSET(ParametreMois2025!C6:AG12,MATCH(B4,ParametreMois2025!A4:A2001,0)-2,)</f>
        <v>#N/A</v>
      </c>
      <c r="E10" s="151" t="e">
        <f ca="1">OFFSET(ParametreMois2025!D6:AH12,MATCH(C4,ParametreMois2025!B4:B2001,0)-2,)</f>
        <v>#N/A</v>
      </c>
      <c r="F10" s="151" t="e">
        <f ca="1">OFFSET(ParametreMois2025!E6:AI12,MATCH(D4,ParametreMois2025!C4:C2001,0)-2,)</f>
        <v>#N/A</v>
      </c>
      <c r="G10" s="151" t="e">
        <f ca="1">OFFSET(ParametreMois2025!F6:AJ12,MATCH(E4,ParametreMois2025!D4:D2001,0)-2,)</f>
        <v>#N/A</v>
      </c>
      <c r="H10" s="151" t="e">
        <f ca="1">OFFSET(ParametreMois2025!G6:AK12,MATCH(F4,ParametreMois2025!E4:E2001,0)-2,)</f>
        <v>#N/A</v>
      </c>
      <c r="I10" s="151" t="e">
        <f ca="1">OFFSET(ParametreMois2025!H6:AL12,MATCH(G4,ParametreMois2025!F4:F2001,0)-2,)</f>
        <v>#N/A</v>
      </c>
      <c r="J10" s="151" t="e">
        <f ca="1">OFFSET(ParametreMois2025!I6:AM12,MATCH(H4,ParametreMois2025!G4:G2001,0)-2,)</f>
        <v>#N/A</v>
      </c>
      <c r="K10" s="151" t="e">
        <f ca="1">OFFSET(ParametreMois2025!J6:AN12,MATCH(I4,ParametreMois2025!H4:H2001,0)-2,)</f>
        <v>#N/A</v>
      </c>
      <c r="L10" s="151" t="e">
        <f ca="1">OFFSET(ParametreMois2025!K6:AO12,MATCH(J4,ParametreMois2025!I4:I2001,0)-2,)</f>
        <v>#N/A</v>
      </c>
      <c r="M10" s="151" t="e">
        <f ca="1">OFFSET(ParametreMois2025!L6:AP12,MATCH(K4,ParametreMois2025!J4:J2001,0)-2,)</f>
        <v>#N/A</v>
      </c>
      <c r="N10" s="151" t="e">
        <f ca="1">OFFSET(ParametreMois2025!M6:AQ12,MATCH(L4,ParametreMois2025!K4:K2001,0)-2,)</f>
        <v>#N/A</v>
      </c>
      <c r="O10" s="151" t="e">
        <f ca="1">OFFSET(ParametreMois2025!N6:AR12,MATCH(M4,ParametreMois2025!L4:L2001,0)-2,)</f>
        <v>#N/A</v>
      </c>
      <c r="P10" s="151" t="e">
        <f ca="1">OFFSET(ParametreMois2025!O6:AS12,MATCH(N4,ParametreMois2025!M4:M2001,0)-2,)</f>
        <v>#N/A</v>
      </c>
      <c r="Q10" s="151" t="e">
        <f ca="1">OFFSET(ParametreMois2025!P6:AT12,MATCH(O4,ParametreMois2025!N4:N2001,0)-2,)</f>
        <v>#N/A</v>
      </c>
      <c r="R10" s="151" t="e">
        <f ca="1">OFFSET(ParametreMois2025!Q6:AU12,MATCH(P4,ParametreMois2025!O4:O2001,0)-2,)</f>
        <v>#N/A</v>
      </c>
      <c r="S10" s="151" t="e">
        <f ca="1">OFFSET(ParametreMois2025!R6:AV12,MATCH(Q4,ParametreMois2025!P4:P2001,0)-2,)</f>
        <v>#N/A</v>
      </c>
      <c r="T10" s="151" t="e">
        <f ca="1">OFFSET(ParametreMois2025!S6:AW12,MATCH(R4,ParametreMois2025!Q4:Q2001,0)-2,)</f>
        <v>#N/A</v>
      </c>
      <c r="U10" s="151" t="e">
        <f ca="1">OFFSET(ParametreMois2025!T6:AX12,MATCH(S4,ParametreMois2025!R4:R2001,0)-2,)</f>
        <v>#N/A</v>
      </c>
      <c r="V10" s="151" t="e">
        <f ca="1">OFFSET(ParametreMois2025!U6:AY12,MATCH(T4,ParametreMois2025!S4:S2001,0)-2,)</f>
        <v>#N/A</v>
      </c>
      <c r="W10" s="151" t="e">
        <f ca="1">OFFSET(ParametreMois2025!V6:AZ12,MATCH(U4,ParametreMois2025!T4:T2001,0)-2,)</f>
        <v>#N/A</v>
      </c>
      <c r="X10" s="151" t="e">
        <f ca="1">OFFSET(ParametreMois2025!W6:BA12,MATCH(V4,ParametreMois2025!U4:U2001,0)-2,)</f>
        <v>#N/A</v>
      </c>
      <c r="Y10" s="151" t="e">
        <f ca="1">OFFSET(ParametreMois2025!X6:BB12,MATCH(W4,ParametreMois2025!V4:V2001,0)-2,)</f>
        <v>#N/A</v>
      </c>
      <c r="Z10" s="151" t="e">
        <f ca="1">OFFSET(ParametreMois2025!Y6:BC12,MATCH(X4,ParametreMois2025!W4:W2001,0)-2,)</f>
        <v>#N/A</v>
      </c>
      <c r="AA10" s="151" t="e">
        <f ca="1">OFFSET(ParametreMois2025!Z6:BD12,MATCH(Y4,ParametreMois2025!X4:X2001,0)-2,)</f>
        <v>#N/A</v>
      </c>
      <c r="AB10" s="151" t="e">
        <f ca="1">OFFSET(ParametreMois2025!AA6:BE12,MATCH(Z4,ParametreMois2025!Y4:Y2001,0)-2,)</f>
        <v>#N/A</v>
      </c>
      <c r="AC10" s="151" t="e">
        <f ca="1">OFFSET(ParametreMois2025!AB6:BF12,MATCH(AA4,ParametreMois2025!Z4:Z2001,0)-2,)</f>
        <v>#N/A</v>
      </c>
      <c r="AD10" s="151" t="e">
        <f ca="1">OFFSET(ParametreMois2025!AC6:BG12,MATCH(AB4,ParametreMois2025!AA4:AA2001,0)-2,)</f>
        <v>#N/A</v>
      </c>
      <c r="AE10" s="151" t="e">
        <f ca="1">OFFSET(ParametreMois2025!AD6:BH12,MATCH(AC4,ParametreMois2025!AB4:AB2001,0)-2,)</f>
        <v>#N/A</v>
      </c>
      <c r="AF10" s="151" t="e">
        <f ca="1">OFFSET(ParametreMois2025!AE6:BI12,MATCH(AD4,ParametreMois2025!AC4:AC2001,0)-2,)</f>
        <v>#N/A</v>
      </c>
      <c r="AG10" s="151" t="e">
        <f ca="1">OFFSET(ParametreMois2025!AF6:BJ12,MATCH(AE4,ParametreMois2025!AD4:AD2001,0)-2,)</f>
        <v>#N/A</v>
      </c>
      <c r="AH10" s="151" t="e">
        <f ca="1">OFFSET(ParametreMois2025!AG6:BK12,MATCH(AF4,ParametreMois2025!AE4:AE2001,0)-2,)</f>
        <v>#N/A</v>
      </c>
      <c r="AI10" s="133"/>
      <c r="AJ10" s="133"/>
    </row>
    <row r="11" spans="1:37" ht="50.1" customHeight="1" thickBot="1" x14ac:dyDescent="0.3">
      <c r="A11" s="158"/>
      <c r="B11" s="158" t="s">
        <v>4</v>
      </c>
      <c r="C11" s="159" t="s">
        <v>73</v>
      </c>
      <c r="D11" s="151" t="e">
        <f ca="1">OFFSET(ParametreMois2025!C7:AG13,MATCH(B5,ParametreMois2025!A5:A2002,0)-2,)</f>
        <v>#N/A</v>
      </c>
      <c r="E11" s="151" t="e">
        <f ca="1">OFFSET(ParametreMois2025!D7:AH13,MATCH(C5,ParametreMois2025!B5:B2002,0)-2,)</f>
        <v>#N/A</v>
      </c>
      <c r="F11" s="151" t="e">
        <f ca="1">OFFSET(ParametreMois2025!E7:AI13,MATCH(D5,ParametreMois2025!C5:C2002,0)-2,)</f>
        <v>#N/A</v>
      </c>
      <c r="G11" s="151" t="e">
        <f ca="1">OFFSET(ParametreMois2025!F7:AJ13,MATCH(E5,ParametreMois2025!D5:D2002,0)-2,)</f>
        <v>#N/A</v>
      </c>
      <c r="H11" s="151" t="e">
        <f ca="1">OFFSET(ParametreMois2025!G7:AK13,MATCH(F5,ParametreMois2025!E5:E2002,0)-2,)</f>
        <v>#N/A</v>
      </c>
      <c r="I11" s="151" t="e">
        <f ca="1">OFFSET(ParametreMois2025!H7:AL13,MATCH(G5,ParametreMois2025!F5:F2002,0)-2,)</f>
        <v>#N/A</v>
      </c>
      <c r="J11" s="151" t="e">
        <f ca="1">OFFSET(ParametreMois2025!I7:AM13,MATCH(H5,ParametreMois2025!G5:G2002,0)-2,)</f>
        <v>#N/A</v>
      </c>
      <c r="K11" s="151" t="e">
        <f ca="1">OFFSET(ParametreMois2025!J7:AN13,MATCH(I5,ParametreMois2025!H5:H2002,0)-2,)</f>
        <v>#N/A</v>
      </c>
      <c r="L11" s="151" t="e">
        <f ca="1">OFFSET(ParametreMois2025!K7:AO13,MATCH(J5,ParametreMois2025!I5:I2002,0)-2,)</f>
        <v>#N/A</v>
      </c>
      <c r="M11" s="151" t="e">
        <f ca="1">OFFSET(ParametreMois2025!L7:AP13,MATCH(K5,ParametreMois2025!J5:J2002,0)-2,)</f>
        <v>#N/A</v>
      </c>
      <c r="N11" s="151" t="e">
        <f ca="1">OFFSET(ParametreMois2025!M7:AQ13,MATCH(L5,ParametreMois2025!K5:K2002,0)-2,)</f>
        <v>#N/A</v>
      </c>
      <c r="O11" s="151" t="e">
        <f ca="1">OFFSET(ParametreMois2025!N7:AR13,MATCH(M5,ParametreMois2025!L5:L2002,0)-2,)</f>
        <v>#N/A</v>
      </c>
      <c r="P11" s="151" t="e">
        <f ca="1">OFFSET(ParametreMois2025!O7:AS13,MATCH(N5,ParametreMois2025!M5:M2002,0)-2,)</f>
        <v>#N/A</v>
      </c>
      <c r="Q11" s="151" t="e">
        <f ca="1">OFFSET(ParametreMois2025!P7:AT13,MATCH(O5,ParametreMois2025!N5:N2002,0)-2,)</f>
        <v>#N/A</v>
      </c>
      <c r="R11" s="151" t="e">
        <f ca="1">OFFSET(ParametreMois2025!Q7:AU13,MATCH(P5,ParametreMois2025!O5:O2002,0)-2,)</f>
        <v>#N/A</v>
      </c>
      <c r="S11" s="151" t="e">
        <f ca="1">OFFSET(ParametreMois2025!R7:AV13,MATCH(Q5,ParametreMois2025!P5:P2002,0)-2,)</f>
        <v>#N/A</v>
      </c>
      <c r="T11" s="151" t="e">
        <f ca="1">OFFSET(ParametreMois2025!S7:AW13,MATCH(R5,ParametreMois2025!Q5:Q2002,0)-2,)</f>
        <v>#N/A</v>
      </c>
      <c r="U11" s="151" t="e">
        <f ca="1">OFFSET(ParametreMois2025!T7:AX13,MATCH(S5,ParametreMois2025!R5:R2002,0)-2,)</f>
        <v>#N/A</v>
      </c>
      <c r="V11" s="151" t="e">
        <f ca="1">OFFSET(ParametreMois2025!U7:AY13,MATCH(T5,ParametreMois2025!S5:S2002,0)-2,)</f>
        <v>#N/A</v>
      </c>
      <c r="W11" s="151" t="e">
        <f ca="1">OFFSET(ParametreMois2025!V7:AZ13,MATCH(U5,ParametreMois2025!T5:T2002,0)-2,)</f>
        <v>#N/A</v>
      </c>
      <c r="X11" s="151" t="e">
        <f ca="1">OFFSET(ParametreMois2025!W7:BA13,MATCH(V5,ParametreMois2025!U5:U2002,0)-2,)</f>
        <v>#N/A</v>
      </c>
      <c r="Y11" s="151" t="e">
        <f ca="1">OFFSET(ParametreMois2025!X7:BB13,MATCH(W5,ParametreMois2025!V5:V2002,0)-2,)</f>
        <v>#N/A</v>
      </c>
      <c r="Z11" s="151" t="e">
        <f ca="1">OFFSET(ParametreMois2025!Y7:BC13,MATCH(X5,ParametreMois2025!W5:W2002,0)-2,)</f>
        <v>#N/A</v>
      </c>
      <c r="AA11" s="151" t="e">
        <f ca="1">OFFSET(ParametreMois2025!Z7:BD13,MATCH(Y5,ParametreMois2025!X5:X2002,0)-2,)</f>
        <v>#N/A</v>
      </c>
      <c r="AB11" s="151" t="e">
        <f ca="1">OFFSET(ParametreMois2025!AA7:BE13,MATCH(Z5,ParametreMois2025!Y5:Y2002,0)-2,)</f>
        <v>#N/A</v>
      </c>
      <c r="AC11" s="151" t="e">
        <f ca="1">OFFSET(ParametreMois2025!AB7:BF13,MATCH(AA5,ParametreMois2025!Z5:Z2002,0)-2,)</f>
        <v>#N/A</v>
      </c>
      <c r="AD11" s="151" t="e">
        <f ca="1">OFFSET(ParametreMois2025!AC7:BG13,MATCH(AB5,ParametreMois2025!AA5:AA2002,0)-2,)</f>
        <v>#N/A</v>
      </c>
      <c r="AE11" s="151" t="e">
        <f ca="1">OFFSET(ParametreMois2025!AD7:BH13,MATCH(AC5,ParametreMois2025!AB5:AB2002,0)-2,)</f>
        <v>#N/A</v>
      </c>
      <c r="AF11" s="151" t="e">
        <f ca="1">OFFSET(ParametreMois2025!AE7:BI13,MATCH(AD5,ParametreMois2025!AC5:AC2002,0)-2,)</f>
        <v>#N/A</v>
      </c>
      <c r="AG11" s="151" t="e">
        <f ca="1">OFFSET(ParametreMois2025!AF7:BJ13,MATCH(AE5,ParametreMois2025!AD5:AD2002,0)-2,)</f>
        <v>#N/A</v>
      </c>
      <c r="AH11" s="151" t="e">
        <f ca="1">OFFSET(ParametreMois2025!AG7:BK13,MATCH(AF5,ParametreMois2025!AE5:AE2002,0)-2,)</f>
        <v>#N/A</v>
      </c>
      <c r="AI11" s="133"/>
      <c r="AJ11" s="133"/>
    </row>
    <row r="12" spans="1:37" ht="50.1" customHeight="1" thickBot="1" x14ac:dyDescent="0.3">
      <c r="A12" s="154"/>
      <c r="B12" s="156" t="s">
        <v>5</v>
      </c>
      <c r="C12" s="157" t="s">
        <v>73</v>
      </c>
      <c r="D12" s="151" t="e">
        <f ca="1">OFFSET(ParametreMois2025!C8:AG14,MATCH(B6,ParametreMois2025!A6:A2003,0)-2,)</f>
        <v>#N/A</v>
      </c>
      <c r="E12" s="151" t="e">
        <f ca="1">OFFSET(ParametreMois2025!D8:AH14,MATCH(C6,ParametreMois2025!B6:B2003,0)-2,)</f>
        <v>#N/A</v>
      </c>
      <c r="F12" s="151" t="e">
        <f ca="1">OFFSET(ParametreMois2025!E8:AI14,MATCH(D6,ParametreMois2025!C6:C2003,0)-2,)</f>
        <v>#N/A</v>
      </c>
      <c r="G12" s="151" t="e">
        <f ca="1">OFFSET(ParametreMois2025!F8:AJ14,MATCH(E6,ParametreMois2025!D6:D2003,0)-2,)</f>
        <v>#N/A</v>
      </c>
      <c r="H12" s="151" t="e">
        <f ca="1">OFFSET(ParametreMois2025!G8:AK14,MATCH(F6,ParametreMois2025!E6:E2003,0)-2,)</f>
        <v>#N/A</v>
      </c>
      <c r="I12" s="151" t="e">
        <f ca="1">OFFSET(ParametreMois2025!H8:AL14,MATCH(G6,ParametreMois2025!F6:F2003,0)-2,)</f>
        <v>#N/A</v>
      </c>
      <c r="J12" s="151" t="e">
        <f ca="1">OFFSET(ParametreMois2025!I8:AM14,MATCH(H6,ParametreMois2025!G6:G2003,0)-2,)</f>
        <v>#N/A</v>
      </c>
      <c r="K12" s="151" t="e">
        <f ca="1">OFFSET(ParametreMois2025!J8:AN14,MATCH(I6,ParametreMois2025!H6:H2003,0)-2,)</f>
        <v>#N/A</v>
      </c>
      <c r="L12" s="151" t="e">
        <f ca="1">OFFSET(ParametreMois2025!K8:AO14,MATCH(J6,ParametreMois2025!I6:I2003,0)-2,)</f>
        <v>#N/A</v>
      </c>
      <c r="M12" s="151" t="e">
        <f ca="1">OFFSET(ParametreMois2025!L8:AP14,MATCH(K6,ParametreMois2025!J6:J2003,0)-2,)</f>
        <v>#N/A</v>
      </c>
      <c r="N12" s="151" t="e">
        <f ca="1">OFFSET(ParametreMois2025!M8:AQ14,MATCH(L6,ParametreMois2025!K6:K2003,0)-2,)</f>
        <v>#N/A</v>
      </c>
      <c r="O12" s="151" t="e">
        <f ca="1">OFFSET(ParametreMois2025!N8:AR14,MATCH(M6,ParametreMois2025!L6:L2003,0)-2,)</f>
        <v>#N/A</v>
      </c>
      <c r="P12" s="151" t="e">
        <f ca="1">OFFSET(ParametreMois2025!O8:AS14,MATCH(N6,ParametreMois2025!M6:M2003,0)-2,)</f>
        <v>#N/A</v>
      </c>
      <c r="Q12" s="151" t="e">
        <f ca="1">OFFSET(ParametreMois2025!P8:AT14,MATCH(O6,ParametreMois2025!N6:N2003,0)-2,)</f>
        <v>#N/A</v>
      </c>
      <c r="R12" s="151" t="e">
        <f ca="1">OFFSET(ParametreMois2025!Q8:AU14,MATCH(P6,ParametreMois2025!O6:O2003,0)-2,)</f>
        <v>#N/A</v>
      </c>
      <c r="S12" s="151" t="e">
        <f ca="1">OFFSET(ParametreMois2025!R8:AV14,MATCH(Q6,ParametreMois2025!P6:P2003,0)-2,)</f>
        <v>#N/A</v>
      </c>
      <c r="T12" s="151" t="e">
        <f ca="1">OFFSET(ParametreMois2025!S8:AW14,MATCH(R6,ParametreMois2025!Q6:Q2003,0)-2,)</f>
        <v>#N/A</v>
      </c>
      <c r="U12" s="151" t="e">
        <f ca="1">OFFSET(ParametreMois2025!T8:AX14,MATCH(S6,ParametreMois2025!R6:R2003,0)-2,)</f>
        <v>#N/A</v>
      </c>
      <c r="V12" s="151" t="e">
        <f ca="1">OFFSET(ParametreMois2025!U8:AY14,MATCH(T6,ParametreMois2025!S6:S2003,0)-2,)</f>
        <v>#N/A</v>
      </c>
      <c r="W12" s="151" t="e">
        <f ca="1">OFFSET(ParametreMois2025!V8:AZ14,MATCH(U6,ParametreMois2025!T6:T2003,0)-2,)</f>
        <v>#N/A</v>
      </c>
      <c r="X12" s="151" t="e">
        <f ca="1">OFFSET(ParametreMois2025!W8:BA14,MATCH(V6,ParametreMois2025!U6:U2003,0)-2,)</f>
        <v>#N/A</v>
      </c>
      <c r="Y12" s="151" t="e">
        <f ca="1">OFFSET(ParametreMois2025!X8:BB14,MATCH(W6,ParametreMois2025!V6:V2003,0)-2,)</f>
        <v>#N/A</v>
      </c>
      <c r="Z12" s="151" t="e">
        <f ca="1">OFFSET(ParametreMois2025!Y8:BC14,MATCH(X6,ParametreMois2025!W6:W2003,0)-2,)</f>
        <v>#N/A</v>
      </c>
      <c r="AA12" s="151" t="e">
        <f ca="1">OFFSET(ParametreMois2025!Z8:BD14,MATCH(Y6,ParametreMois2025!X6:X2003,0)-2,)</f>
        <v>#N/A</v>
      </c>
      <c r="AB12" s="151" t="e">
        <f ca="1">OFFSET(ParametreMois2025!AA8:BE14,MATCH(Z6,ParametreMois2025!Y6:Y2003,0)-2,)</f>
        <v>#N/A</v>
      </c>
      <c r="AC12" s="151" t="e">
        <f ca="1">OFFSET(ParametreMois2025!AB8:BF14,MATCH(AA6,ParametreMois2025!Z6:Z2003,0)-2,)</f>
        <v>#N/A</v>
      </c>
      <c r="AD12" s="151" t="e">
        <f ca="1">OFFSET(ParametreMois2025!AC8:BG14,MATCH(AB6,ParametreMois2025!AA6:AA2003,0)-2,)</f>
        <v>#N/A</v>
      </c>
      <c r="AE12" s="151" t="e">
        <f ca="1">OFFSET(ParametreMois2025!AD8:BH14,MATCH(AC6,ParametreMois2025!AB6:AB2003,0)-2,)</f>
        <v>#N/A</v>
      </c>
      <c r="AF12" s="151" t="e">
        <f ca="1">OFFSET(ParametreMois2025!AE8:BI14,MATCH(AD6,ParametreMois2025!AC6:AC2003,0)-2,)</f>
        <v>#N/A</v>
      </c>
      <c r="AG12" s="151" t="e">
        <f ca="1">OFFSET(ParametreMois2025!AF8:BJ14,MATCH(AE6,ParametreMois2025!AD6:AD2003,0)-2,)</f>
        <v>#N/A</v>
      </c>
      <c r="AH12" s="151" t="e">
        <f ca="1">OFFSET(ParametreMois2025!AG8:BK14,MATCH(AF6,ParametreMois2025!AE6:AE2003,0)-2,)</f>
        <v>#N/A</v>
      </c>
      <c r="AI12" s="133"/>
      <c r="AJ12" s="133"/>
    </row>
    <row r="13" spans="1:37" ht="50.1" customHeight="1" thickBot="1" x14ac:dyDescent="0.3">
      <c r="A13" s="158"/>
      <c r="B13" s="158" t="s">
        <v>5</v>
      </c>
      <c r="C13" s="159" t="s">
        <v>73</v>
      </c>
      <c r="D13" s="151" t="e">
        <f ca="1">OFFSET(ParametreMois2025!C9:AG15,MATCH(B7,ParametreMois2025!A7:A2004,0)-2,)</f>
        <v>#N/A</v>
      </c>
      <c r="E13" s="151" t="e">
        <f ca="1">OFFSET(ParametreMois2025!D9:AH15,MATCH(C7,ParametreMois2025!B7:B2004,0)-2,)</f>
        <v>#N/A</v>
      </c>
      <c r="F13" s="151" t="e">
        <f ca="1">OFFSET(ParametreMois2025!E9:AI15,MATCH(D7,ParametreMois2025!C7:C2004,0)-2,)</f>
        <v>#VALUE!</v>
      </c>
      <c r="G13" s="151" t="e">
        <f ca="1">OFFSET(ParametreMois2025!F9:AJ15,MATCH(E7,ParametreMois2025!D7:D2004,0)-2,)</f>
        <v>#N/A</v>
      </c>
      <c r="H13" s="151" t="e">
        <f ca="1">OFFSET(ParametreMois2025!G9:AK15,MATCH(F7,ParametreMois2025!E7:E2004,0)-2,)</f>
        <v>#N/A</v>
      </c>
      <c r="I13" s="151" t="e">
        <f ca="1">OFFSET(ParametreMois2025!H9:AL15,MATCH(G7,ParametreMois2025!F7:F2004,0)-2,)</f>
        <v>#N/A</v>
      </c>
      <c r="J13" s="151" t="e">
        <f ca="1">OFFSET(ParametreMois2025!I9:AM15,MATCH(H7,ParametreMois2025!G7:G2004,0)-2,)</f>
        <v>#N/A</v>
      </c>
      <c r="K13" s="151" t="e">
        <f ca="1">OFFSET(ParametreMois2025!J9:AN15,MATCH(I7,ParametreMois2025!H7:H2004,0)-2,)</f>
        <v>#N/A</v>
      </c>
      <c r="L13" s="151" t="e">
        <f ca="1">OFFSET(ParametreMois2025!K9:AO15,MATCH(J7,ParametreMois2025!I7:I2004,0)-2,)</f>
        <v>#N/A</v>
      </c>
      <c r="M13" s="151" t="e">
        <f ca="1">OFFSET(ParametreMois2025!L9:AP15,MATCH(K7,ParametreMois2025!J7:J2004,0)-2,)</f>
        <v>#N/A</v>
      </c>
      <c r="N13" s="151" t="e">
        <f ca="1">OFFSET(ParametreMois2025!M9:AQ15,MATCH(L7,ParametreMois2025!K7:K2004,0)-2,)</f>
        <v>#N/A</v>
      </c>
      <c r="O13" s="151" t="e">
        <f ca="1">OFFSET(ParametreMois2025!N9:AR15,MATCH(M7,ParametreMois2025!L7:L2004,0)-2,)</f>
        <v>#N/A</v>
      </c>
      <c r="P13" s="151" t="e">
        <f ca="1">OFFSET(ParametreMois2025!O9:AS15,MATCH(N7,ParametreMois2025!M7:M2004,0)-2,)</f>
        <v>#N/A</v>
      </c>
      <c r="Q13" s="151" t="e">
        <f ca="1">OFFSET(ParametreMois2025!P9:AT15,MATCH(O7,ParametreMois2025!N7:N2004,0)-2,)</f>
        <v>#N/A</v>
      </c>
      <c r="R13" s="151" t="e">
        <f ca="1">OFFSET(ParametreMois2025!Q9:AU15,MATCH(P7,ParametreMois2025!O7:O2004,0)-2,)</f>
        <v>#N/A</v>
      </c>
      <c r="S13" s="151" t="e">
        <f ca="1">OFFSET(ParametreMois2025!R9:AV15,MATCH(Q7,ParametreMois2025!P7:P2004,0)-2,)</f>
        <v>#N/A</v>
      </c>
      <c r="T13" s="151" t="e">
        <f ca="1">OFFSET(ParametreMois2025!S9:AW15,MATCH(R7,ParametreMois2025!Q7:Q2004,0)-2,)</f>
        <v>#N/A</v>
      </c>
      <c r="U13" s="151" t="e">
        <f ca="1">OFFSET(ParametreMois2025!T9:AX15,MATCH(S7,ParametreMois2025!R7:R2004,0)-2,)</f>
        <v>#N/A</v>
      </c>
      <c r="V13" s="151" t="e">
        <f ca="1">OFFSET(ParametreMois2025!U9:AY15,MATCH(T7,ParametreMois2025!S7:S2004,0)-2,)</f>
        <v>#N/A</v>
      </c>
      <c r="W13" s="151" t="e">
        <f ca="1">OFFSET(ParametreMois2025!V9:AZ15,MATCH(U7,ParametreMois2025!T7:T2004,0)-2,)</f>
        <v>#N/A</v>
      </c>
      <c r="X13" s="151" t="e">
        <f ca="1">OFFSET(ParametreMois2025!W9:BA15,MATCH(V7,ParametreMois2025!U7:U2004,0)-2,)</f>
        <v>#N/A</v>
      </c>
      <c r="Y13" s="151" t="e">
        <f ca="1">OFFSET(ParametreMois2025!X9:BB15,MATCH(W7,ParametreMois2025!V7:V2004,0)-2,)</f>
        <v>#N/A</v>
      </c>
      <c r="Z13" s="151" t="e">
        <f ca="1">OFFSET(ParametreMois2025!Y9:BC15,MATCH(X7,ParametreMois2025!W7:W2004,0)-2,)</f>
        <v>#N/A</v>
      </c>
      <c r="AA13" s="151" t="e">
        <f ca="1">OFFSET(ParametreMois2025!Z9:BD15,MATCH(Y7,ParametreMois2025!X7:X2004,0)-2,)</f>
        <v>#N/A</v>
      </c>
      <c r="AB13" s="151" t="e">
        <f ca="1">OFFSET(ParametreMois2025!AA9:BE15,MATCH(Z7,ParametreMois2025!Y7:Y2004,0)-2,)</f>
        <v>#N/A</v>
      </c>
      <c r="AC13" s="151" t="e">
        <f ca="1">OFFSET(ParametreMois2025!AB9:BF15,MATCH(AA7,ParametreMois2025!Z7:Z2004,0)-2,)</f>
        <v>#N/A</v>
      </c>
      <c r="AD13" s="151" t="e">
        <f ca="1">OFFSET(ParametreMois2025!AC9:BG15,MATCH(AB7,ParametreMois2025!AA7:AA2004,0)-2,)</f>
        <v>#N/A</v>
      </c>
      <c r="AE13" s="151" t="e">
        <f ca="1">OFFSET(ParametreMois2025!AD9:BH15,MATCH(AC7,ParametreMois2025!AB7:AB2004,0)-2,)</f>
        <v>#N/A</v>
      </c>
      <c r="AF13" s="151" t="e">
        <f ca="1">OFFSET(ParametreMois2025!AE9:BI15,MATCH(AD7,ParametreMois2025!AC7:AC2004,0)-2,)</f>
        <v>#N/A</v>
      </c>
      <c r="AG13" s="151" t="e">
        <f ca="1">OFFSET(ParametreMois2025!AF9:BJ15,MATCH(AE7,ParametreMois2025!AD7:AD2004,0)-2,)</f>
        <v>#N/A</v>
      </c>
      <c r="AH13" s="151" t="e">
        <f ca="1">OFFSET(ParametreMois2025!AG9:BK15,MATCH(AF7,ParametreMois2025!AE7:AE2004,0)-2,)</f>
        <v>#VALUE!</v>
      </c>
      <c r="AI13" s="133"/>
      <c r="AJ13" s="133"/>
    </row>
    <row r="14" spans="1:37" x14ac:dyDescent="0.4">
      <c r="U14" s="137"/>
      <c r="V14" s="137"/>
    </row>
    <row r="15" spans="1:37" x14ac:dyDescent="0.4">
      <c r="E15" s="144"/>
      <c r="F15" s="145"/>
      <c r="G15" s="137"/>
      <c r="H15" s="137"/>
      <c r="I15" s="137"/>
      <c r="J15" s="137"/>
      <c r="K15" s="137"/>
      <c r="L15" s="137"/>
      <c r="M15" s="137"/>
      <c r="N15" s="137"/>
      <c r="O15" s="137"/>
      <c r="P15" s="137"/>
      <c r="U15" s="137"/>
      <c r="V15" s="137"/>
    </row>
    <row r="16" spans="1:37" x14ac:dyDescent="0.4">
      <c r="E16" s="134"/>
      <c r="F16" s="137"/>
      <c r="G16" s="137"/>
      <c r="H16" s="137"/>
      <c r="I16" s="137"/>
      <c r="J16" s="137"/>
      <c r="K16" s="137"/>
      <c r="L16" s="137"/>
      <c r="M16" s="137"/>
      <c r="N16" s="137"/>
      <c r="O16" s="137"/>
      <c r="P16" s="137"/>
      <c r="U16" s="137"/>
      <c r="V16" s="137"/>
    </row>
    <row r="17" spans="5:22" x14ac:dyDescent="0.4">
      <c r="E17" s="146"/>
      <c r="F17" s="137"/>
      <c r="G17" s="137"/>
      <c r="H17" s="137"/>
      <c r="I17" s="137"/>
      <c r="J17" s="137"/>
      <c r="K17" s="137"/>
      <c r="L17" s="137"/>
      <c r="M17" s="137"/>
      <c r="N17" s="137"/>
      <c r="O17" s="137"/>
      <c r="P17" s="137"/>
      <c r="U17" s="137"/>
      <c r="V17" s="137"/>
    </row>
    <row r="18" spans="5:22" x14ac:dyDescent="0.4">
      <c r="E18" s="134"/>
      <c r="F18" s="137"/>
      <c r="G18" s="137"/>
      <c r="H18" s="137"/>
      <c r="I18" s="137"/>
      <c r="J18" s="137"/>
      <c r="K18" s="137"/>
      <c r="L18" s="137"/>
      <c r="M18" s="137"/>
      <c r="N18" s="137"/>
      <c r="O18" s="137"/>
      <c r="P18" s="137"/>
      <c r="U18" s="135"/>
    </row>
    <row r="19" spans="5:22" x14ac:dyDescent="0.4">
      <c r="E19" s="134"/>
      <c r="F19" s="137"/>
      <c r="G19" s="137"/>
      <c r="H19" s="137"/>
      <c r="I19" s="137"/>
      <c r="J19" s="137"/>
      <c r="K19" s="137"/>
      <c r="L19" s="137"/>
      <c r="M19" s="137"/>
      <c r="N19" s="137"/>
      <c r="O19" s="137"/>
      <c r="P19" s="137"/>
      <c r="U19" s="135"/>
    </row>
    <row r="20" spans="5:22" x14ac:dyDescent="0.4">
      <c r="U20" s="137"/>
      <c r="V20" s="137"/>
    </row>
    <row r="21" spans="5:22" x14ac:dyDescent="0.4">
      <c r="U21" s="137"/>
      <c r="V21" s="137"/>
    </row>
    <row r="22" spans="5:22" x14ac:dyDescent="0.4">
      <c r="U22" s="137"/>
      <c r="V22" s="137"/>
    </row>
    <row r="23" spans="5:22" x14ac:dyDescent="0.4">
      <c r="U23" s="137"/>
      <c r="V23" s="137"/>
    </row>
    <row r="24" spans="5:22" x14ac:dyDescent="0.4">
      <c r="T24" s="137"/>
      <c r="U24" s="137"/>
    </row>
    <row r="25" spans="5:22" x14ac:dyDescent="0.4">
      <c r="T25" s="137"/>
      <c r="U25" s="137"/>
    </row>
    <row r="26" spans="5:22" x14ac:dyDescent="0.4">
      <c r="T26" s="137"/>
      <c r="U26" s="137"/>
    </row>
    <row r="27" spans="5:22" x14ac:dyDescent="0.4">
      <c r="T27" s="137"/>
      <c r="U27" s="137"/>
    </row>
    <row r="28" spans="5:22" x14ac:dyDescent="0.4">
      <c r="U28" s="135"/>
    </row>
    <row r="29" spans="5:22" x14ac:dyDescent="0.4">
      <c r="U29" s="135"/>
    </row>
    <row r="30" spans="5:22" x14ac:dyDescent="0.4">
      <c r="U30" s="135"/>
    </row>
    <row r="31" spans="5:22" x14ac:dyDescent="0.4">
      <c r="T31" s="137"/>
      <c r="U31" s="137"/>
    </row>
    <row r="32" spans="5:22" x14ac:dyDescent="0.4">
      <c r="T32" s="137"/>
      <c r="U32" s="137"/>
    </row>
    <row r="33" spans="19:21" x14ac:dyDescent="0.4">
      <c r="T33" s="137"/>
      <c r="U33" s="137"/>
    </row>
    <row r="34" spans="19:21" x14ac:dyDescent="0.4">
      <c r="T34" s="137"/>
      <c r="U34" s="137"/>
    </row>
    <row r="35" spans="19:21" x14ac:dyDescent="0.4">
      <c r="U35" s="135"/>
    </row>
    <row r="36" spans="19:21" x14ac:dyDescent="0.4">
      <c r="U36" s="135"/>
    </row>
    <row r="37" spans="19:21" x14ac:dyDescent="0.4">
      <c r="U37" s="135"/>
    </row>
    <row r="38" spans="19:21" x14ac:dyDescent="0.4">
      <c r="S38" s="137"/>
      <c r="T38" s="137"/>
      <c r="U38" s="135"/>
    </row>
    <row r="39" spans="19:21" x14ac:dyDescent="0.4">
      <c r="S39" s="137"/>
      <c r="T39" s="137"/>
      <c r="U39" s="135"/>
    </row>
    <row r="40" spans="19:21" x14ac:dyDescent="0.4">
      <c r="S40" s="137"/>
      <c r="T40" s="137"/>
      <c r="U40" s="135"/>
    </row>
    <row r="41" spans="19:21" x14ac:dyDescent="0.4">
      <c r="S41" s="137"/>
      <c r="T41" s="137"/>
      <c r="U41" s="135"/>
    </row>
    <row r="42" spans="19:21" x14ac:dyDescent="0.4">
      <c r="U42" s="135"/>
    </row>
    <row r="43" spans="19:21" x14ac:dyDescent="0.4">
      <c r="U43" s="135"/>
    </row>
    <row r="44" spans="19:21" x14ac:dyDescent="0.4">
      <c r="U44" s="135"/>
    </row>
    <row r="45" spans="19:21" x14ac:dyDescent="0.4">
      <c r="T45" s="137"/>
      <c r="U45" s="137"/>
    </row>
    <row r="46" spans="19:21" x14ac:dyDescent="0.4">
      <c r="T46" s="137"/>
      <c r="U46" s="137"/>
    </row>
    <row r="47" spans="19:21" x14ac:dyDescent="0.4">
      <c r="T47" s="137"/>
      <c r="U47" s="137"/>
    </row>
    <row r="48" spans="19:21" x14ac:dyDescent="0.4">
      <c r="T48" s="137"/>
      <c r="U48" s="137"/>
    </row>
    <row r="49" spans="20:21" x14ac:dyDescent="0.4">
      <c r="U49" s="135"/>
    </row>
    <row r="50" spans="20:21" x14ac:dyDescent="0.4">
      <c r="U50" s="135"/>
    </row>
    <row r="51" spans="20:21" x14ac:dyDescent="0.4">
      <c r="T51" s="137"/>
      <c r="U51" s="137"/>
    </row>
    <row r="52" spans="20:21" x14ac:dyDescent="0.4">
      <c r="T52" s="137"/>
      <c r="U52" s="137"/>
    </row>
    <row r="53" spans="20:21" x14ac:dyDescent="0.4">
      <c r="T53" s="137"/>
      <c r="U53" s="137"/>
    </row>
    <row r="54" spans="20:21" x14ac:dyDescent="0.4">
      <c r="T54" s="137"/>
      <c r="U54" s="137"/>
    </row>
    <row r="55" spans="20:21" x14ac:dyDescent="0.4">
      <c r="U55" s="135"/>
    </row>
    <row r="56" spans="20:21" x14ac:dyDescent="0.4">
      <c r="U56" s="135"/>
    </row>
    <row r="57" spans="20:21" x14ac:dyDescent="0.4">
      <c r="U57" s="135"/>
    </row>
  </sheetData>
  <mergeCells count="38">
    <mergeCell ref="AG5:AG6"/>
    <mergeCell ref="AH5:AH6"/>
    <mergeCell ref="AA5:AA6"/>
    <mergeCell ref="AB5:AB6"/>
    <mergeCell ref="AC5:AC6"/>
    <mergeCell ref="AD5:AD6"/>
    <mergeCell ref="AE5:AE6"/>
    <mergeCell ref="AF5:AF6"/>
    <mergeCell ref="U5:U6"/>
    <mergeCell ref="V5:V6"/>
    <mergeCell ref="W5:W6"/>
    <mergeCell ref="X5:X6"/>
    <mergeCell ref="Y5:Y6"/>
    <mergeCell ref="Z5:Z6"/>
    <mergeCell ref="O5:O6"/>
    <mergeCell ref="P5:P6"/>
    <mergeCell ref="Q5:Q6"/>
    <mergeCell ref="R5:R6"/>
    <mergeCell ref="S5:S6"/>
    <mergeCell ref="T5:T6"/>
    <mergeCell ref="I5:I6"/>
    <mergeCell ref="J5:J6"/>
    <mergeCell ref="K5:K6"/>
    <mergeCell ref="L5:L6"/>
    <mergeCell ref="M5:M6"/>
    <mergeCell ref="N5:N6"/>
    <mergeCell ref="A5:C5"/>
    <mergeCell ref="D5:D6"/>
    <mergeCell ref="E5:E6"/>
    <mergeCell ref="F5:F6"/>
    <mergeCell ref="G5:G6"/>
    <mergeCell ref="H5:H6"/>
    <mergeCell ref="C1:C3"/>
    <mergeCell ref="D1:I3"/>
    <mergeCell ref="J1:S3"/>
    <mergeCell ref="T1:AA3"/>
    <mergeCell ref="AB1:AC3"/>
    <mergeCell ref="A3:B4"/>
  </mergeCells>
  <conditionalFormatting sqref="D5:AH5">
    <cfRule type="expression" dxfId="13" priority="12" stopIfTrue="1">
      <formula>INDEX(Cycle14, MOD(D$5-débutCycle,14)+1)=0</formula>
    </cfRule>
  </conditionalFormatting>
  <conditionalFormatting sqref="AF5:AH5 AF7:AH13">
    <cfRule type="expression" dxfId="12" priority="11">
      <formula>MONTH(AF$5)&lt;&gt;MONTH(D$5)</formula>
    </cfRule>
  </conditionalFormatting>
  <conditionalFormatting sqref="D7:AH13">
    <cfRule type="containsText" dxfId="10" priority="1" operator="containsText" text="SUJ">
      <formula>NOT(ISERROR(SEARCH("SUJ",D7)))</formula>
    </cfRule>
    <cfRule type="containsText" dxfId="9" priority="2" operator="containsText" text="RE">
      <formula>NOT(ISERROR(SEARCH("RE",D7)))</formula>
    </cfRule>
    <cfRule type="containsText" dxfId="8" priority="3" operator="containsText" text="AT">
      <formula>NOT(ISERROR(SEARCH("AT",D7)))</formula>
    </cfRule>
    <cfRule type="containsText" dxfId="7" priority="4" operator="containsText" text="MAL">
      <formula>NOT(ISERROR(SEARCH("MAL",D7)))</formula>
    </cfRule>
    <cfRule type="beginsWith" dxfId="6" priority="5" operator="beginsWith" text="RTT">
      <formula>LEFT(D7,LEN("RTT"))="RTT"</formula>
    </cfRule>
    <cfRule type="beginsWith" dxfId="5" priority="6" operator="beginsWith" text="CA">
      <formula>LEFT(D7,LEN("CA"))="CA"</formula>
    </cfRule>
    <cfRule type="beginsWith" dxfId="4" priority="7" operator="beginsWith" text="R-">
      <formula>LEFT(D7,LEN("R-"))="R-"</formula>
    </cfRule>
    <cfRule type="containsText" dxfId="3" priority="8" operator="containsText" text="DET">
      <formula>NOT(ISERROR(SEARCH("DET",D7)))</formula>
    </cfRule>
    <cfRule type="containsText" dxfId="2" priority="9" operator="containsText" text="RH">
      <formula>NOT(ISERROR(SEARCH("RH",D7)))</formula>
    </cfRule>
    <cfRule type="beginsWith" dxfId="1" priority="10" operator="beginsWith" text="F">
      <formula>LEFT(D7,LEN("F"))="F"</formula>
    </cfRule>
  </conditionalFormatting>
  <conditionalFormatting sqref="D7:AH13">
    <cfRule type="expression" dxfId="0" priority="13" stopIfTrue="1">
      <formula>INDEX(Cycle14, MOD(D$5-débutCycle,14)+1)=0</formula>
    </cfRule>
  </conditionalFormatting>
  <conditionalFormatting sqref="AF7:AH13">
    <cfRule type="expression" dxfId="11" priority="14">
      <formula>MONTH(AF$5)&lt;&gt;MONTH(D$5)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72B6B41-A155-4206-9E8E-FC434D29650E}">
          <x14:formula1>
            <xm:f>PARAMETRE!$D$3</xm:f>
          </x14:formula1>
          <xm:sqref>B2</xm:sqref>
        </x14:dataValidation>
        <x14:dataValidation type="list" allowBlank="1" showInputMessage="1" showErrorMessage="1" xr:uid="{BD9FB8AE-A658-4E84-B3D4-69B75214F5A0}">
          <x14:formula1>
            <xm:f>ParametreMois2025!$AL$2:$AL$13</xm:f>
          </x14:formula1>
          <xm:sqref>B1</xm:sqref>
        </x14:dataValidation>
        <x14:dataValidation type="list" allowBlank="1" showInputMessage="1" showErrorMessage="1" xr:uid="{95F4009E-6D20-4005-894A-3A35D6F75A4D}">
          <x14:formula1>
            <xm:f>PARAMETRE!$H$2:$H$5</xm:f>
          </x14:formula1>
          <xm:sqref>B7:B13</xm:sqref>
        </x14:dataValidation>
        <x14:dataValidation type="list" allowBlank="1" showInputMessage="1" showErrorMessage="1" xr:uid="{4E63DA3B-2453-4C6A-9C8A-C465356D2CB2}">
          <x14:formula1>
            <xm:f>PARAMETRE!$G$2:$G$3</xm:f>
          </x14:formula1>
          <xm:sqref>C7:C13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CC613-A9BE-4127-B7C9-CD9AD1E9FAAC}">
  <sheetPr codeName="Feuil3">
    <tabColor rgb="FFFF0000"/>
  </sheetPr>
  <dimension ref="A1:AP131"/>
  <sheetViews>
    <sheetView tabSelected="1" zoomScale="50" zoomScaleNormal="50" workbookViewId="0">
      <selection activeCell="C3" sqref="C3"/>
    </sheetView>
  </sheetViews>
  <sheetFormatPr baseColWidth="10" defaultRowHeight="26.25" outlineLevelRow="2" x14ac:dyDescent="0.4"/>
  <cols>
    <col min="1" max="1" width="6.140625" style="3" customWidth="1"/>
    <col min="2" max="2" width="20.5703125" style="3" customWidth="1"/>
    <col min="3" max="33" width="8.7109375" style="3" customWidth="1"/>
    <col min="34" max="36" width="10.28515625" style="3" customWidth="1"/>
    <col min="37" max="37" width="11.42578125" style="3"/>
    <col min="38" max="38" width="11.5703125" style="3" bestFit="1" customWidth="1"/>
    <col min="39" max="39" width="16.5703125" style="3" customWidth="1"/>
    <col min="40" max="40" width="20.5703125" style="3" bestFit="1" customWidth="1"/>
    <col min="41" max="42" width="11.5703125" style="3" bestFit="1" customWidth="1"/>
    <col min="43" max="16384" width="11.42578125" style="3"/>
  </cols>
  <sheetData>
    <row r="1" spans="1:42" ht="40.15" customHeight="1" thickBot="1" x14ac:dyDescent="0.45">
      <c r="B1" s="88" t="s">
        <v>43</v>
      </c>
      <c r="C1" s="119">
        <f>DATE(P4_2024!B2,1,1)</f>
        <v>45292</v>
      </c>
      <c r="D1" s="119">
        <f>C1+1</f>
        <v>45293</v>
      </c>
      <c r="E1" s="119">
        <f t="shared" ref="E1:AG1" si="0">D1+1</f>
        <v>45294</v>
      </c>
      <c r="F1" s="119">
        <f t="shared" si="0"/>
        <v>45295</v>
      </c>
      <c r="G1" s="119">
        <f t="shared" si="0"/>
        <v>45296</v>
      </c>
      <c r="H1" s="119">
        <f t="shared" si="0"/>
        <v>45297</v>
      </c>
      <c r="I1" s="119">
        <f t="shared" si="0"/>
        <v>45298</v>
      </c>
      <c r="J1" s="119">
        <f t="shared" si="0"/>
        <v>45299</v>
      </c>
      <c r="K1" s="119">
        <f t="shared" si="0"/>
        <v>45300</v>
      </c>
      <c r="L1" s="119">
        <f t="shared" si="0"/>
        <v>45301</v>
      </c>
      <c r="M1" s="119">
        <f t="shared" si="0"/>
        <v>45302</v>
      </c>
      <c r="N1" s="119">
        <f t="shared" si="0"/>
        <v>45303</v>
      </c>
      <c r="O1" s="119">
        <f t="shared" si="0"/>
        <v>45304</v>
      </c>
      <c r="P1" s="119">
        <f t="shared" si="0"/>
        <v>45305</v>
      </c>
      <c r="Q1" s="119">
        <f t="shared" si="0"/>
        <v>45306</v>
      </c>
      <c r="R1" s="119">
        <f t="shared" si="0"/>
        <v>45307</v>
      </c>
      <c r="S1" s="119">
        <f t="shared" si="0"/>
        <v>45308</v>
      </c>
      <c r="T1" s="119">
        <f t="shared" si="0"/>
        <v>45309</v>
      </c>
      <c r="U1" s="119">
        <f t="shared" si="0"/>
        <v>45310</v>
      </c>
      <c r="V1" s="119">
        <f t="shared" si="0"/>
        <v>45311</v>
      </c>
      <c r="W1" s="119">
        <f t="shared" si="0"/>
        <v>45312</v>
      </c>
      <c r="X1" s="119">
        <f t="shared" si="0"/>
        <v>45313</v>
      </c>
      <c r="Y1" s="119">
        <f t="shared" si="0"/>
        <v>45314</v>
      </c>
      <c r="Z1" s="119">
        <f t="shared" si="0"/>
        <v>45315</v>
      </c>
      <c r="AA1" s="119">
        <f t="shared" si="0"/>
        <v>45316</v>
      </c>
      <c r="AB1" s="119">
        <f t="shared" si="0"/>
        <v>45317</v>
      </c>
      <c r="AC1" s="119">
        <f t="shared" si="0"/>
        <v>45318</v>
      </c>
      <c r="AD1" s="119">
        <f t="shared" si="0"/>
        <v>45319</v>
      </c>
      <c r="AE1" s="119">
        <f t="shared" si="0"/>
        <v>45320</v>
      </c>
      <c r="AF1" s="119">
        <f t="shared" si="0"/>
        <v>45321</v>
      </c>
      <c r="AG1" s="119">
        <f t="shared" si="0"/>
        <v>45322</v>
      </c>
      <c r="AL1" s="3" t="s">
        <v>44</v>
      </c>
      <c r="AO1" s="3" t="s">
        <v>45</v>
      </c>
    </row>
    <row r="2" spans="1:42" ht="40.15" customHeight="1" outlineLevel="1" thickBot="1" x14ac:dyDescent="0.45">
      <c r="A2" s="3">
        <v>1</v>
      </c>
      <c r="B2" s="41" t="s">
        <v>0</v>
      </c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9"/>
      <c r="AA2" s="119"/>
      <c r="AB2" s="119"/>
      <c r="AC2" s="119"/>
      <c r="AD2" s="119"/>
      <c r="AE2" s="119"/>
      <c r="AF2" s="119"/>
      <c r="AG2" s="119"/>
      <c r="AL2" s="3">
        <f t="array" ref="AL2">IFERROR(INDEX(A$1:A$1996,SMALL(IF(A$1:A$1996&lt;&gt;"",ROW(A$1:A$1996)-0),ROW(A1))),"")</f>
        <v>1</v>
      </c>
    </row>
    <row r="3" spans="1:42" ht="40.15" customHeight="1" outlineLevel="1" thickBot="1" x14ac:dyDescent="0.45">
      <c r="B3" s="69" t="s">
        <v>80</v>
      </c>
      <c r="C3" s="79" t="s">
        <v>6</v>
      </c>
      <c r="D3" s="79"/>
      <c r="E3" s="79"/>
      <c r="F3" s="79" t="s">
        <v>6</v>
      </c>
      <c r="G3" s="79" t="s">
        <v>6</v>
      </c>
      <c r="H3" s="79"/>
      <c r="I3" s="79"/>
      <c r="J3" s="79"/>
      <c r="K3" s="79" t="s">
        <v>6</v>
      </c>
      <c r="L3" s="79" t="s">
        <v>6</v>
      </c>
      <c r="M3" s="79"/>
      <c r="N3" s="79"/>
      <c r="O3" s="79" t="s">
        <v>6</v>
      </c>
      <c r="P3" s="79" t="s">
        <v>6</v>
      </c>
      <c r="Q3" s="79" t="s">
        <v>6</v>
      </c>
      <c r="R3" s="79"/>
      <c r="S3" s="79"/>
      <c r="T3" s="79" t="s">
        <v>6</v>
      </c>
      <c r="U3" s="79" t="s">
        <v>6</v>
      </c>
      <c r="V3" s="79"/>
      <c r="W3" s="79"/>
      <c r="X3" s="79"/>
      <c r="Y3" s="79" t="s">
        <v>6</v>
      </c>
      <c r="Z3" s="79" t="s">
        <v>6</v>
      </c>
      <c r="AA3" s="79"/>
      <c r="AB3" s="79"/>
      <c r="AC3" s="79" t="s">
        <v>6</v>
      </c>
      <c r="AD3" s="79" t="s">
        <v>6</v>
      </c>
      <c r="AE3" s="79" t="s">
        <v>6</v>
      </c>
      <c r="AF3" s="79"/>
      <c r="AG3" s="79"/>
      <c r="AL3" s="3">
        <f t="array" ref="AL3">IFERROR(INDEX(A$1:A$1996,SMALL(IF(A$1:A$1996&lt;&gt;"",ROW(A$1:A$1996)-0),ROW(A2))),"")</f>
        <v>2</v>
      </c>
      <c r="AO3" s="3" t="b">
        <f>AF12=IFERROR(IF(AE12+1&gt;$AG$12,"",#REF!+1),"")</f>
        <v>1</v>
      </c>
      <c r="AP3" s="3" t="s">
        <v>57</v>
      </c>
    </row>
    <row r="4" spans="1:42" ht="40.15" customHeight="1" outlineLevel="1" thickBot="1" x14ac:dyDescent="0.45">
      <c r="B4" s="70" t="s">
        <v>81</v>
      </c>
      <c r="C4" s="79" t="s">
        <v>6</v>
      </c>
      <c r="D4" s="79"/>
      <c r="E4" s="79"/>
      <c r="F4" s="79" t="s">
        <v>6</v>
      </c>
      <c r="G4" s="79" t="s">
        <v>6</v>
      </c>
      <c r="H4" s="79"/>
      <c r="I4" s="79"/>
      <c r="J4" s="79"/>
      <c r="K4" s="79" t="s">
        <v>6</v>
      </c>
      <c r="L4" s="79" t="s">
        <v>6</v>
      </c>
      <c r="M4" s="79"/>
      <c r="N4" s="79"/>
      <c r="O4" s="79" t="s">
        <v>6</v>
      </c>
      <c r="P4" s="79" t="s">
        <v>6</v>
      </c>
      <c r="Q4" s="79" t="s">
        <v>6</v>
      </c>
      <c r="R4" s="79"/>
      <c r="S4" s="79"/>
      <c r="T4" s="79" t="s">
        <v>6</v>
      </c>
      <c r="U4" s="79" t="s">
        <v>6</v>
      </c>
      <c r="V4" s="79"/>
      <c r="W4" s="79"/>
      <c r="X4" s="79"/>
      <c r="Y4" s="79" t="s">
        <v>6</v>
      </c>
      <c r="Z4" s="79" t="s">
        <v>6</v>
      </c>
      <c r="AA4" s="79"/>
      <c r="AB4" s="79"/>
      <c r="AC4" s="79" t="s">
        <v>6</v>
      </c>
      <c r="AD4" s="79" t="s">
        <v>6</v>
      </c>
      <c r="AE4" s="79" t="s">
        <v>6</v>
      </c>
      <c r="AF4" s="79"/>
      <c r="AG4" s="79"/>
      <c r="AL4" s="3">
        <f t="array" ref="AL4">IFERROR(INDEX(A$1:A$1996,SMALL(IF(A$1:A$1996&lt;&gt;"",ROW(A$1:A$1996)-0),ROW(A3))),"")</f>
        <v>3</v>
      </c>
    </row>
    <row r="5" spans="1:42" ht="40.15" customHeight="1" outlineLevel="1" thickBot="1" x14ac:dyDescent="0.45">
      <c r="B5" s="69" t="s">
        <v>82</v>
      </c>
      <c r="C5" s="79" t="s">
        <v>6</v>
      </c>
      <c r="D5" s="79"/>
      <c r="E5" s="79"/>
      <c r="F5" s="79" t="s">
        <v>6</v>
      </c>
      <c r="G5" s="79" t="s">
        <v>6</v>
      </c>
      <c r="H5" s="79"/>
      <c r="I5" s="79"/>
      <c r="J5" s="79"/>
      <c r="K5" s="79" t="s">
        <v>6</v>
      </c>
      <c r="L5" s="79" t="s">
        <v>6</v>
      </c>
      <c r="M5" s="79"/>
      <c r="N5" s="79"/>
      <c r="O5" s="79" t="s">
        <v>6</v>
      </c>
      <c r="P5" s="79" t="s">
        <v>6</v>
      </c>
      <c r="Q5" s="79" t="s">
        <v>6</v>
      </c>
      <c r="R5" s="79"/>
      <c r="S5" s="79"/>
      <c r="T5" s="79" t="s">
        <v>6</v>
      </c>
      <c r="U5" s="79" t="s">
        <v>6</v>
      </c>
      <c r="V5" s="79"/>
      <c r="W5" s="79"/>
      <c r="X5" s="79"/>
      <c r="Y5" s="79" t="s">
        <v>6</v>
      </c>
      <c r="Z5" s="79" t="s">
        <v>6</v>
      </c>
      <c r="AA5" s="79"/>
      <c r="AB5" s="79"/>
      <c r="AC5" s="79" t="s">
        <v>6</v>
      </c>
      <c r="AD5" s="79" t="s">
        <v>6</v>
      </c>
      <c r="AE5" s="79" t="s">
        <v>6</v>
      </c>
      <c r="AF5" s="79"/>
      <c r="AG5" s="79"/>
      <c r="AL5" s="3">
        <f t="array" ref="AL5">IFERROR(INDEX(A$1:A$1996,SMALL(IF(A$1:A$1996&lt;&gt;"",ROW(A$1:A$1996)-0),ROW(A4))),"")</f>
        <v>4</v>
      </c>
    </row>
    <row r="6" spans="1:42" ht="40.15" customHeight="1" outlineLevel="1" thickBot="1" x14ac:dyDescent="0.45">
      <c r="B6" s="71" t="s">
        <v>83</v>
      </c>
      <c r="C6" s="79" t="s">
        <v>6</v>
      </c>
      <c r="D6" s="79"/>
      <c r="E6" s="79"/>
      <c r="F6" s="79" t="s">
        <v>6</v>
      </c>
      <c r="G6" s="79" t="s">
        <v>6</v>
      </c>
      <c r="H6" s="79"/>
      <c r="I6" s="79"/>
      <c r="J6" s="79"/>
      <c r="K6" s="79" t="s">
        <v>6</v>
      </c>
      <c r="L6" s="79" t="s">
        <v>6</v>
      </c>
      <c r="M6" s="79"/>
      <c r="N6" s="79"/>
      <c r="O6" s="79" t="s">
        <v>6</v>
      </c>
      <c r="P6" s="79" t="s">
        <v>6</v>
      </c>
      <c r="Q6" s="79" t="s">
        <v>6</v>
      </c>
      <c r="R6" s="79"/>
      <c r="S6" s="79"/>
      <c r="T6" s="79" t="s">
        <v>6</v>
      </c>
      <c r="U6" s="79" t="s">
        <v>6</v>
      </c>
      <c r="V6" s="79"/>
      <c r="W6" s="79"/>
      <c r="X6" s="79"/>
      <c r="Y6" s="79" t="s">
        <v>6</v>
      </c>
      <c r="Z6" s="79" t="s">
        <v>6</v>
      </c>
      <c r="AA6" s="79"/>
      <c r="AB6" s="79"/>
      <c r="AC6" s="79" t="s">
        <v>6</v>
      </c>
      <c r="AD6" s="79" t="s">
        <v>6</v>
      </c>
      <c r="AE6" s="79" t="s">
        <v>6</v>
      </c>
      <c r="AF6" s="79"/>
      <c r="AG6" s="79"/>
      <c r="AL6" s="3">
        <f t="array" ref="AL6">IFERROR(INDEX(A$1:A$1996,SMALL(IF(A$1:A$1996&lt;&gt;"",ROW(A$1:A$1996)-0),ROW(A5))),"")</f>
        <v>5</v>
      </c>
    </row>
    <row r="7" spans="1:42" ht="40.15" customHeight="1" outlineLevel="1" thickBot="1" x14ac:dyDescent="0.45">
      <c r="B7" s="69"/>
      <c r="C7" s="79" t="s">
        <v>6</v>
      </c>
      <c r="D7" s="79"/>
      <c r="E7" s="79"/>
      <c r="F7" s="79" t="s">
        <v>6</v>
      </c>
      <c r="G7" s="79" t="s">
        <v>6</v>
      </c>
      <c r="H7" s="79"/>
      <c r="I7" s="79"/>
      <c r="J7" s="79"/>
      <c r="K7" s="79" t="s">
        <v>6</v>
      </c>
      <c r="L7" s="79" t="s">
        <v>6</v>
      </c>
      <c r="M7" s="79"/>
      <c r="N7" s="79"/>
      <c r="O7" s="79" t="s">
        <v>6</v>
      </c>
      <c r="P7" s="79" t="s">
        <v>6</v>
      </c>
      <c r="Q7" s="79" t="s">
        <v>6</v>
      </c>
      <c r="R7" s="79"/>
      <c r="S7" s="79"/>
      <c r="T7" s="79" t="s">
        <v>6</v>
      </c>
      <c r="U7" s="79" t="s">
        <v>6</v>
      </c>
      <c r="V7" s="79"/>
      <c r="W7" s="79"/>
      <c r="X7" s="79"/>
      <c r="Y7" s="79" t="s">
        <v>6</v>
      </c>
      <c r="Z7" s="79" t="s">
        <v>6</v>
      </c>
      <c r="AA7" s="79"/>
      <c r="AB7" s="79"/>
      <c r="AC7" s="79" t="s">
        <v>6</v>
      </c>
      <c r="AD7" s="79" t="s">
        <v>6</v>
      </c>
      <c r="AE7" s="79" t="s">
        <v>6</v>
      </c>
      <c r="AF7" s="79"/>
      <c r="AG7" s="79"/>
      <c r="AL7" s="3">
        <f t="array" ref="AL7">IFERROR(INDEX(A$1:A$1996,SMALL(IF(A$1:A$1996&lt;&gt;"",ROW(A$1:A$1996)-0),ROW(A6))),"")</f>
        <v>6</v>
      </c>
    </row>
    <row r="8" spans="1:42" ht="40.15" customHeight="1" outlineLevel="1" thickBot="1" x14ac:dyDescent="0.45">
      <c r="B8" s="71"/>
      <c r="C8" s="79" t="s">
        <v>6</v>
      </c>
      <c r="D8" s="79"/>
      <c r="E8" s="79"/>
      <c r="F8" s="79" t="s">
        <v>6</v>
      </c>
      <c r="G8" s="79" t="s">
        <v>6</v>
      </c>
      <c r="H8" s="79"/>
      <c r="I8" s="79"/>
      <c r="J8" s="79"/>
      <c r="K8" s="79" t="s">
        <v>6</v>
      </c>
      <c r="L8" s="79" t="s">
        <v>6</v>
      </c>
      <c r="M8" s="79"/>
      <c r="N8" s="79"/>
      <c r="O8" s="79" t="s">
        <v>6</v>
      </c>
      <c r="P8" s="79" t="s">
        <v>6</v>
      </c>
      <c r="Q8" s="79" t="s">
        <v>6</v>
      </c>
      <c r="R8" s="79"/>
      <c r="S8" s="79"/>
      <c r="T8" s="79" t="s">
        <v>6</v>
      </c>
      <c r="U8" s="79" t="s">
        <v>6</v>
      </c>
      <c r="V8" s="79"/>
      <c r="W8" s="79"/>
      <c r="X8" s="79"/>
      <c r="Y8" s="79" t="s">
        <v>6</v>
      </c>
      <c r="Z8" s="79" t="s">
        <v>6</v>
      </c>
      <c r="AA8" s="79"/>
      <c r="AB8" s="79"/>
      <c r="AC8" s="79" t="s">
        <v>6</v>
      </c>
      <c r="AD8" s="79" t="s">
        <v>6</v>
      </c>
      <c r="AE8" s="79" t="s">
        <v>6</v>
      </c>
      <c r="AF8" s="79"/>
      <c r="AG8" s="79"/>
      <c r="AL8" s="3">
        <f t="array" ref="AL8">IFERROR(INDEX(A$1:A$1996,SMALL(IF(A$1:A$1996&lt;&gt;"",ROW(A$1:A$1996)-0),ROW(A7))),"")</f>
        <v>7</v>
      </c>
    </row>
    <row r="9" spans="1:42" ht="40.15" customHeight="1" outlineLevel="1" thickBot="1" x14ac:dyDescent="0.45">
      <c r="B9" s="69"/>
      <c r="C9" s="79" t="s">
        <v>6</v>
      </c>
      <c r="D9" s="79"/>
      <c r="E9" s="79"/>
      <c r="F9" s="79" t="s">
        <v>6</v>
      </c>
      <c r="G9" s="79" t="s">
        <v>6</v>
      </c>
      <c r="H9" s="79"/>
      <c r="I9" s="79"/>
      <c r="J9" s="79"/>
      <c r="K9" s="79" t="s">
        <v>6</v>
      </c>
      <c r="L9" s="79" t="s">
        <v>6</v>
      </c>
      <c r="M9" s="79"/>
      <c r="N9" s="79"/>
      <c r="O9" s="79" t="s">
        <v>6</v>
      </c>
      <c r="P9" s="79" t="s">
        <v>6</v>
      </c>
      <c r="Q9" s="79" t="s">
        <v>6</v>
      </c>
      <c r="R9" s="79"/>
      <c r="S9" s="79"/>
      <c r="T9" s="79" t="s">
        <v>6</v>
      </c>
      <c r="U9" s="79" t="s">
        <v>6</v>
      </c>
      <c r="V9" s="79"/>
      <c r="W9" s="79"/>
      <c r="X9" s="79"/>
      <c r="Y9" s="79" t="s">
        <v>6</v>
      </c>
      <c r="Z9" s="79" t="s">
        <v>6</v>
      </c>
      <c r="AA9" s="79"/>
      <c r="AB9" s="79"/>
      <c r="AC9" s="79" t="s">
        <v>6</v>
      </c>
      <c r="AD9" s="79" t="s">
        <v>6</v>
      </c>
      <c r="AE9" s="79" t="s">
        <v>6</v>
      </c>
      <c r="AF9" s="79"/>
      <c r="AG9" s="79"/>
      <c r="AL9" s="3">
        <f t="array" ref="AL9">IFERROR(INDEX(A$1:A$1996,SMALL(IF(A$1:A$1996&lt;&gt;"",ROW(A$1:A$1996)-0),ROW(A8))),"")</f>
        <v>8</v>
      </c>
    </row>
    <row r="10" spans="1:42" ht="19.899999999999999" customHeight="1" thickBot="1" x14ac:dyDescent="0.45">
      <c r="AL10" s="3">
        <f t="array" ref="AL10">IFERROR(INDEX(A$1:A$1996,SMALL(IF(A$1:A$1996&lt;&gt;"",ROW(A$1:A$1996)-0),ROW(A9))),"")</f>
        <v>9</v>
      </c>
    </row>
    <row r="11" spans="1:42" ht="40.15" customHeight="1" thickBot="1" x14ac:dyDescent="0.45">
      <c r="B11" s="88" t="s">
        <v>55</v>
      </c>
      <c r="C11" s="119">
        <f>DATE(P4_2024!B2,2,1)</f>
        <v>45323</v>
      </c>
      <c r="D11" s="119">
        <f>C11+1</f>
        <v>45324</v>
      </c>
      <c r="E11" s="119">
        <f t="shared" ref="E11:AE11" si="1">D11+1</f>
        <v>45325</v>
      </c>
      <c r="F11" s="119">
        <f t="shared" si="1"/>
        <v>45326</v>
      </c>
      <c r="G11" s="119">
        <f t="shared" si="1"/>
        <v>45327</v>
      </c>
      <c r="H11" s="119">
        <f t="shared" si="1"/>
        <v>45328</v>
      </c>
      <c r="I11" s="119">
        <f t="shared" si="1"/>
        <v>45329</v>
      </c>
      <c r="J11" s="119">
        <f t="shared" si="1"/>
        <v>45330</v>
      </c>
      <c r="K11" s="119">
        <f t="shared" si="1"/>
        <v>45331</v>
      </c>
      <c r="L11" s="119">
        <f t="shared" si="1"/>
        <v>45332</v>
      </c>
      <c r="M11" s="119">
        <f t="shared" si="1"/>
        <v>45333</v>
      </c>
      <c r="N11" s="119">
        <f t="shared" si="1"/>
        <v>45334</v>
      </c>
      <c r="O11" s="119">
        <f t="shared" si="1"/>
        <v>45335</v>
      </c>
      <c r="P11" s="119">
        <f t="shared" si="1"/>
        <v>45336</v>
      </c>
      <c r="Q11" s="119">
        <f t="shared" si="1"/>
        <v>45337</v>
      </c>
      <c r="R11" s="119">
        <f t="shared" si="1"/>
        <v>45338</v>
      </c>
      <c r="S11" s="119">
        <f t="shared" si="1"/>
        <v>45339</v>
      </c>
      <c r="T11" s="119">
        <f t="shared" si="1"/>
        <v>45340</v>
      </c>
      <c r="U11" s="119">
        <f t="shared" si="1"/>
        <v>45341</v>
      </c>
      <c r="V11" s="119">
        <f t="shared" si="1"/>
        <v>45342</v>
      </c>
      <c r="W11" s="119">
        <f t="shared" si="1"/>
        <v>45343</v>
      </c>
      <c r="X11" s="119">
        <f t="shared" si="1"/>
        <v>45344</v>
      </c>
      <c r="Y11" s="119">
        <f t="shared" si="1"/>
        <v>45345</v>
      </c>
      <c r="Z11" s="119">
        <f t="shared" si="1"/>
        <v>45346</v>
      </c>
      <c r="AA11" s="119">
        <f t="shared" si="1"/>
        <v>45347</v>
      </c>
      <c r="AB11" s="119">
        <f t="shared" si="1"/>
        <v>45348</v>
      </c>
      <c r="AC11" s="119">
        <f t="shared" si="1"/>
        <v>45349</v>
      </c>
      <c r="AD11" s="119">
        <f t="shared" si="1"/>
        <v>45350</v>
      </c>
      <c r="AE11" s="119">
        <f t="shared" si="1"/>
        <v>45351</v>
      </c>
      <c r="AL11" s="3">
        <f t="array" ref="AL11">IFERROR(INDEX(A$1:A$1996,SMALL(IF(A$1:A$1996&lt;&gt;"",ROW(A$1:A$1996)-0),ROW(A10))),"")</f>
        <v>10</v>
      </c>
    </row>
    <row r="12" spans="1:42" ht="40.15" customHeight="1" outlineLevel="2" thickBot="1" x14ac:dyDescent="0.45">
      <c r="A12" s="3">
        <v>2</v>
      </c>
      <c r="B12" s="41" t="s">
        <v>0</v>
      </c>
      <c r="C12" s="119"/>
      <c r="D12" s="119"/>
      <c r="E12" s="119"/>
      <c r="F12" s="119"/>
      <c r="G12" s="119"/>
      <c r="H12" s="119"/>
      <c r="I12" s="119"/>
      <c r="J12" s="119"/>
      <c r="K12" s="119"/>
      <c r="L12" s="119"/>
      <c r="M12" s="119"/>
      <c r="N12" s="119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L12" s="3">
        <f t="array" ref="AL12">IFERROR(INDEX(A$1:A$1996,SMALL(IF(A$1:A$1996&lt;&gt;"",ROW(A$1:A$1996)-0),ROW(A11))),"")</f>
        <v>11</v>
      </c>
      <c r="AO12" s="3" t="s">
        <v>62</v>
      </c>
    </row>
    <row r="13" spans="1:42" ht="40.15" customHeight="1" outlineLevel="2" thickBot="1" x14ac:dyDescent="0.45">
      <c r="B13" s="69" t="s">
        <v>80</v>
      </c>
      <c r="C13" s="79" t="s">
        <v>6</v>
      </c>
      <c r="D13" s="79" t="s">
        <v>6</v>
      </c>
      <c r="E13" s="79" t="s">
        <v>28</v>
      </c>
      <c r="F13" s="79"/>
      <c r="G13" s="79"/>
      <c r="H13" s="79" t="s">
        <v>6</v>
      </c>
      <c r="I13" s="79" t="s">
        <v>6</v>
      </c>
      <c r="J13" s="79"/>
      <c r="K13" s="79"/>
      <c r="L13" s="79" t="s">
        <v>6</v>
      </c>
      <c r="M13" s="79" t="s">
        <v>6</v>
      </c>
      <c r="N13" s="79" t="s">
        <v>6</v>
      </c>
      <c r="O13" s="79"/>
      <c r="P13" s="79"/>
      <c r="Q13" s="79" t="s">
        <v>6</v>
      </c>
      <c r="R13" s="79" t="s">
        <v>6</v>
      </c>
      <c r="S13" s="79"/>
      <c r="T13" s="79"/>
      <c r="U13" s="79"/>
      <c r="V13" s="79" t="s">
        <v>6</v>
      </c>
      <c r="W13" s="79" t="s">
        <v>6</v>
      </c>
      <c r="X13" s="79"/>
      <c r="Y13" s="79"/>
      <c r="Z13" s="79" t="s">
        <v>6</v>
      </c>
      <c r="AA13" s="79" t="s">
        <v>6</v>
      </c>
      <c r="AB13" s="79" t="s">
        <v>6</v>
      </c>
      <c r="AC13" s="79"/>
      <c r="AD13" s="79"/>
      <c r="AE13" s="79" t="s">
        <v>6</v>
      </c>
      <c r="AL13" s="3">
        <f t="array" ref="AL13">IFERROR(INDEX(A$1:A$1996,SMALL(IF(A$1:A$1996&lt;&gt;"",ROW(A$1:A$1996)-0),ROW(A12))),"")</f>
        <v>12</v>
      </c>
      <c r="AO13" s="3" t="s">
        <v>60</v>
      </c>
      <c r="AP13" s="3" t="s">
        <v>61</v>
      </c>
    </row>
    <row r="14" spans="1:42" ht="40.15" customHeight="1" outlineLevel="2" thickBot="1" x14ac:dyDescent="0.45">
      <c r="B14" s="70" t="s">
        <v>81</v>
      </c>
      <c r="C14" s="79" t="s">
        <v>6</v>
      </c>
      <c r="D14" s="79" t="s">
        <v>6</v>
      </c>
      <c r="E14" s="79" t="s">
        <v>17</v>
      </c>
      <c r="F14" s="79" t="s">
        <v>17</v>
      </c>
      <c r="G14" s="79"/>
      <c r="H14" s="79" t="s">
        <v>6</v>
      </c>
      <c r="I14" s="79" t="s">
        <v>6</v>
      </c>
      <c r="J14" s="79"/>
      <c r="K14" s="79"/>
      <c r="L14" s="79" t="s">
        <v>6</v>
      </c>
      <c r="M14" s="79" t="s">
        <v>6</v>
      </c>
      <c r="N14" s="79" t="s">
        <v>6</v>
      </c>
      <c r="O14" s="79"/>
      <c r="P14" s="79"/>
      <c r="Q14" s="79" t="s">
        <v>6</v>
      </c>
      <c r="R14" s="79" t="s">
        <v>6</v>
      </c>
      <c r="S14" s="79"/>
      <c r="T14" s="79"/>
      <c r="U14" s="79"/>
      <c r="V14" s="79" t="s">
        <v>6</v>
      </c>
      <c r="W14" s="79" t="s">
        <v>6</v>
      </c>
      <c r="X14" s="79"/>
      <c r="Y14" s="79"/>
      <c r="Z14" s="79" t="s">
        <v>6</v>
      </c>
      <c r="AA14" s="79" t="s">
        <v>6</v>
      </c>
      <c r="AB14" s="79" t="s">
        <v>6</v>
      </c>
      <c r="AC14" s="79"/>
      <c r="AD14" s="79"/>
      <c r="AE14" s="79" t="s">
        <v>6</v>
      </c>
      <c r="AO14" s="42">
        <v>0</v>
      </c>
      <c r="AP14" s="42">
        <v>1</v>
      </c>
    </row>
    <row r="15" spans="1:42" ht="40.15" customHeight="1" outlineLevel="2" thickBot="1" x14ac:dyDescent="0.45">
      <c r="B15" s="69" t="s">
        <v>82</v>
      </c>
      <c r="C15" s="79" t="s">
        <v>6</v>
      </c>
      <c r="D15" s="79" t="s">
        <v>6</v>
      </c>
      <c r="E15" s="79"/>
      <c r="F15" s="79" t="s">
        <v>87</v>
      </c>
      <c r="G15" s="79"/>
      <c r="H15" s="79" t="s">
        <v>6</v>
      </c>
      <c r="I15" s="79" t="s">
        <v>6</v>
      </c>
      <c r="J15" s="79"/>
      <c r="K15" s="79"/>
      <c r="L15" s="79" t="s">
        <v>6</v>
      </c>
      <c r="M15" s="79" t="s">
        <v>6</v>
      </c>
      <c r="N15" s="79" t="s">
        <v>6</v>
      </c>
      <c r="O15" s="79"/>
      <c r="P15" s="79"/>
      <c r="Q15" s="79" t="s">
        <v>6</v>
      </c>
      <c r="R15" s="79" t="s">
        <v>6</v>
      </c>
      <c r="S15" s="79"/>
      <c r="T15" s="79"/>
      <c r="U15" s="79"/>
      <c r="V15" s="79" t="s">
        <v>6</v>
      </c>
      <c r="W15" s="79" t="s">
        <v>6</v>
      </c>
      <c r="X15" s="79"/>
      <c r="Y15" s="79"/>
      <c r="Z15" s="79" t="s">
        <v>6</v>
      </c>
      <c r="AA15" s="79" t="s">
        <v>6</v>
      </c>
      <c r="AB15" s="79" t="s">
        <v>6</v>
      </c>
      <c r="AC15" s="79"/>
      <c r="AD15" s="79"/>
      <c r="AE15" s="79" t="s">
        <v>6</v>
      </c>
      <c r="AO15" s="42">
        <v>1</v>
      </c>
      <c r="AP15" s="42">
        <v>0</v>
      </c>
    </row>
    <row r="16" spans="1:42" ht="40.15" customHeight="1" outlineLevel="2" thickBot="1" x14ac:dyDescent="0.45">
      <c r="B16" s="71" t="s">
        <v>83</v>
      </c>
      <c r="C16" s="79" t="s">
        <v>6</v>
      </c>
      <c r="D16" s="79" t="s">
        <v>6</v>
      </c>
      <c r="E16" s="79"/>
      <c r="F16" s="79"/>
      <c r="G16" s="79"/>
      <c r="H16" s="79" t="s">
        <v>6</v>
      </c>
      <c r="I16" s="79" t="s">
        <v>6</v>
      </c>
      <c r="J16" s="79"/>
      <c r="K16" s="79"/>
      <c r="L16" s="79" t="s">
        <v>6</v>
      </c>
      <c r="M16" s="79" t="s">
        <v>6</v>
      </c>
      <c r="N16" s="79" t="s">
        <v>6</v>
      </c>
      <c r="O16" s="79"/>
      <c r="P16" s="79"/>
      <c r="Q16" s="79" t="s">
        <v>6</v>
      </c>
      <c r="R16" s="79" t="s">
        <v>6</v>
      </c>
      <c r="S16" s="79"/>
      <c r="T16" s="79"/>
      <c r="U16" s="79"/>
      <c r="V16" s="79" t="s">
        <v>6</v>
      </c>
      <c r="W16" s="79" t="s">
        <v>6</v>
      </c>
      <c r="X16" s="79"/>
      <c r="Y16" s="79"/>
      <c r="Z16" s="79" t="s">
        <v>6</v>
      </c>
      <c r="AA16" s="79" t="s">
        <v>6</v>
      </c>
      <c r="AB16" s="79" t="s">
        <v>6</v>
      </c>
      <c r="AC16" s="79"/>
      <c r="AD16" s="79"/>
      <c r="AE16" s="79" t="s">
        <v>6</v>
      </c>
      <c r="AO16" s="42">
        <v>1</v>
      </c>
      <c r="AP16" s="42">
        <v>0</v>
      </c>
    </row>
    <row r="17" spans="1:42" ht="40.15" customHeight="1" outlineLevel="2" thickBot="1" x14ac:dyDescent="0.45">
      <c r="B17" s="69"/>
      <c r="C17" s="79" t="s">
        <v>6</v>
      </c>
      <c r="D17" s="79" t="s">
        <v>6</v>
      </c>
      <c r="E17" s="79"/>
      <c r="F17" s="79"/>
      <c r="G17" s="79"/>
      <c r="H17" s="79" t="s">
        <v>6</v>
      </c>
      <c r="I17" s="79" t="s">
        <v>6</v>
      </c>
      <c r="J17" s="79"/>
      <c r="K17" s="79"/>
      <c r="L17" s="79" t="s">
        <v>6</v>
      </c>
      <c r="M17" s="79" t="s">
        <v>6</v>
      </c>
      <c r="N17" s="79" t="s">
        <v>6</v>
      </c>
      <c r="O17" s="79"/>
      <c r="P17" s="79"/>
      <c r="Q17" s="79" t="s">
        <v>6</v>
      </c>
      <c r="R17" s="79" t="s">
        <v>6</v>
      </c>
      <c r="S17" s="79"/>
      <c r="T17" s="79"/>
      <c r="U17" s="79"/>
      <c r="V17" s="79" t="s">
        <v>6</v>
      </c>
      <c r="W17" s="79" t="s">
        <v>6</v>
      </c>
      <c r="X17" s="79"/>
      <c r="Y17" s="79"/>
      <c r="Z17" s="79" t="s">
        <v>6</v>
      </c>
      <c r="AA17" s="79" t="s">
        <v>6</v>
      </c>
      <c r="AB17" s="79" t="s">
        <v>6</v>
      </c>
      <c r="AC17" s="79"/>
      <c r="AD17" s="79"/>
      <c r="AE17" s="79" t="s">
        <v>6</v>
      </c>
      <c r="AO17" s="42">
        <v>0</v>
      </c>
      <c r="AP17" s="42">
        <v>1</v>
      </c>
    </row>
    <row r="18" spans="1:42" ht="40.15" customHeight="1" outlineLevel="2" thickBot="1" x14ac:dyDescent="0.45">
      <c r="B18" s="71"/>
      <c r="C18" s="79" t="s">
        <v>6</v>
      </c>
      <c r="D18" s="79" t="s">
        <v>6</v>
      </c>
      <c r="E18" s="79"/>
      <c r="F18" s="79"/>
      <c r="G18" s="79"/>
      <c r="H18" s="79" t="s">
        <v>6</v>
      </c>
      <c r="I18" s="79" t="s">
        <v>6</v>
      </c>
      <c r="J18" s="79"/>
      <c r="K18" s="79"/>
      <c r="L18" s="79" t="s">
        <v>6</v>
      </c>
      <c r="M18" s="79" t="s">
        <v>6</v>
      </c>
      <c r="N18" s="79" t="s">
        <v>6</v>
      </c>
      <c r="O18" s="79"/>
      <c r="P18" s="79"/>
      <c r="Q18" s="79" t="s">
        <v>6</v>
      </c>
      <c r="R18" s="79" t="s">
        <v>6</v>
      </c>
      <c r="S18" s="79"/>
      <c r="T18" s="79"/>
      <c r="U18" s="79"/>
      <c r="V18" s="79" t="s">
        <v>6</v>
      </c>
      <c r="W18" s="79" t="s">
        <v>6</v>
      </c>
      <c r="X18" s="79"/>
      <c r="Y18" s="79"/>
      <c r="Z18" s="79" t="s">
        <v>6</v>
      </c>
      <c r="AA18" s="79" t="s">
        <v>6</v>
      </c>
      <c r="AB18" s="79" t="s">
        <v>6</v>
      </c>
      <c r="AC18" s="79"/>
      <c r="AD18" s="79"/>
      <c r="AE18" s="79" t="s">
        <v>6</v>
      </c>
      <c r="AO18" s="42">
        <v>0</v>
      </c>
      <c r="AP18" s="42">
        <v>1</v>
      </c>
    </row>
    <row r="19" spans="1:42" ht="40.15" customHeight="1" outlineLevel="2" thickBot="1" x14ac:dyDescent="0.45">
      <c r="B19" s="69"/>
      <c r="C19" s="79" t="s">
        <v>6</v>
      </c>
      <c r="D19" s="79" t="s">
        <v>6</v>
      </c>
      <c r="E19" s="79"/>
      <c r="F19" s="79"/>
      <c r="G19" s="79"/>
      <c r="H19" s="79" t="s">
        <v>6</v>
      </c>
      <c r="I19" s="79" t="s">
        <v>6</v>
      </c>
      <c r="J19" s="79"/>
      <c r="K19" s="79"/>
      <c r="L19" s="79" t="s">
        <v>6</v>
      </c>
      <c r="M19" s="79" t="s">
        <v>6</v>
      </c>
      <c r="N19" s="79" t="s">
        <v>6</v>
      </c>
      <c r="O19" s="79"/>
      <c r="P19" s="79"/>
      <c r="Q19" s="79" t="s">
        <v>6</v>
      </c>
      <c r="R19" s="79" t="s">
        <v>6</v>
      </c>
      <c r="S19" s="79"/>
      <c r="T19" s="79"/>
      <c r="U19" s="79"/>
      <c r="V19" s="79" t="s">
        <v>6</v>
      </c>
      <c r="W19" s="79" t="s">
        <v>6</v>
      </c>
      <c r="X19" s="79"/>
      <c r="Y19" s="79"/>
      <c r="Z19" s="79" t="s">
        <v>6</v>
      </c>
      <c r="AA19" s="79" t="s">
        <v>6</v>
      </c>
      <c r="AB19" s="79" t="s">
        <v>6</v>
      </c>
      <c r="AC19" s="79"/>
      <c r="AD19" s="79"/>
      <c r="AE19" s="79" t="s">
        <v>6</v>
      </c>
      <c r="AO19" s="42">
        <v>1</v>
      </c>
      <c r="AP19" s="42">
        <v>0</v>
      </c>
    </row>
    <row r="20" spans="1:42" ht="19.899999999999999" customHeight="1" thickBot="1" x14ac:dyDescent="0.45">
      <c r="AO20" s="42">
        <v>1</v>
      </c>
      <c r="AP20" s="42">
        <v>0</v>
      </c>
    </row>
    <row r="21" spans="1:42" ht="39.75" customHeight="1" thickBot="1" x14ac:dyDescent="0.45">
      <c r="B21" s="89" t="s">
        <v>46</v>
      </c>
      <c r="C21" s="120">
        <f>DATE(P4_2024!B2,3,1)</f>
        <v>45352</v>
      </c>
      <c r="D21" s="117">
        <f>C21+1</f>
        <v>45353</v>
      </c>
      <c r="E21" s="117">
        <f t="shared" ref="E21:AG21" si="2">D21+1</f>
        <v>45354</v>
      </c>
      <c r="F21" s="117">
        <f t="shared" si="2"/>
        <v>45355</v>
      </c>
      <c r="G21" s="117">
        <f t="shared" si="2"/>
        <v>45356</v>
      </c>
      <c r="H21" s="117">
        <f t="shared" si="2"/>
        <v>45357</v>
      </c>
      <c r="I21" s="117">
        <f t="shared" si="2"/>
        <v>45358</v>
      </c>
      <c r="J21" s="117">
        <f t="shared" si="2"/>
        <v>45359</v>
      </c>
      <c r="K21" s="117">
        <f t="shared" si="2"/>
        <v>45360</v>
      </c>
      <c r="L21" s="117">
        <f t="shared" si="2"/>
        <v>45361</v>
      </c>
      <c r="M21" s="117">
        <f t="shared" si="2"/>
        <v>45362</v>
      </c>
      <c r="N21" s="117">
        <f t="shared" si="2"/>
        <v>45363</v>
      </c>
      <c r="O21" s="117">
        <f t="shared" si="2"/>
        <v>45364</v>
      </c>
      <c r="P21" s="117">
        <f t="shared" si="2"/>
        <v>45365</v>
      </c>
      <c r="Q21" s="117">
        <f t="shared" si="2"/>
        <v>45366</v>
      </c>
      <c r="R21" s="117">
        <f t="shared" si="2"/>
        <v>45367</v>
      </c>
      <c r="S21" s="117">
        <f t="shared" si="2"/>
        <v>45368</v>
      </c>
      <c r="T21" s="117">
        <f t="shared" si="2"/>
        <v>45369</v>
      </c>
      <c r="U21" s="117">
        <f t="shared" si="2"/>
        <v>45370</v>
      </c>
      <c r="V21" s="117">
        <f t="shared" si="2"/>
        <v>45371</v>
      </c>
      <c r="W21" s="117">
        <f t="shared" si="2"/>
        <v>45372</v>
      </c>
      <c r="X21" s="117">
        <f t="shared" si="2"/>
        <v>45373</v>
      </c>
      <c r="Y21" s="117">
        <f t="shared" si="2"/>
        <v>45374</v>
      </c>
      <c r="Z21" s="117">
        <f t="shared" si="2"/>
        <v>45375</v>
      </c>
      <c r="AA21" s="117">
        <f t="shared" si="2"/>
        <v>45376</v>
      </c>
      <c r="AB21" s="117">
        <f t="shared" si="2"/>
        <v>45377</v>
      </c>
      <c r="AC21" s="117">
        <f t="shared" si="2"/>
        <v>45378</v>
      </c>
      <c r="AD21" s="117">
        <f t="shared" si="2"/>
        <v>45379</v>
      </c>
      <c r="AE21" s="117">
        <f t="shared" si="2"/>
        <v>45380</v>
      </c>
      <c r="AF21" s="117">
        <f t="shared" si="2"/>
        <v>45381</v>
      </c>
      <c r="AG21" s="117">
        <f t="shared" si="2"/>
        <v>45382</v>
      </c>
      <c r="AO21" s="42">
        <v>1</v>
      </c>
      <c r="AP21" s="42">
        <v>0</v>
      </c>
    </row>
    <row r="22" spans="1:42" ht="40.15" hidden="1" customHeight="1" outlineLevel="1" thickBot="1" x14ac:dyDescent="0.45">
      <c r="A22" s="3">
        <v>3</v>
      </c>
      <c r="B22" s="43" t="s">
        <v>0</v>
      </c>
      <c r="C22" s="121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18"/>
      <c r="Z22" s="118"/>
      <c r="AA22" s="118"/>
      <c r="AB22" s="118"/>
      <c r="AC22" s="118"/>
      <c r="AD22" s="118"/>
      <c r="AE22" s="118"/>
      <c r="AF22" s="118"/>
      <c r="AG22" s="118"/>
      <c r="AL22" s="3" t="str">
        <f t="array" ref="AL22">IFERROR(INDEX(A$1:A$1996,SMALL(IF(A$1:A$1996&lt;&gt;"",ROW(A$1:A$1996)-0),ROW(#REF!))),"")</f>
        <v/>
      </c>
      <c r="AO22" s="42">
        <v>0</v>
      </c>
      <c r="AP22" s="42">
        <v>1</v>
      </c>
    </row>
    <row r="23" spans="1:42" ht="40.15" hidden="1" customHeight="1" outlineLevel="1" thickBot="1" x14ac:dyDescent="0.45">
      <c r="B23" s="69" t="s">
        <v>80</v>
      </c>
      <c r="C23" s="4" t="s">
        <v>6</v>
      </c>
      <c r="D23" s="5"/>
      <c r="E23" s="5"/>
      <c r="F23" s="5"/>
      <c r="G23" s="4" t="s">
        <v>6</v>
      </c>
      <c r="H23" s="4" t="s">
        <v>6</v>
      </c>
      <c r="I23" s="5"/>
      <c r="J23" s="5"/>
      <c r="K23" s="4" t="s">
        <v>6</v>
      </c>
      <c r="L23" s="4" t="s">
        <v>6</v>
      </c>
      <c r="M23" s="4" t="s">
        <v>6</v>
      </c>
      <c r="N23" s="5"/>
      <c r="O23" s="5"/>
      <c r="P23" s="4" t="s">
        <v>6</v>
      </c>
      <c r="Q23" s="4" t="s">
        <v>6</v>
      </c>
      <c r="R23" s="5"/>
      <c r="S23" s="5"/>
      <c r="T23" s="5"/>
      <c r="U23" s="4" t="s">
        <v>6</v>
      </c>
      <c r="V23" s="4" t="s">
        <v>6</v>
      </c>
      <c r="W23" s="5"/>
      <c r="X23" s="5"/>
      <c r="Y23" s="4" t="s">
        <v>6</v>
      </c>
      <c r="Z23" s="4" t="s">
        <v>6</v>
      </c>
      <c r="AA23" s="4" t="s">
        <v>6</v>
      </c>
      <c r="AB23" s="5"/>
      <c r="AC23" s="5"/>
      <c r="AD23" s="4" t="s">
        <v>6</v>
      </c>
      <c r="AE23" s="4" t="s">
        <v>6</v>
      </c>
      <c r="AF23" s="5"/>
      <c r="AG23" s="6"/>
      <c r="AO23" s="42">
        <v>0</v>
      </c>
      <c r="AP23" s="42">
        <v>1</v>
      </c>
    </row>
    <row r="24" spans="1:42" ht="40.15" hidden="1" customHeight="1" outlineLevel="1" thickBot="1" x14ac:dyDescent="0.45">
      <c r="B24" s="70" t="s">
        <v>81</v>
      </c>
      <c r="C24" s="4" t="s">
        <v>6</v>
      </c>
      <c r="D24" s="7"/>
      <c r="E24" s="7"/>
      <c r="F24" s="7"/>
      <c r="G24" s="4" t="s">
        <v>6</v>
      </c>
      <c r="H24" s="4" t="s">
        <v>6</v>
      </c>
      <c r="I24" s="7"/>
      <c r="J24" s="7"/>
      <c r="K24" s="4" t="s">
        <v>6</v>
      </c>
      <c r="L24" s="4" t="s">
        <v>6</v>
      </c>
      <c r="M24" s="4" t="s">
        <v>6</v>
      </c>
      <c r="N24" s="7"/>
      <c r="O24" s="7"/>
      <c r="P24" s="4" t="s">
        <v>6</v>
      </c>
      <c r="Q24" s="4" t="s">
        <v>6</v>
      </c>
      <c r="R24" s="7"/>
      <c r="S24" s="7"/>
      <c r="T24" s="7"/>
      <c r="U24" s="4" t="s">
        <v>6</v>
      </c>
      <c r="V24" s="4" t="s">
        <v>6</v>
      </c>
      <c r="W24" s="7"/>
      <c r="X24" s="7"/>
      <c r="Y24" s="4" t="s">
        <v>6</v>
      </c>
      <c r="Z24" s="4" t="s">
        <v>6</v>
      </c>
      <c r="AA24" s="4" t="s">
        <v>6</v>
      </c>
      <c r="AB24" s="8"/>
      <c r="AC24" s="8"/>
      <c r="AD24" s="4" t="s">
        <v>6</v>
      </c>
      <c r="AE24" s="4" t="s">
        <v>6</v>
      </c>
      <c r="AF24" s="8"/>
      <c r="AG24" s="8"/>
      <c r="AO24" s="42">
        <v>1</v>
      </c>
      <c r="AP24" s="42">
        <v>0</v>
      </c>
    </row>
    <row r="25" spans="1:42" ht="40.15" hidden="1" customHeight="1" outlineLevel="1" thickBot="1" x14ac:dyDescent="0.45">
      <c r="B25" s="69" t="s">
        <v>82</v>
      </c>
      <c r="C25" s="4" t="s">
        <v>6</v>
      </c>
      <c r="D25" s="8"/>
      <c r="E25" s="8"/>
      <c r="F25" s="8"/>
      <c r="G25" s="4" t="s">
        <v>6</v>
      </c>
      <c r="H25" s="4" t="s">
        <v>6</v>
      </c>
      <c r="I25" s="8"/>
      <c r="J25" s="8"/>
      <c r="K25" s="4" t="s">
        <v>6</v>
      </c>
      <c r="L25" s="4" t="s">
        <v>6</v>
      </c>
      <c r="M25" s="4" t="s">
        <v>6</v>
      </c>
      <c r="N25" s="7"/>
      <c r="O25" s="7"/>
      <c r="P25" s="4" t="s">
        <v>6</v>
      </c>
      <c r="Q25" s="4" t="s">
        <v>6</v>
      </c>
      <c r="R25" s="7"/>
      <c r="S25" s="7"/>
      <c r="T25" s="7"/>
      <c r="U25" s="4" t="s">
        <v>6</v>
      </c>
      <c r="V25" s="4" t="s">
        <v>6</v>
      </c>
      <c r="W25" s="7"/>
      <c r="X25" s="7"/>
      <c r="Y25" s="4" t="s">
        <v>6</v>
      </c>
      <c r="Z25" s="4" t="s">
        <v>6</v>
      </c>
      <c r="AA25" s="4" t="s">
        <v>6</v>
      </c>
      <c r="AB25" s="7"/>
      <c r="AC25" s="7"/>
      <c r="AD25" s="4" t="s">
        <v>6</v>
      </c>
      <c r="AE25" s="4" t="s">
        <v>6</v>
      </c>
      <c r="AF25" s="7"/>
      <c r="AG25" s="9"/>
      <c r="AO25" s="42">
        <v>1</v>
      </c>
      <c r="AP25" s="42">
        <v>0</v>
      </c>
    </row>
    <row r="26" spans="1:42" ht="40.15" hidden="1" customHeight="1" outlineLevel="1" thickBot="1" x14ac:dyDescent="0.45">
      <c r="B26" s="71" t="s">
        <v>83</v>
      </c>
      <c r="C26" s="4" t="s">
        <v>6</v>
      </c>
      <c r="D26" s="7"/>
      <c r="E26" s="7"/>
      <c r="F26" s="7"/>
      <c r="G26" s="4" t="s">
        <v>6</v>
      </c>
      <c r="H26" s="4" t="s">
        <v>6</v>
      </c>
      <c r="I26" s="8"/>
      <c r="J26" s="8"/>
      <c r="K26" s="4" t="s">
        <v>6</v>
      </c>
      <c r="L26" s="4" t="s">
        <v>6</v>
      </c>
      <c r="M26" s="4" t="s">
        <v>6</v>
      </c>
      <c r="N26" s="8"/>
      <c r="O26" s="8"/>
      <c r="P26" s="4" t="s">
        <v>6</v>
      </c>
      <c r="Q26" s="4" t="s">
        <v>6</v>
      </c>
      <c r="R26" s="8"/>
      <c r="S26" s="8"/>
      <c r="T26" s="8"/>
      <c r="U26" s="4" t="s">
        <v>6</v>
      </c>
      <c r="V26" s="4" t="s">
        <v>6</v>
      </c>
      <c r="W26" s="7"/>
      <c r="X26" s="7"/>
      <c r="Y26" s="4" t="s">
        <v>6</v>
      </c>
      <c r="Z26" s="4" t="s">
        <v>6</v>
      </c>
      <c r="AA26" s="4" t="s">
        <v>6</v>
      </c>
      <c r="AB26" s="7"/>
      <c r="AC26" s="7"/>
      <c r="AD26" s="4" t="s">
        <v>6</v>
      </c>
      <c r="AE26" s="4" t="s">
        <v>6</v>
      </c>
      <c r="AF26" s="7"/>
      <c r="AG26" s="9"/>
      <c r="AO26" s="42">
        <v>0</v>
      </c>
      <c r="AP26" s="42">
        <v>1</v>
      </c>
    </row>
    <row r="27" spans="1:42" ht="40.15" hidden="1" customHeight="1" outlineLevel="1" thickBot="1" x14ac:dyDescent="0.45">
      <c r="B27" s="69"/>
      <c r="C27" s="4" t="s">
        <v>6</v>
      </c>
      <c r="D27" s="7"/>
      <c r="E27" s="7"/>
      <c r="F27" s="7"/>
      <c r="G27" s="4" t="s">
        <v>6</v>
      </c>
      <c r="H27" s="4" t="s">
        <v>6</v>
      </c>
      <c r="I27" s="7"/>
      <c r="J27" s="7"/>
      <c r="K27" s="4" t="s">
        <v>6</v>
      </c>
      <c r="L27" s="4" t="s">
        <v>6</v>
      </c>
      <c r="M27" s="4" t="s">
        <v>6</v>
      </c>
      <c r="N27" s="8"/>
      <c r="O27" s="8"/>
      <c r="P27" s="4" t="s">
        <v>6</v>
      </c>
      <c r="Q27" s="4" t="s">
        <v>6</v>
      </c>
      <c r="R27" s="8"/>
      <c r="S27" s="8"/>
      <c r="T27" s="8"/>
      <c r="U27" s="4" t="s">
        <v>6</v>
      </c>
      <c r="V27" s="4" t="s">
        <v>6</v>
      </c>
      <c r="W27" s="8"/>
      <c r="X27" s="8"/>
      <c r="Y27" s="4" t="s">
        <v>6</v>
      </c>
      <c r="Z27" s="4" t="s">
        <v>6</v>
      </c>
      <c r="AA27" s="4" t="s">
        <v>6</v>
      </c>
      <c r="AB27" s="8"/>
      <c r="AC27" s="8"/>
      <c r="AD27" s="4" t="s">
        <v>6</v>
      </c>
      <c r="AE27" s="4" t="s">
        <v>6</v>
      </c>
      <c r="AF27" s="8"/>
      <c r="AG27" s="8"/>
      <c r="AO27" s="42">
        <v>0</v>
      </c>
      <c r="AP27" s="42">
        <v>1</v>
      </c>
    </row>
    <row r="28" spans="1:42" ht="40.15" hidden="1" customHeight="1" outlineLevel="1" thickBot="1" x14ac:dyDescent="0.45">
      <c r="B28" s="71"/>
      <c r="C28" s="4" t="s">
        <v>6</v>
      </c>
      <c r="D28" s="7"/>
      <c r="E28" s="7"/>
      <c r="F28" s="7"/>
      <c r="G28" s="4" t="s">
        <v>6</v>
      </c>
      <c r="H28" s="4" t="s">
        <v>6</v>
      </c>
      <c r="I28" s="7"/>
      <c r="J28" s="7"/>
      <c r="K28" s="4" t="s">
        <v>6</v>
      </c>
      <c r="L28" s="4" t="s">
        <v>6</v>
      </c>
      <c r="M28" s="4" t="s">
        <v>6</v>
      </c>
      <c r="N28" s="7"/>
      <c r="O28" s="7"/>
      <c r="P28" s="4" t="s">
        <v>6</v>
      </c>
      <c r="Q28" s="4" t="s">
        <v>6</v>
      </c>
      <c r="R28" s="7"/>
      <c r="S28" s="7"/>
      <c r="T28" s="7"/>
      <c r="U28" s="4" t="s">
        <v>6</v>
      </c>
      <c r="V28" s="4" t="s">
        <v>6</v>
      </c>
      <c r="W28" s="7"/>
      <c r="X28" s="7"/>
      <c r="Y28" s="4" t="s">
        <v>6</v>
      </c>
      <c r="Z28" s="4" t="s">
        <v>6</v>
      </c>
      <c r="AA28" s="4" t="s">
        <v>6</v>
      </c>
      <c r="AB28" s="7"/>
      <c r="AC28" s="7"/>
      <c r="AD28" s="4" t="s">
        <v>6</v>
      </c>
      <c r="AE28" s="4" t="s">
        <v>6</v>
      </c>
      <c r="AF28" s="7"/>
      <c r="AG28" s="7"/>
    </row>
    <row r="29" spans="1:42" ht="40.15" hidden="1" customHeight="1" outlineLevel="1" thickBot="1" x14ac:dyDescent="0.45">
      <c r="B29" s="69"/>
      <c r="C29" s="4" t="s">
        <v>6</v>
      </c>
      <c r="D29" s="7"/>
      <c r="E29" s="7"/>
      <c r="F29" s="7"/>
      <c r="G29" s="4" t="s">
        <v>6</v>
      </c>
      <c r="H29" s="4" t="s">
        <v>6</v>
      </c>
      <c r="I29" s="7"/>
      <c r="J29" s="7"/>
      <c r="K29" s="4" t="s">
        <v>6</v>
      </c>
      <c r="L29" s="4" t="s">
        <v>6</v>
      </c>
      <c r="M29" s="4" t="s">
        <v>6</v>
      </c>
      <c r="N29" s="7"/>
      <c r="O29" s="7"/>
      <c r="P29" s="4" t="s">
        <v>6</v>
      </c>
      <c r="Q29" s="4" t="s">
        <v>6</v>
      </c>
      <c r="R29" s="7"/>
      <c r="S29" s="7"/>
      <c r="T29" s="7"/>
      <c r="U29" s="4" t="s">
        <v>6</v>
      </c>
      <c r="V29" s="4" t="s">
        <v>6</v>
      </c>
      <c r="W29" s="7"/>
      <c r="X29" s="7"/>
      <c r="Y29" s="4" t="s">
        <v>6</v>
      </c>
      <c r="Z29" s="4" t="s">
        <v>6</v>
      </c>
      <c r="AA29" s="4" t="s">
        <v>6</v>
      </c>
      <c r="AB29" s="7"/>
      <c r="AC29" s="7"/>
      <c r="AD29" s="4" t="s">
        <v>6</v>
      </c>
      <c r="AE29" s="4" t="s">
        <v>6</v>
      </c>
      <c r="AF29" s="7"/>
      <c r="AG29" s="7"/>
    </row>
    <row r="30" spans="1:42" ht="19.899999999999999" customHeight="1" collapsed="1" thickBot="1" x14ac:dyDescent="0.45"/>
    <row r="31" spans="1:42" ht="40.15" customHeight="1" thickBot="1" x14ac:dyDescent="0.45">
      <c r="B31" s="88" t="s">
        <v>47</v>
      </c>
      <c r="C31" s="119">
        <f>DATE(P4_2024!B2,4,1)</f>
        <v>45383</v>
      </c>
      <c r="D31" s="119">
        <f>C31+1</f>
        <v>45384</v>
      </c>
      <c r="E31" s="119">
        <f t="shared" ref="E31:AF31" si="3">D31+1</f>
        <v>45385</v>
      </c>
      <c r="F31" s="119">
        <f t="shared" si="3"/>
        <v>45386</v>
      </c>
      <c r="G31" s="119">
        <f t="shared" si="3"/>
        <v>45387</v>
      </c>
      <c r="H31" s="119">
        <f t="shared" si="3"/>
        <v>45388</v>
      </c>
      <c r="I31" s="119">
        <f t="shared" si="3"/>
        <v>45389</v>
      </c>
      <c r="J31" s="119">
        <f t="shared" si="3"/>
        <v>45390</v>
      </c>
      <c r="K31" s="119">
        <f t="shared" si="3"/>
        <v>45391</v>
      </c>
      <c r="L31" s="119">
        <f t="shared" si="3"/>
        <v>45392</v>
      </c>
      <c r="M31" s="119">
        <f t="shared" si="3"/>
        <v>45393</v>
      </c>
      <c r="N31" s="119">
        <f t="shared" si="3"/>
        <v>45394</v>
      </c>
      <c r="O31" s="119">
        <f t="shared" si="3"/>
        <v>45395</v>
      </c>
      <c r="P31" s="119">
        <f t="shared" si="3"/>
        <v>45396</v>
      </c>
      <c r="Q31" s="119">
        <f t="shared" si="3"/>
        <v>45397</v>
      </c>
      <c r="R31" s="119">
        <f t="shared" si="3"/>
        <v>45398</v>
      </c>
      <c r="S31" s="119">
        <f t="shared" si="3"/>
        <v>45399</v>
      </c>
      <c r="T31" s="119">
        <f t="shared" si="3"/>
        <v>45400</v>
      </c>
      <c r="U31" s="119">
        <f t="shared" si="3"/>
        <v>45401</v>
      </c>
      <c r="V31" s="119">
        <f t="shared" si="3"/>
        <v>45402</v>
      </c>
      <c r="W31" s="119">
        <f t="shared" si="3"/>
        <v>45403</v>
      </c>
      <c r="X31" s="119">
        <f t="shared" si="3"/>
        <v>45404</v>
      </c>
      <c r="Y31" s="119">
        <f t="shared" si="3"/>
        <v>45405</v>
      </c>
      <c r="Z31" s="119">
        <f t="shared" si="3"/>
        <v>45406</v>
      </c>
      <c r="AA31" s="119">
        <f t="shared" si="3"/>
        <v>45407</v>
      </c>
      <c r="AB31" s="119">
        <f t="shared" si="3"/>
        <v>45408</v>
      </c>
      <c r="AC31" s="119">
        <f t="shared" si="3"/>
        <v>45409</v>
      </c>
      <c r="AD31" s="119">
        <f t="shared" si="3"/>
        <v>45410</v>
      </c>
      <c r="AE31" s="119">
        <f t="shared" si="3"/>
        <v>45411</v>
      </c>
      <c r="AF31" s="119">
        <f t="shared" si="3"/>
        <v>45412</v>
      </c>
      <c r="AG31" s="124"/>
    </row>
    <row r="32" spans="1:42" ht="40.15" hidden="1" customHeight="1" outlineLevel="1" thickBot="1" x14ac:dyDescent="0.45">
      <c r="A32" s="3">
        <v>4</v>
      </c>
      <c r="B32" s="41" t="s">
        <v>0</v>
      </c>
      <c r="C32" s="119"/>
      <c r="D32" s="119"/>
      <c r="E32" s="119"/>
      <c r="F32" s="119"/>
      <c r="G32" s="119"/>
      <c r="H32" s="119"/>
      <c r="I32" s="119"/>
      <c r="J32" s="119"/>
      <c r="K32" s="119"/>
      <c r="L32" s="119"/>
      <c r="M32" s="119"/>
      <c r="N32" s="119"/>
      <c r="O32" s="119"/>
      <c r="P32" s="119"/>
      <c r="Q32" s="119"/>
      <c r="R32" s="119"/>
      <c r="S32" s="119"/>
      <c r="T32" s="119"/>
      <c r="U32" s="119"/>
      <c r="V32" s="119"/>
      <c r="W32" s="119"/>
      <c r="X32" s="119"/>
      <c r="Y32" s="119"/>
      <c r="Z32" s="119"/>
      <c r="AA32" s="119"/>
      <c r="AB32" s="119"/>
      <c r="AC32" s="119"/>
      <c r="AD32" s="119"/>
      <c r="AE32" s="119"/>
      <c r="AF32" s="119"/>
      <c r="AG32" s="124"/>
    </row>
    <row r="33" spans="1:38" ht="40.15" hidden="1" customHeight="1" outlineLevel="1" thickBot="1" x14ac:dyDescent="0.45">
      <c r="B33" s="69" t="s">
        <v>80</v>
      </c>
      <c r="C33" s="77"/>
      <c r="D33" s="77" t="s">
        <v>6</v>
      </c>
      <c r="E33" s="77" t="s">
        <v>6</v>
      </c>
      <c r="F33" s="77"/>
      <c r="G33" s="77"/>
      <c r="H33" s="77" t="s">
        <v>6</v>
      </c>
      <c r="I33" s="77" t="s">
        <v>6</v>
      </c>
      <c r="J33" s="77" t="s">
        <v>6</v>
      </c>
      <c r="K33" s="77"/>
      <c r="L33" s="77"/>
      <c r="M33" s="77" t="s">
        <v>6</v>
      </c>
      <c r="N33" s="77" t="s">
        <v>6</v>
      </c>
      <c r="O33" s="77"/>
      <c r="P33" s="77"/>
      <c r="Q33" s="77"/>
      <c r="R33" s="77" t="s">
        <v>6</v>
      </c>
      <c r="S33" s="77" t="s">
        <v>6</v>
      </c>
      <c r="T33" s="77"/>
      <c r="U33" s="77"/>
      <c r="V33" s="77" t="s">
        <v>6</v>
      </c>
      <c r="W33" s="77" t="s">
        <v>6</v>
      </c>
      <c r="X33" s="77" t="s">
        <v>6</v>
      </c>
      <c r="Y33" s="77"/>
      <c r="Z33" s="77"/>
      <c r="AA33" s="77" t="s">
        <v>6</v>
      </c>
      <c r="AB33" s="77" t="s">
        <v>6</v>
      </c>
      <c r="AC33" s="77"/>
      <c r="AD33" s="77"/>
      <c r="AE33" s="77"/>
      <c r="AF33" s="77" t="s">
        <v>6</v>
      </c>
      <c r="AL33" s="3" t="str">
        <f t="array" ref="AL33">IFERROR(INDEX(A$1:A$1996,SMALL(IF(A$1:A$1996&lt;&gt;"",ROW(A$1:A$1996)-0),ROW(#REF!))),"")</f>
        <v/>
      </c>
    </row>
    <row r="34" spans="1:38" ht="40.15" hidden="1" customHeight="1" outlineLevel="1" thickBot="1" x14ac:dyDescent="0.45">
      <c r="B34" s="70" t="s">
        <v>81</v>
      </c>
      <c r="C34" s="77"/>
      <c r="D34" s="77" t="s">
        <v>6</v>
      </c>
      <c r="E34" s="77" t="s">
        <v>6</v>
      </c>
      <c r="F34" s="77"/>
      <c r="G34" s="77"/>
      <c r="H34" s="77" t="s">
        <v>6</v>
      </c>
      <c r="I34" s="77" t="s">
        <v>6</v>
      </c>
      <c r="J34" s="77" t="s">
        <v>6</v>
      </c>
      <c r="K34" s="77"/>
      <c r="L34" s="77"/>
      <c r="M34" s="77" t="s">
        <v>6</v>
      </c>
      <c r="N34" s="77" t="s">
        <v>6</v>
      </c>
      <c r="O34" s="77"/>
      <c r="P34" s="77"/>
      <c r="Q34" s="77"/>
      <c r="R34" s="77" t="s">
        <v>6</v>
      </c>
      <c r="S34" s="77" t="s">
        <v>6</v>
      </c>
      <c r="T34" s="77"/>
      <c r="U34" s="77"/>
      <c r="V34" s="77" t="s">
        <v>6</v>
      </c>
      <c r="W34" s="77" t="s">
        <v>6</v>
      </c>
      <c r="X34" s="77" t="s">
        <v>6</v>
      </c>
      <c r="Y34" s="77"/>
      <c r="Z34" s="77"/>
      <c r="AA34" s="77" t="s">
        <v>6</v>
      </c>
      <c r="AB34" s="77" t="s">
        <v>6</v>
      </c>
      <c r="AC34" s="77"/>
      <c r="AD34" s="77"/>
      <c r="AE34" s="77"/>
      <c r="AF34" s="77" t="s">
        <v>6</v>
      </c>
    </row>
    <row r="35" spans="1:38" ht="40.15" hidden="1" customHeight="1" outlineLevel="1" thickBot="1" x14ac:dyDescent="0.45">
      <c r="B35" s="69" t="s">
        <v>82</v>
      </c>
      <c r="C35" s="77"/>
      <c r="D35" s="77" t="s">
        <v>6</v>
      </c>
      <c r="E35" s="77" t="s">
        <v>6</v>
      </c>
      <c r="F35" s="77"/>
      <c r="G35" s="77"/>
      <c r="H35" s="77" t="s">
        <v>6</v>
      </c>
      <c r="I35" s="77" t="s">
        <v>6</v>
      </c>
      <c r="J35" s="77" t="s">
        <v>6</v>
      </c>
      <c r="K35" s="77"/>
      <c r="L35" s="77"/>
      <c r="M35" s="77" t="s">
        <v>6</v>
      </c>
      <c r="N35" s="77" t="s">
        <v>6</v>
      </c>
      <c r="O35" s="77"/>
      <c r="P35" s="77"/>
      <c r="Q35" s="77"/>
      <c r="R35" s="77" t="s">
        <v>6</v>
      </c>
      <c r="S35" s="77" t="s">
        <v>6</v>
      </c>
      <c r="T35" s="77"/>
      <c r="U35" s="77"/>
      <c r="V35" s="77" t="s">
        <v>6</v>
      </c>
      <c r="W35" s="77" t="s">
        <v>6</v>
      </c>
      <c r="X35" s="77" t="s">
        <v>6</v>
      </c>
      <c r="Y35" s="77"/>
      <c r="Z35" s="77"/>
      <c r="AA35" s="77" t="s">
        <v>6</v>
      </c>
      <c r="AB35" s="77" t="s">
        <v>6</v>
      </c>
      <c r="AC35" s="77"/>
      <c r="AD35" s="77"/>
      <c r="AE35" s="77"/>
      <c r="AF35" s="77" t="s">
        <v>6</v>
      </c>
    </row>
    <row r="36" spans="1:38" ht="40.15" hidden="1" customHeight="1" outlineLevel="1" thickBot="1" x14ac:dyDescent="0.45">
      <c r="B36" s="71" t="s">
        <v>83</v>
      </c>
      <c r="C36" s="77"/>
      <c r="D36" s="77" t="s">
        <v>6</v>
      </c>
      <c r="E36" s="77" t="s">
        <v>6</v>
      </c>
      <c r="F36" s="77"/>
      <c r="G36" s="77"/>
      <c r="H36" s="77" t="s">
        <v>6</v>
      </c>
      <c r="I36" s="77" t="s">
        <v>6</v>
      </c>
      <c r="J36" s="77" t="s">
        <v>6</v>
      </c>
      <c r="K36" s="77"/>
      <c r="L36" s="77"/>
      <c r="M36" s="77" t="s">
        <v>6</v>
      </c>
      <c r="N36" s="77" t="s">
        <v>6</v>
      </c>
      <c r="O36" s="77"/>
      <c r="P36" s="77"/>
      <c r="Q36" s="77"/>
      <c r="R36" s="77" t="s">
        <v>6</v>
      </c>
      <c r="S36" s="77" t="s">
        <v>6</v>
      </c>
      <c r="T36" s="77"/>
      <c r="U36" s="77"/>
      <c r="V36" s="77" t="s">
        <v>6</v>
      </c>
      <c r="W36" s="77" t="s">
        <v>6</v>
      </c>
      <c r="X36" s="77" t="s">
        <v>6</v>
      </c>
      <c r="Y36" s="77"/>
      <c r="Z36" s="77"/>
      <c r="AA36" s="77" t="s">
        <v>6</v>
      </c>
      <c r="AB36" s="77" t="s">
        <v>6</v>
      </c>
      <c r="AC36" s="77"/>
      <c r="AD36" s="77"/>
      <c r="AE36" s="77"/>
      <c r="AF36" s="77" t="s">
        <v>6</v>
      </c>
    </row>
    <row r="37" spans="1:38" ht="40.15" hidden="1" customHeight="1" outlineLevel="1" thickBot="1" x14ac:dyDescent="0.45">
      <c r="B37" s="69"/>
      <c r="C37" s="77"/>
      <c r="D37" s="77" t="s">
        <v>6</v>
      </c>
      <c r="E37" s="77" t="s">
        <v>6</v>
      </c>
      <c r="F37" s="77"/>
      <c r="G37" s="77"/>
      <c r="H37" s="77" t="s">
        <v>6</v>
      </c>
      <c r="I37" s="77" t="s">
        <v>6</v>
      </c>
      <c r="J37" s="77" t="s">
        <v>6</v>
      </c>
      <c r="K37" s="77"/>
      <c r="L37" s="77"/>
      <c r="M37" s="77" t="s">
        <v>6</v>
      </c>
      <c r="N37" s="77" t="s">
        <v>6</v>
      </c>
      <c r="O37" s="77"/>
      <c r="P37" s="77"/>
      <c r="Q37" s="77"/>
      <c r="R37" s="77" t="s">
        <v>6</v>
      </c>
      <c r="S37" s="77" t="s">
        <v>6</v>
      </c>
      <c r="T37" s="77"/>
      <c r="U37" s="77"/>
      <c r="V37" s="77" t="s">
        <v>6</v>
      </c>
      <c r="W37" s="77" t="s">
        <v>6</v>
      </c>
      <c r="X37" s="84" t="s">
        <v>65</v>
      </c>
      <c r="Y37" s="77"/>
      <c r="Z37" s="77"/>
      <c r="AA37" s="77" t="s">
        <v>65</v>
      </c>
      <c r="AB37" s="77" t="s">
        <v>65</v>
      </c>
      <c r="AC37" s="77"/>
      <c r="AD37" s="77"/>
      <c r="AE37" s="77"/>
      <c r="AF37" s="77" t="s">
        <v>6</v>
      </c>
    </row>
    <row r="38" spans="1:38" ht="40.15" hidden="1" customHeight="1" outlineLevel="1" thickBot="1" x14ac:dyDescent="0.45">
      <c r="B38" s="71"/>
      <c r="C38" s="77"/>
      <c r="D38" s="77" t="s">
        <v>6</v>
      </c>
      <c r="E38" s="77" t="s">
        <v>6</v>
      </c>
      <c r="F38" s="77"/>
      <c r="G38" s="77"/>
      <c r="H38" s="77" t="s">
        <v>6</v>
      </c>
      <c r="I38" s="77" t="s">
        <v>6</v>
      </c>
      <c r="J38" s="77" t="s">
        <v>6</v>
      </c>
      <c r="K38" s="77"/>
      <c r="L38" s="77"/>
      <c r="M38" s="77" t="s">
        <v>6</v>
      </c>
      <c r="N38" s="77" t="s">
        <v>6</v>
      </c>
      <c r="O38" s="77"/>
      <c r="P38" s="77"/>
      <c r="Q38" s="77"/>
      <c r="R38" s="77" t="s">
        <v>6</v>
      </c>
      <c r="S38" s="77" t="s">
        <v>6</v>
      </c>
      <c r="T38" s="77"/>
      <c r="U38" s="77"/>
      <c r="V38" s="77" t="s">
        <v>6</v>
      </c>
      <c r="W38" s="77" t="s">
        <v>6</v>
      </c>
      <c r="X38" s="77" t="s">
        <v>6</v>
      </c>
      <c r="Y38" s="77"/>
      <c r="Z38" s="77"/>
      <c r="AA38" s="77" t="s">
        <v>6</v>
      </c>
      <c r="AB38" s="77" t="s">
        <v>6</v>
      </c>
      <c r="AC38" s="77"/>
      <c r="AD38" s="77"/>
      <c r="AE38" s="77"/>
      <c r="AF38" s="77" t="s">
        <v>6</v>
      </c>
    </row>
    <row r="39" spans="1:38" ht="40.15" hidden="1" customHeight="1" outlineLevel="1" thickBot="1" x14ac:dyDescent="0.45">
      <c r="B39" s="69"/>
      <c r="C39" s="78"/>
      <c r="D39" s="78" t="s">
        <v>6</v>
      </c>
      <c r="E39" s="78" t="s">
        <v>6</v>
      </c>
      <c r="F39" s="78"/>
      <c r="G39" s="78"/>
      <c r="H39" s="78" t="s">
        <v>6</v>
      </c>
      <c r="I39" s="78" t="s">
        <v>6</v>
      </c>
      <c r="J39" s="78" t="s">
        <v>6</v>
      </c>
      <c r="K39" s="78"/>
      <c r="L39" s="78"/>
      <c r="M39" s="78" t="s">
        <v>6</v>
      </c>
      <c r="N39" s="78" t="s">
        <v>6</v>
      </c>
      <c r="O39" s="78"/>
      <c r="P39" s="78"/>
      <c r="Q39" s="78"/>
      <c r="R39" s="78" t="s">
        <v>6</v>
      </c>
      <c r="S39" s="78" t="s">
        <v>6</v>
      </c>
      <c r="T39" s="78"/>
      <c r="U39" s="78"/>
      <c r="V39" s="78" t="s">
        <v>6</v>
      </c>
      <c r="W39" s="78" t="s">
        <v>6</v>
      </c>
      <c r="X39" s="78" t="s">
        <v>6</v>
      </c>
      <c r="Y39" s="78"/>
      <c r="Z39" s="78"/>
      <c r="AA39" s="78" t="s">
        <v>6</v>
      </c>
      <c r="AB39" s="78" t="s">
        <v>6</v>
      </c>
      <c r="AC39" s="78"/>
      <c r="AD39" s="78"/>
      <c r="AE39" s="78"/>
      <c r="AF39" s="78" t="s">
        <v>6</v>
      </c>
      <c r="AG39" s="66"/>
    </row>
    <row r="40" spans="1:38" ht="19.899999999999999" customHeight="1" collapsed="1" thickBot="1" x14ac:dyDescent="0.45">
      <c r="C40" s="80"/>
    </row>
    <row r="41" spans="1:38" ht="40.15" customHeight="1" thickBot="1" x14ac:dyDescent="0.45">
      <c r="B41" s="89" t="s">
        <v>48</v>
      </c>
      <c r="C41" s="123">
        <f>DATE(P4_2024!B2,5,1)</f>
        <v>45413</v>
      </c>
      <c r="D41" s="123">
        <f>C41+1</f>
        <v>45414</v>
      </c>
      <c r="E41" s="123">
        <f t="shared" ref="E41:AG41" si="4">D41+1</f>
        <v>45415</v>
      </c>
      <c r="F41" s="123">
        <f t="shared" si="4"/>
        <v>45416</v>
      </c>
      <c r="G41" s="123">
        <f t="shared" si="4"/>
        <v>45417</v>
      </c>
      <c r="H41" s="123">
        <f t="shared" si="4"/>
        <v>45418</v>
      </c>
      <c r="I41" s="123">
        <f t="shared" si="4"/>
        <v>45419</v>
      </c>
      <c r="J41" s="123">
        <f t="shared" si="4"/>
        <v>45420</v>
      </c>
      <c r="K41" s="123">
        <f t="shared" si="4"/>
        <v>45421</v>
      </c>
      <c r="L41" s="123">
        <f t="shared" si="4"/>
        <v>45422</v>
      </c>
      <c r="M41" s="123">
        <f t="shared" si="4"/>
        <v>45423</v>
      </c>
      <c r="N41" s="123">
        <f t="shared" si="4"/>
        <v>45424</v>
      </c>
      <c r="O41" s="123">
        <f t="shared" si="4"/>
        <v>45425</v>
      </c>
      <c r="P41" s="123">
        <f t="shared" si="4"/>
        <v>45426</v>
      </c>
      <c r="Q41" s="123">
        <f t="shared" si="4"/>
        <v>45427</v>
      </c>
      <c r="R41" s="123">
        <f t="shared" si="4"/>
        <v>45428</v>
      </c>
      <c r="S41" s="123">
        <f t="shared" si="4"/>
        <v>45429</v>
      </c>
      <c r="T41" s="123">
        <f t="shared" si="4"/>
        <v>45430</v>
      </c>
      <c r="U41" s="123">
        <f t="shared" si="4"/>
        <v>45431</v>
      </c>
      <c r="V41" s="123">
        <f t="shared" si="4"/>
        <v>45432</v>
      </c>
      <c r="W41" s="123">
        <f t="shared" si="4"/>
        <v>45433</v>
      </c>
      <c r="X41" s="123">
        <f t="shared" si="4"/>
        <v>45434</v>
      </c>
      <c r="Y41" s="123">
        <f t="shared" si="4"/>
        <v>45435</v>
      </c>
      <c r="Z41" s="123">
        <f t="shared" si="4"/>
        <v>45436</v>
      </c>
      <c r="AA41" s="123">
        <f t="shared" si="4"/>
        <v>45437</v>
      </c>
      <c r="AB41" s="123">
        <f t="shared" si="4"/>
        <v>45438</v>
      </c>
      <c r="AC41" s="123">
        <f t="shared" si="4"/>
        <v>45439</v>
      </c>
      <c r="AD41" s="123">
        <f t="shared" si="4"/>
        <v>45440</v>
      </c>
      <c r="AE41" s="123">
        <f t="shared" si="4"/>
        <v>45441</v>
      </c>
      <c r="AF41" s="123">
        <f t="shared" si="4"/>
        <v>45442</v>
      </c>
      <c r="AG41" s="123">
        <f t="shared" si="4"/>
        <v>45443</v>
      </c>
    </row>
    <row r="42" spans="1:38" ht="40.15" hidden="1" customHeight="1" outlineLevel="1" thickBot="1" x14ac:dyDescent="0.45">
      <c r="A42" s="3">
        <v>5</v>
      </c>
      <c r="B42" s="43" t="s">
        <v>0</v>
      </c>
      <c r="C42" s="123"/>
      <c r="D42" s="123"/>
      <c r="E42" s="123"/>
      <c r="F42" s="123"/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23"/>
      <c r="S42" s="123"/>
      <c r="T42" s="123"/>
      <c r="U42" s="123"/>
      <c r="V42" s="123"/>
      <c r="W42" s="123"/>
      <c r="X42" s="123"/>
      <c r="Y42" s="123"/>
      <c r="Z42" s="123"/>
      <c r="AA42" s="123"/>
      <c r="AB42" s="123"/>
      <c r="AC42" s="123"/>
      <c r="AD42" s="123"/>
      <c r="AE42" s="123"/>
      <c r="AF42" s="123"/>
      <c r="AG42" s="123"/>
    </row>
    <row r="43" spans="1:38" ht="40.15" hidden="1" customHeight="1" outlineLevel="1" thickBot="1" x14ac:dyDescent="0.45">
      <c r="B43" s="69" t="s">
        <v>80</v>
      </c>
      <c r="C43" s="74" t="s">
        <v>6</v>
      </c>
      <c r="D43" s="85"/>
      <c r="E43" s="85"/>
      <c r="F43" s="74" t="s">
        <v>6</v>
      </c>
      <c r="G43" s="74" t="s">
        <v>6</v>
      </c>
      <c r="H43" s="74" t="s">
        <v>6</v>
      </c>
      <c r="I43" s="85"/>
      <c r="J43" s="85"/>
      <c r="K43" s="74" t="s">
        <v>6</v>
      </c>
      <c r="L43" s="74" t="s">
        <v>6</v>
      </c>
      <c r="M43" s="85"/>
      <c r="N43" s="85"/>
      <c r="O43" s="85"/>
      <c r="P43" s="74" t="s">
        <v>6</v>
      </c>
      <c r="Q43" s="74" t="s">
        <v>6</v>
      </c>
      <c r="R43" s="85"/>
      <c r="S43" s="85"/>
      <c r="T43" s="74" t="s">
        <v>6</v>
      </c>
      <c r="U43" s="74" t="s">
        <v>6</v>
      </c>
      <c r="V43" s="74" t="s">
        <v>6</v>
      </c>
      <c r="W43" s="85"/>
      <c r="X43" s="85"/>
      <c r="Y43" s="74" t="s">
        <v>6</v>
      </c>
      <c r="Z43" s="74" t="s">
        <v>6</v>
      </c>
      <c r="AA43" s="85"/>
      <c r="AB43" s="85"/>
      <c r="AC43" s="85"/>
      <c r="AD43" s="74" t="s">
        <v>6</v>
      </c>
      <c r="AE43" s="74" t="s">
        <v>6</v>
      </c>
      <c r="AF43" s="85"/>
      <c r="AG43" s="85"/>
    </row>
    <row r="44" spans="1:38" ht="40.15" hidden="1" customHeight="1" outlineLevel="1" thickBot="1" x14ac:dyDescent="0.45">
      <c r="B44" s="70" t="s">
        <v>81</v>
      </c>
      <c r="C44" s="74" t="s">
        <v>6</v>
      </c>
      <c r="D44" s="85"/>
      <c r="E44" s="85"/>
      <c r="F44" s="74" t="s">
        <v>6</v>
      </c>
      <c r="G44" s="74" t="s">
        <v>6</v>
      </c>
      <c r="H44" s="74" t="s">
        <v>6</v>
      </c>
      <c r="I44" s="85"/>
      <c r="J44" s="85"/>
      <c r="K44" s="74" t="s">
        <v>6</v>
      </c>
      <c r="L44" s="74" t="s">
        <v>6</v>
      </c>
      <c r="M44" s="85"/>
      <c r="N44" s="85"/>
      <c r="O44" s="85"/>
      <c r="P44" s="74" t="s">
        <v>6</v>
      </c>
      <c r="Q44" s="74" t="s">
        <v>6</v>
      </c>
      <c r="R44" s="85"/>
      <c r="S44" s="85"/>
      <c r="T44" s="74" t="s">
        <v>6</v>
      </c>
      <c r="U44" s="74" t="s">
        <v>6</v>
      </c>
      <c r="V44" s="74" t="s">
        <v>6</v>
      </c>
      <c r="W44" s="85"/>
      <c r="X44" s="85"/>
      <c r="Y44" s="74" t="s">
        <v>6</v>
      </c>
      <c r="Z44" s="74" t="s">
        <v>6</v>
      </c>
      <c r="AA44" s="85"/>
      <c r="AB44" s="85"/>
      <c r="AC44" s="85"/>
      <c r="AD44" s="74" t="s">
        <v>6</v>
      </c>
      <c r="AE44" s="74" t="s">
        <v>6</v>
      </c>
      <c r="AF44" s="85"/>
      <c r="AG44" s="85"/>
    </row>
    <row r="45" spans="1:38" ht="40.15" hidden="1" customHeight="1" outlineLevel="1" thickBot="1" x14ac:dyDescent="0.45">
      <c r="B45" s="69" t="s">
        <v>82</v>
      </c>
      <c r="C45" s="74" t="s">
        <v>6</v>
      </c>
      <c r="D45" s="85"/>
      <c r="E45" s="85"/>
      <c r="F45" s="74" t="s">
        <v>6</v>
      </c>
      <c r="G45" s="74" t="s">
        <v>6</v>
      </c>
      <c r="H45" s="74" t="s">
        <v>6</v>
      </c>
      <c r="I45" s="85"/>
      <c r="J45" s="85"/>
      <c r="K45" s="74" t="s">
        <v>6</v>
      </c>
      <c r="L45" s="74" t="s">
        <v>6</v>
      </c>
      <c r="M45" s="85"/>
      <c r="N45" s="85"/>
      <c r="O45" s="85"/>
      <c r="P45" s="74" t="s">
        <v>6</v>
      </c>
      <c r="Q45" s="74" t="s">
        <v>6</v>
      </c>
      <c r="R45" s="85"/>
      <c r="S45" s="85"/>
      <c r="T45" s="74" t="s">
        <v>6</v>
      </c>
      <c r="U45" s="74" t="s">
        <v>6</v>
      </c>
      <c r="V45" s="74" t="s">
        <v>6</v>
      </c>
      <c r="W45" s="85"/>
      <c r="X45" s="85"/>
      <c r="Y45" s="74" t="s">
        <v>6</v>
      </c>
      <c r="Z45" s="74" t="s">
        <v>6</v>
      </c>
      <c r="AA45" s="85"/>
      <c r="AB45" s="85"/>
      <c r="AC45" s="85"/>
      <c r="AD45" s="74" t="s">
        <v>6</v>
      </c>
      <c r="AE45" s="74" t="s">
        <v>6</v>
      </c>
      <c r="AF45" s="85"/>
      <c r="AG45" s="85"/>
    </row>
    <row r="46" spans="1:38" ht="40.15" hidden="1" customHeight="1" outlineLevel="1" thickBot="1" x14ac:dyDescent="0.45">
      <c r="B46" s="71" t="s">
        <v>83</v>
      </c>
      <c r="C46" s="74" t="s">
        <v>6</v>
      </c>
      <c r="D46" s="85"/>
      <c r="E46" s="85"/>
      <c r="F46" s="74" t="s">
        <v>6</v>
      </c>
      <c r="G46" s="74" t="s">
        <v>6</v>
      </c>
      <c r="H46" s="74" t="s">
        <v>6</v>
      </c>
      <c r="I46" s="85"/>
      <c r="J46" s="85"/>
      <c r="K46" s="74" t="s">
        <v>6</v>
      </c>
      <c r="L46" s="74" t="s">
        <v>6</v>
      </c>
      <c r="M46" s="85"/>
      <c r="N46" s="85"/>
      <c r="O46" s="85"/>
      <c r="P46" s="74" t="s">
        <v>6</v>
      </c>
      <c r="Q46" s="74" t="s">
        <v>6</v>
      </c>
      <c r="R46" s="85"/>
      <c r="S46" s="85"/>
      <c r="T46" s="74" t="s">
        <v>6</v>
      </c>
      <c r="U46" s="74" t="s">
        <v>6</v>
      </c>
      <c r="V46" s="74" t="s">
        <v>6</v>
      </c>
      <c r="W46" s="85"/>
      <c r="X46" s="85"/>
      <c r="Y46" s="74" t="s">
        <v>6</v>
      </c>
      <c r="Z46" s="74" t="s">
        <v>6</v>
      </c>
      <c r="AA46" s="85"/>
      <c r="AB46" s="85"/>
      <c r="AC46" s="85"/>
      <c r="AD46" s="74" t="s">
        <v>6</v>
      </c>
      <c r="AE46" s="74" t="s">
        <v>6</v>
      </c>
      <c r="AF46" s="85"/>
      <c r="AG46" s="85"/>
    </row>
    <row r="47" spans="1:38" ht="40.15" hidden="1" customHeight="1" outlineLevel="1" thickBot="1" x14ac:dyDescent="0.45">
      <c r="B47" s="69"/>
      <c r="C47" s="74" t="s">
        <v>6</v>
      </c>
      <c r="D47" s="85"/>
      <c r="E47" s="85"/>
      <c r="F47" s="74" t="s">
        <v>6</v>
      </c>
      <c r="G47" s="74" t="s">
        <v>6</v>
      </c>
      <c r="H47" s="74" t="s">
        <v>6</v>
      </c>
      <c r="I47" s="85"/>
      <c r="J47" s="85"/>
      <c r="K47" s="74" t="s">
        <v>6</v>
      </c>
      <c r="L47" s="74" t="s">
        <v>6</v>
      </c>
      <c r="M47" s="85"/>
      <c r="N47" s="85"/>
      <c r="O47" s="85"/>
      <c r="P47" s="74" t="s">
        <v>6</v>
      </c>
      <c r="Q47" s="74" t="s">
        <v>6</v>
      </c>
      <c r="R47" s="85"/>
      <c r="S47" s="85"/>
      <c r="T47" s="74" t="s">
        <v>6</v>
      </c>
      <c r="U47" s="74" t="s">
        <v>6</v>
      </c>
      <c r="V47" s="74" t="s">
        <v>6</v>
      </c>
      <c r="W47" s="85"/>
      <c r="X47" s="85"/>
      <c r="Y47" s="74" t="s">
        <v>6</v>
      </c>
      <c r="Z47" s="74" t="s">
        <v>6</v>
      </c>
      <c r="AA47" s="85"/>
      <c r="AB47" s="85"/>
      <c r="AC47" s="85"/>
      <c r="AD47" s="74" t="s">
        <v>6</v>
      </c>
      <c r="AE47" s="74" t="s">
        <v>6</v>
      </c>
      <c r="AF47" s="85"/>
      <c r="AG47" s="85"/>
    </row>
    <row r="48" spans="1:38" ht="40.15" hidden="1" customHeight="1" outlineLevel="1" thickBot="1" x14ac:dyDescent="0.45">
      <c r="B48" s="71"/>
      <c r="C48" s="74" t="s">
        <v>6</v>
      </c>
      <c r="D48" s="85"/>
      <c r="E48" s="85"/>
      <c r="F48" s="74" t="s">
        <v>6</v>
      </c>
      <c r="G48" s="74" t="s">
        <v>6</v>
      </c>
      <c r="H48" s="74" t="s">
        <v>6</v>
      </c>
      <c r="I48" s="85"/>
      <c r="J48" s="85"/>
      <c r="K48" s="74" t="s">
        <v>6</v>
      </c>
      <c r="L48" s="74" t="s">
        <v>6</v>
      </c>
      <c r="M48" s="85"/>
      <c r="N48" s="85"/>
      <c r="O48" s="85"/>
      <c r="P48" s="74" t="s">
        <v>6</v>
      </c>
      <c r="Q48" s="74" t="s">
        <v>6</v>
      </c>
      <c r="R48" s="85"/>
      <c r="S48" s="85"/>
      <c r="T48" s="74" t="s">
        <v>6</v>
      </c>
      <c r="U48" s="74" t="s">
        <v>6</v>
      </c>
      <c r="V48" s="74" t="s">
        <v>6</v>
      </c>
      <c r="W48" s="85"/>
      <c r="X48" s="85"/>
      <c r="Y48" s="74" t="s">
        <v>6</v>
      </c>
      <c r="Z48" s="74" t="s">
        <v>6</v>
      </c>
      <c r="AA48" s="85"/>
      <c r="AB48" s="85"/>
      <c r="AC48" s="85"/>
      <c r="AD48" s="74" t="s">
        <v>6</v>
      </c>
      <c r="AE48" s="74" t="s">
        <v>6</v>
      </c>
      <c r="AF48" s="85"/>
      <c r="AG48" s="85"/>
    </row>
    <row r="49" spans="1:33" ht="40.15" hidden="1" customHeight="1" outlineLevel="1" thickBot="1" x14ac:dyDescent="0.45">
      <c r="B49" s="69"/>
      <c r="C49" s="76" t="s">
        <v>6</v>
      </c>
      <c r="D49" s="86"/>
      <c r="E49" s="86"/>
      <c r="F49" s="76" t="s">
        <v>6</v>
      </c>
      <c r="G49" s="76" t="s">
        <v>6</v>
      </c>
      <c r="H49" s="76" t="s">
        <v>6</v>
      </c>
      <c r="I49" s="86"/>
      <c r="J49" s="86"/>
      <c r="K49" s="76" t="s">
        <v>6</v>
      </c>
      <c r="L49" s="76" t="s">
        <v>6</v>
      </c>
      <c r="M49" s="86"/>
      <c r="N49" s="86"/>
      <c r="O49" s="86"/>
      <c r="P49" s="76" t="s">
        <v>6</v>
      </c>
      <c r="Q49" s="76" t="s">
        <v>6</v>
      </c>
      <c r="R49" s="86"/>
      <c r="S49" s="86"/>
      <c r="T49" s="76" t="s">
        <v>6</v>
      </c>
      <c r="U49" s="76" t="s">
        <v>6</v>
      </c>
      <c r="V49" s="76" t="s">
        <v>6</v>
      </c>
      <c r="W49" s="86"/>
      <c r="X49" s="86"/>
      <c r="Y49" s="76" t="s">
        <v>6</v>
      </c>
      <c r="Z49" s="76" t="s">
        <v>6</v>
      </c>
      <c r="AA49" s="85"/>
      <c r="AB49" s="85"/>
      <c r="AC49" s="85"/>
      <c r="AD49" s="76" t="s">
        <v>6</v>
      </c>
      <c r="AE49" s="76" t="s">
        <v>6</v>
      </c>
      <c r="AF49" s="86"/>
      <c r="AG49" s="86"/>
    </row>
    <row r="50" spans="1:33" ht="19.899999999999999" customHeight="1" collapsed="1" thickBot="1" x14ac:dyDescent="0.45"/>
    <row r="51" spans="1:33" ht="40.15" customHeight="1" thickTop="1" thickBot="1" x14ac:dyDescent="0.45">
      <c r="B51" s="88" t="s">
        <v>49</v>
      </c>
      <c r="C51" s="125">
        <f>DATE(P4_2024!B2,6,1)</f>
        <v>45444</v>
      </c>
      <c r="D51" s="125">
        <f>C51+1</f>
        <v>45445</v>
      </c>
      <c r="E51" s="125">
        <f>D51+1</f>
        <v>45446</v>
      </c>
      <c r="F51" s="125">
        <f t="shared" ref="F51:AF51" si="5">E51+1</f>
        <v>45447</v>
      </c>
      <c r="G51" s="125">
        <f t="shared" si="5"/>
        <v>45448</v>
      </c>
      <c r="H51" s="125">
        <f t="shared" si="5"/>
        <v>45449</v>
      </c>
      <c r="I51" s="125">
        <f t="shared" si="5"/>
        <v>45450</v>
      </c>
      <c r="J51" s="125">
        <f t="shared" si="5"/>
        <v>45451</v>
      </c>
      <c r="K51" s="125">
        <f t="shared" si="5"/>
        <v>45452</v>
      </c>
      <c r="L51" s="125">
        <f t="shared" si="5"/>
        <v>45453</v>
      </c>
      <c r="M51" s="125">
        <f t="shared" si="5"/>
        <v>45454</v>
      </c>
      <c r="N51" s="125">
        <f t="shared" si="5"/>
        <v>45455</v>
      </c>
      <c r="O51" s="125">
        <f t="shared" si="5"/>
        <v>45456</v>
      </c>
      <c r="P51" s="125">
        <f t="shared" si="5"/>
        <v>45457</v>
      </c>
      <c r="Q51" s="125">
        <f t="shared" si="5"/>
        <v>45458</v>
      </c>
      <c r="R51" s="125">
        <f t="shared" si="5"/>
        <v>45459</v>
      </c>
      <c r="S51" s="125">
        <f t="shared" si="5"/>
        <v>45460</v>
      </c>
      <c r="T51" s="125">
        <f t="shared" si="5"/>
        <v>45461</v>
      </c>
      <c r="U51" s="125">
        <f t="shared" si="5"/>
        <v>45462</v>
      </c>
      <c r="V51" s="125">
        <f t="shared" si="5"/>
        <v>45463</v>
      </c>
      <c r="W51" s="125">
        <f t="shared" si="5"/>
        <v>45464</v>
      </c>
      <c r="X51" s="125">
        <f t="shared" si="5"/>
        <v>45465</v>
      </c>
      <c r="Y51" s="125">
        <f t="shared" si="5"/>
        <v>45466</v>
      </c>
      <c r="Z51" s="125">
        <f t="shared" si="5"/>
        <v>45467</v>
      </c>
      <c r="AA51" s="125">
        <f t="shared" si="5"/>
        <v>45468</v>
      </c>
      <c r="AB51" s="125">
        <f t="shared" si="5"/>
        <v>45469</v>
      </c>
      <c r="AC51" s="125">
        <f t="shared" si="5"/>
        <v>45470</v>
      </c>
      <c r="AD51" s="125">
        <f t="shared" si="5"/>
        <v>45471</v>
      </c>
      <c r="AE51" s="125">
        <f t="shared" si="5"/>
        <v>45472</v>
      </c>
      <c r="AF51" s="125">
        <f t="shared" si="5"/>
        <v>45473</v>
      </c>
    </row>
    <row r="52" spans="1:33" ht="40.15" hidden="1" customHeight="1" outlineLevel="1" thickTop="1" thickBot="1" x14ac:dyDescent="0.45">
      <c r="A52" s="3">
        <v>6</v>
      </c>
      <c r="B52" s="41" t="s">
        <v>0</v>
      </c>
      <c r="C52" s="125"/>
      <c r="D52" s="125"/>
      <c r="E52" s="125"/>
      <c r="F52" s="125"/>
      <c r="G52" s="125"/>
      <c r="H52" s="125"/>
      <c r="I52" s="125"/>
      <c r="J52" s="125"/>
      <c r="K52" s="125"/>
      <c r="L52" s="125"/>
      <c r="M52" s="125"/>
      <c r="N52" s="125"/>
      <c r="O52" s="125"/>
      <c r="P52" s="125"/>
      <c r="Q52" s="125"/>
      <c r="R52" s="125"/>
      <c r="S52" s="125"/>
      <c r="T52" s="125"/>
      <c r="U52" s="125"/>
      <c r="V52" s="125"/>
      <c r="W52" s="125"/>
      <c r="X52" s="125"/>
      <c r="Y52" s="125"/>
      <c r="Z52" s="125"/>
      <c r="AA52" s="125"/>
      <c r="AB52" s="125"/>
      <c r="AC52" s="125"/>
      <c r="AD52" s="125"/>
      <c r="AE52" s="125"/>
      <c r="AF52" s="125"/>
    </row>
    <row r="53" spans="1:33" ht="40.15" hidden="1" customHeight="1" outlineLevel="1" thickTop="1" thickBot="1" x14ac:dyDescent="0.45">
      <c r="B53" s="69" t="s">
        <v>80</v>
      </c>
      <c r="C53" s="79" t="s">
        <v>6</v>
      </c>
      <c r="D53" s="79" t="s">
        <v>6</v>
      </c>
      <c r="E53" s="79" t="s">
        <v>6</v>
      </c>
      <c r="F53" s="72"/>
      <c r="G53" s="72"/>
      <c r="H53" s="79" t="s">
        <v>6</v>
      </c>
      <c r="I53" s="79" t="s">
        <v>6</v>
      </c>
      <c r="J53" s="72"/>
      <c r="K53" s="72"/>
      <c r="L53" s="72"/>
      <c r="M53" s="79" t="s">
        <v>6</v>
      </c>
      <c r="N53" s="79" t="s">
        <v>6</v>
      </c>
      <c r="O53" s="72"/>
      <c r="P53" s="72"/>
      <c r="Q53" s="79" t="s">
        <v>6</v>
      </c>
      <c r="R53" s="79" t="s">
        <v>6</v>
      </c>
      <c r="S53" s="79" t="s">
        <v>6</v>
      </c>
      <c r="T53" s="72"/>
      <c r="U53" s="72"/>
      <c r="V53" s="79" t="s">
        <v>6</v>
      </c>
      <c r="W53" s="79" t="s">
        <v>6</v>
      </c>
      <c r="X53" s="72"/>
      <c r="Y53" s="72"/>
      <c r="Z53" s="72"/>
      <c r="AA53" s="79" t="s">
        <v>6</v>
      </c>
      <c r="AB53" s="79" t="s">
        <v>6</v>
      </c>
      <c r="AC53" s="72"/>
      <c r="AD53" s="72"/>
      <c r="AE53" s="79" t="s">
        <v>6</v>
      </c>
      <c r="AF53" s="79" t="s">
        <v>6</v>
      </c>
    </row>
    <row r="54" spans="1:33" ht="40.15" hidden="1" customHeight="1" outlineLevel="1" thickTop="1" thickBot="1" x14ac:dyDescent="0.45">
      <c r="B54" s="70" t="s">
        <v>81</v>
      </c>
      <c r="C54" s="79" t="s">
        <v>6</v>
      </c>
      <c r="D54" s="79" t="s">
        <v>6</v>
      </c>
      <c r="E54" s="79" t="s">
        <v>6</v>
      </c>
      <c r="F54" s="72"/>
      <c r="G54" s="72"/>
      <c r="H54" s="79" t="s">
        <v>6</v>
      </c>
      <c r="I54" s="79" t="s">
        <v>6</v>
      </c>
      <c r="J54" s="72"/>
      <c r="K54" s="72"/>
      <c r="L54" s="72"/>
      <c r="M54" s="79" t="s">
        <v>6</v>
      </c>
      <c r="N54" s="79" t="s">
        <v>6</v>
      </c>
      <c r="O54" s="72"/>
      <c r="P54" s="72"/>
      <c r="Q54" s="79" t="s">
        <v>6</v>
      </c>
      <c r="R54" s="79" t="s">
        <v>6</v>
      </c>
      <c r="S54" s="79" t="s">
        <v>6</v>
      </c>
      <c r="T54" s="72"/>
      <c r="U54" s="72"/>
      <c r="V54" s="79" t="s">
        <v>6</v>
      </c>
      <c r="W54" s="79" t="s">
        <v>6</v>
      </c>
      <c r="X54" s="72"/>
      <c r="Y54" s="72"/>
      <c r="Z54" s="72"/>
      <c r="AA54" s="79" t="s">
        <v>6</v>
      </c>
      <c r="AB54" s="79" t="s">
        <v>6</v>
      </c>
      <c r="AC54" s="72"/>
      <c r="AD54" s="72"/>
      <c r="AE54" s="79" t="s">
        <v>6</v>
      </c>
      <c r="AF54" s="79" t="s">
        <v>6</v>
      </c>
    </row>
    <row r="55" spans="1:33" ht="40.15" hidden="1" customHeight="1" outlineLevel="1" thickTop="1" thickBot="1" x14ac:dyDescent="0.45">
      <c r="B55" s="69" t="s">
        <v>82</v>
      </c>
      <c r="C55" s="79" t="s">
        <v>6</v>
      </c>
      <c r="D55" s="79" t="s">
        <v>6</v>
      </c>
      <c r="E55" s="79" t="s">
        <v>6</v>
      </c>
      <c r="F55" s="72"/>
      <c r="G55" s="72"/>
      <c r="H55" s="79" t="s">
        <v>6</v>
      </c>
      <c r="I55" s="79" t="s">
        <v>6</v>
      </c>
      <c r="J55" s="72"/>
      <c r="K55" s="72"/>
      <c r="L55" s="72"/>
      <c r="M55" s="79" t="s">
        <v>6</v>
      </c>
      <c r="N55" s="79" t="s">
        <v>6</v>
      </c>
      <c r="O55" s="72"/>
      <c r="P55" s="72"/>
      <c r="Q55" s="79" t="s">
        <v>6</v>
      </c>
      <c r="R55" s="79" t="s">
        <v>6</v>
      </c>
      <c r="S55" s="79" t="s">
        <v>6</v>
      </c>
      <c r="T55" s="72"/>
      <c r="U55" s="72"/>
      <c r="V55" s="79" t="s">
        <v>6</v>
      </c>
      <c r="W55" s="79" t="s">
        <v>6</v>
      </c>
      <c r="X55" s="72"/>
      <c r="Y55" s="72"/>
      <c r="Z55" s="72"/>
      <c r="AA55" s="79" t="s">
        <v>6</v>
      </c>
      <c r="AB55" s="79" t="s">
        <v>6</v>
      </c>
      <c r="AC55" s="72"/>
      <c r="AD55" s="72"/>
      <c r="AE55" s="79" t="s">
        <v>6</v>
      </c>
      <c r="AF55" s="79" t="s">
        <v>6</v>
      </c>
    </row>
    <row r="56" spans="1:33" ht="40.15" hidden="1" customHeight="1" outlineLevel="1" thickTop="1" thickBot="1" x14ac:dyDescent="0.45">
      <c r="B56" s="71" t="s">
        <v>83</v>
      </c>
      <c r="C56" s="79" t="s">
        <v>6</v>
      </c>
      <c r="D56" s="79" t="s">
        <v>6</v>
      </c>
      <c r="E56" s="79" t="s">
        <v>6</v>
      </c>
      <c r="F56" s="72"/>
      <c r="G56" s="72"/>
      <c r="H56" s="79" t="s">
        <v>6</v>
      </c>
      <c r="I56" s="79" t="s">
        <v>6</v>
      </c>
      <c r="J56" s="72"/>
      <c r="K56" s="72"/>
      <c r="L56" s="72"/>
      <c r="M56" s="79" t="s">
        <v>6</v>
      </c>
      <c r="N56" s="79" t="s">
        <v>6</v>
      </c>
      <c r="O56" s="85"/>
      <c r="P56" s="85"/>
      <c r="Q56" s="79" t="s">
        <v>6</v>
      </c>
      <c r="R56" s="79" t="s">
        <v>6</v>
      </c>
      <c r="S56" s="79" t="s">
        <v>6</v>
      </c>
      <c r="T56" s="85"/>
      <c r="U56" s="85"/>
      <c r="V56" s="79" t="s">
        <v>6</v>
      </c>
      <c r="W56" s="79" t="s">
        <v>6</v>
      </c>
      <c r="X56" s="72"/>
      <c r="Y56" s="72"/>
      <c r="Z56" s="72"/>
      <c r="AA56" s="79" t="s">
        <v>6</v>
      </c>
      <c r="AB56" s="79" t="s">
        <v>6</v>
      </c>
      <c r="AC56" s="72"/>
      <c r="AD56" s="72"/>
      <c r="AE56" s="79" t="s">
        <v>6</v>
      </c>
      <c r="AF56" s="79" t="s">
        <v>6</v>
      </c>
    </row>
    <row r="57" spans="1:33" ht="40.15" hidden="1" customHeight="1" outlineLevel="1" thickTop="1" thickBot="1" x14ac:dyDescent="0.45">
      <c r="B57" s="69"/>
      <c r="C57" s="79" t="s">
        <v>6</v>
      </c>
      <c r="D57" s="79" t="s">
        <v>6</v>
      </c>
      <c r="E57" s="79" t="s">
        <v>6</v>
      </c>
      <c r="F57" s="72"/>
      <c r="G57" s="72"/>
      <c r="H57" s="79" t="s">
        <v>6</v>
      </c>
      <c r="I57" s="79" t="s">
        <v>6</v>
      </c>
      <c r="J57" s="72"/>
      <c r="K57" s="72"/>
      <c r="L57" s="72"/>
      <c r="M57" s="79" t="s">
        <v>6</v>
      </c>
      <c r="N57" s="79" t="s">
        <v>6</v>
      </c>
      <c r="O57" s="72"/>
      <c r="P57" s="72"/>
      <c r="Q57" s="79" t="s">
        <v>6</v>
      </c>
      <c r="R57" s="79" t="s">
        <v>6</v>
      </c>
      <c r="S57" s="79" t="s">
        <v>6</v>
      </c>
      <c r="T57" s="72"/>
      <c r="U57" s="72"/>
      <c r="V57" s="79" t="s">
        <v>6</v>
      </c>
      <c r="W57" s="79" t="s">
        <v>6</v>
      </c>
      <c r="X57" s="72"/>
      <c r="Y57" s="72"/>
      <c r="Z57" s="72"/>
      <c r="AA57" s="79" t="s">
        <v>6</v>
      </c>
      <c r="AB57" s="79" t="s">
        <v>6</v>
      </c>
      <c r="AC57" s="72"/>
      <c r="AD57" s="72"/>
      <c r="AE57" s="79" t="s">
        <v>6</v>
      </c>
      <c r="AF57" s="79" t="s">
        <v>6</v>
      </c>
    </row>
    <row r="58" spans="1:33" ht="40.15" hidden="1" customHeight="1" outlineLevel="1" thickTop="1" thickBot="1" x14ac:dyDescent="0.45">
      <c r="B58" s="71"/>
      <c r="C58" s="79" t="s">
        <v>6</v>
      </c>
      <c r="D58" s="79" t="s">
        <v>6</v>
      </c>
      <c r="E58" s="79" t="s">
        <v>6</v>
      </c>
      <c r="F58" s="72"/>
      <c r="G58" s="72"/>
      <c r="H58" s="79" t="s">
        <v>6</v>
      </c>
      <c r="I58" s="79" t="s">
        <v>6</v>
      </c>
      <c r="J58" s="72"/>
      <c r="K58" s="72"/>
      <c r="L58" s="72"/>
      <c r="M58" s="79" t="s">
        <v>6</v>
      </c>
      <c r="N58" s="79" t="s">
        <v>6</v>
      </c>
      <c r="O58" s="72"/>
      <c r="P58" s="72"/>
      <c r="Q58" s="79" t="s">
        <v>6</v>
      </c>
      <c r="R58" s="79" t="s">
        <v>6</v>
      </c>
      <c r="S58" s="79" t="s">
        <v>6</v>
      </c>
      <c r="T58" s="72"/>
      <c r="U58" s="72"/>
      <c r="V58" s="79" t="s">
        <v>6</v>
      </c>
      <c r="W58" s="79" t="s">
        <v>6</v>
      </c>
      <c r="X58" s="85"/>
      <c r="Y58" s="85"/>
      <c r="Z58" s="85"/>
      <c r="AA58" s="79" t="s">
        <v>6</v>
      </c>
      <c r="AB58" s="79" t="s">
        <v>6</v>
      </c>
      <c r="AC58" s="72"/>
      <c r="AD58" s="72"/>
      <c r="AE58" s="79" t="s">
        <v>6</v>
      </c>
      <c r="AF58" s="79" t="s">
        <v>6</v>
      </c>
    </row>
    <row r="59" spans="1:33" ht="40.15" hidden="1" customHeight="1" outlineLevel="1" thickTop="1" thickBot="1" x14ac:dyDescent="0.45">
      <c r="B59" s="69"/>
      <c r="C59" s="79" t="s">
        <v>6</v>
      </c>
      <c r="D59" s="79" t="s">
        <v>6</v>
      </c>
      <c r="E59" s="79" t="s">
        <v>6</v>
      </c>
      <c r="F59" s="73"/>
      <c r="G59" s="73"/>
      <c r="H59" s="79" t="s">
        <v>6</v>
      </c>
      <c r="I59" s="79" t="s">
        <v>6</v>
      </c>
      <c r="J59" s="73"/>
      <c r="K59" s="73"/>
      <c r="L59" s="73"/>
      <c r="M59" s="79" t="s">
        <v>6</v>
      </c>
      <c r="N59" s="79" t="s">
        <v>6</v>
      </c>
      <c r="O59" s="73"/>
      <c r="P59" s="73"/>
      <c r="Q59" s="79" t="s">
        <v>6</v>
      </c>
      <c r="R59" s="79" t="s">
        <v>6</v>
      </c>
      <c r="S59" s="79" t="s">
        <v>6</v>
      </c>
      <c r="T59" s="73"/>
      <c r="U59" s="73"/>
      <c r="V59" s="79" t="s">
        <v>6</v>
      </c>
      <c r="W59" s="79" t="s">
        <v>6</v>
      </c>
      <c r="X59" s="73"/>
      <c r="Y59" s="73"/>
      <c r="Z59" s="73"/>
      <c r="AA59" s="79" t="s">
        <v>6</v>
      </c>
      <c r="AB59" s="79" t="s">
        <v>6</v>
      </c>
      <c r="AC59" s="73"/>
      <c r="AD59" s="73"/>
      <c r="AE59" s="79" t="s">
        <v>6</v>
      </c>
      <c r="AF59" s="79" t="s">
        <v>6</v>
      </c>
    </row>
    <row r="60" spans="1:33" ht="19.899999999999999" customHeight="1" collapsed="1" thickBot="1" x14ac:dyDescent="0.45"/>
    <row r="61" spans="1:33" ht="40.15" customHeight="1" thickBot="1" x14ac:dyDescent="0.45">
      <c r="B61" s="89" t="s">
        <v>50</v>
      </c>
      <c r="C61" s="123">
        <f>DATE(P4_2024!B2,7,1)</f>
        <v>45474</v>
      </c>
      <c r="D61" s="123">
        <f>C61+1</f>
        <v>45475</v>
      </c>
      <c r="E61" s="123">
        <f t="shared" ref="E61:J61" si="6">D61+1</f>
        <v>45476</v>
      </c>
      <c r="F61" s="123">
        <f t="shared" si="6"/>
        <v>45477</v>
      </c>
      <c r="G61" s="123">
        <f t="shared" si="6"/>
        <v>45478</v>
      </c>
      <c r="H61" s="123">
        <f t="shared" si="6"/>
        <v>45479</v>
      </c>
      <c r="I61" s="123">
        <f t="shared" si="6"/>
        <v>45480</v>
      </c>
      <c r="J61" s="123">
        <f t="shared" si="6"/>
        <v>45481</v>
      </c>
      <c r="K61" s="123">
        <f t="shared" ref="K61:U61" si="7">J61+1</f>
        <v>45482</v>
      </c>
      <c r="L61" s="123">
        <f t="shared" si="7"/>
        <v>45483</v>
      </c>
      <c r="M61" s="123">
        <f t="shared" si="7"/>
        <v>45484</v>
      </c>
      <c r="N61" s="123">
        <f t="shared" si="7"/>
        <v>45485</v>
      </c>
      <c r="O61" s="123">
        <f t="shared" si="7"/>
        <v>45486</v>
      </c>
      <c r="P61" s="123">
        <f t="shared" si="7"/>
        <v>45487</v>
      </c>
      <c r="Q61" s="123">
        <f t="shared" si="7"/>
        <v>45488</v>
      </c>
      <c r="R61" s="123">
        <f t="shared" si="7"/>
        <v>45489</v>
      </c>
      <c r="S61" s="123">
        <f t="shared" si="7"/>
        <v>45490</v>
      </c>
      <c r="T61" s="123">
        <f t="shared" si="7"/>
        <v>45491</v>
      </c>
      <c r="U61" s="123">
        <f t="shared" si="7"/>
        <v>45492</v>
      </c>
      <c r="V61" s="123">
        <f>U61+1</f>
        <v>45493</v>
      </c>
      <c r="W61" s="123">
        <f t="shared" ref="W61:AG61" si="8">V61+1</f>
        <v>45494</v>
      </c>
      <c r="X61" s="123">
        <f t="shared" si="8"/>
        <v>45495</v>
      </c>
      <c r="Y61" s="123">
        <f t="shared" si="8"/>
        <v>45496</v>
      </c>
      <c r="Z61" s="123">
        <f t="shared" si="8"/>
        <v>45497</v>
      </c>
      <c r="AA61" s="123">
        <f t="shared" si="8"/>
        <v>45498</v>
      </c>
      <c r="AB61" s="123">
        <f t="shared" si="8"/>
        <v>45499</v>
      </c>
      <c r="AC61" s="123">
        <f t="shared" si="8"/>
        <v>45500</v>
      </c>
      <c r="AD61" s="123">
        <f t="shared" si="8"/>
        <v>45501</v>
      </c>
      <c r="AE61" s="123">
        <f t="shared" si="8"/>
        <v>45502</v>
      </c>
      <c r="AF61" s="123">
        <f t="shared" si="8"/>
        <v>45503</v>
      </c>
      <c r="AG61" s="123">
        <f t="shared" si="8"/>
        <v>45504</v>
      </c>
    </row>
    <row r="62" spans="1:33" ht="40.15" hidden="1" customHeight="1" outlineLevel="1" thickBot="1" x14ac:dyDescent="0.45">
      <c r="A62" s="3">
        <v>7</v>
      </c>
      <c r="B62" s="43" t="s">
        <v>0</v>
      </c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123"/>
    </row>
    <row r="63" spans="1:33" ht="40.15" hidden="1" customHeight="1" outlineLevel="1" thickBot="1" x14ac:dyDescent="0.45">
      <c r="B63" s="69" t="s">
        <v>80</v>
      </c>
      <c r="C63" s="79" t="s">
        <v>6</v>
      </c>
      <c r="D63" s="67"/>
      <c r="E63" s="67"/>
      <c r="F63" s="79" t="s">
        <v>6</v>
      </c>
      <c r="G63" s="79" t="s">
        <v>6</v>
      </c>
      <c r="H63" s="67"/>
      <c r="I63" s="67"/>
      <c r="J63" s="67"/>
      <c r="K63" s="79" t="s">
        <v>6</v>
      </c>
      <c r="L63" s="79" t="s">
        <v>6</v>
      </c>
      <c r="M63" s="67"/>
      <c r="N63" s="67"/>
      <c r="O63" s="79" t="s">
        <v>6</v>
      </c>
      <c r="P63" s="79" t="s">
        <v>6</v>
      </c>
      <c r="Q63" s="79" t="s">
        <v>6</v>
      </c>
      <c r="R63" s="67"/>
      <c r="S63" s="67"/>
      <c r="T63" s="79" t="s">
        <v>6</v>
      </c>
      <c r="U63" s="79" t="s">
        <v>6</v>
      </c>
      <c r="V63" s="67"/>
      <c r="W63" s="67"/>
      <c r="X63" s="67"/>
      <c r="Y63" s="79" t="s">
        <v>6</v>
      </c>
      <c r="Z63" s="79" t="s">
        <v>6</v>
      </c>
      <c r="AA63" s="67"/>
      <c r="AB63" s="67"/>
      <c r="AC63" s="79" t="s">
        <v>6</v>
      </c>
      <c r="AD63" s="79" t="s">
        <v>6</v>
      </c>
      <c r="AE63" s="79" t="s">
        <v>6</v>
      </c>
      <c r="AF63" s="67"/>
      <c r="AG63" s="67"/>
    </row>
    <row r="64" spans="1:33" ht="40.15" hidden="1" customHeight="1" outlineLevel="1" thickBot="1" x14ac:dyDescent="0.45">
      <c r="B64" s="70" t="s">
        <v>81</v>
      </c>
      <c r="C64" s="79" t="s">
        <v>6</v>
      </c>
      <c r="D64" s="67"/>
      <c r="E64" s="67"/>
      <c r="F64" s="79" t="s">
        <v>6</v>
      </c>
      <c r="G64" s="79" t="s">
        <v>6</v>
      </c>
      <c r="H64" s="67"/>
      <c r="I64" s="67"/>
      <c r="J64" s="67"/>
      <c r="K64" s="79" t="s">
        <v>6</v>
      </c>
      <c r="L64" s="79" t="s">
        <v>6</v>
      </c>
      <c r="M64" s="67"/>
      <c r="N64" s="67"/>
      <c r="O64" s="79" t="s">
        <v>6</v>
      </c>
      <c r="P64" s="79" t="s">
        <v>6</v>
      </c>
      <c r="Q64" s="79" t="s">
        <v>6</v>
      </c>
      <c r="R64" s="67"/>
      <c r="S64" s="67"/>
      <c r="T64" s="79" t="s">
        <v>6</v>
      </c>
      <c r="U64" s="79" t="s">
        <v>6</v>
      </c>
      <c r="V64" s="67"/>
      <c r="W64" s="67"/>
      <c r="X64" s="67"/>
      <c r="Y64" s="79" t="s">
        <v>6</v>
      </c>
      <c r="Z64" s="79" t="s">
        <v>6</v>
      </c>
      <c r="AA64" s="67"/>
      <c r="AB64" s="67"/>
      <c r="AC64" s="79" t="s">
        <v>6</v>
      </c>
      <c r="AD64" s="79" t="s">
        <v>6</v>
      </c>
      <c r="AE64" s="79" t="s">
        <v>6</v>
      </c>
      <c r="AF64" s="67"/>
      <c r="AG64" s="67"/>
    </row>
    <row r="65" spans="1:40" ht="40.15" hidden="1" customHeight="1" outlineLevel="1" thickBot="1" x14ac:dyDescent="0.45">
      <c r="B65" s="69" t="s">
        <v>82</v>
      </c>
      <c r="C65" s="79" t="s">
        <v>6</v>
      </c>
      <c r="D65" s="67"/>
      <c r="E65" s="67"/>
      <c r="F65" s="79" t="s">
        <v>6</v>
      </c>
      <c r="G65" s="79" t="s">
        <v>6</v>
      </c>
      <c r="H65" s="67"/>
      <c r="I65" s="67"/>
      <c r="J65" s="67"/>
      <c r="K65" s="79" t="s">
        <v>6</v>
      </c>
      <c r="L65" s="79" t="s">
        <v>6</v>
      </c>
      <c r="M65" s="67"/>
      <c r="N65" s="67"/>
      <c r="O65" s="79" t="s">
        <v>6</v>
      </c>
      <c r="P65" s="79" t="s">
        <v>6</v>
      </c>
      <c r="Q65" s="79" t="s">
        <v>6</v>
      </c>
      <c r="R65" s="67"/>
      <c r="S65" s="67"/>
      <c r="T65" s="79" t="s">
        <v>6</v>
      </c>
      <c r="U65" s="79" t="s">
        <v>6</v>
      </c>
      <c r="V65" s="67"/>
      <c r="W65" s="67"/>
      <c r="X65" s="67"/>
      <c r="Y65" s="79" t="s">
        <v>6</v>
      </c>
      <c r="Z65" s="79" t="s">
        <v>6</v>
      </c>
      <c r="AA65" s="67"/>
      <c r="AB65" s="67"/>
      <c r="AC65" s="79" t="s">
        <v>6</v>
      </c>
      <c r="AD65" s="79" t="s">
        <v>6</v>
      </c>
      <c r="AE65" s="79" t="s">
        <v>6</v>
      </c>
      <c r="AF65" s="67"/>
      <c r="AG65" s="67"/>
    </row>
    <row r="66" spans="1:40" ht="40.15" hidden="1" customHeight="1" outlineLevel="1" thickBot="1" x14ac:dyDescent="0.45">
      <c r="B66" s="71" t="s">
        <v>83</v>
      </c>
      <c r="C66" s="79" t="s">
        <v>6</v>
      </c>
      <c r="D66" s="67"/>
      <c r="E66" s="67"/>
      <c r="F66" s="79" t="s">
        <v>6</v>
      </c>
      <c r="G66" s="79" t="s">
        <v>6</v>
      </c>
      <c r="H66" s="67"/>
      <c r="I66" s="67"/>
      <c r="J66" s="67"/>
      <c r="K66" s="79" t="s">
        <v>6</v>
      </c>
      <c r="L66" s="79" t="s">
        <v>6</v>
      </c>
      <c r="M66" s="67"/>
      <c r="N66" s="67"/>
      <c r="O66" s="79" t="s">
        <v>6</v>
      </c>
      <c r="P66" s="79" t="s">
        <v>6</v>
      </c>
      <c r="Q66" s="79" t="s">
        <v>6</v>
      </c>
      <c r="R66" s="67"/>
      <c r="S66" s="67"/>
      <c r="T66" s="79" t="s">
        <v>6</v>
      </c>
      <c r="U66" s="79" t="s">
        <v>6</v>
      </c>
      <c r="V66" s="67"/>
      <c r="W66" s="67"/>
      <c r="X66" s="67"/>
      <c r="Y66" s="79" t="s">
        <v>6</v>
      </c>
      <c r="Z66" s="79" t="s">
        <v>6</v>
      </c>
      <c r="AA66" s="67"/>
      <c r="AB66" s="67"/>
      <c r="AC66" s="79" t="s">
        <v>6</v>
      </c>
      <c r="AD66" s="79" t="s">
        <v>6</v>
      </c>
      <c r="AE66" s="79" t="s">
        <v>6</v>
      </c>
      <c r="AF66" s="67"/>
      <c r="AG66" s="67"/>
    </row>
    <row r="67" spans="1:40" ht="40.15" hidden="1" customHeight="1" outlineLevel="1" thickBot="1" x14ac:dyDescent="0.45">
      <c r="B67" s="69"/>
      <c r="C67" s="79" t="s">
        <v>6</v>
      </c>
      <c r="D67" s="67"/>
      <c r="E67" s="67"/>
      <c r="F67" s="79" t="s">
        <v>6</v>
      </c>
      <c r="G67" s="79" t="s">
        <v>6</v>
      </c>
      <c r="H67" s="67"/>
      <c r="I67" s="67"/>
      <c r="J67" s="67"/>
      <c r="K67" s="79" t="s">
        <v>6</v>
      </c>
      <c r="L67" s="79" t="s">
        <v>6</v>
      </c>
      <c r="M67" s="67"/>
      <c r="N67" s="67"/>
      <c r="O67" s="79" t="s">
        <v>6</v>
      </c>
      <c r="P67" s="79" t="s">
        <v>6</v>
      </c>
      <c r="Q67" s="79" t="s">
        <v>6</v>
      </c>
      <c r="R67" s="67"/>
      <c r="S67" s="67"/>
      <c r="T67" s="79" t="s">
        <v>6</v>
      </c>
      <c r="U67" s="79" t="s">
        <v>6</v>
      </c>
      <c r="V67" s="67"/>
      <c r="W67" s="67"/>
      <c r="X67" s="67"/>
      <c r="Y67" s="79" t="s">
        <v>6</v>
      </c>
      <c r="Z67" s="79" t="s">
        <v>6</v>
      </c>
      <c r="AA67" s="67"/>
      <c r="AB67" s="67"/>
      <c r="AC67" s="79" t="s">
        <v>6</v>
      </c>
      <c r="AD67" s="79" t="s">
        <v>6</v>
      </c>
      <c r="AE67" s="79" t="s">
        <v>6</v>
      </c>
      <c r="AF67" s="67"/>
      <c r="AG67" s="67"/>
      <c r="AL67" s="3" t="s">
        <v>44</v>
      </c>
    </row>
    <row r="68" spans="1:40" ht="40.15" hidden="1" customHeight="1" outlineLevel="1" thickBot="1" x14ac:dyDescent="0.45">
      <c r="B68" s="71"/>
      <c r="C68" s="79" t="s">
        <v>6</v>
      </c>
      <c r="D68" s="67"/>
      <c r="E68" s="67"/>
      <c r="F68" s="79" t="s">
        <v>6</v>
      </c>
      <c r="G68" s="79" t="s">
        <v>6</v>
      </c>
      <c r="H68" s="67"/>
      <c r="I68" s="67"/>
      <c r="J68" s="67"/>
      <c r="K68" s="79" t="s">
        <v>6</v>
      </c>
      <c r="L68" s="79" t="s">
        <v>6</v>
      </c>
      <c r="M68" s="67"/>
      <c r="N68" s="67"/>
      <c r="O68" s="79" t="s">
        <v>6</v>
      </c>
      <c r="P68" s="79" t="s">
        <v>6</v>
      </c>
      <c r="Q68" s="79" t="s">
        <v>6</v>
      </c>
      <c r="R68" s="67"/>
      <c r="S68" s="67"/>
      <c r="T68" s="79" t="s">
        <v>6</v>
      </c>
      <c r="U68" s="79" t="s">
        <v>6</v>
      </c>
      <c r="V68" s="67"/>
      <c r="W68" s="67"/>
      <c r="X68" s="67"/>
      <c r="Y68" s="79" t="s">
        <v>6</v>
      </c>
      <c r="Z68" s="79" t="s">
        <v>6</v>
      </c>
      <c r="AA68" s="67"/>
      <c r="AB68" s="67"/>
      <c r="AC68" s="79" t="s">
        <v>6</v>
      </c>
      <c r="AD68" s="79" t="s">
        <v>6</v>
      </c>
      <c r="AE68" s="79" t="s">
        <v>6</v>
      </c>
      <c r="AF68" s="67"/>
      <c r="AG68" s="67"/>
      <c r="AJ68" s="3">
        <v>2024</v>
      </c>
      <c r="AL68" s="3" t="str">
        <f t="array" ref="AL68">IFERROR(INDEX(A$1:A$1996,SMALL(IF(A$1:A$1996&lt;&gt;"",ROW(A$1:A$1996)-0),ROW(A67))),"")</f>
        <v/>
      </c>
    </row>
    <row r="69" spans="1:40" ht="40.15" hidden="1" customHeight="1" outlineLevel="1" thickBot="1" x14ac:dyDescent="0.45">
      <c r="B69" s="69"/>
      <c r="C69" s="79" t="s">
        <v>6</v>
      </c>
      <c r="D69" s="68"/>
      <c r="E69" s="68"/>
      <c r="F69" s="79" t="s">
        <v>6</v>
      </c>
      <c r="G69" s="79" t="s">
        <v>6</v>
      </c>
      <c r="H69" s="68"/>
      <c r="I69" s="68"/>
      <c r="J69" s="68"/>
      <c r="K69" s="79" t="s">
        <v>6</v>
      </c>
      <c r="L69" s="79" t="s">
        <v>6</v>
      </c>
      <c r="M69" s="68"/>
      <c r="N69" s="68"/>
      <c r="O69" s="79" t="s">
        <v>6</v>
      </c>
      <c r="P69" s="79" t="s">
        <v>6</v>
      </c>
      <c r="Q69" s="79" t="s">
        <v>6</v>
      </c>
      <c r="R69" s="68"/>
      <c r="S69" s="68"/>
      <c r="T69" s="79" t="s">
        <v>6</v>
      </c>
      <c r="U69" s="79" t="s">
        <v>6</v>
      </c>
      <c r="V69" s="68"/>
      <c r="W69" s="68"/>
      <c r="X69" s="68"/>
      <c r="Y69" s="79" t="s">
        <v>6</v>
      </c>
      <c r="Z69" s="79" t="s">
        <v>6</v>
      </c>
      <c r="AA69" s="68"/>
      <c r="AB69" s="68"/>
      <c r="AC69" s="79" t="s">
        <v>6</v>
      </c>
      <c r="AD69" s="79" t="s">
        <v>6</v>
      </c>
      <c r="AE69" s="79" t="s">
        <v>6</v>
      </c>
      <c r="AF69" s="68"/>
      <c r="AG69" s="68"/>
      <c r="AL69" s="3" t="str">
        <f t="array" ref="AL69">IFERROR(INDEX(A$1:A$1996,SMALL(IF(A$1:A$1996&lt;&gt;"",ROW(A$1:A$1996)-0),ROW(#REF!))),"")</f>
        <v/>
      </c>
      <c r="AN69" s="42" t="s">
        <v>39</v>
      </c>
    </row>
    <row r="70" spans="1:40" ht="19.899999999999999" customHeight="1" collapsed="1" thickBot="1" x14ac:dyDescent="0.45">
      <c r="AL70" s="3" t="str">
        <f t="array" ref="AL70">IFERROR(INDEX(A$1:A$1996,SMALL(IF(A$1:A$1996&lt;&gt;"",ROW(A$1:A$1996)-0),ROW(A69))),"")</f>
        <v/>
      </c>
    </row>
    <row r="71" spans="1:40" ht="40.15" customHeight="1" thickBot="1" x14ac:dyDescent="0.45">
      <c r="B71" s="89" t="s">
        <v>56</v>
      </c>
      <c r="C71" s="123">
        <f>DATE(P4_2024!B2,8,1)</f>
        <v>45505</v>
      </c>
      <c r="D71" s="123">
        <f>C71+1</f>
        <v>45506</v>
      </c>
      <c r="E71" s="123">
        <f t="shared" ref="E71:AG71" si="9">D71+1</f>
        <v>45507</v>
      </c>
      <c r="F71" s="123">
        <f t="shared" si="9"/>
        <v>45508</v>
      </c>
      <c r="G71" s="123">
        <f t="shared" si="9"/>
        <v>45509</v>
      </c>
      <c r="H71" s="123">
        <f t="shared" si="9"/>
        <v>45510</v>
      </c>
      <c r="I71" s="123">
        <f t="shared" si="9"/>
        <v>45511</v>
      </c>
      <c r="J71" s="123">
        <f t="shared" si="9"/>
        <v>45512</v>
      </c>
      <c r="K71" s="123">
        <f t="shared" si="9"/>
        <v>45513</v>
      </c>
      <c r="L71" s="123">
        <f t="shared" si="9"/>
        <v>45514</v>
      </c>
      <c r="M71" s="123">
        <f t="shared" si="9"/>
        <v>45515</v>
      </c>
      <c r="N71" s="123">
        <f t="shared" si="9"/>
        <v>45516</v>
      </c>
      <c r="O71" s="123">
        <f t="shared" si="9"/>
        <v>45517</v>
      </c>
      <c r="P71" s="123">
        <f t="shared" si="9"/>
        <v>45518</v>
      </c>
      <c r="Q71" s="123">
        <f t="shared" si="9"/>
        <v>45519</v>
      </c>
      <c r="R71" s="123">
        <f t="shared" si="9"/>
        <v>45520</v>
      </c>
      <c r="S71" s="123">
        <f t="shared" si="9"/>
        <v>45521</v>
      </c>
      <c r="T71" s="123">
        <f t="shared" si="9"/>
        <v>45522</v>
      </c>
      <c r="U71" s="123">
        <f t="shared" si="9"/>
        <v>45523</v>
      </c>
      <c r="V71" s="123">
        <f t="shared" si="9"/>
        <v>45524</v>
      </c>
      <c r="W71" s="123">
        <f t="shared" si="9"/>
        <v>45525</v>
      </c>
      <c r="X71" s="123">
        <f t="shared" si="9"/>
        <v>45526</v>
      </c>
      <c r="Y71" s="123">
        <f t="shared" si="9"/>
        <v>45527</v>
      </c>
      <c r="Z71" s="123">
        <f t="shared" si="9"/>
        <v>45528</v>
      </c>
      <c r="AA71" s="123">
        <f t="shared" si="9"/>
        <v>45529</v>
      </c>
      <c r="AB71" s="123">
        <f t="shared" si="9"/>
        <v>45530</v>
      </c>
      <c r="AC71" s="123">
        <f t="shared" si="9"/>
        <v>45531</v>
      </c>
      <c r="AD71" s="123">
        <f t="shared" si="9"/>
        <v>45532</v>
      </c>
      <c r="AE71" s="123">
        <f t="shared" si="9"/>
        <v>45533</v>
      </c>
      <c r="AF71" s="123">
        <f t="shared" si="9"/>
        <v>45534</v>
      </c>
      <c r="AG71" s="123">
        <f t="shared" si="9"/>
        <v>45535</v>
      </c>
      <c r="AL71" s="3" t="str">
        <f t="array" ref="AL71">IFERROR(INDEX(A$1:A$1996,SMALL(IF(A$1:A$1996&lt;&gt;"",ROW(A$1:A$1996)-0),ROW(A70))),"")</f>
        <v/>
      </c>
    </row>
    <row r="72" spans="1:40" ht="40.15" hidden="1" customHeight="1" outlineLevel="1" thickBot="1" x14ac:dyDescent="0.45">
      <c r="A72" s="3">
        <v>8</v>
      </c>
      <c r="B72" s="43" t="s">
        <v>0</v>
      </c>
      <c r="C72" s="123"/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23"/>
      <c r="Y72" s="123"/>
      <c r="Z72" s="123"/>
      <c r="AA72" s="123"/>
      <c r="AB72" s="123"/>
      <c r="AC72" s="123"/>
      <c r="AD72" s="123"/>
      <c r="AE72" s="123"/>
      <c r="AF72" s="123"/>
      <c r="AG72" s="123"/>
      <c r="AL72" s="3" t="str">
        <f t="array" ref="AL72">IFERROR(INDEX(A$1:A$1996,SMALL(IF(A$1:A$1996&lt;&gt;"",ROW(A$1:A$1996)-0),ROW(A71))),"")</f>
        <v/>
      </c>
    </row>
    <row r="73" spans="1:40" ht="40.15" hidden="1" customHeight="1" outlineLevel="1" thickBot="1" x14ac:dyDescent="0.45">
      <c r="B73" s="69" t="s">
        <v>80</v>
      </c>
      <c r="C73" s="79" t="s">
        <v>6</v>
      </c>
      <c r="D73" s="79" t="s">
        <v>6</v>
      </c>
      <c r="E73" s="85"/>
      <c r="F73" s="85"/>
      <c r="G73" s="85"/>
      <c r="H73" s="79" t="s">
        <v>6</v>
      </c>
      <c r="I73" s="79" t="s">
        <v>6</v>
      </c>
      <c r="J73" s="85"/>
      <c r="K73" s="85"/>
      <c r="L73" s="79" t="s">
        <v>6</v>
      </c>
      <c r="M73" s="79" t="s">
        <v>6</v>
      </c>
      <c r="N73" s="79" t="s">
        <v>6</v>
      </c>
      <c r="O73" s="85"/>
      <c r="P73" s="85"/>
      <c r="Q73" s="79" t="s">
        <v>6</v>
      </c>
      <c r="R73" s="79" t="s">
        <v>6</v>
      </c>
      <c r="S73" s="85"/>
      <c r="T73" s="85"/>
      <c r="U73" s="85"/>
      <c r="V73" s="79" t="s">
        <v>6</v>
      </c>
      <c r="W73" s="79" t="s">
        <v>6</v>
      </c>
      <c r="X73" s="85"/>
      <c r="Y73" s="85"/>
      <c r="Z73" s="79" t="s">
        <v>6</v>
      </c>
      <c r="AA73" s="79" t="s">
        <v>6</v>
      </c>
      <c r="AB73" s="79" t="s">
        <v>6</v>
      </c>
      <c r="AC73" s="85"/>
      <c r="AD73" s="85"/>
      <c r="AE73" s="79" t="s">
        <v>6</v>
      </c>
      <c r="AF73" s="79" t="s">
        <v>6</v>
      </c>
      <c r="AG73" s="85"/>
      <c r="AL73" s="3" t="str">
        <f t="array" ref="AL73">IFERROR(INDEX(A$1:A$1996,SMALL(IF(A$1:A$1996&lt;&gt;"",ROW(A$1:A$1996)-0),ROW(A72))),"")</f>
        <v/>
      </c>
    </row>
    <row r="74" spans="1:40" ht="40.15" hidden="1" customHeight="1" outlineLevel="1" thickBot="1" x14ac:dyDescent="0.45">
      <c r="B74" s="70" t="s">
        <v>81</v>
      </c>
      <c r="C74" s="79" t="s">
        <v>6</v>
      </c>
      <c r="D74" s="79" t="s">
        <v>6</v>
      </c>
      <c r="E74" s="85"/>
      <c r="F74" s="85"/>
      <c r="G74" s="85"/>
      <c r="H74" s="79" t="s">
        <v>6</v>
      </c>
      <c r="I74" s="79" t="s">
        <v>6</v>
      </c>
      <c r="J74" s="85"/>
      <c r="K74" s="85"/>
      <c r="L74" s="79" t="s">
        <v>6</v>
      </c>
      <c r="M74" s="79" t="s">
        <v>6</v>
      </c>
      <c r="N74" s="79" t="s">
        <v>6</v>
      </c>
      <c r="O74" s="85"/>
      <c r="P74" s="85"/>
      <c r="Q74" s="79" t="s">
        <v>6</v>
      </c>
      <c r="R74" s="79" t="s">
        <v>6</v>
      </c>
      <c r="S74" s="85"/>
      <c r="T74" s="85"/>
      <c r="U74" s="85"/>
      <c r="V74" s="79" t="s">
        <v>6</v>
      </c>
      <c r="W74" s="79" t="s">
        <v>6</v>
      </c>
      <c r="X74" s="85"/>
      <c r="Y74" s="85"/>
      <c r="Z74" s="79" t="s">
        <v>6</v>
      </c>
      <c r="AA74" s="79" t="s">
        <v>6</v>
      </c>
      <c r="AB74" s="79" t="s">
        <v>6</v>
      </c>
      <c r="AC74" s="85"/>
      <c r="AD74" s="85"/>
      <c r="AE74" s="79" t="s">
        <v>6</v>
      </c>
      <c r="AF74" s="79" t="s">
        <v>6</v>
      </c>
      <c r="AG74" s="85"/>
      <c r="AL74" s="3" t="str">
        <f t="array" ref="AL74">IFERROR(INDEX(A$1:A$1996,SMALL(IF(A$1:A$1996&lt;&gt;"",ROW(A$1:A$1996)-0),ROW(A73))),"")</f>
        <v/>
      </c>
    </row>
    <row r="75" spans="1:40" ht="40.15" hidden="1" customHeight="1" outlineLevel="1" thickBot="1" x14ac:dyDescent="0.45">
      <c r="B75" s="69" t="s">
        <v>82</v>
      </c>
      <c r="C75" s="79" t="s">
        <v>6</v>
      </c>
      <c r="D75" s="79" t="s">
        <v>6</v>
      </c>
      <c r="E75" s="85"/>
      <c r="F75" s="85"/>
      <c r="G75" s="85"/>
      <c r="H75" s="79" t="s">
        <v>6</v>
      </c>
      <c r="I75" s="79" t="s">
        <v>6</v>
      </c>
      <c r="J75" s="85"/>
      <c r="K75" s="85"/>
      <c r="L75" s="79" t="s">
        <v>6</v>
      </c>
      <c r="M75" s="79" t="s">
        <v>6</v>
      </c>
      <c r="N75" s="79" t="s">
        <v>6</v>
      </c>
      <c r="O75" s="85"/>
      <c r="P75" s="85"/>
      <c r="Q75" s="79" t="s">
        <v>6</v>
      </c>
      <c r="R75" s="79" t="s">
        <v>6</v>
      </c>
      <c r="S75" s="85"/>
      <c r="T75" s="85"/>
      <c r="U75" s="85"/>
      <c r="V75" s="79" t="s">
        <v>6</v>
      </c>
      <c r="W75" s="79" t="s">
        <v>6</v>
      </c>
      <c r="X75" s="85"/>
      <c r="Y75" s="85"/>
      <c r="Z75" s="79" t="s">
        <v>6</v>
      </c>
      <c r="AA75" s="79" t="s">
        <v>6</v>
      </c>
      <c r="AB75" s="79" t="s">
        <v>6</v>
      </c>
      <c r="AC75" s="85"/>
      <c r="AD75" s="85"/>
      <c r="AE75" s="79" t="s">
        <v>6</v>
      </c>
      <c r="AF75" s="79" t="s">
        <v>6</v>
      </c>
      <c r="AG75" s="85"/>
      <c r="AL75" s="3" t="str">
        <f t="array" ref="AL75">IFERROR(INDEX(A$1:A$1996,SMALL(IF(A$1:A$1996&lt;&gt;"",ROW(A$1:A$1996)-0),ROW(A74))),"")</f>
        <v/>
      </c>
    </row>
    <row r="76" spans="1:40" ht="40.15" hidden="1" customHeight="1" outlineLevel="1" thickBot="1" x14ac:dyDescent="0.45">
      <c r="B76" s="71" t="s">
        <v>83</v>
      </c>
      <c r="C76" s="79" t="s">
        <v>6</v>
      </c>
      <c r="D76" s="79" t="s">
        <v>6</v>
      </c>
      <c r="E76" s="85"/>
      <c r="F76" s="85"/>
      <c r="G76" s="85"/>
      <c r="H76" s="79" t="s">
        <v>6</v>
      </c>
      <c r="I76" s="79" t="s">
        <v>6</v>
      </c>
      <c r="J76" s="85"/>
      <c r="K76" s="85"/>
      <c r="L76" s="79" t="s">
        <v>6</v>
      </c>
      <c r="M76" s="79" t="s">
        <v>6</v>
      </c>
      <c r="N76" s="79" t="s">
        <v>6</v>
      </c>
      <c r="O76" s="85"/>
      <c r="P76" s="85"/>
      <c r="Q76" s="79" t="s">
        <v>6</v>
      </c>
      <c r="R76" s="79" t="s">
        <v>6</v>
      </c>
      <c r="S76" s="85"/>
      <c r="T76" s="85"/>
      <c r="U76" s="85"/>
      <c r="V76" s="79" t="s">
        <v>6</v>
      </c>
      <c r="W76" s="79" t="s">
        <v>6</v>
      </c>
      <c r="X76" s="85"/>
      <c r="Y76" s="85"/>
      <c r="Z76" s="79" t="s">
        <v>6</v>
      </c>
      <c r="AA76" s="79" t="s">
        <v>6</v>
      </c>
      <c r="AB76" s="79" t="s">
        <v>6</v>
      </c>
      <c r="AC76" s="85"/>
      <c r="AD76" s="85"/>
      <c r="AE76" s="79" t="s">
        <v>6</v>
      </c>
      <c r="AF76" s="79" t="s">
        <v>6</v>
      </c>
      <c r="AG76" s="85"/>
      <c r="AL76" s="3" t="str">
        <f t="array" ref="AL76">IFERROR(INDEX(A$1:A$1996,SMALL(IF(A$1:A$1996&lt;&gt;"",ROW(A$1:A$1996)-0),ROW(A75))),"")</f>
        <v/>
      </c>
    </row>
    <row r="77" spans="1:40" ht="40.15" hidden="1" customHeight="1" outlineLevel="1" thickBot="1" x14ac:dyDescent="0.45">
      <c r="B77" s="69"/>
      <c r="C77" s="79" t="s">
        <v>6</v>
      </c>
      <c r="D77" s="79" t="s">
        <v>6</v>
      </c>
      <c r="E77" s="85"/>
      <c r="F77" s="85"/>
      <c r="G77" s="85"/>
      <c r="H77" s="79" t="s">
        <v>6</v>
      </c>
      <c r="I77" s="79" t="s">
        <v>6</v>
      </c>
      <c r="J77" s="85"/>
      <c r="K77" s="85"/>
      <c r="L77" s="79" t="s">
        <v>6</v>
      </c>
      <c r="M77" s="79" t="s">
        <v>6</v>
      </c>
      <c r="N77" s="79" t="s">
        <v>6</v>
      </c>
      <c r="O77" s="85"/>
      <c r="P77" s="85"/>
      <c r="Q77" s="79" t="s">
        <v>6</v>
      </c>
      <c r="R77" s="79" t="s">
        <v>6</v>
      </c>
      <c r="S77" s="85"/>
      <c r="T77" s="85"/>
      <c r="U77" s="85"/>
      <c r="V77" s="79" t="s">
        <v>6</v>
      </c>
      <c r="W77" s="79" t="s">
        <v>6</v>
      </c>
      <c r="X77" s="85"/>
      <c r="Y77" s="85"/>
      <c r="Z77" s="79" t="s">
        <v>6</v>
      </c>
      <c r="AA77" s="79" t="s">
        <v>6</v>
      </c>
      <c r="AB77" s="79" t="s">
        <v>6</v>
      </c>
      <c r="AC77" s="85"/>
      <c r="AD77" s="85"/>
      <c r="AE77" s="79" t="s">
        <v>6</v>
      </c>
      <c r="AF77" s="79" t="s">
        <v>6</v>
      </c>
      <c r="AG77" s="85"/>
      <c r="AL77" s="3" t="str">
        <f t="array" ref="AL77">IFERROR(INDEX(A$1:A$1996,SMALL(IF(A$1:A$1996&lt;&gt;"",ROW(A$1:A$1996)-0),ROW(#REF!))),"")</f>
        <v/>
      </c>
    </row>
    <row r="78" spans="1:40" ht="40.15" hidden="1" customHeight="1" outlineLevel="1" thickBot="1" x14ac:dyDescent="0.45">
      <c r="B78" s="71"/>
      <c r="C78" s="79" t="s">
        <v>6</v>
      </c>
      <c r="D78" s="79" t="s">
        <v>6</v>
      </c>
      <c r="E78" s="85"/>
      <c r="F78" s="85"/>
      <c r="G78" s="85"/>
      <c r="H78" s="79" t="s">
        <v>6</v>
      </c>
      <c r="I78" s="79" t="s">
        <v>6</v>
      </c>
      <c r="J78" s="85"/>
      <c r="K78" s="85"/>
      <c r="L78" s="79" t="s">
        <v>6</v>
      </c>
      <c r="M78" s="79" t="s">
        <v>6</v>
      </c>
      <c r="N78" s="79" t="s">
        <v>6</v>
      </c>
      <c r="O78" s="85"/>
      <c r="P78" s="85"/>
      <c r="Q78" s="79" t="s">
        <v>6</v>
      </c>
      <c r="R78" s="79" t="s">
        <v>6</v>
      </c>
      <c r="S78" s="85"/>
      <c r="T78" s="85"/>
      <c r="U78" s="85"/>
      <c r="V78" s="79" t="s">
        <v>6</v>
      </c>
      <c r="W78" s="79" t="s">
        <v>6</v>
      </c>
      <c r="X78" s="85"/>
      <c r="Y78" s="85"/>
      <c r="Z78" s="79" t="s">
        <v>6</v>
      </c>
      <c r="AA78" s="79" t="s">
        <v>6</v>
      </c>
      <c r="AB78" s="79" t="s">
        <v>6</v>
      </c>
      <c r="AC78" s="85"/>
      <c r="AD78" s="85"/>
      <c r="AE78" s="79" t="s">
        <v>6</v>
      </c>
      <c r="AF78" s="79" t="s">
        <v>6</v>
      </c>
      <c r="AG78" s="85"/>
    </row>
    <row r="79" spans="1:40" ht="40.15" hidden="1" customHeight="1" outlineLevel="1" thickBot="1" x14ac:dyDescent="0.45">
      <c r="B79" s="69"/>
      <c r="C79" s="79" t="s">
        <v>6</v>
      </c>
      <c r="D79" s="79" t="s">
        <v>6</v>
      </c>
      <c r="E79" s="85"/>
      <c r="F79" s="85"/>
      <c r="G79" s="85"/>
      <c r="H79" s="79" t="s">
        <v>6</v>
      </c>
      <c r="I79" s="79" t="s">
        <v>6</v>
      </c>
      <c r="J79" s="85"/>
      <c r="K79" s="85"/>
      <c r="L79" s="79" t="s">
        <v>6</v>
      </c>
      <c r="M79" s="79" t="s">
        <v>6</v>
      </c>
      <c r="N79" s="79" t="s">
        <v>6</v>
      </c>
      <c r="O79" s="85"/>
      <c r="P79" s="85"/>
      <c r="Q79" s="79" t="s">
        <v>6</v>
      </c>
      <c r="R79" s="79" t="s">
        <v>6</v>
      </c>
      <c r="S79" s="85"/>
      <c r="T79" s="85"/>
      <c r="U79" s="85"/>
      <c r="V79" s="79" t="s">
        <v>6</v>
      </c>
      <c r="W79" s="79" t="s">
        <v>6</v>
      </c>
      <c r="X79" s="85"/>
      <c r="Y79" s="85"/>
      <c r="Z79" s="79" t="s">
        <v>6</v>
      </c>
      <c r="AA79" s="79" t="s">
        <v>6</v>
      </c>
      <c r="AB79" s="79" t="s">
        <v>6</v>
      </c>
      <c r="AC79" s="85"/>
      <c r="AD79" s="85"/>
      <c r="AE79" s="79" t="s">
        <v>6</v>
      </c>
      <c r="AF79" s="79" t="s">
        <v>6</v>
      </c>
      <c r="AG79" s="85"/>
    </row>
    <row r="80" spans="1:40" ht="19.899999999999999" customHeight="1" collapsed="1" thickBot="1" x14ac:dyDescent="0.45"/>
    <row r="81" spans="1:38" ht="40.15" customHeight="1" thickBot="1" x14ac:dyDescent="0.45">
      <c r="B81" s="89" t="s">
        <v>51</v>
      </c>
      <c r="C81" s="123">
        <f>DATE(P4_2024!B2,9,1)</f>
        <v>45536</v>
      </c>
      <c r="D81" s="123">
        <f>C81+1</f>
        <v>45537</v>
      </c>
      <c r="E81" s="123">
        <f t="shared" ref="E81:AF81" si="10">D81+1</f>
        <v>45538</v>
      </c>
      <c r="F81" s="123">
        <f t="shared" si="10"/>
        <v>45539</v>
      </c>
      <c r="G81" s="123">
        <f t="shared" si="10"/>
        <v>45540</v>
      </c>
      <c r="H81" s="123">
        <f t="shared" si="10"/>
        <v>45541</v>
      </c>
      <c r="I81" s="123">
        <f t="shared" si="10"/>
        <v>45542</v>
      </c>
      <c r="J81" s="123">
        <f t="shared" si="10"/>
        <v>45543</v>
      </c>
      <c r="K81" s="123">
        <f t="shared" si="10"/>
        <v>45544</v>
      </c>
      <c r="L81" s="123">
        <f t="shared" si="10"/>
        <v>45545</v>
      </c>
      <c r="M81" s="123">
        <f t="shared" si="10"/>
        <v>45546</v>
      </c>
      <c r="N81" s="123">
        <f t="shared" si="10"/>
        <v>45547</v>
      </c>
      <c r="O81" s="123">
        <f t="shared" si="10"/>
        <v>45548</v>
      </c>
      <c r="P81" s="123">
        <f t="shared" si="10"/>
        <v>45549</v>
      </c>
      <c r="Q81" s="123">
        <f t="shared" si="10"/>
        <v>45550</v>
      </c>
      <c r="R81" s="123">
        <f t="shared" si="10"/>
        <v>45551</v>
      </c>
      <c r="S81" s="123">
        <f t="shared" si="10"/>
        <v>45552</v>
      </c>
      <c r="T81" s="123">
        <f t="shared" si="10"/>
        <v>45553</v>
      </c>
      <c r="U81" s="123">
        <f t="shared" si="10"/>
        <v>45554</v>
      </c>
      <c r="V81" s="123">
        <f t="shared" si="10"/>
        <v>45555</v>
      </c>
      <c r="W81" s="123">
        <f t="shared" si="10"/>
        <v>45556</v>
      </c>
      <c r="X81" s="123">
        <f t="shared" si="10"/>
        <v>45557</v>
      </c>
      <c r="Y81" s="123">
        <f t="shared" si="10"/>
        <v>45558</v>
      </c>
      <c r="Z81" s="123">
        <f t="shared" si="10"/>
        <v>45559</v>
      </c>
      <c r="AA81" s="123">
        <f t="shared" si="10"/>
        <v>45560</v>
      </c>
      <c r="AB81" s="123">
        <f t="shared" si="10"/>
        <v>45561</v>
      </c>
      <c r="AC81" s="123">
        <f t="shared" si="10"/>
        <v>45562</v>
      </c>
      <c r="AD81" s="123">
        <f t="shared" si="10"/>
        <v>45563</v>
      </c>
      <c r="AE81" s="123">
        <f t="shared" si="10"/>
        <v>45564</v>
      </c>
      <c r="AF81" s="123">
        <f t="shared" si="10"/>
        <v>45565</v>
      </c>
      <c r="AG81" s="126"/>
    </row>
    <row r="82" spans="1:38" ht="40.15" hidden="1" customHeight="1" outlineLevel="2" thickBot="1" x14ac:dyDescent="0.45">
      <c r="A82" s="3">
        <v>9</v>
      </c>
      <c r="B82" s="43" t="s">
        <v>0</v>
      </c>
      <c r="C82" s="123"/>
      <c r="D82" s="123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6"/>
    </row>
    <row r="83" spans="1:38" ht="40.15" hidden="1" customHeight="1" outlineLevel="2" thickBot="1" x14ac:dyDescent="0.45">
      <c r="B83" s="69" t="s">
        <v>80</v>
      </c>
      <c r="C83" s="85"/>
      <c r="D83" s="85"/>
      <c r="E83" s="79" t="s">
        <v>6</v>
      </c>
      <c r="F83" s="79" t="s">
        <v>6</v>
      </c>
      <c r="G83" s="85"/>
      <c r="H83" s="85"/>
      <c r="I83" s="79" t="s">
        <v>6</v>
      </c>
      <c r="J83" s="79" t="s">
        <v>6</v>
      </c>
      <c r="K83" s="79" t="s">
        <v>6</v>
      </c>
      <c r="L83" s="85"/>
      <c r="M83" s="85"/>
      <c r="N83" s="79" t="s">
        <v>6</v>
      </c>
      <c r="O83" s="79" t="s">
        <v>6</v>
      </c>
      <c r="P83" s="85"/>
      <c r="Q83" s="85"/>
      <c r="R83" s="85"/>
      <c r="S83" s="79" t="s">
        <v>6</v>
      </c>
      <c r="T83" s="79" t="s">
        <v>6</v>
      </c>
      <c r="U83" s="85"/>
      <c r="V83" s="85"/>
      <c r="W83" s="79" t="s">
        <v>6</v>
      </c>
      <c r="X83" s="79" t="s">
        <v>6</v>
      </c>
      <c r="Y83" s="79" t="s">
        <v>6</v>
      </c>
      <c r="Z83" s="85"/>
      <c r="AA83" s="85"/>
      <c r="AB83" s="79" t="s">
        <v>6</v>
      </c>
      <c r="AC83" s="79" t="s">
        <v>6</v>
      </c>
      <c r="AD83" s="85"/>
      <c r="AE83" s="85"/>
      <c r="AF83" s="85"/>
      <c r="AG83" s="79"/>
    </row>
    <row r="84" spans="1:38" ht="40.15" hidden="1" customHeight="1" outlineLevel="2" thickBot="1" x14ac:dyDescent="0.45">
      <c r="B84" s="70" t="s">
        <v>81</v>
      </c>
      <c r="C84" s="85"/>
      <c r="D84" s="85"/>
      <c r="E84" s="79" t="s">
        <v>6</v>
      </c>
      <c r="F84" s="79" t="s">
        <v>6</v>
      </c>
      <c r="G84" s="85"/>
      <c r="H84" s="85"/>
      <c r="I84" s="79" t="s">
        <v>6</v>
      </c>
      <c r="J84" s="79" t="s">
        <v>6</v>
      </c>
      <c r="K84" s="79" t="s">
        <v>6</v>
      </c>
      <c r="L84" s="85"/>
      <c r="M84" s="85"/>
      <c r="N84" s="79" t="s">
        <v>6</v>
      </c>
      <c r="O84" s="79" t="s">
        <v>6</v>
      </c>
      <c r="P84" s="85"/>
      <c r="Q84" s="85"/>
      <c r="R84" s="85"/>
      <c r="S84" s="79" t="s">
        <v>6</v>
      </c>
      <c r="T84" s="79" t="s">
        <v>6</v>
      </c>
      <c r="U84" s="85"/>
      <c r="V84" s="85"/>
      <c r="W84" s="79" t="s">
        <v>6</v>
      </c>
      <c r="X84" s="79" t="s">
        <v>6</v>
      </c>
      <c r="Y84" s="79" t="s">
        <v>6</v>
      </c>
      <c r="Z84" s="85"/>
      <c r="AA84" s="85"/>
      <c r="AB84" s="79" t="s">
        <v>6</v>
      </c>
      <c r="AC84" s="79" t="s">
        <v>6</v>
      </c>
      <c r="AD84" s="85"/>
      <c r="AE84" s="85"/>
      <c r="AF84" s="85"/>
      <c r="AG84" s="79"/>
    </row>
    <row r="85" spans="1:38" ht="40.15" hidden="1" customHeight="1" outlineLevel="2" thickBot="1" x14ac:dyDescent="0.45">
      <c r="B85" s="69" t="s">
        <v>82</v>
      </c>
      <c r="C85" s="85"/>
      <c r="D85" s="85"/>
      <c r="E85" s="79" t="s">
        <v>6</v>
      </c>
      <c r="F85" s="79" t="s">
        <v>6</v>
      </c>
      <c r="G85" s="85"/>
      <c r="H85" s="85"/>
      <c r="I85" s="79" t="s">
        <v>6</v>
      </c>
      <c r="J85" s="79" t="s">
        <v>6</v>
      </c>
      <c r="K85" s="79" t="s">
        <v>6</v>
      </c>
      <c r="L85" s="85"/>
      <c r="M85" s="85"/>
      <c r="N85" s="79" t="s">
        <v>6</v>
      </c>
      <c r="O85" s="79" t="s">
        <v>6</v>
      </c>
      <c r="P85" s="85"/>
      <c r="Q85" s="85"/>
      <c r="R85" s="85"/>
      <c r="S85" s="79" t="s">
        <v>6</v>
      </c>
      <c r="T85" s="79" t="s">
        <v>6</v>
      </c>
      <c r="U85" s="85"/>
      <c r="V85" s="85"/>
      <c r="W85" s="79" t="s">
        <v>6</v>
      </c>
      <c r="X85" s="79" t="s">
        <v>6</v>
      </c>
      <c r="Y85" s="79" t="s">
        <v>6</v>
      </c>
      <c r="Z85" s="85"/>
      <c r="AA85" s="85"/>
      <c r="AB85" s="79" t="s">
        <v>6</v>
      </c>
      <c r="AC85" s="79" t="s">
        <v>6</v>
      </c>
      <c r="AD85" s="85"/>
      <c r="AE85" s="85"/>
      <c r="AF85" s="85"/>
      <c r="AG85" s="79"/>
    </row>
    <row r="86" spans="1:38" ht="40.15" hidden="1" customHeight="1" outlineLevel="2" thickBot="1" x14ac:dyDescent="0.45">
      <c r="B86" s="71" t="s">
        <v>83</v>
      </c>
      <c r="C86" s="85"/>
      <c r="D86" s="85"/>
      <c r="E86" s="79" t="s">
        <v>6</v>
      </c>
      <c r="F86" s="79" t="s">
        <v>6</v>
      </c>
      <c r="G86" s="85"/>
      <c r="H86" s="85"/>
      <c r="I86" s="79" t="s">
        <v>6</v>
      </c>
      <c r="J86" s="79" t="s">
        <v>6</v>
      </c>
      <c r="K86" s="79" t="s">
        <v>6</v>
      </c>
      <c r="L86" s="85"/>
      <c r="M86" s="85"/>
      <c r="N86" s="79" t="s">
        <v>6</v>
      </c>
      <c r="O86" s="79" t="s">
        <v>6</v>
      </c>
      <c r="P86" s="85"/>
      <c r="Q86" s="85"/>
      <c r="R86" s="85"/>
      <c r="S86" s="79" t="s">
        <v>6</v>
      </c>
      <c r="T86" s="79" t="s">
        <v>6</v>
      </c>
      <c r="U86" s="85"/>
      <c r="V86" s="85"/>
      <c r="W86" s="79" t="s">
        <v>6</v>
      </c>
      <c r="X86" s="79" t="s">
        <v>6</v>
      </c>
      <c r="Y86" s="79" t="s">
        <v>6</v>
      </c>
      <c r="Z86" s="85"/>
      <c r="AA86" s="85"/>
      <c r="AB86" s="79" t="s">
        <v>6</v>
      </c>
      <c r="AC86" s="79" t="s">
        <v>6</v>
      </c>
      <c r="AD86" s="85"/>
      <c r="AE86" s="85"/>
      <c r="AF86" s="85"/>
      <c r="AG86" s="79"/>
    </row>
    <row r="87" spans="1:38" ht="40.15" hidden="1" customHeight="1" outlineLevel="2" thickBot="1" x14ac:dyDescent="0.45">
      <c r="B87" s="69"/>
      <c r="C87" s="85"/>
      <c r="D87" s="85"/>
      <c r="E87" s="79" t="s">
        <v>6</v>
      </c>
      <c r="F87" s="79" t="s">
        <v>6</v>
      </c>
      <c r="G87" s="85"/>
      <c r="H87" s="85"/>
      <c r="I87" s="79" t="s">
        <v>6</v>
      </c>
      <c r="J87" s="79" t="s">
        <v>6</v>
      </c>
      <c r="K87" s="79" t="s">
        <v>6</v>
      </c>
      <c r="L87" s="85"/>
      <c r="M87" s="85"/>
      <c r="N87" s="79" t="s">
        <v>6</v>
      </c>
      <c r="O87" s="79" t="s">
        <v>6</v>
      </c>
      <c r="P87" s="85"/>
      <c r="Q87" s="85"/>
      <c r="R87" s="85"/>
      <c r="S87" s="79" t="s">
        <v>6</v>
      </c>
      <c r="T87" s="79" t="s">
        <v>6</v>
      </c>
      <c r="U87" s="85"/>
      <c r="V87" s="85"/>
      <c r="W87" s="79" t="s">
        <v>6</v>
      </c>
      <c r="X87" s="79" t="s">
        <v>6</v>
      </c>
      <c r="Y87" s="79" t="s">
        <v>6</v>
      </c>
      <c r="Z87" s="85"/>
      <c r="AA87" s="85"/>
      <c r="AB87" s="79" t="s">
        <v>6</v>
      </c>
      <c r="AC87" s="79" t="s">
        <v>6</v>
      </c>
      <c r="AD87" s="85"/>
      <c r="AE87" s="85"/>
      <c r="AF87" s="85"/>
      <c r="AG87" s="79"/>
    </row>
    <row r="88" spans="1:38" ht="40.15" hidden="1" customHeight="1" outlineLevel="2" thickBot="1" x14ac:dyDescent="0.45">
      <c r="B88" s="71"/>
      <c r="C88" s="85"/>
      <c r="D88" s="85"/>
      <c r="E88" s="79" t="s">
        <v>6</v>
      </c>
      <c r="F88" s="79" t="s">
        <v>6</v>
      </c>
      <c r="G88" s="85"/>
      <c r="H88" s="85"/>
      <c r="I88" s="79" t="s">
        <v>6</v>
      </c>
      <c r="J88" s="79" t="s">
        <v>6</v>
      </c>
      <c r="K88" s="79" t="s">
        <v>6</v>
      </c>
      <c r="L88" s="85"/>
      <c r="M88" s="85"/>
      <c r="N88" s="79" t="s">
        <v>6</v>
      </c>
      <c r="O88" s="79" t="s">
        <v>6</v>
      </c>
      <c r="P88" s="85"/>
      <c r="Q88" s="85"/>
      <c r="R88" s="85"/>
      <c r="S88" s="79" t="s">
        <v>6</v>
      </c>
      <c r="T88" s="79" t="s">
        <v>6</v>
      </c>
      <c r="U88" s="85"/>
      <c r="V88" s="85"/>
      <c r="W88" s="79" t="s">
        <v>6</v>
      </c>
      <c r="X88" s="79" t="s">
        <v>6</v>
      </c>
      <c r="Y88" s="79" t="s">
        <v>6</v>
      </c>
      <c r="Z88" s="85"/>
      <c r="AA88" s="85"/>
      <c r="AB88" s="79" t="s">
        <v>6</v>
      </c>
      <c r="AC88" s="79" t="s">
        <v>6</v>
      </c>
      <c r="AD88" s="85"/>
      <c r="AE88" s="85"/>
      <c r="AF88" s="85"/>
      <c r="AG88" s="79"/>
      <c r="AL88" s="3" t="str">
        <f t="array" ref="AL88">IFERROR(INDEX(A$1:A$1996,SMALL(IF(A$1:A$1996&lt;&gt;"",ROW(A$1:A$1996)-0),ROW(#REF!))),"")</f>
        <v/>
      </c>
    </row>
    <row r="89" spans="1:38" ht="40.15" hidden="1" customHeight="1" outlineLevel="2" thickBot="1" x14ac:dyDescent="0.45">
      <c r="B89" s="69"/>
      <c r="C89" s="86"/>
      <c r="D89" s="86"/>
      <c r="E89" s="79" t="s">
        <v>6</v>
      </c>
      <c r="F89" s="79" t="s">
        <v>6</v>
      </c>
      <c r="G89" s="86"/>
      <c r="H89" s="86"/>
      <c r="I89" s="79" t="s">
        <v>6</v>
      </c>
      <c r="J89" s="79" t="s">
        <v>6</v>
      </c>
      <c r="K89" s="79" t="s">
        <v>6</v>
      </c>
      <c r="L89" s="86"/>
      <c r="M89" s="86"/>
      <c r="N89" s="79" t="s">
        <v>6</v>
      </c>
      <c r="O89" s="79" t="s">
        <v>6</v>
      </c>
      <c r="P89" s="86"/>
      <c r="Q89" s="86"/>
      <c r="R89" s="86"/>
      <c r="S89" s="79" t="s">
        <v>6</v>
      </c>
      <c r="T89" s="79" t="s">
        <v>6</v>
      </c>
      <c r="U89" s="86"/>
      <c r="V89" s="86"/>
      <c r="W89" s="79" t="s">
        <v>6</v>
      </c>
      <c r="X89" s="79" t="s">
        <v>6</v>
      </c>
      <c r="Y89" s="79" t="s">
        <v>6</v>
      </c>
      <c r="Z89" s="86"/>
      <c r="AA89" s="86"/>
      <c r="AB89" s="79" t="s">
        <v>6</v>
      </c>
      <c r="AC89" s="79" t="s">
        <v>6</v>
      </c>
      <c r="AD89" s="86"/>
      <c r="AE89" s="86"/>
      <c r="AF89" s="86"/>
      <c r="AG89" s="79"/>
    </row>
    <row r="90" spans="1:38" ht="19.899999999999999" customHeight="1" collapsed="1" thickBot="1" x14ac:dyDescent="0.45"/>
    <row r="91" spans="1:38" ht="40.15" customHeight="1" thickBot="1" x14ac:dyDescent="0.45">
      <c r="B91" s="89" t="s">
        <v>52</v>
      </c>
      <c r="C91" s="123">
        <f>AG82+1</f>
        <v>1</v>
      </c>
      <c r="D91" s="123">
        <f>C91+1</f>
        <v>2</v>
      </c>
      <c r="E91" s="123">
        <f t="shared" ref="E91:AG91" si="11">D91+1</f>
        <v>3</v>
      </c>
      <c r="F91" s="123">
        <f t="shared" si="11"/>
        <v>4</v>
      </c>
      <c r="G91" s="123">
        <f t="shared" si="11"/>
        <v>5</v>
      </c>
      <c r="H91" s="123">
        <f t="shared" si="11"/>
        <v>6</v>
      </c>
      <c r="I91" s="123">
        <f t="shared" si="11"/>
        <v>7</v>
      </c>
      <c r="J91" s="123">
        <f t="shared" si="11"/>
        <v>8</v>
      </c>
      <c r="K91" s="123">
        <f t="shared" si="11"/>
        <v>9</v>
      </c>
      <c r="L91" s="123">
        <f t="shared" si="11"/>
        <v>10</v>
      </c>
      <c r="M91" s="123">
        <f t="shared" si="11"/>
        <v>11</v>
      </c>
      <c r="N91" s="123">
        <f t="shared" si="11"/>
        <v>12</v>
      </c>
      <c r="O91" s="123">
        <f t="shared" si="11"/>
        <v>13</v>
      </c>
      <c r="P91" s="123">
        <f t="shared" si="11"/>
        <v>14</v>
      </c>
      <c r="Q91" s="123">
        <f t="shared" si="11"/>
        <v>15</v>
      </c>
      <c r="R91" s="123">
        <f t="shared" si="11"/>
        <v>16</v>
      </c>
      <c r="S91" s="123">
        <f t="shared" si="11"/>
        <v>17</v>
      </c>
      <c r="T91" s="123">
        <f t="shared" si="11"/>
        <v>18</v>
      </c>
      <c r="U91" s="123">
        <f t="shared" si="11"/>
        <v>19</v>
      </c>
      <c r="V91" s="123">
        <f t="shared" si="11"/>
        <v>20</v>
      </c>
      <c r="W91" s="123">
        <f t="shared" si="11"/>
        <v>21</v>
      </c>
      <c r="X91" s="123">
        <f t="shared" si="11"/>
        <v>22</v>
      </c>
      <c r="Y91" s="123">
        <f t="shared" si="11"/>
        <v>23</v>
      </c>
      <c r="Z91" s="123">
        <f t="shared" si="11"/>
        <v>24</v>
      </c>
      <c r="AA91" s="123">
        <f t="shared" si="11"/>
        <v>25</v>
      </c>
      <c r="AB91" s="123">
        <f t="shared" si="11"/>
        <v>26</v>
      </c>
      <c r="AC91" s="123">
        <f t="shared" si="11"/>
        <v>27</v>
      </c>
      <c r="AD91" s="123">
        <f t="shared" si="11"/>
        <v>28</v>
      </c>
      <c r="AE91" s="123">
        <f t="shared" si="11"/>
        <v>29</v>
      </c>
      <c r="AF91" s="123">
        <f t="shared" si="11"/>
        <v>30</v>
      </c>
      <c r="AG91" s="123">
        <f t="shared" si="11"/>
        <v>31</v>
      </c>
    </row>
    <row r="92" spans="1:38" ht="40.15" hidden="1" customHeight="1" outlineLevel="2" thickBot="1" x14ac:dyDescent="0.45">
      <c r="A92" s="3">
        <v>10</v>
      </c>
      <c r="B92" s="43" t="s">
        <v>0</v>
      </c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23"/>
      <c r="AG92" s="123"/>
    </row>
    <row r="93" spans="1:38" ht="40.15" hidden="1" customHeight="1" outlineLevel="2" thickBot="1" x14ac:dyDescent="0.45">
      <c r="B93" s="69" t="s">
        <v>80</v>
      </c>
      <c r="C93" s="79" t="s">
        <v>6</v>
      </c>
      <c r="D93" s="79" t="s">
        <v>6</v>
      </c>
      <c r="E93" s="85"/>
      <c r="F93" s="85"/>
      <c r="G93" s="79" t="s">
        <v>6</v>
      </c>
      <c r="H93" s="79" t="s">
        <v>6</v>
      </c>
      <c r="I93" s="85"/>
      <c r="J93" s="85"/>
      <c r="K93" s="85"/>
      <c r="L93" s="79" t="s">
        <v>6</v>
      </c>
      <c r="M93" s="79" t="s">
        <v>6</v>
      </c>
      <c r="N93" s="85"/>
      <c r="O93" s="85"/>
      <c r="P93" s="79" t="s">
        <v>6</v>
      </c>
      <c r="Q93" s="79" t="s">
        <v>6</v>
      </c>
      <c r="R93" s="79" t="s">
        <v>6</v>
      </c>
      <c r="S93" s="85"/>
      <c r="T93" s="85"/>
      <c r="U93" s="79" t="s">
        <v>6</v>
      </c>
      <c r="V93" s="79" t="s">
        <v>6</v>
      </c>
      <c r="W93" s="85"/>
      <c r="X93" s="85"/>
      <c r="Y93" s="85"/>
      <c r="Z93" s="79" t="s">
        <v>6</v>
      </c>
      <c r="AA93" s="79" t="s">
        <v>6</v>
      </c>
      <c r="AB93" s="85"/>
      <c r="AC93" s="85"/>
      <c r="AD93" s="79" t="s">
        <v>6</v>
      </c>
      <c r="AE93" s="79" t="s">
        <v>6</v>
      </c>
      <c r="AF93" s="79" t="s">
        <v>6</v>
      </c>
      <c r="AG93" s="85"/>
    </row>
    <row r="94" spans="1:38" ht="40.15" hidden="1" customHeight="1" outlineLevel="2" thickBot="1" x14ac:dyDescent="0.45">
      <c r="B94" s="70" t="s">
        <v>81</v>
      </c>
      <c r="C94" s="79" t="s">
        <v>6</v>
      </c>
      <c r="D94" s="79" t="s">
        <v>6</v>
      </c>
      <c r="E94" s="85"/>
      <c r="F94" s="85"/>
      <c r="G94" s="79" t="s">
        <v>6</v>
      </c>
      <c r="H94" s="79" t="s">
        <v>6</v>
      </c>
      <c r="I94" s="85"/>
      <c r="J94" s="85"/>
      <c r="K94" s="85"/>
      <c r="L94" s="79" t="s">
        <v>6</v>
      </c>
      <c r="M94" s="79" t="s">
        <v>6</v>
      </c>
      <c r="N94" s="85"/>
      <c r="O94" s="85"/>
      <c r="P94" s="79" t="s">
        <v>6</v>
      </c>
      <c r="Q94" s="79" t="s">
        <v>6</v>
      </c>
      <c r="R94" s="79" t="s">
        <v>6</v>
      </c>
      <c r="S94" s="85"/>
      <c r="T94" s="85"/>
      <c r="U94" s="79" t="s">
        <v>6</v>
      </c>
      <c r="V94" s="79" t="s">
        <v>6</v>
      </c>
      <c r="W94" s="85"/>
      <c r="X94" s="85"/>
      <c r="Y94" s="85"/>
      <c r="Z94" s="79" t="s">
        <v>6</v>
      </c>
      <c r="AA94" s="79" t="s">
        <v>6</v>
      </c>
      <c r="AB94" s="85"/>
      <c r="AC94" s="85"/>
      <c r="AD94" s="79" t="s">
        <v>6</v>
      </c>
      <c r="AE94" s="79" t="s">
        <v>6</v>
      </c>
      <c r="AF94" s="79" t="s">
        <v>6</v>
      </c>
      <c r="AG94" s="85"/>
    </row>
    <row r="95" spans="1:38" ht="40.15" hidden="1" customHeight="1" outlineLevel="2" thickBot="1" x14ac:dyDescent="0.45">
      <c r="B95" s="69" t="s">
        <v>82</v>
      </c>
      <c r="C95" s="79" t="s">
        <v>6</v>
      </c>
      <c r="D95" s="79" t="s">
        <v>6</v>
      </c>
      <c r="E95" s="85"/>
      <c r="F95" s="85"/>
      <c r="G95" s="79" t="s">
        <v>6</v>
      </c>
      <c r="H95" s="79" t="s">
        <v>6</v>
      </c>
      <c r="I95" s="85"/>
      <c r="J95" s="85"/>
      <c r="K95" s="85"/>
      <c r="L95" s="79" t="s">
        <v>6</v>
      </c>
      <c r="M95" s="79" t="s">
        <v>6</v>
      </c>
      <c r="N95" s="85"/>
      <c r="O95" s="85"/>
      <c r="P95" s="79" t="s">
        <v>6</v>
      </c>
      <c r="Q95" s="79" t="s">
        <v>6</v>
      </c>
      <c r="R95" s="79" t="s">
        <v>6</v>
      </c>
      <c r="S95" s="85"/>
      <c r="T95" s="85"/>
      <c r="U95" s="79" t="s">
        <v>6</v>
      </c>
      <c r="V95" s="79" t="s">
        <v>6</v>
      </c>
      <c r="W95" s="85"/>
      <c r="X95" s="85"/>
      <c r="Y95" s="85"/>
      <c r="Z95" s="79" t="s">
        <v>6</v>
      </c>
      <c r="AA95" s="79" t="s">
        <v>6</v>
      </c>
      <c r="AB95" s="85"/>
      <c r="AC95" s="85"/>
      <c r="AD95" s="79" t="s">
        <v>6</v>
      </c>
      <c r="AE95" s="79" t="s">
        <v>6</v>
      </c>
      <c r="AF95" s="79" t="s">
        <v>6</v>
      </c>
      <c r="AG95" s="85"/>
    </row>
    <row r="96" spans="1:38" ht="40.15" hidden="1" customHeight="1" outlineLevel="2" thickBot="1" x14ac:dyDescent="0.45">
      <c r="B96" s="71" t="s">
        <v>83</v>
      </c>
      <c r="C96" s="79" t="s">
        <v>6</v>
      </c>
      <c r="D96" s="79" t="s">
        <v>6</v>
      </c>
      <c r="E96" s="85"/>
      <c r="F96" s="85"/>
      <c r="G96" s="79" t="s">
        <v>6</v>
      </c>
      <c r="H96" s="79" t="s">
        <v>6</v>
      </c>
      <c r="I96" s="85"/>
      <c r="J96" s="85"/>
      <c r="K96" s="85"/>
      <c r="L96" s="79" t="s">
        <v>6</v>
      </c>
      <c r="M96" s="79" t="s">
        <v>6</v>
      </c>
      <c r="N96" s="85"/>
      <c r="O96" s="85"/>
      <c r="P96" s="79" t="s">
        <v>6</v>
      </c>
      <c r="Q96" s="79" t="s">
        <v>6</v>
      </c>
      <c r="R96" s="79" t="s">
        <v>6</v>
      </c>
      <c r="S96" s="85"/>
      <c r="T96" s="85"/>
      <c r="U96" s="79" t="s">
        <v>6</v>
      </c>
      <c r="V96" s="79" t="s">
        <v>6</v>
      </c>
      <c r="W96" s="85"/>
      <c r="X96" s="85"/>
      <c r="Y96" s="85"/>
      <c r="Z96" s="79" t="s">
        <v>6</v>
      </c>
      <c r="AA96" s="79" t="s">
        <v>6</v>
      </c>
      <c r="AB96" s="85"/>
      <c r="AC96" s="85"/>
      <c r="AD96" s="79" t="s">
        <v>6</v>
      </c>
      <c r="AE96" s="79" t="s">
        <v>6</v>
      </c>
      <c r="AF96" s="79" t="s">
        <v>6</v>
      </c>
      <c r="AG96" s="85"/>
    </row>
    <row r="97" spans="1:38" ht="40.15" hidden="1" customHeight="1" outlineLevel="2" thickBot="1" x14ac:dyDescent="0.45">
      <c r="B97" s="69"/>
      <c r="C97" s="79" t="s">
        <v>6</v>
      </c>
      <c r="D97" s="79" t="s">
        <v>6</v>
      </c>
      <c r="E97" s="85"/>
      <c r="F97" s="85"/>
      <c r="G97" s="79" t="s">
        <v>6</v>
      </c>
      <c r="H97" s="79" t="s">
        <v>6</v>
      </c>
      <c r="I97" s="85"/>
      <c r="J97" s="85"/>
      <c r="K97" s="85"/>
      <c r="L97" s="79" t="s">
        <v>6</v>
      </c>
      <c r="M97" s="79" t="s">
        <v>6</v>
      </c>
      <c r="N97" s="85"/>
      <c r="O97" s="85"/>
      <c r="P97" s="79" t="s">
        <v>6</v>
      </c>
      <c r="Q97" s="79" t="s">
        <v>6</v>
      </c>
      <c r="R97" s="79" t="s">
        <v>6</v>
      </c>
      <c r="S97" s="85"/>
      <c r="T97" s="85"/>
      <c r="U97" s="79" t="s">
        <v>6</v>
      </c>
      <c r="V97" s="79" t="s">
        <v>6</v>
      </c>
      <c r="W97" s="85"/>
      <c r="X97" s="85"/>
      <c r="Y97" s="85"/>
      <c r="Z97" s="79" t="s">
        <v>6</v>
      </c>
      <c r="AA97" s="79" t="s">
        <v>6</v>
      </c>
      <c r="AB97" s="85"/>
      <c r="AC97" s="85"/>
      <c r="AD97" s="79" t="s">
        <v>6</v>
      </c>
      <c r="AE97" s="79" t="s">
        <v>6</v>
      </c>
      <c r="AF97" s="79" t="s">
        <v>6</v>
      </c>
      <c r="AG97" s="85"/>
    </row>
    <row r="98" spans="1:38" ht="40.15" hidden="1" customHeight="1" outlineLevel="2" thickBot="1" x14ac:dyDescent="0.45">
      <c r="B98" s="71"/>
      <c r="C98" s="79" t="s">
        <v>6</v>
      </c>
      <c r="D98" s="79" t="s">
        <v>6</v>
      </c>
      <c r="E98" s="85"/>
      <c r="F98" s="85"/>
      <c r="G98" s="79" t="s">
        <v>6</v>
      </c>
      <c r="H98" s="79" t="s">
        <v>6</v>
      </c>
      <c r="I98" s="85"/>
      <c r="J98" s="85"/>
      <c r="K98" s="85"/>
      <c r="L98" s="79" t="s">
        <v>6</v>
      </c>
      <c r="M98" s="79" t="s">
        <v>6</v>
      </c>
      <c r="N98" s="85"/>
      <c r="O98" s="85"/>
      <c r="P98" s="79" t="s">
        <v>6</v>
      </c>
      <c r="Q98" s="79" t="s">
        <v>6</v>
      </c>
      <c r="R98" s="79" t="s">
        <v>6</v>
      </c>
      <c r="S98" s="85"/>
      <c r="T98" s="85"/>
      <c r="U98" s="79" t="s">
        <v>6</v>
      </c>
      <c r="V98" s="79" t="s">
        <v>6</v>
      </c>
      <c r="W98" s="85"/>
      <c r="X98" s="85"/>
      <c r="Y98" s="85"/>
      <c r="Z98" s="79" t="s">
        <v>6</v>
      </c>
      <c r="AA98" s="79" t="s">
        <v>6</v>
      </c>
      <c r="AB98" s="85"/>
      <c r="AC98" s="85"/>
      <c r="AD98" s="79" t="s">
        <v>6</v>
      </c>
      <c r="AE98" s="79" t="s">
        <v>6</v>
      </c>
      <c r="AF98" s="79" t="s">
        <v>6</v>
      </c>
      <c r="AG98" s="85"/>
    </row>
    <row r="99" spans="1:38" ht="40.15" hidden="1" customHeight="1" outlineLevel="2" thickBot="1" x14ac:dyDescent="0.45">
      <c r="B99" s="69"/>
      <c r="C99" s="79" t="s">
        <v>6</v>
      </c>
      <c r="D99" s="79" t="s">
        <v>6</v>
      </c>
      <c r="E99" s="86"/>
      <c r="F99" s="86"/>
      <c r="G99" s="79" t="s">
        <v>6</v>
      </c>
      <c r="H99" s="79" t="s">
        <v>6</v>
      </c>
      <c r="I99" s="86"/>
      <c r="J99" s="86"/>
      <c r="K99" s="86"/>
      <c r="L99" s="79" t="s">
        <v>6</v>
      </c>
      <c r="M99" s="79" t="s">
        <v>6</v>
      </c>
      <c r="N99" s="86"/>
      <c r="O99" s="86"/>
      <c r="P99" s="79" t="s">
        <v>6</v>
      </c>
      <c r="Q99" s="79" t="s">
        <v>6</v>
      </c>
      <c r="R99" s="79" t="s">
        <v>6</v>
      </c>
      <c r="S99" s="86"/>
      <c r="T99" s="86"/>
      <c r="U99" s="79" t="s">
        <v>6</v>
      </c>
      <c r="V99" s="79" t="s">
        <v>6</v>
      </c>
      <c r="W99" s="86"/>
      <c r="X99" s="86"/>
      <c r="Y99" s="86"/>
      <c r="Z99" s="79" t="s">
        <v>6</v>
      </c>
      <c r="AA99" s="79" t="s">
        <v>6</v>
      </c>
      <c r="AB99" s="86"/>
      <c r="AC99" s="86"/>
      <c r="AD99" s="79" t="s">
        <v>6</v>
      </c>
      <c r="AE99" s="79" t="s">
        <v>6</v>
      </c>
      <c r="AF99" s="79" t="s">
        <v>6</v>
      </c>
      <c r="AG99" s="86"/>
      <c r="AL99" s="3" t="str">
        <f t="array" ref="AL99">IFERROR(INDEX(A$1:A$1996,SMALL(IF(A$1:A$1996&lt;&gt;"",ROW(A$1:A$1996)-0),ROW(#REF!))),"")</f>
        <v/>
      </c>
    </row>
    <row r="100" spans="1:38" ht="19.899999999999999" customHeight="1" collapsed="1" thickBot="1" x14ac:dyDescent="0.45"/>
    <row r="101" spans="1:38" ht="40.15" customHeight="1" thickBot="1" x14ac:dyDescent="0.45">
      <c r="B101" s="89" t="s">
        <v>53</v>
      </c>
      <c r="C101" s="123">
        <f>DATE(P4_2024!B2,10,1)</f>
        <v>45566</v>
      </c>
      <c r="D101" s="123">
        <f>C101+1</f>
        <v>45567</v>
      </c>
      <c r="E101" s="123">
        <f t="shared" ref="E101:AG101" si="12">D101+1</f>
        <v>45568</v>
      </c>
      <c r="F101" s="123">
        <f t="shared" si="12"/>
        <v>45569</v>
      </c>
      <c r="G101" s="123">
        <f t="shared" si="12"/>
        <v>45570</v>
      </c>
      <c r="H101" s="123">
        <f t="shared" si="12"/>
        <v>45571</v>
      </c>
      <c r="I101" s="123">
        <f t="shared" si="12"/>
        <v>45572</v>
      </c>
      <c r="J101" s="123">
        <f t="shared" si="12"/>
        <v>45573</v>
      </c>
      <c r="K101" s="123">
        <f t="shared" si="12"/>
        <v>45574</v>
      </c>
      <c r="L101" s="123">
        <f t="shared" si="12"/>
        <v>45575</v>
      </c>
      <c r="M101" s="123">
        <f t="shared" si="12"/>
        <v>45576</v>
      </c>
      <c r="N101" s="123">
        <f t="shared" si="12"/>
        <v>45577</v>
      </c>
      <c r="O101" s="123">
        <f t="shared" si="12"/>
        <v>45578</v>
      </c>
      <c r="P101" s="123">
        <f t="shared" si="12"/>
        <v>45579</v>
      </c>
      <c r="Q101" s="123">
        <f t="shared" si="12"/>
        <v>45580</v>
      </c>
      <c r="R101" s="123">
        <f t="shared" si="12"/>
        <v>45581</v>
      </c>
      <c r="S101" s="123">
        <f t="shared" si="12"/>
        <v>45582</v>
      </c>
      <c r="T101" s="123">
        <f t="shared" si="12"/>
        <v>45583</v>
      </c>
      <c r="U101" s="123">
        <f t="shared" si="12"/>
        <v>45584</v>
      </c>
      <c r="V101" s="123">
        <f t="shared" si="12"/>
        <v>45585</v>
      </c>
      <c r="W101" s="123">
        <f t="shared" si="12"/>
        <v>45586</v>
      </c>
      <c r="X101" s="123">
        <f t="shared" si="12"/>
        <v>45587</v>
      </c>
      <c r="Y101" s="123">
        <f t="shared" si="12"/>
        <v>45588</v>
      </c>
      <c r="Z101" s="123">
        <f t="shared" si="12"/>
        <v>45589</v>
      </c>
      <c r="AA101" s="123">
        <f t="shared" si="12"/>
        <v>45590</v>
      </c>
      <c r="AB101" s="123">
        <f t="shared" si="12"/>
        <v>45591</v>
      </c>
      <c r="AC101" s="123">
        <f t="shared" si="12"/>
        <v>45592</v>
      </c>
      <c r="AD101" s="123">
        <f t="shared" si="12"/>
        <v>45593</v>
      </c>
      <c r="AE101" s="123">
        <f t="shared" si="12"/>
        <v>45594</v>
      </c>
      <c r="AF101" s="123">
        <f t="shared" si="12"/>
        <v>45595</v>
      </c>
      <c r="AG101" s="123">
        <f t="shared" si="12"/>
        <v>45596</v>
      </c>
    </row>
    <row r="102" spans="1:38" ht="40.15" hidden="1" customHeight="1" outlineLevel="1" thickBot="1" x14ac:dyDescent="0.45">
      <c r="A102" s="3">
        <v>11</v>
      </c>
      <c r="B102" s="43" t="s">
        <v>0</v>
      </c>
      <c r="C102" s="123"/>
      <c r="D102" s="123"/>
      <c r="E102" s="123"/>
      <c r="F102" s="123"/>
      <c r="G102" s="123"/>
      <c r="H102" s="123"/>
      <c r="I102" s="123"/>
      <c r="J102" s="123"/>
      <c r="K102" s="123"/>
      <c r="L102" s="123"/>
      <c r="M102" s="123"/>
      <c r="N102" s="123"/>
      <c r="O102" s="123"/>
      <c r="P102" s="123"/>
      <c r="Q102" s="123"/>
      <c r="R102" s="123"/>
      <c r="S102" s="123"/>
      <c r="T102" s="123"/>
      <c r="U102" s="123"/>
      <c r="V102" s="123"/>
      <c r="W102" s="123"/>
      <c r="X102" s="123"/>
      <c r="Y102" s="123"/>
      <c r="Z102" s="123"/>
      <c r="AA102" s="123"/>
      <c r="AB102" s="123"/>
      <c r="AC102" s="123"/>
      <c r="AD102" s="123"/>
      <c r="AE102" s="123"/>
      <c r="AF102" s="123"/>
      <c r="AG102" s="123"/>
    </row>
    <row r="103" spans="1:38" ht="40.15" hidden="1" customHeight="1" outlineLevel="1" thickBot="1" x14ac:dyDescent="0.45">
      <c r="B103" s="69" t="s">
        <v>80</v>
      </c>
      <c r="C103" s="79" t="s">
        <v>6</v>
      </c>
      <c r="D103" s="79" t="s">
        <v>6</v>
      </c>
      <c r="E103" s="75"/>
      <c r="F103" s="75"/>
      <c r="G103" s="79" t="s">
        <v>6</v>
      </c>
      <c r="H103" s="79" t="s">
        <v>6</v>
      </c>
      <c r="I103" s="79" t="s">
        <v>6</v>
      </c>
      <c r="J103" s="75"/>
      <c r="K103" s="75"/>
      <c r="L103" s="79" t="s">
        <v>6</v>
      </c>
      <c r="M103" s="79" t="s">
        <v>6</v>
      </c>
      <c r="N103" s="75"/>
      <c r="O103" s="75"/>
      <c r="P103" s="75"/>
      <c r="Q103" s="79" t="s">
        <v>6</v>
      </c>
      <c r="R103" s="79" t="s">
        <v>6</v>
      </c>
      <c r="S103" s="75"/>
      <c r="T103" s="75"/>
      <c r="U103" s="79" t="s">
        <v>6</v>
      </c>
      <c r="V103" s="79" t="s">
        <v>6</v>
      </c>
      <c r="W103" s="79" t="s">
        <v>6</v>
      </c>
      <c r="X103" s="75"/>
      <c r="Y103" s="75"/>
      <c r="Z103" s="79" t="s">
        <v>6</v>
      </c>
      <c r="AA103" s="79" t="s">
        <v>6</v>
      </c>
      <c r="AB103" s="75"/>
      <c r="AC103" s="75"/>
      <c r="AD103" s="75"/>
      <c r="AE103" s="79" t="s">
        <v>6</v>
      </c>
      <c r="AF103" s="79" t="s">
        <v>6</v>
      </c>
      <c r="AG103" s="75"/>
    </row>
    <row r="104" spans="1:38" ht="40.15" hidden="1" customHeight="1" outlineLevel="1" thickBot="1" x14ac:dyDescent="0.45">
      <c r="B104" s="70" t="s">
        <v>81</v>
      </c>
      <c r="C104" s="79" t="s">
        <v>6</v>
      </c>
      <c r="D104" s="79" t="s">
        <v>6</v>
      </c>
      <c r="E104" s="75"/>
      <c r="F104" s="75"/>
      <c r="G104" s="79" t="s">
        <v>6</v>
      </c>
      <c r="H104" s="79" t="s">
        <v>6</v>
      </c>
      <c r="I104" s="79" t="s">
        <v>6</v>
      </c>
      <c r="J104" s="75"/>
      <c r="K104" s="75"/>
      <c r="L104" s="79" t="s">
        <v>6</v>
      </c>
      <c r="M104" s="79" t="s">
        <v>6</v>
      </c>
      <c r="N104" s="75"/>
      <c r="O104" s="75"/>
      <c r="P104" s="75"/>
      <c r="Q104" s="79" t="s">
        <v>6</v>
      </c>
      <c r="R104" s="79" t="s">
        <v>6</v>
      </c>
      <c r="S104" s="75"/>
      <c r="T104" s="75"/>
      <c r="U104" s="79" t="s">
        <v>6</v>
      </c>
      <c r="V104" s="79" t="s">
        <v>6</v>
      </c>
      <c r="W104" s="79" t="s">
        <v>6</v>
      </c>
      <c r="X104" s="75"/>
      <c r="Y104" s="75"/>
      <c r="Z104" s="79" t="s">
        <v>6</v>
      </c>
      <c r="AA104" s="79" t="s">
        <v>6</v>
      </c>
      <c r="AB104" s="75"/>
      <c r="AC104" s="75"/>
      <c r="AD104" s="75"/>
      <c r="AE104" s="79" t="s">
        <v>6</v>
      </c>
      <c r="AF104" s="79" t="s">
        <v>6</v>
      </c>
      <c r="AG104" s="75"/>
    </row>
    <row r="105" spans="1:38" ht="40.15" hidden="1" customHeight="1" outlineLevel="1" thickBot="1" x14ac:dyDescent="0.45">
      <c r="B105" s="69" t="s">
        <v>82</v>
      </c>
      <c r="C105" s="79" t="s">
        <v>6</v>
      </c>
      <c r="D105" s="79" t="s">
        <v>6</v>
      </c>
      <c r="E105" s="75"/>
      <c r="F105" s="75"/>
      <c r="G105" s="79" t="s">
        <v>6</v>
      </c>
      <c r="H105" s="79" t="s">
        <v>6</v>
      </c>
      <c r="I105" s="79" t="s">
        <v>6</v>
      </c>
      <c r="J105" s="75"/>
      <c r="K105" s="75"/>
      <c r="L105" s="79" t="s">
        <v>6</v>
      </c>
      <c r="M105" s="79" t="s">
        <v>6</v>
      </c>
      <c r="N105" s="75"/>
      <c r="O105" s="75"/>
      <c r="P105" s="75"/>
      <c r="Q105" s="79" t="s">
        <v>6</v>
      </c>
      <c r="R105" s="79" t="s">
        <v>6</v>
      </c>
      <c r="S105" s="75"/>
      <c r="T105" s="75"/>
      <c r="U105" s="79" t="s">
        <v>6</v>
      </c>
      <c r="V105" s="79" t="s">
        <v>6</v>
      </c>
      <c r="W105" s="79" t="s">
        <v>6</v>
      </c>
      <c r="X105" s="75"/>
      <c r="Y105" s="75"/>
      <c r="Z105" s="79" t="s">
        <v>6</v>
      </c>
      <c r="AA105" s="79" t="s">
        <v>6</v>
      </c>
      <c r="AB105" s="75"/>
      <c r="AC105" s="75"/>
      <c r="AD105" s="75"/>
      <c r="AE105" s="79" t="s">
        <v>6</v>
      </c>
      <c r="AF105" s="79" t="s">
        <v>6</v>
      </c>
      <c r="AG105" s="75"/>
    </row>
    <row r="106" spans="1:38" ht="40.15" hidden="1" customHeight="1" outlineLevel="1" thickBot="1" x14ac:dyDescent="0.45">
      <c r="B106" s="71" t="s">
        <v>83</v>
      </c>
      <c r="C106" s="79" t="s">
        <v>6</v>
      </c>
      <c r="D106" s="79" t="s">
        <v>6</v>
      </c>
      <c r="E106" s="75"/>
      <c r="F106" s="75"/>
      <c r="G106" s="79" t="s">
        <v>6</v>
      </c>
      <c r="H106" s="79" t="s">
        <v>6</v>
      </c>
      <c r="I106" s="79" t="s">
        <v>6</v>
      </c>
      <c r="J106" s="75"/>
      <c r="K106" s="75"/>
      <c r="L106" s="79" t="s">
        <v>6</v>
      </c>
      <c r="M106" s="79" t="s">
        <v>6</v>
      </c>
      <c r="N106" s="75"/>
      <c r="O106" s="75"/>
      <c r="P106" s="75"/>
      <c r="Q106" s="79" t="s">
        <v>6</v>
      </c>
      <c r="R106" s="79" t="s">
        <v>6</v>
      </c>
      <c r="S106" s="75"/>
      <c r="T106" s="75"/>
      <c r="U106" s="79" t="s">
        <v>6</v>
      </c>
      <c r="V106" s="79" t="s">
        <v>6</v>
      </c>
      <c r="W106" s="79" t="s">
        <v>6</v>
      </c>
      <c r="X106" s="75"/>
      <c r="Y106" s="75"/>
      <c r="Z106" s="79" t="s">
        <v>6</v>
      </c>
      <c r="AA106" s="79" t="s">
        <v>6</v>
      </c>
      <c r="AB106" s="75"/>
      <c r="AC106" s="75"/>
      <c r="AD106" s="75"/>
      <c r="AE106" s="79" t="s">
        <v>6</v>
      </c>
      <c r="AF106" s="79" t="s">
        <v>6</v>
      </c>
      <c r="AG106" s="75"/>
    </row>
    <row r="107" spans="1:38" ht="40.15" hidden="1" customHeight="1" outlineLevel="1" thickBot="1" x14ac:dyDescent="0.45">
      <c r="B107" s="69"/>
      <c r="C107" s="79" t="s">
        <v>6</v>
      </c>
      <c r="D107" s="79" t="s">
        <v>6</v>
      </c>
      <c r="E107" s="75"/>
      <c r="F107" s="75"/>
      <c r="G107" s="79" t="s">
        <v>6</v>
      </c>
      <c r="H107" s="79" t="s">
        <v>6</v>
      </c>
      <c r="I107" s="79" t="s">
        <v>6</v>
      </c>
      <c r="J107" s="75"/>
      <c r="K107" s="75"/>
      <c r="L107" s="79" t="s">
        <v>6</v>
      </c>
      <c r="M107" s="79" t="s">
        <v>6</v>
      </c>
      <c r="N107" s="75"/>
      <c r="O107" s="75"/>
      <c r="P107" s="75"/>
      <c r="Q107" s="79" t="s">
        <v>6</v>
      </c>
      <c r="R107" s="79" t="s">
        <v>6</v>
      </c>
      <c r="S107" s="75"/>
      <c r="T107" s="75"/>
      <c r="U107" s="79" t="s">
        <v>6</v>
      </c>
      <c r="V107" s="79" t="s">
        <v>6</v>
      </c>
      <c r="W107" s="79" t="s">
        <v>6</v>
      </c>
      <c r="X107" s="75"/>
      <c r="Y107" s="75"/>
      <c r="Z107" s="79" t="s">
        <v>6</v>
      </c>
      <c r="AA107" s="79" t="s">
        <v>6</v>
      </c>
      <c r="AB107" s="75"/>
      <c r="AC107" s="75"/>
      <c r="AD107" s="75"/>
      <c r="AE107" s="79" t="s">
        <v>6</v>
      </c>
      <c r="AF107" s="79" t="s">
        <v>6</v>
      </c>
      <c r="AG107" s="75"/>
    </row>
    <row r="108" spans="1:38" ht="40.15" hidden="1" customHeight="1" outlineLevel="1" thickBot="1" x14ac:dyDescent="0.45">
      <c r="B108" s="71"/>
      <c r="C108" s="79" t="s">
        <v>6</v>
      </c>
      <c r="D108" s="79" t="s">
        <v>6</v>
      </c>
      <c r="E108" s="75"/>
      <c r="F108" s="75"/>
      <c r="G108" s="79" t="s">
        <v>6</v>
      </c>
      <c r="H108" s="79" t="s">
        <v>6</v>
      </c>
      <c r="I108" s="79" t="s">
        <v>6</v>
      </c>
      <c r="J108" s="75"/>
      <c r="K108" s="75"/>
      <c r="L108" s="79" t="s">
        <v>6</v>
      </c>
      <c r="M108" s="79" t="s">
        <v>6</v>
      </c>
      <c r="N108" s="75"/>
      <c r="O108" s="75"/>
      <c r="P108" s="75"/>
      <c r="Q108" s="79" t="s">
        <v>6</v>
      </c>
      <c r="R108" s="79" t="s">
        <v>6</v>
      </c>
      <c r="S108" s="75"/>
      <c r="T108" s="75"/>
      <c r="U108" s="79" t="s">
        <v>6</v>
      </c>
      <c r="V108" s="79" t="s">
        <v>6</v>
      </c>
      <c r="W108" s="79" t="s">
        <v>6</v>
      </c>
      <c r="X108" s="75"/>
      <c r="Y108" s="75"/>
      <c r="Z108" s="79" t="s">
        <v>6</v>
      </c>
      <c r="AA108" s="79" t="s">
        <v>6</v>
      </c>
      <c r="AB108" s="75"/>
      <c r="AC108" s="75"/>
      <c r="AD108" s="75"/>
      <c r="AE108" s="79" t="s">
        <v>6</v>
      </c>
      <c r="AF108" s="79" t="s">
        <v>6</v>
      </c>
      <c r="AG108" s="75"/>
    </row>
    <row r="109" spans="1:38" ht="40.15" hidden="1" customHeight="1" outlineLevel="1" thickBot="1" x14ac:dyDescent="0.45">
      <c r="B109" s="69"/>
      <c r="C109" s="79" t="s">
        <v>6</v>
      </c>
      <c r="D109" s="79" t="s">
        <v>6</v>
      </c>
      <c r="E109" s="75"/>
      <c r="F109" s="75"/>
      <c r="G109" s="79" t="s">
        <v>6</v>
      </c>
      <c r="H109" s="79" t="s">
        <v>6</v>
      </c>
      <c r="I109" s="79" t="s">
        <v>6</v>
      </c>
      <c r="J109" s="75"/>
      <c r="K109" s="75"/>
      <c r="L109" s="79" t="s">
        <v>6</v>
      </c>
      <c r="M109" s="79" t="s">
        <v>6</v>
      </c>
      <c r="N109" s="75"/>
      <c r="O109" s="75"/>
      <c r="P109" s="75"/>
      <c r="Q109" s="79" t="s">
        <v>6</v>
      </c>
      <c r="R109" s="79" t="s">
        <v>6</v>
      </c>
      <c r="S109" s="75"/>
      <c r="T109" s="75"/>
      <c r="U109" s="79" t="s">
        <v>6</v>
      </c>
      <c r="V109" s="79" t="s">
        <v>6</v>
      </c>
      <c r="W109" s="79" t="s">
        <v>6</v>
      </c>
      <c r="X109" s="75"/>
      <c r="Y109" s="75"/>
      <c r="Z109" s="79" t="s">
        <v>6</v>
      </c>
      <c r="AA109" s="79" t="s">
        <v>6</v>
      </c>
      <c r="AB109" s="75"/>
      <c r="AC109" s="75"/>
      <c r="AD109" s="75"/>
      <c r="AE109" s="79" t="s">
        <v>6</v>
      </c>
      <c r="AF109" s="79" t="s">
        <v>6</v>
      </c>
      <c r="AG109" s="75"/>
    </row>
    <row r="110" spans="1:38" ht="19.899999999999999" customHeight="1" collapsed="1" thickBot="1" x14ac:dyDescent="0.45"/>
    <row r="111" spans="1:38" ht="40.15" customHeight="1" thickBot="1" x14ac:dyDescent="0.45">
      <c r="B111" s="89" t="s">
        <v>54</v>
      </c>
      <c r="C111" s="123">
        <f>DATE(P4_2024!B2,12,1)</f>
        <v>45627</v>
      </c>
      <c r="D111" s="123">
        <f>C111+1</f>
        <v>45628</v>
      </c>
      <c r="E111" s="123">
        <f t="shared" ref="E111:AG111" si="13">D111+1</f>
        <v>45629</v>
      </c>
      <c r="F111" s="123">
        <f t="shared" si="13"/>
        <v>45630</v>
      </c>
      <c r="G111" s="123">
        <f t="shared" si="13"/>
        <v>45631</v>
      </c>
      <c r="H111" s="123">
        <f t="shared" si="13"/>
        <v>45632</v>
      </c>
      <c r="I111" s="123">
        <f t="shared" si="13"/>
        <v>45633</v>
      </c>
      <c r="J111" s="123">
        <f t="shared" si="13"/>
        <v>45634</v>
      </c>
      <c r="K111" s="123">
        <f t="shared" si="13"/>
        <v>45635</v>
      </c>
      <c r="L111" s="123">
        <f t="shared" si="13"/>
        <v>45636</v>
      </c>
      <c r="M111" s="123">
        <f t="shared" si="13"/>
        <v>45637</v>
      </c>
      <c r="N111" s="123">
        <f t="shared" si="13"/>
        <v>45638</v>
      </c>
      <c r="O111" s="123">
        <f t="shared" si="13"/>
        <v>45639</v>
      </c>
      <c r="P111" s="123">
        <f t="shared" si="13"/>
        <v>45640</v>
      </c>
      <c r="Q111" s="123">
        <f t="shared" si="13"/>
        <v>45641</v>
      </c>
      <c r="R111" s="123">
        <f t="shared" si="13"/>
        <v>45642</v>
      </c>
      <c r="S111" s="123">
        <f t="shared" si="13"/>
        <v>45643</v>
      </c>
      <c r="T111" s="123">
        <f t="shared" si="13"/>
        <v>45644</v>
      </c>
      <c r="U111" s="123">
        <f t="shared" si="13"/>
        <v>45645</v>
      </c>
      <c r="V111" s="123">
        <f t="shared" si="13"/>
        <v>45646</v>
      </c>
      <c r="W111" s="123">
        <f t="shared" si="13"/>
        <v>45647</v>
      </c>
      <c r="X111" s="123">
        <f t="shared" si="13"/>
        <v>45648</v>
      </c>
      <c r="Y111" s="123">
        <f t="shared" si="13"/>
        <v>45649</v>
      </c>
      <c r="Z111" s="123">
        <f t="shared" si="13"/>
        <v>45650</v>
      </c>
      <c r="AA111" s="123">
        <f t="shared" si="13"/>
        <v>45651</v>
      </c>
      <c r="AB111" s="123">
        <f t="shared" si="13"/>
        <v>45652</v>
      </c>
      <c r="AC111" s="123">
        <f t="shared" si="13"/>
        <v>45653</v>
      </c>
      <c r="AD111" s="123">
        <f t="shared" si="13"/>
        <v>45654</v>
      </c>
      <c r="AE111" s="123">
        <f t="shared" si="13"/>
        <v>45655</v>
      </c>
      <c r="AF111" s="123">
        <f t="shared" si="13"/>
        <v>45656</v>
      </c>
      <c r="AG111" s="123">
        <f t="shared" si="13"/>
        <v>45657</v>
      </c>
    </row>
    <row r="112" spans="1:38" ht="40.15" customHeight="1" outlineLevel="1" thickBot="1" x14ac:dyDescent="0.45">
      <c r="A112" s="3">
        <v>12</v>
      </c>
      <c r="B112" s="43" t="s">
        <v>0</v>
      </c>
      <c r="C112" s="123"/>
      <c r="D112" s="123"/>
      <c r="E112" s="123"/>
      <c r="F112" s="123"/>
      <c r="G112" s="123"/>
      <c r="H112" s="123"/>
      <c r="I112" s="123"/>
      <c r="J112" s="123"/>
      <c r="K112" s="123"/>
      <c r="L112" s="123"/>
      <c r="M112" s="123"/>
      <c r="N112" s="123"/>
      <c r="O112" s="123"/>
      <c r="P112" s="123"/>
      <c r="Q112" s="123"/>
      <c r="R112" s="123"/>
      <c r="S112" s="123"/>
      <c r="T112" s="123"/>
      <c r="U112" s="123"/>
      <c r="V112" s="123"/>
      <c r="W112" s="123"/>
      <c r="X112" s="123"/>
      <c r="Y112" s="123"/>
      <c r="Z112" s="123"/>
      <c r="AA112" s="123"/>
      <c r="AB112" s="123"/>
      <c r="AC112" s="123"/>
      <c r="AD112" s="123"/>
      <c r="AE112" s="123"/>
      <c r="AF112" s="123"/>
      <c r="AG112" s="123"/>
    </row>
    <row r="113" spans="2:33" ht="40.15" customHeight="1" outlineLevel="1" thickBot="1" x14ac:dyDescent="0.45">
      <c r="B113" s="69" t="s">
        <v>80</v>
      </c>
      <c r="C113" s="79" t="s">
        <v>6</v>
      </c>
      <c r="D113" s="79" t="s">
        <v>6</v>
      </c>
      <c r="E113" s="85"/>
      <c r="F113" s="85"/>
      <c r="G113" s="79" t="s">
        <v>6</v>
      </c>
      <c r="H113" s="79" t="s">
        <v>6</v>
      </c>
      <c r="I113" s="85"/>
      <c r="J113" s="85"/>
      <c r="K113" s="85"/>
      <c r="L113" s="79" t="s">
        <v>6</v>
      </c>
      <c r="M113" s="79" t="s">
        <v>6</v>
      </c>
      <c r="N113" s="85"/>
      <c r="O113" s="85"/>
      <c r="P113" s="79" t="s">
        <v>6</v>
      </c>
      <c r="Q113" s="79" t="s">
        <v>6</v>
      </c>
      <c r="R113" s="79" t="s">
        <v>6</v>
      </c>
      <c r="S113" s="85"/>
      <c r="T113" s="85"/>
      <c r="U113" s="79" t="s">
        <v>6</v>
      </c>
      <c r="V113" s="79" t="s">
        <v>6</v>
      </c>
      <c r="W113" s="85"/>
      <c r="X113" s="85"/>
      <c r="Y113" s="85"/>
      <c r="Z113" s="79" t="s">
        <v>6</v>
      </c>
      <c r="AA113" s="79" t="s">
        <v>6</v>
      </c>
      <c r="AB113" s="85"/>
      <c r="AC113" s="85"/>
      <c r="AD113" s="79" t="s">
        <v>6</v>
      </c>
      <c r="AE113" s="79" t="s">
        <v>6</v>
      </c>
      <c r="AF113" s="79" t="s">
        <v>6</v>
      </c>
      <c r="AG113" s="85"/>
    </row>
    <row r="114" spans="2:33" ht="40.15" customHeight="1" outlineLevel="1" thickBot="1" x14ac:dyDescent="0.45">
      <c r="B114" s="70" t="s">
        <v>81</v>
      </c>
      <c r="C114" s="79" t="s">
        <v>6</v>
      </c>
      <c r="D114" s="79" t="s">
        <v>6</v>
      </c>
      <c r="E114" s="85"/>
      <c r="F114" s="85"/>
      <c r="G114" s="79" t="s">
        <v>6</v>
      </c>
      <c r="H114" s="79" t="s">
        <v>6</v>
      </c>
      <c r="I114" s="85"/>
      <c r="J114" s="85"/>
      <c r="K114" s="85"/>
      <c r="L114" s="79" t="s">
        <v>6</v>
      </c>
      <c r="M114" s="79" t="s">
        <v>6</v>
      </c>
      <c r="N114" s="85"/>
      <c r="O114" s="85"/>
      <c r="P114" s="79" t="s">
        <v>6</v>
      </c>
      <c r="Q114" s="79" t="s">
        <v>6</v>
      </c>
      <c r="R114" s="79" t="s">
        <v>6</v>
      </c>
      <c r="S114" s="85"/>
      <c r="T114" s="85"/>
      <c r="U114" s="79" t="s">
        <v>6</v>
      </c>
      <c r="V114" s="79" t="s">
        <v>6</v>
      </c>
      <c r="W114" s="85"/>
      <c r="X114" s="85"/>
      <c r="Y114" s="85"/>
      <c r="Z114" s="79" t="s">
        <v>6</v>
      </c>
      <c r="AA114" s="79" t="s">
        <v>6</v>
      </c>
      <c r="AB114" s="85"/>
      <c r="AC114" s="85"/>
      <c r="AD114" s="79" t="s">
        <v>6</v>
      </c>
      <c r="AE114" s="79" t="s">
        <v>6</v>
      </c>
      <c r="AF114" s="79" t="s">
        <v>6</v>
      </c>
      <c r="AG114" s="85"/>
    </row>
    <row r="115" spans="2:33" ht="40.15" customHeight="1" outlineLevel="1" thickBot="1" x14ac:dyDescent="0.45">
      <c r="B115" s="69" t="s">
        <v>82</v>
      </c>
      <c r="C115" s="79" t="s">
        <v>6</v>
      </c>
      <c r="D115" s="79" t="s">
        <v>6</v>
      </c>
      <c r="E115" s="85"/>
      <c r="F115" s="85"/>
      <c r="G115" s="79" t="s">
        <v>6</v>
      </c>
      <c r="H115" s="79" t="s">
        <v>6</v>
      </c>
      <c r="I115" s="85"/>
      <c r="J115" s="85"/>
      <c r="K115" s="85"/>
      <c r="L115" s="79" t="s">
        <v>6</v>
      </c>
      <c r="M115" s="79" t="s">
        <v>6</v>
      </c>
      <c r="N115" s="85"/>
      <c r="O115" s="85"/>
      <c r="P115" s="79" t="s">
        <v>6</v>
      </c>
      <c r="Q115" s="79" t="s">
        <v>6</v>
      </c>
      <c r="R115" s="79" t="s">
        <v>6</v>
      </c>
      <c r="S115" s="85"/>
      <c r="T115" s="85"/>
      <c r="U115" s="79" t="s">
        <v>6</v>
      </c>
      <c r="V115" s="79" t="s">
        <v>6</v>
      </c>
      <c r="W115" s="85"/>
      <c r="X115" s="85"/>
      <c r="Y115" s="85"/>
      <c r="Z115" s="79" t="s">
        <v>6</v>
      </c>
      <c r="AA115" s="79" t="s">
        <v>6</v>
      </c>
      <c r="AB115" s="85"/>
      <c r="AC115" s="85"/>
      <c r="AD115" s="79" t="s">
        <v>6</v>
      </c>
      <c r="AE115" s="79" t="s">
        <v>6</v>
      </c>
      <c r="AF115" s="79" t="s">
        <v>6</v>
      </c>
      <c r="AG115" s="85"/>
    </row>
    <row r="116" spans="2:33" ht="40.15" customHeight="1" outlineLevel="1" thickBot="1" x14ac:dyDescent="0.45">
      <c r="B116" s="71" t="s">
        <v>83</v>
      </c>
      <c r="C116" s="79" t="s">
        <v>6</v>
      </c>
      <c r="D116" s="79" t="s">
        <v>6</v>
      </c>
      <c r="E116" s="85"/>
      <c r="F116" s="85"/>
      <c r="G116" s="79" t="s">
        <v>6</v>
      </c>
      <c r="H116" s="79" t="s">
        <v>6</v>
      </c>
      <c r="I116" s="85"/>
      <c r="J116" s="85"/>
      <c r="K116" s="85"/>
      <c r="L116" s="79" t="s">
        <v>6</v>
      </c>
      <c r="M116" s="79" t="s">
        <v>6</v>
      </c>
      <c r="N116" s="85"/>
      <c r="O116" s="85"/>
      <c r="P116" s="79" t="s">
        <v>6</v>
      </c>
      <c r="Q116" s="79" t="s">
        <v>6</v>
      </c>
      <c r="R116" s="79" t="s">
        <v>6</v>
      </c>
      <c r="S116" s="85"/>
      <c r="T116" s="85"/>
      <c r="U116" s="79" t="s">
        <v>6</v>
      </c>
      <c r="V116" s="79" t="s">
        <v>6</v>
      </c>
      <c r="W116" s="85"/>
      <c r="X116" s="85"/>
      <c r="Y116" s="85"/>
      <c r="Z116" s="79" t="s">
        <v>6</v>
      </c>
      <c r="AA116" s="79" t="s">
        <v>6</v>
      </c>
      <c r="AB116" s="85"/>
      <c r="AC116" s="85"/>
      <c r="AD116" s="79" t="s">
        <v>6</v>
      </c>
      <c r="AE116" s="79" t="s">
        <v>6</v>
      </c>
      <c r="AF116" s="79" t="s">
        <v>6</v>
      </c>
      <c r="AG116" s="85"/>
    </row>
    <row r="117" spans="2:33" ht="40.15" customHeight="1" outlineLevel="1" thickBot="1" x14ac:dyDescent="0.45">
      <c r="B117" s="69"/>
      <c r="C117" s="79" t="s">
        <v>6</v>
      </c>
      <c r="D117" s="79" t="s">
        <v>6</v>
      </c>
      <c r="E117" s="85"/>
      <c r="F117" s="85"/>
      <c r="G117" s="79" t="s">
        <v>6</v>
      </c>
      <c r="H117" s="79" t="s">
        <v>6</v>
      </c>
      <c r="I117" s="85"/>
      <c r="J117" s="85"/>
      <c r="K117" s="85"/>
      <c r="L117" s="79" t="s">
        <v>6</v>
      </c>
      <c r="M117" s="79" t="s">
        <v>6</v>
      </c>
      <c r="N117" s="85"/>
      <c r="O117" s="85"/>
      <c r="P117" s="79" t="s">
        <v>6</v>
      </c>
      <c r="Q117" s="79" t="s">
        <v>6</v>
      </c>
      <c r="R117" s="79" t="s">
        <v>6</v>
      </c>
      <c r="S117" s="85"/>
      <c r="T117" s="85"/>
      <c r="U117" s="79" t="s">
        <v>6</v>
      </c>
      <c r="V117" s="79" t="s">
        <v>6</v>
      </c>
      <c r="W117" s="85"/>
      <c r="X117" s="85"/>
      <c r="Y117" s="85"/>
      <c r="Z117" s="79" t="s">
        <v>6</v>
      </c>
      <c r="AA117" s="79" t="s">
        <v>6</v>
      </c>
      <c r="AB117" s="85"/>
      <c r="AC117" s="85"/>
      <c r="AD117" s="79" t="s">
        <v>6</v>
      </c>
      <c r="AE117" s="79" t="s">
        <v>6</v>
      </c>
      <c r="AF117" s="79" t="s">
        <v>6</v>
      </c>
      <c r="AG117" s="85"/>
    </row>
    <row r="118" spans="2:33" ht="40.15" customHeight="1" outlineLevel="1" thickBot="1" x14ac:dyDescent="0.45">
      <c r="B118" s="71"/>
      <c r="C118" s="79" t="s">
        <v>6</v>
      </c>
      <c r="D118" s="79" t="s">
        <v>6</v>
      </c>
      <c r="E118" s="85"/>
      <c r="F118" s="85"/>
      <c r="G118" s="79" t="s">
        <v>6</v>
      </c>
      <c r="H118" s="79" t="s">
        <v>6</v>
      </c>
      <c r="I118" s="85"/>
      <c r="J118" s="85"/>
      <c r="K118" s="85"/>
      <c r="L118" s="79" t="s">
        <v>6</v>
      </c>
      <c r="M118" s="79" t="s">
        <v>6</v>
      </c>
      <c r="N118" s="85"/>
      <c r="O118" s="85"/>
      <c r="P118" s="79" t="s">
        <v>6</v>
      </c>
      <c r="Q118" s="79" t="s">
        <v>6</v>
      </c>
      <c r="R118" s="79" t="s">
        <v>6</v>
      </c>
      <c r="S118" s="85"/>
      <c r="T118" s="85"/>
      <c r="U118" s="79" t="s">
        <v>6</v>
      </c>
      <c r="V118" s="79" t="s">
        <v>6</v>
      </c>
      <c r="W118" s="85"/>
      <c r="X118" s="85"/>
      <c r="Y118" s="85"/>
      <c r="Z118" s="79" t="s">
        <v>6</v>
      </c>
      <c r="AA118" s="79" t="s">
        <v>6</v>
      </c>
      <c r="AB118" s="85"/>
      <c r="AC118" s="85"/>
      <c r="AD118" s="79" t="s">
        <v>6</v>
      </c>
      <c r="AE118" s="79" t="s">
        <v>6</v>
      </c>
      <c r="AF118" s="79" t="s">
        <v>6</v>
      </c>
      <c r="AG118" s="85"/>
    </row>
    <row r="119" spans="2:33" ht="40.15" customHeight="1" outlineLevel="1" thickBot="1" x14ac:dyDescent="0.45">
      <c r="B119" s="69"/>
      <c r="C119" s="79" t="s">
        <v>6</v>
      </c>
      <c r="D119" s="79" t="s">
        <v>6</v>
      </c>
      <c r="E119" s="85"/>
      <c r="F119" s="85"/>
      <c r="G119" s="79" t="s">
        <v>6</v>
      </c>
      <c r="H119" s="79" t="s">
        <v>6</v>
      </c>
      <c r="I119" s="85"/>
      <c r="J119" s="85"/>
      <c r="K119" s="85"/>
      <c r="L119" s="79" t="s">
        <v>6</v>
      </c>
      <c r="M119" s="79" t="s">
        <v>6</v>
      </c>
      <c r="N119" s="85"/>
      <c r="O119" s="85"/>
      <c r="P119" s="79" t="s">
        <v>6</v>
      </c>
      <c r="Q119" s="79" t="s">
        <v>6</v>
      </c>
      <c r="R119" s="79" t="s">
        <v>6</v>
      </c>
      <c r="S119" s="85"/>
      <c r="T119" s="85"/>
      <c r="U119" s="79" t="s">
        <v>6</v>
      </c>
      <c r="V119" s="79" t="s">
        <v>6</v>
      </c>
      <c r="W119" s="85"/>
      <c r="X119" s="85"/>
      <c r="Y119" s="85"/>
      <c r="Z119" s="79" t="s">
        <v>6</v>
      </c>
      <c r="AA119" s="79" t="s">
        <v>6</v>
      </c>
      <c r="AB119" s="85"/>
      <c r="AC119" s="85"/>
      <c r="AD119" s="79" t="s">
        <v>6</v>
      </c>
      <c r="AE119" s="79" t="s">
        <v>6</v>
      </c>
      <c r="AF119" s="79" t="s">
        <v>6</v>
      </c>
      <c r="AG119" s="85"/>
    </row>
    <row r="120" spans="2:33" ht="19.899999999999999" customHeight="1" x14ac:dyDescent="0.4"/>
    <row r="121" spans="2:33" x14ac:dyDescent="0.4">
      <c r="B121" s="122"/>
      <c r="C121" s="122"/>
      <c r="D121" s="122"/>
      <c r="E121" s="122"/>
      <c r="F121" s="122"/>
      <c r="G121" s="122"/>
      <c r="H121" s="122"/>
    </row>
    <row r="122" spans="2:33" ht="15" customHeight="1" x14ac:dyDescent="0.4">
      <c r="B122" s="122"/>
      <c r="C122" s="122"/>
      <c r="D122" s="122"/>
      <c r="E122" s="122"/>
      <c r="F122" s="122"/>
      <c r="G122" s="122"/>
      <c r="H122" s="122"/>
    </row>
    <row r="123" spans="2:33" ht="40.15" customHeight="1" x14ac:dyDescent="0.4"/>
    <row r="124" spans="2:33" ht="19.899999999999999" customHeight="1" x14ac:dyDescent="0.4"/>
    <row r="125" spans="2:33" ht="19.899999999999999" customHeight="1" x14ac:dyDescent="0.4"/>
    <row r="126" spans="2:33" ht="19.899999999999999" customHeight="1" x14ac:dyDescent="0.4"/>
    <row r="127" spans="2:33" ht="19.899999999999999" customHeight="1" x14ac:dyDescent="0.4"/>
    <row r="128" spans="2:33" ht="19.899999999999999" customHeight="1" x14ac:dyDescent="0.4"/>
    <row r="129" ht="19.899999999999999" customHeight="1" x14ac:dyDescent="0.4"/>
    <row r="130" ht="19.899999999999999" customHeight="1" x14ac:dyDescent="0.4"/>
    <row r="131" ht="19.899999999999999" customHeight="1" x14ac:dyDescent="0.4"/>
  </sheetData>
  <dataConsolidate/>
  <mergeCells count="370">
    <mergeCell ref="W71:W72"/>
    <mergeCell ref="X71:X72"/>
    <mergeCell ref="Y71:Y72"/>
    <mergeCell ref="Z71:Z72"/>
    <mergeCell ref="AA71:AA72"/>
    <mergeCell ref="AB71:AB72"/>
    <mergeCell ref="AC71:AC72"/>
    <mergeCell ref="AD71:AD72"/>
    <mergeCell ref="AE71:AE72"/>
    <mergeCell ref="AF111:AF112"/>
    <mergeCell ref="AG111:AG112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L71:L72"/>
    <mergeCell ref="M71:M72"/>
    <mergeCell ref="N71:N72"/>
    <mergeCell ref="O71:O72"/>
    <mergeCell ref="P71:P72"/>
    <mergeCell ref="Q71:Q72"/>
    <mergeCell ref="R71:R72"/>
    <mergeCell ref="S71:S72"/>
    <mergeCell ref="T71:T72"/>
    <mergeCell ref="U71:U72"/>
    <mergeCell ref="V71:V72"/>
    <mergeCell ref="AF71:AF72"/>
    <mergeCell ref="AG71:AG72"/>
    <mergeCell ref="W111:W112"/>
    <mergeCell ref="X111:X112"/>
    <mergeCell ref="Y111:Y112"/>
    <mergeCell ref="Z111:Z112"/>
    <mergeCell ref="AA111:AA112"/>
    <mergeCell ref="AB111:AB112"/>
    <mergeCell ref="AC111:AC112"/>
    <mergeCell ref="AD111:AD112"/>
    <mergeCell ref="AE111:AE112"/>
    <mergeCell ref="AD101:AD102"/>
    <mergeCell ref="AE101:AE102"/>
    <mergeCell ref="AF101:AF102"/>
    <mergeCell ref="AG101:AG102"/>
    <mergeCell ref="C111:C112"/>
    <mergeCell ref="D111:D112"/>
    <mergeCell ref="E111:E112"/>
    <mergeCell ref="F111:F112"/>
    <mergeCell ref="G111:G112"/>
    <mergeCell ref="H111:H112"/>
    <mergeCell ref="I111:I112"/>
    <mergeCell ref="J111:J112"/>
    <mergeCell ref="K111:K112"/>
    <mergeCell ref="L111:L112"/>
    <mergeCell ref="M111:M112"/>
    <mergeCell ref="N111:N112"/>
    <mergeCell ref="O111:O112"/>
    <mergeCell ref="P111:P112"/>
    <mergeCell ref="Q111:Q112"/>
    <mergeCell ref="R111:R112"/>
    <mergeCell ref="S111:S112"/>
    <mergeCell ref="T111:T112"/>
    <mergeCell ref="U111:U112"/>
    <mergeCell ref="V111:V112"/>
    <mergeCell ref="U101:U102"/>
    <mergeCell ref="V101:V102"/>
    <mergeCell ref="W101:W102"/>
    <mergeCell ref="X101:X102"/>
    <mergeCell ref="Y101:Y102"/>
    <mergeCell ref="Z101:Z102"/>
    <mergeCell ref="AA101:AA102"/>
    <mergeCell ref="AB101:AB102"/>
    <mergeCell ref="AC101:AC102"/>
    <mergeCell ref="L101:L102"/>
    <mergeCell ref="M101:M102"/>
    <mergeCell ref="N101:N102"/>
    <mergeCell ref="O101:O102"/>
    <mergeCell ref="P101:P102"/>
    <mergeCell ref="Q101:Q102"/>
    <mergeCell ref="R101:R102"/>
    <mergeCell ref="S101:S102"/>
    <mergeCell ref="T101:T102"/>
    <mergeCell ref="C101:C102"/>
    <mergeCell ref="D101:D102"/>
    <mergeCell ref="E101:E102"/>
    <mergeCell ref="F101:F102"/>
    <mergeCell ref="G101:G102"/>
    <mergeCell ref="H101:H102"/>
    <mergeCell ref="I101:I102"/>
    <mergeCell ref="J101:J102"/>
    <mergeCell ref="K101:K102"/>
    <mergeCell ref="C81:C82"/>
    <mergeCell ref="D81:D82"/>
    <mergeCell ref="E81:E82"/>
    <mergeCell ref="F81:F82"/>
    <mergeCell ref="G81:G82"/>
    <mergeCell ref="H81:H82"/>
    <mergeCell ref="I81:I82"/>
    <mergeCell ref="J81:J82"/>
    <mergeCell ref="K81:K82"/>
    <mergeCell ref="L81:L82"/>
    <mergeCell ref="M81:M82"/>
    <mergeCell ref="N81:N82"/>
    <mergeCell ref="O81:O82"/>
    <mergeCell ref="P81:P82"/>
    <mergeCell ref="Q81:Q82"/>
    <mergeCell ref="R81:R82"/>
    <mergeCell ref="S81:S82"/>
    <mergeCell ref="T81:T82"/>
    <mergeCell ref="U81:U82"/>
    <mergeCell ref="V81:V82"/>
    <mergeCell ref="AG91:AG92"/>
    <mergeCell ref="X91:X92"/>
    <mergeCell ref="Y91:Y92"/>
    <mergeCell ref="Z91:Z92"/>
    <mergeCell ref="AA91:AA92"/>
    <mergeCell ref="AB91:AB92"/>
    <mergeCell ref="AC91:AC92"/>
    <mergeCell ref="AD91:AD92"/>
    <mergeCell ref="AE91:AE92"/>
    <mergeCell ref="AF91:AF92"/>
    <mergeCell ref="W81:W82"/>
    <mergeCell ref="X81:X82"/>
    <mergeCell ref="Y81:Y82"/>
    <mergeCell ref="Z81:Z82"/>
    <mergeCell ref="AA81:AA82"/>
    <mergeCell ref="AB81:AB82"/>
    <mergeCell ref="AC81:AC82"/>
    <mergeCell ref="AD81:AD82"/>
    <mergeCell ref="AE81:AE82"/>
    <mergeCell ref="AF81:AF82"/>
    <mergeCell ref="AG81:AG82"/>
    <mergeCell ref="AE61:AE62"/>
    <mergeCell ref="AF61:AF62"/>
    <mergeCell ref="AG61:AG62"/>
    <mergeCell ref="C91:C92"/>
    <mergeCell ref="D91:D92"/>
    <mergeCell ref="E91:E92"/>
    <mergeCell ref="F91:F92"/>
    <mergeCell ref="G91:G92"/>
    <mergeCell ref="H91:H92"/>
    <mergeCell ref="I91:I92"/>
    <mergeCell ref="J91:J92"/>
    <mergeCell ref="K91:K92"/>
    <mergeCell ref="L91:L92"/>
    <mergeCell ref="M91:M92"/>
    <mergeCell ref="N91:N92"/>
    <mergeCell ref="O91:O92"/>
    <mergeCell ref="P91:P92"/>
    <mergeCell ref="Q91:Q92"/>
    <mergeCell ref="R91:R92"/>
    <mergeCell ref="S91:S92"/>
    <mergeCell ref="T91:T92"/>
    <mergeCell ref="U91:U92"/>
    <mergeCell ref="V91:V92"/>
    <mergeCell ref="W91:W92"/>
    <mergeCell ref="V61:V62"/>
    <mergeCell ref="W61:W62"/>
    <mergeCell ref="X61:X62"/>
    <mergeCell ref="Y61:Y62"/>
    <mergeCell ref="Z61:Z62"/>
    <mergeCell ref="AA61:AA62"/>
    <mergeCell ref="AB61:AB62"/>
    <mergeCell ref="AC61:AC62"/>
    <mergeCell ref="AD61:AD62"/>
    <mergeCell ref="M61:M62"/>
    <mergeCell ref="N61:N62"/>
    <mergeCell ref="O61:O62"/>
    <mergeCell ref="P61:P62"/>
    <mergeCell ref="Q61:Q62"/>
    <mergeCell ref="R61:R62"/>
    <mergeCell ref="S61:S62"/>
    <mergeCell ref="T61:T62"/>
    <mergeCell ref="U61:U62"/>
    <mergeCell ref="D61:D62"/>
    <mergeCell ref="E61:E62"/>
    <mergeCell ref="F61:F62"/>
    <mergeCell ref="G61:G62"/>
    <mergeCell ref="H61:H62"/>
    <mergeCell ref="I61:I62"/>
    <mergeCell ref="J61:J62"/>
    <mergeCell ref="K61:K62"/>
    <mergeCell ref="L61:L62"/>
    <mergeCell ref="AE51:AE52"/>
    <mergeCell ref="AF51:AF52"/>
    <mergeCell ref="Z51:Z52"/>
    <mergeCell ref="AA51:AA52"/>
    <mergeCell ref="AB51:AB52"/>
    <mergeCell ref="AC51:AC52"/>
    <mergeCell ref="AD51:AD52"/>
    <mergeCell ref="U51:U52"/>
    <mergeCell ref="V51:V52"/>
    <mergeCell ref="W51:W52"/>
    <mergeCell ref="X51:X52"/>
    <mergeCell ref="Y51:Y52"/>
    <mergeCell ref="P51:P52"/>
    <mergeCell ref="Q51:Q52"/>
    <mergeCell ref="R51:R52"/>
    <mergeCell ref="S51:S52"/>
    <mergeCell ref="T51:T52"/>
    <mergeCell ref="AE41:AE42"/>
    <mergeCell ref="AF41:AF42"/>
    <mergeCell ref="AG41:AG42"/>
    <mergeCell ref="C51:C52"/>
    <mergeCell ref="D51:D52"/>
    <mergeCell ref="E51:E52"/>
    <mergeCell ref="F51:F52"/>
    <mergeCell ref="G51:G52"/>
    <mergeCell ref="H51:H52"/>
    <mergeCell ref="I51:I52"/>
    <mergeCell ref="J51:J52"/>
    <mergeCell ref="K51:K52"/>
    <mergeCell ref="L51:L52"/>
    <mergeCell ref="M51:M52"/>
    <mergeCell ref="N51:N52"/>
    <mergeCell ref="O51:O52"/>
    <mergeCell ref="Z41:Z42"/>
    <mergeCell ref="AA41:AA42"/>
    <mergeCell ref="AB41:AB42"/>
    <mergeCell ref="AC41:AC42"/>
    <mergeCell ref="AD41:AD42"/>
    <mergeCell ref="U41:U42"/>
    <mergeCell ref="V41:V42"/>
    <mergeCell ref="W41:W42"/>
    <mergeCell ref="X41:X42"/>
    <mergeCell ref="Y41:Y42"/>
    <mergeCell ref="P41:P42"/>
    <mergeCell ref="Q41:Q42"/>
    <mergeCell ref="R41:R42"/>
    <mergeCell ref="S41:S42"/>
    <mergeCell ref="T41:T42"/>
    <mergeCell ref="AE31:AE32"/>
    <mergeCell ref="AF31:AF32"/>
    <mergeCell ref="AG31:AG32"/>
    <mergeCell ref="C41:C42"/>
    <mergeCell ref="D41:D42"/>
    <mergeCell ref="E41:E42"/>
    <mergeCell ref="F41:F42"/>
    <mergeCell ref="G41:G42"/>
    <mergeCell ref="H41:H42"/>
    <mergeCell ref="I41:I42"/>
    <mergeCell ref="J41:J42"/>
    <mergeCell ref="K41:K42"/>
    <mergeCell ref="L41:L42"/>
    <mergeCell ref="M41:M42"/>
    <mergeCell ref="N41:N42"/>
    <mergeCell ref="O41:O42"/>
    <mergeCell ref="Z31:Z32"/>
    <mergeCell ref="AA31:AA32"/>
    <mergeCell ref="AB31:AB32"/>
    <mergeCell ref="AC31:AC32"/>
    <mergeCell ref="AD31:AD32"/>
    <mergeCell ref="U31:U32"/>
    <mergeCell ref="V31:V32"/>
    <mergeCell ref="W31:W32"/>
    <mergeCell ref="X31:X32"/>
    <mergeCell ref="Y31:Y32"/>
    <mergeCell ref="P31:P32"/>
    <mergeCell ref="Q31:Q32"/>
    <mergeCell ref="R31:R32"/>
    <mergeCell ref="S31:S32"/>
    <mergeCell ref="T31:T32"/>
    <mergeCell ref="K31:K32"/>
    <mergeCell ref="L31:L32"/>
    <mergeCell ref="M31:M32"/>
    <mergeCell ref="N31:N32"/>
    <mergeCell ref="O31:O32"/>
    <mergeCell ref="F31:F32"/>
    <mergeCell ref="G31:G32"/>
    <mergeCell ref="H31:H32"/>
    <mergeCell ref="I31:I32"/>
    <mergeCell ref="J31:J32"/>
    <mergeCell ref="B121:H122"/>
    <mergeCell ref="C1:C2"/>
    <mergeCell ref="D1:D2"/>
    <mergeCell ref="E1:E2"/>
    <mergeCell ref="F1:F2"/>
    <mergeCell ref="G1:G2"/>
    <mergeCell ref="H1:H2"/>
    <mergeCell ref="C11:C12"/>
    <mergeCell ref="D11:D12"/>
    <mergeCell ref="E11:E12"/>
    <mergeCell ref="F11:F12"/>
    <mergeCell ref="G11:G12"/>
    <mergeCell ref="H11:H12"/>
    <mergeCell ref="C31:C32"/>
    <mergeCell ref="D31:D32"/>
    <mergeCell ref="E31:E32"/>
    <mergeCell ref="I1:I2"/>
    <mergeCell ref="J1:J2"/>
    <mergeCell ref="C61:C62"/>
    <mergeCell ref="K1:K2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  <mergeCell ref="AA1:AA2"/>
    <mergeCell ref="AB1:AB2"/>
    <mergeCell ref="AC1:AC2"/>
    <mergeCell ref="AD1:AD2"/>
    <mergeCell ref="AE1:AE2"/>
    <mergeCell ref="AF1:AF2"/>
    <mergeCell ref="AG1:AG2"/>
    <mergeCell ref="I11:I12"/>
    <mergeCell ref="J11:J12"/>
    <mergeCell ref="K11:K12"/>
    <mergeCell ref="L11:L12"/>
    <mergeCell ref="M11:M12"/>
    <mergeCell ref="N11:N12"/>
    <mergeCell ref="O11:O12"/>
    <mergeCell ref="P11:P12"/>
    <mergeCell ref="Q11:Q12"/>
    <mergeCell ref="R11:R12"/>
    <mergeCell ref="S11:S12"/>
    <mergeCell ref="T11:T12"/>
    <mergeCell ref="U11:U12"/>
    <mergeCell ref="V11:V12"/>
    <mergeCell ref="W11:W12"/>
    <mergeCell ref="X11:X12"/>
    <mergeCell ref="Y11:Y12"/>
    <mergeCell ref="Z11:Z12"/>
    <mergeCell ref="AA11:AA12"/>
    <mergeCell ref="AB11:AB12"/>
    <mergeCell ref="AC11:AC12"/>
    <mergeCell ref="AD11:AD12"/>
    <mergeCell ref="AE11:AE12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L21:L22"/>
    <mergeCell ref="M21:M22"/>
    <mergeCell ref="N21:N22"/>
    <mergeCell ref="O21:O22"/>
    <mergeCell ref="P21:P22"/>
    <mergeCell ref="Q21:Q22"/>
    <mergeCell ref="R21:R22"/>
    <mergeCell ref="S21:S22"/>
    <mergeCell ref="T21:T22"/>
    <mergeCell ref="U21:U22"/>
    <mergeCell ref="V21:V22"/>
    <mergeCell ref="W21:W22"/>
    <mergeCell ref="X21:X22"/>
    <mergeCell ref="Y21:Y22"/>
    <mergeCell ref="AE21:AE22"/>
    <mergeCell ref="AF21:AF22"/>
    <mergeCell ref="AG21:AG22"/>
    <mergeCell ref="Z21:Z22"/>
    <mergeCell ref="AA21:AA22"/>
    <mergeCell ref="AB21:AB22"/>
    <mergeCell ref="AC21:AC22"/>
    <mergeCell ref="AD21:AD22"/>
  </mergeCells>
  <phoneticPr fontId="3" type="noConversion"/>
  <conditionalFormatting sqref="AL2:AL13 AL22 AL33 AL68:AL77 AL88 AL99">
    <cfRule type="expression" priority="266">
      <formula>IFERROR(INDEX(A$6:A$1983,SMALL(IF(A$6:A$1983&lt;&gt;"",ROW(A$6:A$1983)-19),ROW(#REF!))),"")</formula>
    </cfRule>
  </conditionalFormatting>
  <conditionalFormatting sqref="C1:AG9">
    <cfRule type="expression" dxfId="53" priority="268">
      <formula>INDEX(Cycle14, MOD(C$1-débutCycle,14)+1)=0</formula>
    </cfRule>
  </conditionalFormatting>
  <conditionalFormatting sqref="C21:AG29">
    <cfRule type="expression" dxfId="52" priority="272">
      <formula>INDEX(Cycle14, MOD(C$21-débutCycle,14)+1)=0</formula>
    </cfRule>
  </conditionalFormatting>
  <conditionalFormatting sqref="C31:AF39">
    <cfRule type="expression" dxfId="51" priority="274">
      <formula>INDEX(Cycle14, MOD(C$31-débutCycle,14)+1)=0</formula>
    </cfRule>
  </conditionalFormatting>
  <conditionalFormatting sqref="C41:AG49">
    <cfRule type="expression" dxfId="50" priority="276">
      <formula>INDEX(Cycle14, MOD(C$41-débutCycle,14)+1)=0</formula>
    </cfRule>
  </conditionalFormatting>
  <conditionalFormatting sqref="C91:AG99">
    <cfRule type="expression" dxfId="49" priority="278">
      <formula>INDEX(Cycle14, MOD(C$91-débutCycle,14)+1)=0</formula>
    </cfRule>
  </conditionalFormatting>
  <conditionalFormatting sqref="C111:AG119">
    <cfRule type="expression" dxfId="48" priority="284">
      <formula>INDEX(Cycle14, MOD(C$111-débutCycle,14)+1)=0</formula>
    </cfRule>
  </conditionalFormatting>
  <conditionalFormatting sqref="C71:AG79">
    <cfRule type="expression" dxfId="47" priority="286">
      <formula>INDEX(Cycle14, MOD(C$71-débutCycle,14)+1)=0</formula>
    </cfRule>
  </conditionalFormatting>
  <conditionalFormatting sqref="C51:AF52 D53:G53 C54:G59 J53:L59 O53:P59 T53:U59 X53:Z59 AC53:AD59">
    <cfRule type="expression" dxfId="46" priority="91">
      <formula>INDEX(Cycle14, MOD(C$51-débutCycle,14)+1)=0</formula>
    </cfRule>
  </conditionalFormatting>
  <conditionalFormatting sqref="C53:E59">
    <cfRule type="expression" dxfId="45" priority="90">
      <formula>INDEX(Cycle14, MOD(C$11-débutCycle,14)+1)=0</formula>
    </cfRule>
  </conditionalFormatting>
  <conditionalFormatting sqref="H54:I59">
    <cfRule type="expression" dxfId="44" priority="88">
      <formula>INDEX(Cycle14, MOD(H$51-débutCycle,14)+1)=0</formula>
    </cfRule>
  </conditionalFormatting>
  <conditionalFormatting sqref="H53:I59">
    <cfRule type="expression" dxfId="43" priority="87">
      <formula>INDEX(Cycle14, MOD(H$11-débutCycle,14)+1)=0</formula>
    </cfRule>
  </conditionalFormatting>
  <conditionalFormatting sqref="M54:N59">
    <cfRule type="expression" dxfId="42" priority="86">
      <formula>INDEX(Cycle14, MOD(M$51-débutCycle,14)+1)=0</formula>
    </cfRule>
  </conditionalFormatting>
  <conditionalFormatting sqref="M53:N59">
    <cfRule type="expression" dxfId="41" priority="85">
      <formula>INDEX(Cycle14, MOD(M$11-débutCycle,14)+1)=0</formula>
    </cfRule>
  </conditionalFormatting>
  <conditionalFormatting sqref="Q54:S59">
    <cfRule type="expression" dxfId="40" priority="84">
      <formula>INDEX(Cycle14, MOD(Q$51-débutCycle,14)+1)=0</formula>
    </cfRule>
  </conditionalFormatting>
  <conditionalFormatting sqref="Q53:S59">
    <cfRule type="expression" dxfId="39" priority="83">
      <formula>INDEX(Cycle14, MOD(Q$11-débutCycle,14)+1)=0</formula>
    </cfRule>
  </conditionalFormatting>
  <conditionalFormatting sqref="V54:W59">
    <cfRule type="expression" dxfId="38" priority="82">
      <formula>INDEX(Cycle14, MOD(V$51-débutCycle,14)+1)=0</formula>
    </cfRule>
  </conditionalFormatting>
  <conditionalFormatting sqref="V53:W59">
    <cfRule type="expression" dxfId="37" priority="81">
      <formula>INDEX(Cycle14, MOD(V$11-débutCycle,14)+1)=0</formula>
    </cfRule>
  </conditionalFormatting>
  <conditionalFormatting sqref="AA54:AB59">
    <cfRule type="expression" dxfId="36" priority="80">
      <formula>INDEX(Cycle14, MOD(AA$51-débutCycle,14)+1)=0</formula>
    </cfRule>
  </conditionalFormatting>
  <conditionalFormatting sqref="AA53:AB59">
    <cfRule type="expression" dxfId="35" priority="79">
      <formula>INDEX(Cycle14, MOD(AA$11-débutCycle,14)+1)=0</formula>
    </cfRule>
  </conditionalFormatting>
  <conditionalFormatting sqref="AE54:AF59">
    <cfRule type="expression" dxfId="34" priority="78">
      <formula>INDEX(Cycle14, MOD(AE$51-débutCycle,14)+1)=0</formula>
    </cfRule>
  </conditionalFormatting>
  <conditionalFormatting sqref="AE53:AF59">
    <cfRule type="expression" dxfId="33" priority="77">
      <formula>INDEX(Cycle14, MOD(AE$11-débutCycle,14)+1)=0</formula>
    </cfRule>
  </conditionalFormatting>
  <conditionalFormatting sqref="C61:AG69">
    <cfRule type="expression" dxfId="32" priority="62">
      <formula>INDEX(Cycle14, MOD(C$61-débutCycle,14)+1)=0</formula>
    </cfRule>
  </conditionalFormatting>
  <conditionalFormatting sqref="C81:AF89">
    <cfRule type="expression" dxfId="31" priority="11">
      <formula>INDEX(Cycle14, MOD(C$81-débutCycle,14)+1)=0</formula>
    </cfRule>
  </conditionalFormatting>
  <conditionalFormatting sqref="C101:AG109">
    <cfRule type="expression" dxfId="30" priority="4">
      <formula>INDEX(Cycle14, MOD(C$101-débutCycle,14)+1)=0</formula>
    </cfRule>
  </conditionalFormatting>
  <conditionalFormatting sqref="C11:AE19">
    <cfRule type="expression" dxfId="29" priority="3">
      <formula>INDEX(Cycle14, MOD(C$11-débutCycle,14)+1)=0</formula>
    </cfRule>
  </conditionalFormatting>
  <conditionalFormatting sqref="AM4:AM15">
    <cfRule type="expression" priority="1">
      <formula>IFERROR(INDEX(B$6:B$1983,SMALL(IF(B$6:B$1983&lt;&gt;"",ROW(B$6:B$1983)-19),ROW(#REF!))),"")</formula>
    </cfRule>
  </conditionalFormatting>
  <pageMargins left="0.7" right="0.7" top="0.75" bottom="0.75" header="0.3" footer="0.3"/>
  <pageSetup paperSize="9" orientation="portrait" horizontalDpi="360" verticalDpi="36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6CDE9-7251-4CC9-A895-4CBC25621EF7}">
  <sheetPr>
    <tabColor theme="4" tint="-0.249977111117893"/>
  </sheetPr>
  <dimension ref="A1:AP120"/>
  <sheetViews>
    <sheetView topLeftCell="F1" zoomScale="50" zoomScaleNormal="50" workbookViewId="0">
      <selection activeCell="AO1" sqref="AO1"/>
    </sheetView>
  </sheetViews>
  <sheetFormatPr baseColWidth="10" defaultRowHeight="26.25" outlineLevelRow="2" x14ac:dyDescent="0.4"/>
  <cols>
    <col min="1" max="1" width="6.140625" style="3" customWidth="1"/>
    <col min="2" max="2" width="28.5703125" style="3" customWidth="1"/>
    <col min="3" max="33" width="8.7109375" style="3" customWidth="1"/>
    <col min="34" max="36" width="10.28515625" style="3" customWidth="1"/>
    <col min="37" max="37" width="11.42578125" style="3"/>
    <col min="38" max="38" width="11.5703125" style="3" bestFit="1" customWidth="1"/>
    <col min="39" max="39" width="16.5703125" style="3" customWidth="1"/>
    <col min="40" max="40" width="20.5703125" style="3" bestFit="1" customWidth="1"/>
    <col min="41" max="42" width="11.5703125" style="3" bestFit="1" customWidth="1"/>
    <col min="43" max="16384" width="11.42578125" style="3"/>
  </cols>
  <sheetData>
    <row r="1" spans="1:42" ht="40.15" customHeight="1" thickBot="1" x14ac:dyDescent="0.45">
      <c r="B1" s="130">
        <v>45658</v>
      </c>
      <c r="C1" s="119">
        <f>DATE(P4_2025!B2,1,1)</f>
        <v>45658</v>
      </c>
      <c r="D1" s="119">
        <f>C1+1</f>
        <v>45659</v>
      </c>
      <c r="E1" s="119">
        <f t="shared" ref="E1:AG1" si="0">D1+1</f>
        <v>45660</v>
      </c>
      <c r="F1" s="119">
        <f t="shared" si="0"/>
        <v>45661</v>
      </c>
      <c r="G1" s="119">
        <f t="shared" si="0"/>
        <v>45662</v>
      </c>
      <c r="H1" s="119">
        <f t="shared" si="0"/>
        <v>45663</v>
      </c>
      <c r="I1" s="119">
        <f t="shared" si="0"/>
        <v>45664</v>
      </c>
      <c r="J1" s="119">
        <f t="shared" si="0"/>
        <v>45665</v>
      </c>
      <c r="K1" s="119">
        <f t="shared" si="0"/>
        <v>45666</v>
      </c>
      <c r="L1" s="119">
        <f t="shared" si="0"/>
        <v>45667</v>
      </c>
      <c r="M1" s="119">
        <f t="shared" si="0"/>
        <v>45668</v>
      </c>
      <c r="N1" s="119">
        <f t="shared" si="0"/>
        <v>45669</v>
      </c>
      <c r="O1" s="119">
        <f t="shared" si="0"/>
        <v>45670</v>
      </c>
      <c r="P1" s="119">
        <f t="shared" si="0"/>
        <v>45671</v>
      </c>
      <c r="Q1" s="119">
        <f t="shared" si="0"/>
        <v>45672</v>
      </c>
      <c r="R1" s="119">
        <f t="shared" si="0"/>
        <v>45673</v>
      </c>
      <c r="S1" s="119">
        <f t="shared" si="0"/>
        <v>45674</v>
      </c>
      <c r="T1" s="119">
        <f t="shared" si="0"/>
        <v>45675</v>
      </c>
      <c r="U1" s="119">
        <f t="shared" si="0"/>
        <v>45676</v>
      </c>
      <c r="V1" s="119">
        <f t="shared" si="0"/>
        <v>45677</v>
      </c>
      <c r="W1" s="119">
        <f t="shared" si="0"/>
        <v>45678</v>
      </c>
      <c r="X1" s="119">
        <f t="shared" si="0"/>
        <v>45679</v>
      </c>
      <c r="Y1" s="119">
        <f t="shared" si="0"/>
        <v>45680</v>
      </c>
      <c r="Z1" s="119">
        <f t="shared" si="0"/>
        <v>45681</v>
      </c>
      <c r="AA1" s="119">
        <f t="shared" si="0"/>
        <v>45682</v>
      </c>
      <c r="AB1" s="119">
        <f t="shared" si="0"/>
        <v>45683</v>
      </c>
      <c r="AC1" s="119">
        <f t="shared" si="0"/>
        <v>45684</v>
      </c>
      <c r="AD1" s="119">
        <f t="shared" si="0"/>
        <v>45685</v>
      </c>
      <c r="AE1" s="119">
        <f t="shared" si="0"/>
        <v>45686</v>
      </c>
      <c r="AF1" s="119">
        <f t="shared" si="0"/>
        <v>45687</v>
      </c>
      <c r="AG1" s="119">
        <f t="shared" si="0"/>
        <v>45688</v>
      </c>
      <c r="AL1" s="3" t="s">
        <v>44</v>
      </c>
      <c r="AO1" s="3" t="s">
        <v>45</v>
      </c>
    </row>
    <row r="2" spans="1:42" ht="40.15" customHeight="1" outlineLevel="1" thickBot="1" x14ac:dyDescent="0.45">
      <c r="A2" s="3">
        <v>1</v>
      </c>
      <c r="B2" s="41" t="s">
        <v>0</v>
      </c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9"/>
      <c r="AA2" s="119"/>
      <c r="AB2" s="119"/>
      <c r="AC2" s="119"/>
      <c r="AD2" s="119"/>
      <c r="AE2" s="119"/>
      <c r="AF2" s="119"/>
      <c r="AG2" s="119"/>
      <c r="AL2" s="3">
        <f t="array" ref="AL2">IFERROR(INDEX(A$1:A$1996,SMALL(IF(A$1:A$1996&lt;&gt;"",ROW(A$1:A$1996)-0),ROW(A1))),"")</f>
        <v>1</v>
      </c>
    </row>
    <row r="3" spans="1:42" ht="40.15" customHeight="1" outlineLevel="1" thickBot="1" x14ac:dyDescent="0.45">
      <c r="B3" s="69" t="s">
        <v>80</v>
      </c>
      <c r="C3" s="79" t="s">
        <v>17</v>
      </c>
      <c r="D3" s="79" t="s">
        <v>6</v>
      </c>
      <c r="E3" s="79" t="s">
        <v>6</v>
      </c>
      <c r="F3" s="79"/>
      <c r="G3" s="79"/>
      <c r="H3" s="79"/>
      <c r="I3" s="79" t="s">
        <v>6</v>
      </c>
      <c r="J3" s="79" t="s">
        <v>6</v>
      </c>
      <c r="K3" s="79"/>
      <c r="L3" s="79"/>
      <c r="M3" s="79" t="s">
        <v>6</v>
      </c>
      <c r="N3" s="79" t="s">
        <v>6</v>
      </c>
      <c r="O3" s="79" t="s">
        <v>6</v>
      </c>
      <c r="P3" s="79"/>
      <c r="Q3" s="79"/>
      <c r="R3" s="79" t="s">
        <v>6</v>
      </c>
      <c r="S3" s="79" t="s">
        <v>6</v>
      </c>
      <c r="T3" s="79"/>
      <c r="U3" s="79"/>
      <c r="V3" s="79"/>
      <c r="W3" s="79" t="s">
        <v>6</v>
      </c>
      <c r="X3" s="79" t="s">
        <v>6</v>
      </c>
      <c r="Y3" s="79"/>
      <c r="Z3" s="79"/>
      <c r="AA3" s="79" t="s">
        <v>6</v>
      </c>
      <c r="AB3" s="79" t="s">
        <v>6</v>
      </c>
      <c r="AC3" s="79" t="s">
        <v>6</v>
      </c>
      <c r="AD3" s="79"/>
      <c r="AE3" s="79"/>
      <c r="AF3" s="79" t="s">
        <v>6</v>
      </c>
      <c r="AG3" s="79" t="s">
        <v>6</v>
      </c>
      <c r="AL3" s="3">
        <f t="array" ref="AL3">IFERROR(INDEX(A$1:A$1996,SMALL(IF(A$1:A$1996&lt;&gt;"",ROW(A$1:A$1996)-0),ROW(A2))),"")</f>
        <v>2</v>
      </c>
      <c r="AO3" s="3" t="b">
        <f>AF12=IFERROR(IF(AE12+1&gt;$AG$12,"",#REF!+1),"")</f>
        <v>1</v>
      </c>
      <c r="AP3" s="3" t="s">
        <v>57</v>
      </c>
    </row>
    <row r="4" spans="1:42" ht="40.15" customHeight="1" outlineLevel="1" thickBot="1" x14ac:dyDescent="0.45">
      <c r="B4" s="70" t="s">
        <v>81</v>
      </c>
      <c r="C4" s="79"/>
      <c r="D4" s="79" t="s">
        <v>6</v>
      </c>
      <c r="E4" s="79" t="s">
        <v>6</v>
      </c>
      <c r="F4" s="79"/>
      <c r="G4" s="79"/>
      <c r="H4" s="79"/>
      <c r="I4" s="79" t="s">
        <v>6</v>
      </c>
      <c r="J4" s="79" t="s">
        <v>6</v>
      </c>
      <c r="K4" s="79"/>
      <c r="L4" s="79"/>
      <c r="M4" s="79" t="s">
        <v>6</v>
      </c>
      <c r="N4" s="79" t="s">
        <v>6</v>
      </c>
      <c r="O4" s="79" t="s">
        <v>6</v>
      </c>
      <c r="P4" s="79"/>
      <c r="Q4" s="79"/>
      <c r="R4" s="79" t="s">
        <v>6</v>
      </c>
      <c r="S4" s="79" t="s">
        <v>6</v>
      </c>
      <c r="T4" s="79"/>
      <c r="U4" s="79"/>
      <c r="V4" s="79"/>
      <c r="W4" s="79" t="s">
        <v>6</v>
      </c>
      <c r="X4" s="79" t="s">
        <v>6</v>
      </c>
      <c r="Y4" s="79"/>
      <c r="Z4" s="79"/>
      <c r="AA4" s="79" t="s">
        <v>6</v>
      </c>
      <c r="AB4" s="79" t="s">
        <v>6</v>
      </c>
      <c r="AC4" s="79" t="s">
        <v>6</v>
      </c>
      <c r="AD4" s="79"/>
      <c r="AE4" s="79"/>
      <c r="AF4" s="79" t="s">
        <v>6</v>
      </c>
      <c r="AG4" s="79" t="s">
        <v>6</v>
      </c>
      <c r="AL4" s="3">
        <f t="array" ref="AL4">IFERROR(INDEX(A$1:A$1996,SMALL(IF(A$1:A$1996&lt;&gt;"",ROW(A$1:A$1996)-0),ROW(A3))),"")</f>
        <v>3</v>
      </c>
    </row>
    <row r="5" spans="1:42" ht="40.15" customHeight="1" outlineLevel="1" thickBot="1" x14ac:dyDescent="0.45">
      <c r="B5" s="69" t="s">
        <v>82</v>
      </c>
      <c r="C5" s="79"/>
      <c r="D5" s="79" t="s">
        <v>6</v>
      </c>
      <c r="E5" s="79" t="s">
        <v>6</v>
      </c>
      <c r="F5" s="79"/>
      <c r="G5" s="79"/>
      <c r="H5" s="79"/>
      <c r="I5" s="79" t="s">
        <v>6</v>
      </c>
      <c r="J5" s="79" t="s">
        <v>6</v>
      </c>
      <c r="K5" s="79"/>
      <c r="L5" s="79"/>
      <c r="M5" s="79" t="s">
        <v>6</v>
      </c>
      <c r="N5" s="79" t="s">
        <v>6</v>
      </c>
      <c r="O5" s="79" t="s">
        <v>6</v>
      </c>
      <c r="P5" s="79"/>
      <c r="Q5" s="79"/>
      <c r="R5" s="79" t="s">
        <v>6</v>
      </c>
      <c r="S5" s="79" t="s">
        <v>6</v>
      </c>
      <c r="T5" s="79"/>
      <c r="U5" s="79"/>
      <c r="V5" s="79"/>
      <c r="W5" s="79" t="s">
        <v>6</v>
      </c>
      <c r="X5" s="79" t="s">
        <v>6</v>
      </c>
      <c r="Y5" s="79"/>
      <c r="Z5" s="79"/>
      <c r="AA5" s="79" t="s">
        <v>6</v>
      </c>
      <c r="AB5" s="79" t="s">
        <v>6</v>
      </c>
      <c r="AC5" s="79" t="s">
        <v>6</v>
      </c>
      <c r="AD5" s="79"/>
      <c r="AE5" s="79"/>
      <c r="AF5" s="79" t="s">
        <v>6</v>
      </c>
      <c r="AG5" s="79" t="s">
        <v>6</v>
      </c>
      <c r="AL5" s="3">
        <f t="array" ref="AL5">IFERROR(INDEX(A$1:A$1996,SMALL(IF(A$1:A$1996&lt;&gt;"",ROW(A$1:A$1996)-0),ROW(A4))),"")</f>
        <v>4</v>
      </c>
    </row>
    <row r="6" spans="1:42" ht="40.15" customHeight="1" outlineLevel="1" thickBot="1" x14ac:dyDescent="0.45">
      <c r="B6" s="71" t="s">
        <v>83</v>
      </c>
      <c r="C6" s="79"/>
      <c r="D6" s="79" t="s">
        <v>6</v>
      </c>
      <c r="E6" s="79" t="s">
        <v>6</v>
      </c>
      <c r="F6" s="79"/>
      <c r="G6" s="79"/>
      <c r="H6" s="79"/>
      <c r="I6" s="79" t="s">
        <v>6</v>
      </c>
      <c r="J6" s="79" t="s">
        <v>6</v>
      </c>
      <c r="K6" s="79"/>
      <c r="L6" s="79"/>
      <c r="M6" s="79" t="s">
        <v>6</v>
      </c>
      <c r="N6" s="79" t="s">
        <v>6</v>
      </c>
      <c r="O6" s="79" t="s">
        <v>6</v>
      </c>
      <c r="P6" s="79"/>
      <c r="Q6" s="79"/>
      <c r="R6" s="79" t="s">
        <v>6</v>
      </c>
      <c r="S6" s="79" t="s">
        <v>6</v>
      </c>
      <c r="T6" s="79"/>
      <c r="U6" s="79"/>
      <c r="V6" s="79"/>
      <c r="W6" s="79" t="s">
        <v>6</v>
      </c>
      <c r="X6" s="79" t="s">
        <v>6</v>
      </c>
      <c r="Y6" s="79"/>
      <c r="Z6" s="79"/>
      <c r="AA6" s="79" t="s">
        <v>6</v>
      </c>
      <c r="AB6" s="79" t="s">
        <v>6</v>
      </c>
      <c r="AC6" s="79" t="s">
        <v>6</v>
      </c>
      <c r="AD6" s="79"/>
      <c r="AE6" s="79"/>
      <c r="AF6" s="79" t="s">
        <v>6</v>
      </c>
      <c r="AG6" s="79" t="s">
        <v>6</v>
      </c>
      <c r="AL6" s="3">
        <f t="array" ref="AL6">IFERROR(INDEX(A$1:A$1996,SMALL(IF(A$1:A$1996&lt;&gt;"",ROW(A$1:A$1996)-0),ROW(A5))),"")</f>
        <v>5</v>
      </c>
    </row>
    <row r="7" spans="1:42" ht="40.15" customHeight="1" outlineLevel="1" thickBot="1" x14ac:dyDescent="0.45">
      <c r="B7" s="69"/>
      <c r="C7" s="79"/>
      <c r="D7" s="79" t="s">
        <v>6</v>
      </c>
      <c r="E7" s="79" t="s">
        <v>6</v>
      </c>
      <c r="F7" s="79"/>
      <c r="G7" s="79"/>
      <c r="H7" s="79"/>
      <c r="I7" s="79" t="s">
        <v>6</v>
      </c>
      <c r="J7" s="79" t="s">
        <v>6</v>
      </c>
      <c r="K7" s="79"/>
      <c r="L7" s="79"/>
      <c r="M7" s="79" t="s">
        <v>6</v>
      </c>
      <c r="N7" s="79" t="s">
        <v>6</v>
      </c>
      <c r="O7" s="79" t="s">
        <v>6</v>
      </c>
      <c r="P7" s="79"/>
      <c r="Q7" s="79"/>
      <c r="R7" s="79" t="s">
        <v>6</v>
      </c>
      <c r="S7" s="79" t="s">
        <v>6</v>
      </c>
      <c r="T7" s="79"/>
      <c r="U7" s="79"/>
      <c r="V7" s="79"/>
      <c r="W7" s="79" t="s">
        <v>6</v>
      </c>
      <c r="X7" s="79" t="s">
        <v>6</v>
      </c>
      <c r="Y7" s="79"/>
      <c r="Z7" s="79"/>
      <c r="AA7" s="79" t="s">
        <v>6</v>
      </c>
      <c r="AB7" s="79" t="s">
        <v>6</v>
      </c>
      <c r="AC7" s="79" t="s">
        <v>6</v>
      </c>
      <c r="AD7" s="79"/>
      <c r="AE7" s="79"/>
      <c r="AF7" s="79" t="s">
        <v>6</v>
      </c>
      <c r="AG7" s="79" t="s">
        <v>6</v>
      </c>
      <c r="AL7" s="3">
        <f t="array" ref="AL7">IFERROR(INDEX(A$1:A$1996,SMALL(IF(A$1:A$1996&lt;&gt;"",ROW(A$1:A$1996)-0),ROW(A6))),"")</f>
        <v>6</v>
      </c>
    </row>
    <row r="8" spans="1:42" ht="40.15" customHeight="1" outlineLevel="1" thickBot="1" x14ac:dyDescent="0.45">
      <c r="B8" s="71"/>
      <c r="C8" s="79"/>
      <c r="D8" s="79" t="s">
        <v>6</v>
      </c>
      <c r="E8" s="79" t="s">
        <v>6</v>
      </c>
      <c r="F8" s="79"/>
      <c r="G8" s="79"/>
      <c r="H8" s="79"/>
      <c r="I8" s="79" t="s">
        <v>6</v>
      </c>
      <c r="J8" s="79" t="s">
        <v>6</v>
      </c>
      <c r="K8" s="79"/>
      <c r="L8" s="79"/>
      <c r="M8" s="79" t="s">
        <v>6</v>
      </c>
      <c r="N8" s="79" t="s">
        <v>6</v>
      </c>
      <c r="O8" s="79" t="s">
        <v>6</v>
      </c>
      <c r="P8" s="79"/>
      <c r="Q8" s="79"/>
      <c r="R8" s="79" t="s">
        <v>6</v>
      </c>
      <c r="S8" s="79" t="s">
        <v>6</v>
      </c>
      <c r="T8" s="79"/>
      <c r="U8" s="79"/>
      <c r="V8" s="79"/>
      <c r="W8" s="79" t="s">
        <v>6</v>
      </c>
      <c r="X8" s="79" t="s">
        <v>6</v>
      </c>
      <c r="Y8" s="79"/>
      <c r="Z8" s="79"/>
      <c r="AA8" s="79" t="s">
        <v>6</v>
      </c>
      <c r="AB8" s="79" t="s">
        <v>6</v>
      </c>
      <c r="AC8" s="79" t="s">
        <v>6</v>
      </c>
      <c r="AD8" s="79"/>
      <c r="AE8" s="79"/>
      <c r="AF8" s="79" t="s">
        <v>6</v>
      </c>
      <c r="AG8" s="79" t="s">
        <v>6</v>
      </c>
      <c r="AL8" s="3">
        <f t="array" ref="AL8">IFERROR(INDEX(A$1:A$1996,SMALL(IF(A$1:A$1996&lt;&gt;"",ROW(A$1:A$1996)-0),ROW(A7))),"")</f>
        <v>7</v>
      </c>
    </row>
    <row r="9" spans="1:42" ht="40.15" customHeight="1" outlineLevel="1" thickBot="1" x14ac:dyDescent="0.45">
      <c r="B9" s="69"/>
      <c r="C9" s="79"/>
      <c r="D9" s="79" t="s">
        <v>6</v>
      </c>
      <c r="E9" s="79" t="s">
        <v>6</v>
      </c>
      <c r="F9" s="79"/>
      <c r="G9" s="79"/>
      <c r="H9" s="79"/>
      <c r="I9" s="79" t="s">
        <v>6</v>
      </c>
      <c r="J9" s="79" t="s">
        <v>6</v>
      </c>
      <c r="K9" s="79"/>
      <c r="L9" s="79"/>
      <c r="M9" s="79" t="s">
        <v>6</v>
      </c>
      <c r="N9" s="79" t="s">
        <v>6</v>
      </c>
      <c r="O9" s="79" t="s">
        <v>6</v>
      </c>
      <c r="P9" s="79"/>
      <c r="Q9" s="79"/>
      <c r="R9" s="79" t="s">
        <v>6</v>
      </c>
      <c r="S9" s="79" t="s">
        <v>6</v>
      </c>
      <c r="T9" s="79"/>
      <c r="U9" s="79"/>
      <c r="V9" s="79"/>
      <c r="W9" s="79" t="s">
        <v>6</v>
      </c>
      <c r="X9" s="79" t="s">
        <v>6</v>
      </c>
      <c r="Y9" s="79"/>
      <c r="Z9" s="79"/>
      <c r="AA9" s="79" t="s">
        <v>6</v>
      </c>
      <c r="AB9" s="79" t="s">
        <v>6</v>
      </c>
      <c r="AC9" s="79" t="s">
        <v>6</v>
      </c>
      <c r="AD9" s="79"/>
      <c r="AE9" s="79"/>
      <c r="AF9" s="79" t="s">
        <v>6</v>
      </c>
      <c r="AG9" s="79" t="s">
        <v>6</v>
      </c>
      <c r="AL9" s="3">
        <f t="array" ref="AL9">IFERROR(INDEX(A$1:A$1996,SMALL(IF(A$1:A$1996&lt;&gt;"",ROW(A$1:A$1996)-0),ROW(A8))),"")</f>
        <v>8</v>
      </c>
    </row>
    <row r="10" spans="1:42" ht="19.899999999999999" customHeight="1" thickBot="1" x14ac:dyDescent="0.45">
      <c r="AL10" s="3">
        <f t="array" ref="AL10">IFERROR(INDEX(A$1:A$1996,SMALL(IF(A$1:A$1996&lt;&gt;"",ROW(A$1:A$1996)-0),ROW(A9))),"")</f>
        <v>9</v>
      </c>
    </row>
    <row r="11" spans="1:42" ht="40.15" customHeight="1" thickBot="1" x14ac:dyDescent="0.45">
      <c r="B11" s="88" t="s">
        <v>91</v>
      </c>
      <c r="C11" s="119" t="e">
        <f>DATE(#REF!,2,1)</f>
        <v>#REF!</v>
      </c>
      <c r="D11" s="119" t="e">
        <f>C11+1</f>
        <v>#REF!</v>
      </c>
      <c r="E11" s="119" t="e">
        <f t="shared" ref="E11:AD11" si="1">D11+1</f>
        <v>#REF!</v>
      </c>
      <c r="F11" s="119" t="e">
        <f t="shared" si="1"/>
        <v>#REF!</v>
      </c>
      <c r="G11" s="119" t="e">
        <f t="shared" si="1"/>
        <v>#REF!</v>
      </c>
      <c r="H11" s="119" t="e">
        <f t="shared" si="1"/>
        <v>#REF!</v>
      </c>
      <c r="I11" s="119" t="e">
        <f t="shared" si="1"/>
        <v>#REF!</v>
      </c>
      <c r="J11" s="119" t="e">
        <f t="shared" si="1"/>
        <v>#REF!</v>
      </c>
      <c r="K11" s="119" t="e">
        <f t="shared" si="1"/>
        <v>#REF!</v>
      </c>
      <c r="L11" s="119" t="e">
        <f t="shared" si="1"/>
        <v>#REF!</v>
      </c>
      <c r="M11" s="119" t="e">
        <f t="shared" si="1"/>
        <v>#REF!</v>
      </c>
      <c r="N11" s="119" t="e">
        <f t="shared" si="1"/>
        <v>#REF!</v>
      </c>
      <c r="O11" s="119" t="e">
        <f t="shared" si="1"/>
        <v>#REF!</v>
      </c>
      <c r="P11" s="119" t="e">
        <f t="shared" si="1"/>
        <v>#REF!</v>
      </c>
      <c r="Q11" s="119" t="e">
        <f t="shared" si="1"/>
        <v>#REF!</v>
      </c>
      <c r="R11" s="119" t="e">
        <f t="shared" si="1"/>
        <v>#REF!</v>
      </c>
      <c r="S11" s="119" t="e">
        <f t="shared" si="1"/>
        <v>#REF!</v>
      </c>
      <c r="T11" s="119" t="e">
        <f t="shared" si="1"/>
        <v>#REF!</v>
      </c>
      <c r="U11" s="119" t="e">
        <f t="shared" si="1"/>
        <v>#REF!</v>
      </c>
      <c r="V11" s="119" t="e">
        <f t="shared" si="1"/>
        <v>#REF!</v>
      </c>
      <c r="W11" s="119" t="e">
        <f t="shared" si="1"/>
        <v>#REF!</v>
      </c>
      <c r="X11" s="119" t="e">
        <f t="shared" si="1"/>
        <v>#REF!</v>
      </c>
      <c r="Y11" s="119" t="e">
        <f t="shared" si="1"/>
        <v>#REF!</v>
      </c>
      <c r="Z11" s="119" t="e">
        <f t="shared" si="1"/>
        <v>#REF!</v>
      </c>
      <c r="AA11" s="119" t="e">
        <f t="shared" si="1"/>
        <v>#REF!</v>
      </c>
      <c r="AB11" s="119" t="e">
        <f t="shared" si="1"/>
        <v>#REF!</v>
      </c>
      <c r="AC11" s="119" t="e">
        <f t="shared" si="1"/>
        <v>#REF!</v>
      </c>
      <c r="AD11" s="119" t="e">
        <f t="shared" si="1"/>
        <v>#REF!</v>
      </c>
      <c r="AL11" s="3">
        <f t="array" ref="AL11">IFERROR(INDEX(A$1:A$1996,SMALL(IF(A$1:A$1996&lt;&gt;"",ROW(A$1:A$1996)-0),ROW(A10))),"")</f>
        <v>10</v>
      </c>
    </row>
    <row r="12" spans="1:42" ht="40.15" customHeight="1" outlineLevel="2" thickBot="1" x14ac:dyDescent="0.45">
      <c r="A12" s="3">
        <v>2</v>
      </c>
      <c r="B12" s="41" t="s">
        <v>0</v>
      </c>
      <c r="C12" s="119"/>
      <c r="D12" s="119"/>
      <c r="E12" s="119"/>
      <c r="F12" s="119"/>
      <c r="G12" s="119"/>
      <c r="H12" s="119"/>
      <c r="I12" s="119"/>
      <c r="J12" s="119"/>
      <c r="K12" s="119"/>
      <c r="L12" s="119"/>
      <c r="M12" s="119"/>
      <c r="N12" s="119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28"/>
      <c r="AL12" s="3">
        <f t="array" ref="AL12">IFERROR(INDEX(A$1:A$1996,SMALL(IF(A$1:A$1996&lt;&gt;"",ROW(A$1:A$1996)-0),ROW(A11))),"")</f>
        <v>11</v>
      </c>
      <c r="AO12" s="3" t="s">
        <v>62</v>
      </c>
    </row>
    <row r="13" spans="1:42" ht="40.15" customHeight="1" outlineLevel="2" thickBot="1" x14ac:dyDescent="0.45">
      <c r="B13" s="69" t="s">
        <v>80</v>
      </c>
      <c r="C13" s="79" t="s">
        <v>31</v>
      </c>
      <c r="D13" s="79"/>
      <c r="E13" s="79"/>
      <c r="F13" s="79" t="s">
        <v>6</v>
      </c>
      <c r="G13" s="79" t="s">
        <v>6</v>
      </c>
      <c r="H13" s="79"/>
      <c r="I13" s="79"/>
      <c r="J13" s="79" t="s">
        <v>6</v>
      </c>
      <c r="K13" s="79" t="s">
        <v>6</v>
      </c>
      <c r="L13" s="79" t="s">
        <v>6</v>
      </c>
      <c r="M13" s="79"/>
      <c r="N13" s="79"/>
      <c r="O13" s="79" t="s">
        <v>6</v>
      </c>
      <c r="P13" s="79" t="s">
        <v>6</v>
      </c>
      <c r="Q13" s="79"/>
      <c r="R13" s="79"/>
      <c r="S13" s="79"/>
      <c r="T13" s="79" t="s">
        <v>6</v>
      </c>
      <c r="U13" s="79" t="s">
        <v>6</v>
      </c>
      <c r="V13" s="79"/>
      <c r="W13" s="79"/>
      <c r="X13" s="79" t="s">
        <v>6</v>
      </c>
      <c r="Y13" s="79" t="s">
        <v>6</v>
      </c>
      <c r="Z13" s="79" t="s">
        <v>6</v>
      </c>
      <c r="AA13" s="79"/>
      <c r="AB13" s="79"/>
      <c r="AC13" s="79" t="s">
        <v>6</v>
      </c>
      <c r="AD13" s="79" t="s">
        <v>6</v>
      </c>
      <c r="AL13" s="3">
        <f t="array" ref="AL13">IFERROR(INDEX(A$1:A$1996,SMALL(IF(A$1:A$1996&lt;&gt;"",ROW(A$1:A$1996)-0),ROW(A12))),"")</f>
        <v>12</v>
      </c>
      <c r="AO13" s="3" t="s">
        <v>60</v>
      </c>
      <c r="AP13" s="3" t="s">
        <v>61</v>
      </c>
    </row>
    <row r="14" spans="1:42" ht="40.15" customHeight="1" outlineLevel="2" thickBot="1" x14ac:dyDescent="0.45">
      <c r="B14" s="70" t="s">
        <v>81</v>
      </c>
      <c r="C14" s="79"/>
      <c r="D14" s="79"/>
      <c r="E14" s="79"/>
      <c r="F14" s="79" t="s">
        <v>6</v>
      </c>
      <c r="G14" s="79" t="s">
        <v>6</v>
      </c>
      <c r="H14" s="79"/>
      <c r="I14" s="79"/>
      <c r="J14" s="79" t="s">
        <v>6</v>
      </c>
      <c r="K14" s="79" t="s">
        <v>6</v>
      </c>
      <c r="L14" s="79" t="s">
        <v>6</v>
      </c>
      <c r="M14" s="79"/>
      <c r="N14" s="79"/>
      <c r="O14" s="79" t="s">
        <v>6</v>
      </c>
      <c r="P14" s="79" t="s">
        <v>6</v>
      </c>
      <c r="Q14" s="79"/>
      <c r="R14" s="79"/>
      <c r="S14" s="79"/>
      <c r="T14" s="79" t="s">
        <v>6</v>
      </c>
      <c r="U14" s="79" t="s">
        <v>6</v>
      </c>
      <c r="V14" s="79"/>
      <c r="W14" s="79"/>
      <c r="X14" s="79" t="s">
        <v>6</v>
      </c>
      <c r="Y14" s="79" t="s">
        <v>6</v>
      </c>
      <c r="Z14" s="79" t="s">
        <v>6</v>
      </c>
      <c r="AA14" s="79"/>
      <c r="AB14" s="79"/>
      <c r="AC14" s="79" t="s">
        <v>6</v>
      </c>
      <c r="AD14" s="79" t="s">
        <v>6</v>
      </c>
      <c r="AO14" s="42">
        <v>0</v>
      </c>
      <c r="AP14" s="42">
        <v>1</v>
      </c>
    </row>
    <row r="15" spans="1:42" ht="40.15" customHeight="1" outlineLevel="2" thickBot="1" x14ac:dyDescent="0.45">
      <c r="B15" s="69" t="s">
        <v>82</v>
      </c>
      <c r="C15" s="79"/>
      <c r="D15" s="79"/>
      <c r="E15" s="79"/>
      <c r="F15" s="79" t="s">
        <v>6</v>
      </c>
      <c r="G15" s="79" t="s">
        <v>6</v>
      </c>
      <c r="H15" s="79"/>
      <c r="I15" s="79"/>
      <c r="J15" s="79" t="s">
        <v>6</v>
      </c>
      <c r="K15" s="79" t="s">
        <v>6</v>
      </c>
      <c r="L15" s="79" t="s">
        <v>6</v>
      </c>
      <c r="M15" s="79"/>
      <c r="N15" s="79"/>
      <c r="O15" s="79" t="s">
        <v>6</v>
      </c>
      <c r="P15" s="79" t="s">
        <v>6</v>
      </c>
      <c r="Q15" s="79"/>
      <c r="R15" s="79"/>
      <c r="S15" s="79"/>
      <c r="T15" s="79" t="s">
        <v>6</v>
      </c>
      <c r="U15" s="79" t="s">
        <v>6</v>
      </c>
      <c r="V15" s="79"/>
      <c r="W15" s="79"/>
      <c r="X15" s="79" t="s">
        <v>6</v>
      </c>
      <c r="Y15" s="79" t="s">
        <v>6</v>
      </c>
      <c r="Z15" s="79" t="s">
        <v>6</v>
      </c>
      <c r="AA15" s="79"/>
      <c r="AB15" s="79"/>
      <c r="AC15" s="79" t="s">
        <v>6</v>
      </c>
      <c r="AD15" s="79" t="s">
        <v>6</v>
      </c>
      <c r="AO15" s="42">
        <v>1</v>
      </c>
      <c r="AP15" s="42">
        <v>0</v>
      </c>
    </row>
    <row r="16" spans="1:42" ht="40.15" customHeight="1" outlineLevel="2" thickBot="1" x14ac:dyDescent="0.45">
      <c r="B16" s="71" t="s">
        <v>83</v>
      </c>
      <c r="C16" s="79"/>
      <c r="D16" s="79"/>
      <c r="E16" s="79"/>
      <c r="F16" s="79" t="s">
        <v>6</v>
      </c>
      <c r="G16" s="79" t="s">
        <v>6</v>
      </c>
      <c r="H16" s="79"/>
      <c r="I16" s="79"/>
      <c r="J16" s="79" t="s">
        <v>6</v>
      </c>
      <c r="K16" s="79" t="s">
        <v>6</v>
      </c>
      <c r="L16" s="79" t="s">
        <v>6</v>
      </c>
      <c r="M16" s="79"/>
      <c r="N16" s="79"/>
      <c r="O16" s="79" t="s">
        <v>6</v>
      </c>
      <c r="P16" s="79" t="s">
        <v>6</v>
      </c>
      <c r="Q16" s="79"/>
      <c r="R16" s="79"/>
      <c r="S16" s="79"/>
      <c r="T16" s="79" t="s">
        <v>6</v>
      </c>
      <c r="U16" s="79" t="s">
        <v>6</v>
      </c>
      <c r="V16" s="79"/>
      <c r="W16" s="79"/>
      <c r="X16" s="79" t="s">
        <v>6</v>
      </c>
      <c r="Y16" s="79" t="s">
        <v>6</v>
      </c>
      <c r="Z16" s="79" t="s">
        <v>6</v>
      </c>
      <c r="AA16" s="79"/>
      <c r="AB16" s="79"/>
      <c r="AC16" s="79" t="s">
        <v>6</v>
      </c>
      <c r="AD16" s="79" t="s">
        <v>6</v>
      </c>
      <c r="AO16" s="42">
        <v>1</v>
      </c>
      <c r="AP16" s="42">
        <v>0</v>
      </c>
    </row>
    <row r="17" spans="1:42" ht="40.15" customHeight="1" outlineLevel="2" thickBot="1" x14ac:dyDescent="0.45">
      <c r="B17" s="69"/>
      <c r="C17" s="79"/>
      <c r="D17" s="79"/>
      <c r="E17" s="79"/>
      <c r="F17" s="79" t="s">
        <v>6</v>
      </c>
      <c r="G17" s="79" t="s">
        <v>6</v>
      </c>
      <c r="H17" s="79"/>
      <c r="I17" s="79"/>
      <c r="J17" s="79" t="s">
        <v>6</v>
      </c>
      <c r="K17" s="79" t="s">
        <v>6</v>
      </c>
      <c r="L17" s="79" t="s">
        <v>6</v>
      </c>
      <c r="M17" s="79"/>
      <c r="N17" s="79"/>
      <c r="O17" s="79" t="s">
        <v>6</v>
      </c>
      <c r="P17" s="79" t="s">
        <v>6</v>
      </c>
      <c r="Q17" s="79"/>
      <c r="R17" s="79"/>
      <c r="S17" s="79"/>
      <c r="T17" s="79" t="s">
        <v>6</v>
      </c>
      <c r="U17" s="79" t="s">
        <v>6</v>
      </c>
      <c r="V17" s="79"/>
      <c r="W17" s="79"/>
      <c r="X17" s="79" t="s">
        <v>6</v>
      </c>
      <c r="Y17" s="79" t="s">
        <v>6</v>
      </c>
      <c r="Z17" s="79" t="s">
        <v>6</v>
      </c>
      <c r="AA17" s="79"/>
      <c r="AB17" s="79"/>
      <c r="AC17" s="79" t="s">
        <v>6</v>
      </c>
      <c r="AD17" s="79" t="s">
        <v>6</v>
      </c>
      <c r="AO17" s="42">
        <v>0</v>
      </c>
      <c r="AP17" s="42">
        <v>1</v>
      </c>
    </row>
    <row r="18" spans="1:42" ht="40.15" customHeight="1" outlineLevel="2" thickBot="1" x14ac:dyDescent="0.45">
      <c r="B18" s="71"/>
      <c r="C18" s="79"/>
      <c r="D18" s="79"/>
      <c r="E18" s="79"/>
      <c r="F18" s="79" t="s">
        <v>6</v>
      </c>
      <c r="G18" s="79" t="s">
        <v>6</v>
      </c>
      <c r="H18" s="79"/>
      <c r="I18" s="79"/>
      <c r="J18" s="79" t="s">
        <v>6</v>
      </c>
      <c r="K18" s="79" t="s">
        <v>6</v>
      </c>
      <c r="L18" s="79" t="s">
        <v>6</v>
      </c>
      <c r="M18" s="79"/>
      <c r="N18" s="79"/>
      <c r="O18" s="79" t="s">
        <v>6</v>
      </c>
      <c r="P18" s="79" t="s">
        <v>6</v>
      </c>
      <c r="Q18" s="79"/>
      <c r="R18" s="79"/>
      <c r="S18" s="79"/>
      <c r="T18" s="79" t="s">
        <v>6</v>
      </c>
      <c r="U18" s="79" t="s">
        <v>6</v>
      </c>
      <c r="V18" s="79"/>
      <c r="W18" s="79"/>
      <c r="X18" s="79" t="s">
        <v>6</v>
      </c>
      <c r="Y18" s="79" t="s">
        <v>6</v>
      </c>
      <c r="Z18" s="79" t="s">
        <v>6</v>
      </c>
      <c r="AA18" s="79"/>
      <c r="AB18" s="79"/>
      <c r="AC18" s="79" t="s">
        <v>6</v>
      </c>
      <c r="AD18" s="79" t="s">
        <v>6</v>
      </c>
      <c r="AO18" s="42">
        <v>0</v>
      </c>
      <c r="AP18" s="42">
        <v>1</v>
      </c>
    </row>
    <row r="19" spans="1:42" ht="40.15" customHeight="1" outlineLevel="2" thickBot="1" x14ac:dyDescent="0.45">
      <c r="B19" s="69"/>
      <c r="C19" s="79"/>
      <c r="D19" s="79"/>
      <c r="E19" s="79"/>
      <c r="F19" s="79" t="s">
        <v>6</v>
      </c>
      <c r="G19" s="79" t="s">
        <v>6</v>
      </c>
      <c r="H19" s="79"/>
      <c r="I19" s="79"/>
      <c r="J19" s="79" t="s">
        <v>6</v>
      </c>
      <c r="K19" s="79" t="s">
        <v>6</v>
      </c>
      <c r="L19" s="79" t="s">
        <v>6</v>
      </c>
      <c r="M19" s="79"/>
      <c r="N19" s="79"/>
      <c r="O19" s="79" t="s">
        <v>6</v>
      </c>
      <c r="P19" s="79" t="s">
        <v>6</v>
      </c>
      <c r="Q19" s="79"/>
      <c r="R19" s="79"/>
      <c r="S19" s="79"/>
      <c r="T19" s="79" t="s">
        <v>6</v>
      </c>
      <c r="U19" s="79" t="s">
        <v>6</v>
      </c>
      <c r="V19" s="79"/>
      <c r="W19" s="79"/>
      <c r="X19" s="79" t="s">
        <v>6</v>
      </c>
      <c r="Y19" s="79" t="s">
        <v>6</v>
      </c>
      <c r="Z19" s="79" t="s">
        <v>6</v>
      </c>
      <c r="AA19" s="79"/>
      <c r="AB19" s="79"/>
      <c r="AC19" s="79" t="s">
        <v>6</v>
      </c>
      <c r="AD19" s="79" t="s">
        <v>6</v>
      </c>
      <c r="AO19" s="42">
        <v>1</v>
      </c>
      <c r="AP19" s="42">
        <v>0</v>
      </c>
    </row>
    <row r="20" spans="1:42" ht="19.899999999999999" customHeight="1" thickBot="1" x14ac:dyDescent="0.45">
      <c r="AO20" s="42">
        <v>1</v>
      </c>
      <c r="AP20" s="42">
        <v>0</v>
      </c>
    </row>
    <row r="21" spans="1:42" ht="40.15" customHeight="1" thickBot="1" x14ac:dyDescent="0.45">
      <c r="B21" s="131">
        <v>45717</v>
      </c>
      <c r="C21" s="120" t="e">
        <f>DATE(#REF!,3,1)</f>
        <v>#REF!</v>
      </c>
      <c r="D21" s="117" t="e">
        <f>C21+1</f>
        <v>#REF!</v>
      </c>
      <c r="E21" s="117" t="e">
        <f t="shared" ref="E21:AG21" si="2">D21+1</f>
        <v>#REF!</v>
      </c>
      <c r="F21" s="117" t="e">
        <f t="shared" si="2"/>
        <v>#REF!</v>
      </c>
      <c r="G21" s="117" t="e">
        <f t="shared" si="2"/>
        <v>#REF!</v>
      </c>
      <c r="H21" s="117" t="e">
        <f t="shared" si="2"/>
        <v>#REF!</v>
      </c>
      <c r="I21" s="117" t="e">
        <f t="shared" si="2"/>
        <v>#REF!</v>
      </c>
      <c r="J21" s="117" t="e">
        <f t="shared" si="2"/>
        <v>#REF!</v>
      </c>
      <c r="K21" s="117" t="e">
        <f t="shared" si="2"/>
        <v>#REF!</v>
      </c>
      <c r="L21" s="117" t="e">
        <f t="shared" si="2"/>
        <v>#REF!</v>
      </c>
      <c r="M21" s="117" t="e">
        <f t="shared" si="2"/>
        <v>#REF!</v>
      </c>
      <c r="N21" s="117" t="e">
        <f t="shared" si="2"/>
        <v>#REF!</v>
      </c>
      <c r="O21" s="117" t="e">
        <f t="shared" si="2"/>
        <v>#REF!</v>
      </c>
      <c r="P21" s="117" t="e">
        <f t="shared" si="2"/>
        <v>#REF!</v>
      </c>
      <c r="Q21" s="117" t="e">
        <f t="shared" si="2"/>
        <v>#REF!</v>
      </c>
      <c r="R21" s="117" t="e">
        <f t="shared" si="2"/>
        <v>#REF!</v>
      </c>
      <c r="S21" s="117" t="e">
        <f t="shared" si="2"/>
        <v>#REF!</v>
      </c>
      <c r="T21" s="117" t="e">
        <f t="shared" si="2"/>
        <v>#REF!</v>
      </c>
      <c r="U21" s="117" t="e">
        <f t="shared" si="2"/>
        <v>#REF!</v>
      </c>
      <c r="V21" s="117" t="e">
        <f t="shared" si="2"/>
        <v>#REF!</v>
      </c>
      <c r="W21" s="117" t="e">
        <f t="shared" si="2"/>
        <v>#REF!</v>
      </c>
      <c r="X21" s="117" t="e">
        <f t="shared" si="2"/>
        <v>#REF!</v>
      </c>
      <c r="Y21" s="117" t="e">
        <f t="shared" si="2"/>
        <v>#REF!</v>
      </c>
      <c r="Z21" s="117" t="e">
        <f t="shared" si="2"/>
        <v>#REF!</v>
      </c>
      <c r="AA21" s="117" t="e">
        <f t="shared" si="2"/>
        <v>#REF!</v>
      </c>
      <c r="AB21" s="117" t="e">
        <f t="shared" si="2"/>
        <v>#REF!</v>
      </c>
      <c r="AC21" s="117" t="e">
        <f t="shared" si="2"/>
        <v>#REF!</v>
      </c>
      <c r="AD21" s="117" t="e">
        <f t="shared" si="2"/>
        <v>#REF!</v>
      </c>
      <c r="AE21" s="117" t="e">
        <f t="shared" si="2"/>
        <v>#REF!</v>
      </c>
      <c r="AF21" s="117" t="e">
        <f t="shared" si="2"/>
        <v>#REF!</v>
      </c>
      <c r="AG21" s="117" t="e">
        <f t="shared" si="2"/>
        <v>#REF!</v>
      </c>
      <c r="AO21" s="42">
        <v>1</v>
      </c>
      <c r="AP21" s="42">
        <v>0</v>
      </c>
    </row>
    <row r="22" spans="1:42" ht="40.15" customHeight="1" outlineLevel="1" thickBot="1" x14ac:dyDescent="0.45">
      <c r="A22" s="3">
        <v>3</v>
      </c>
      <c r="B22" s="43" t="s">
        <v>0</v>
      </c>
      <c r="C22" s="121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18"/>
      <c r="Z22" s="118"/>
      <c r="AA22" s="118"/>
      <c r="AB22" s="118"/>
      <c r="AC22" s="118"/>
      <c r="AD22" s="118"/>
      <c r="AE22" s="118"/>
      <c r="AF22" s="118"/>
      <c r="AG22" s="118"/>
      <c r="AL22" s="3" t="str">
        <f t="array" ref="AL22">IFERROR(INDEX(A$1:A$1873,SMALL(IF(A$1:A$1873&lt;&gt;"",ROW(A$1:A$1873)-0),ROW(#REF!))),"")</f>
        <v/>
      </c>
      <c r="AO22" s="42">
        <v>0</v>
      </c>
      <c r="AP22" s="42">
        <v>1</v>
      </c>
    </row>
    <row r="23" spans="1:42" ht="40.15" customHeight="1" outlineLevel="1" thickBot="1" x14ac:dyDescent="0.45">
      <c r="B23" s="90" t="s">
        <v>80</v>
      </c>
      <c r="C23" s="4"/>
      <c r="D23" s="5"/>
      <c r="E23" s="5"/>
      <c r="F23" s="5" t="s">
        <v>6</v>
      </c>
      <c r="G23" s="5" t="s">
        <v>6</v>
      </c>
      <c r="H23" s="4"/>
      <c r="I23" s="5"/>
      <c r="J23" s="5" t="s">
        <v>6</v>
      </c>
      <c r="K23" s="5" t="s">
        <v>6</v>
      </c>
      <c r="L23" s="5" t="s">
        <v>6</v>
      </c>
      <c r="M23" s="4"/>
      <c r="N23" s="5"/>
      <c r="O23" s="5" t="s">
        <v>6</v>
      </c>
      <c r="P23" s="5" t="s">
        <v>6</v>
      </c>
      <c r="Q23" s="4"/>
      <c r="R23" s="5"/>
      <c r="S23" s="5"/>
      <c r="T23" s="5" t="s">
        <v>6</v>
      </c>
      <c r="U23" s="5" t="s">
        <v>6</v>
      </c>
      <c r="V23" s="4"/>
      <c r="W23" s="5"/>
      <c r="X23" s="5" t="s">
        <v>6</v>
      </c>
      <c r="Y23" s="5" t="s">
        <v>6</v>
      </c>
      <c r="Z23" s="5" t="s">
        <v>6</v>
      </c>
      <c r="AA23" s="4"/>
      <c r="AB23" s="5"/>
      <c r="AC23" s="5" t="s">
        <v>6</v>
      </c>
      <c r="AD23" s="5" t="s">
        <v>6</v>
      </c>
      <c r="AE23" s="4"/>
      <c r="AF23" s="5"/>
      <c r="AG23" s="6"/>
      <c r="AO23" s="42">
        <v>0</v>
      </c>
      <c r="AP23" s="42">
        <v>1</v>
      </c>
    </row>
    <row r="24" spans="1:42" ht="40.15" customHeight="1" outlineLevel="1" thickBot="1" x14ac:dyDescent="0.45">
      <c r="B24" s="91" t="s">
        <v>81</v>
      </c>
      <c r="C24" s="4"/>
      <c r="D24" s="7"/>
      <c r="E24" s="7"/>
      <c r="F24" s="5" t="s">
        <v>6</v>
      </c>
      <c r="G24" s="5" t="s">
        <v>6</v>
      </c>
      <c r="H24" s="4"/>
      <c r="I24" s="7"/>
      <c r="J24" s="5" t="s">
        <v>6</v>
      </c>
      <c r="K24" s="5" t="s">
        <v>6</v>
      </c>
      <c r="L24" s="5" t="s">
        <v>6</v>
      </c>
      <c r="M24" s="4"/>
      <c r="N24" s="7"/>
      <c r="O24" s="5" t="s">
        <v>6</v>
      </c>
      <c r="P24" s="5" t="s">
        <v>6</v>
      </c>
      <c r="Q24" s="4"/>
      <c r="R24" s="7"/>
      <c r="S24" s="7"/>
      <c r="T24" s="5" t="s">
        <v>6</v>
      </c>
      <c r="U24" s="5" t="s">
        <v>6</v>
      </c>
      <c r="V24" s="4"/>
      <c r="W24" s="7"/>
      <c r="X24" s="5" t="s">
        <v>6</v>
      </c>
      <c r="Y24" s="5" t="s">
        <v>6</v>
      </c>
      <c r="Z24" s="5" t="s">
        <v>6</v>
      </c>
      <c r="AA24" s="4"/>
      <c r="AB24" s="8"/>
      <c r="AC24" s="5" t="s">
        <v>6</v>
      </c>
      <c r="AD24" s="5" t="s">
        <v>6</v>
      </c>
      <c r="AE24" s="4"/>
      <c r="AF24" s="8"/>
      <c r="AG24" s="8"/>
      <c r="AO24" s="42">
        <v>1</v>
      </c>
      <c r="AP24" s="42">
        <v>0</v>
      </c>
    </row>
    <row r="25" spans="1:42" ht="40.15" customHeight="1" outlineLevel="1" thickBot="1" x14ac:dyDescent="0.45">
      <c r="B25" s="90" t="s">
        <v>82</v>
      </c>
      <c r="C25" s="4"/>
      <c r="D25" s="8"/>
      <c r="E25" s="8"/>
      <c r="F25" s="5" t="s">
        <v>6</v>
      </c>
      <c r="G25" s="5" t="s">
        <v>6</v>
      </c>
      <c r="H25" s="4"/>
      <c r="I25" s="8"/>
      <c r="J25" s="5" t="s">
        <v>6</v>
      </c>
      <c r="K25" s="5" t="s">
        <v>6</v>
      </c>
      <c r="L25" s="5" t="s">
        <v>6</v>
      </c>
      <c r="M25" s="4"/>
      <c r="N25" s="7"/>
      <c r="O25" s="5" t="s">
        <v>6</v>
      </c>
      <c r="P25" s="5" t="s">
        <v>6</v>
      </c>
      <c r="Q25" s="4"/>
      <c r="R25" s="7"/>
      <c r="S25" s="7"/>
      <c r="T25" s="5" t="s">
        <v>6</v>
      </c>
      <c r="U25" s="5" t="s">
        <v>6</v>
      </c>
      <c r="V25" s="4"/>
      <c r="W25" s="7"/>
      <c r="X25" s="5" t="s">
        <v>6</v>
      </c>
      <c r="Y25" s="5" t="s">
        <v>6</v>
      </c>
      <c r="Z25" s="5" t="s">
        <v>6</v>
      </c>
      <c r="AA25" s="4"/>
      <c r="AB25" s="7"/>
      <c r="AC25" s="5" t="s">
        <v>6</v>
      </c>
      <c r="AD25" s="5" t="s">
        <v>6</v>
      </c>
      <c r="AE25" s="4"/>
      <c r="AF25" s="7"/>
      <c r="AG25" s="9"/>
      <c r="AO25" s="42">
        <v>1</v>
      </c>
      <c r="AP25" s="42">
        <v>0</v>
      </c>
    </row>
    <row r="26" spans="1:42" ht="40.15" customHeight="1" outlineLevel="1" thickBot="1" x14ac:dyDescent="0.45">
      <c r="B26" s="92" t="s">
        <v>83</v>
      </c>
      <c r="C26" s="4"/>
      <c r="D26" s="7"/>
      <c r="E26" s="7"/>
      <c r="F26" s="5" t="s">
        <v>6</v>
      </c>
      <c r="G26" s="5" t="s">
        <v>6</v>
      </c>
      <c r="H26" s="4"/>
      <c r="I26" s="8"/>
      <c r="J26" s="5" t="s">
        <v>6</v>
      </c>
      <c r="K26" s="5" t="s">
        <v>6</v>
      </c>
      <c r="L26" s="5" t="s">
        <v>6</v>
      </c>
      <c r="M26" s="4"/>
      <c r="N26" s="8"/>
      <c r="O26" s="5" t="s">
        <v>6</v>
      </c>
      <c r="P26" s="5" t="s">
        <v>6</v>
      </c>
      <c r="Q26" s="4"/>
      <c r="R26" s="8"/>
      <c r="S26" s="8"/>
      <c r="T26" s="5" t="s">
        <v>6</v>
      </c>
      <c r="U26" s="5" t="s">
        <v>6</v>
      </c>
      <c r="V26" s="4"/>
      <c r="W26" s="7"/>
      <c r="X26" s="5" t="s">
        <v>6</v>
      </c>
      <c r="Y26" s="5" t="s">
        <v>6</v>
      </c>
      <c r="Z26" s="5" t="s">
        <v>6</v>
      </c>
      <c r="AA26" s="4"/>
      <c r="AB26" s="7"/>
      <c r="AC26" s="5" t="s">
        <v>6</v>
      </c>
      <c r="AD26" s="5" t="s">
        <v>6</v>
      </c>
      <c r="AE26" s="4"/>
      <c r="AF26" s="7"/>
      <c r="AG26" s="9"/>
      <c r="AO26" s="42">
        <v>0</v>
      </c>
      <c r="AP26" s="42">
        <v>1</v>
      </c>
    </row>
    <row r="27" spans="1:42" ht="40.15" customHeight="1" outlineLevel="1" thickBot="1" x14ac:dyDescent="0.45">
      <c r="B27" s="90"/>
      <c r="C27" s="4"/>
      <c r="D27" s="7"/>
      <c r="E27" s="7"/>
      <c r="F27" s="5" t="s">
        <v>6</v>
      </c>
      <c r="G27" s="5" t="s">
        <v>6</v>
      </c>
      <c r="H27" s="4"/>
      <c r="I27" s="7"/>
      <c r="J27" s="5" t="s">
        <v>6</v>
      </c>
      <c r="K27" s="5" t="s">
        <v>6</v>
      </c>
      <c r="L27" s="5" t="s">
        <v>6</v>
      </c>
      <c r="M27" s="4"/>
      <c r="N27" s="8"/>
      <c r="O27" s="5" t="s">
        <v>6</v>
      </c>
      <c r="P27" s="5" t="s">
        <v>6</v>
      </c>
      <c r="Q27" s="4"/>
      <c r="R27" s="8"/>
      <c r="S27" s="8"/>
      <c r="T27" s="5" t="s">
        <v>6</v>
      </c>
      <c r="U27" s="5" t="s">
        <v>6</v>
      </c>
      <c r="V27" s="4"/>
      <c r="W27" s="8"/>
      <c r="X27" s="5" t="s">
        <v>6</v>
      </c>
      <c r="Y27" s="5" t="s">
        <v>6</v>
      </c>
      <c r="Z27" s="5" t="s">
        <v>6</v>
      </c>
      <c r="AA27" s="4"/>
      <c r="AB27" s="8"/>
      <c r="AC27" s="5" t="s">
        <v>6</v>
      </c>
      <c r="AD27" s="5" t="s">
        <v>6</v>
      </c>
      <c r="AE27" s="4"/>
      <c r="AF27" s="8"/>
      <c r="AG27" s="8"/>
      <c r="AO27" s="42">
        <v>0</v>
      </c>
      <c r="AP27" s="42">
        <v>1</v>
      </c>
    </row>
    <row r="28" spans="1:42" ht="40.15" customHeight="1" outlineLevel="1" thickBot="1" x14ac:dyDescent="0.45">
      <c r="B28" s="92"/>
      <c r="C28" s="4"/>
      <c r="D28" s="7"/>
      <c r="E28" s="7"/>
      <c r="F28" s="5" t="s">
        <v>6</v>
      </c>
      <c r="G28" s="5" t="s">
        <v>6</v>
      </c>
      <c r="H28" s="4"/>
      <c r="I28" s="7"/>
      <c r="J28" s="5" t="s">
        <v>6</v>
      </c>
      <c r="K28" s="5" t="s">
        <v>6</v>
      </c>
      <c r="L28" s="5" t="s">
        <v>6</v>
      </c>
      <c r="M28" s="4"/>
      <c r="N28" s="7"/>
      <c r="O28" s="5" t="s">
        <v>6</v>
      </c>
      <c r="P28" s="5" t="s">
        <v>6</v>
      </c>
      <c r="Q28" s="4"/>
      <c r="R28" s="7"/>
      <c r="S28" s="7"/>
      <c r="T28" s="5" t="s">
        <v>6</v>
      </c>
      <c r="U28" s="5" t="s">
        <v>6</v>
      </c>
      <c r="V28" s="4"/>
      <c r="W28" s="7"/>
      <c r="X28" s="5" t="s">
        <v>6</v>
      </c>
      <c r="Y28" s="5" t="s">
        <v>6</v>
      </c>
      <c r="Z28" s="5" t="s">
        <v>6</v>
      </c>
      <c r="AA28" s="4"/>
      <c r="AB28" s="7"/>
      <c r="AC28" s="5" t="s">
        <v>6</v>
      </c>
      <c r="AD28" s="5" t="s">
        <v>6</v>
      </c>
      <c r="AE28" s="4"/>
      <c r="AF28" s="7"/>
      <c r="AG28" s="7"/>
    </row>
    <row r="29" spans="1:42" ht="40.15" customHeight="1" outlineLevel="1" thickBot="1" x14ac:dyDescent="0.45">
      <c r="B29" s="90"/>
      <c r="C29" s="4"/>
      <c r="D29" s="7"/>
      <c r="E29" s="7"/>
      <c r="F29" s="5" t="s">
        <v>6</v>
      </c>
      <c r="G29" s="5" t="s">
        <v>6</v>
      </c>
      <c r="H29" s="4"/>
      <c r="I29" s="7"/>
      <c r="J29" s="5" t="s">
        <v>6</v>
      </c>
      <c r="K29" s="5" t="s">
        <v>6</v>
      </c>
      <c r="L29" s="5" t="s">
        <v>6</v>
      </c>
      <c r="M29" s="4"/>
      <c r="N29" s="7"/>
      <c r="O29" s="5" t="s">
        <v>6</v>
      </c>
      <c r="P29" s="5" t="s">
        <v>6</v>
      </c>
      <c r="Q29" s="4"/>
      <c r="R29" s="7"/>
      <c r="S29" s="7"/>
      <c r="T29" s="5" t="s">
        <v>6</v>
      </c>
      <c r="U29" s="5" t="s">
        <v>6</v>
      </c>
      <c r="V29" s="4"/>
      <c r="W29" s="7"/>
      <c r="X29" s="5" t="s">
        <v>6</v>
      </c>
      <c r="Y29" s="5" t="s">
        <v>6</v>
      </c>
      <c r="Z29" s="5" t="s">
        <v>6</v>
      </c>
      <c r="AA29" s="4"/>
      <c r="AB29" s="7"/>
      <c r="AC29" s="5" t="s">
        <v>6</v>
      </c>
      <c r="AD29" s="5" t="s">
        <v>6</v>
      </c>
      <c r="AE29" s="4"/>
      <c r="AF29" s="7"/>
      <c r="AG29" s="7"/>
    </row>
    <row r="30" spans="1:42" ht="19.899999999999999" customHeight="1" thickBot="1" x14ac:dyDescent="0.45"/>
    <row r="31" spans="1:42" ht="40.15" customHeight="1" thickBot="1" x14ac:dyDescent="0.45">
      <c r="B31" s="130">
        <v>45748</v>
      </c>
      <c r="C31" s="119" t="e">
        <f>DATE(#REF!,4,1)</f>
        <v>#REF!</v>
      </c>
      <c r="D31" s="119" t="e">
        <f>C31+1</f>
        <v>#REF!</v>
      </c>
      <c r="E31" s="119" t="e">
        <f t="shared" ref="E31:AF31" si="3">D31+1</f>
        <v>#REF!</v>
      </c>
      <c r="F31" s="119" t="e">
        <f t="shared" si="3"/>
        <v>#REF!</v>
      </c>
      <c r="G31" s="119" t="e">
        <f t="shared" si="3"/>
        <v>#REF!</v>
      </c>
      <c r="H31" s="119" t="e">
        <f t="shared" si="3"/>
        <v>#REF!</v>
      </c>
      <c r="I31" s="119" t="e">
        <f t="shared" si="3"/>
        <v>#REF!</v>
      </c>
      <c r="J31" s="119" t="e">
        <f t="shared" si="3"/>
        <v>#REF!</v>
      </c>
      <c r="K31" s="119" t="e">
        <f t="shared" si="3"/>
        <v>#REF!</v>
      </c>
      <c r="L31" s="119" t="e">
        <f t="shared" si="3"/>
        <v>#REF!</v>
      </c>
      <c r="M31" s="119" t="e">
        <f t="shared" si="3"/>
        <v>#REF!</v>
      </c>
      <c r="N31" s="119" t="e">
        <f t="shared" si="3"/>
        <v>#REF!</v>
      </c>
      <c r="O31" s="119" t="e">
        <f t="shared" si="3"/>
        <v>#REF!</v>
      </c>
      <c r="P31" s="119" t="e">
        <f t="shared" si="3"/>
        <v>#REF!</v>
      </c>
      <c r="Q31" s="119" t="e">
        <f t="shared" si="3"/>
        <v>#REF!</v>
      </c>
      <c r="R31" s="119" t="e">
        <f t="shared" si="3"/>
        <v>#REF!</v>
      </c>
      <c r="S31" s="119" t="e">
        <f t="shared" si="3"/>
        <v>#REF!</v>
      </c>
      <c r="T31" s="119" t="e">
        <f t="shared" si="3"/>
        <v>#REF!</v>
      </c>
      <c r="U31" s="119" t="e">
        <f t="shared" si="3"/>
        <v>#REF!</v>
      </c>
      <c r="V31" s="119" t="e">
        <f t="shared" si="3"/>
        <v>#REF!</v>
      </c>
      <c r="W31" s="119" t="e">
        <f t="shared" si="3"/>
        <v>#REF!</v>
      </c>
      <c r="X31" s="119" t="e">
        <f t="shared" si="3"/>
        <v>#REF!</v>
      </c>
      <c r="Y31" s="119" t="e">
        <f t="shared" si="3"/>
        <v>#REF!</v>
      </c>
      <c r="Z31" s="119" t="e">
        <f t="shared" si="3"/>
        <v>#REF!</v>
      </c>
      <c r="AA31" s="119" t="e">
        <f t="shared" si="3"/>
        <v>#REF!</v>
      </c>
      <c r="AB31" s="119" t="e">
        <f t="shared" si="3"/>
        <v>#REF!</v>
      </c>
      <c r="AC31" s="119" t="e">
        <f t="shared" si="3"/>
        <v>#REF!</v>
      </c>
      <c r="AD31" s="119" t="e">
        <f t="shared" si="3"/>
        <v>#REF!</v>
      </c>
      <c r="AE31" s="119" t="e">
        <f t="shared" si="3"/>
        <v>#REF!</v>
      </c>
      <c r="AF31" s="119" t="e">
        <f t="shared" si="3"/>
        <v>#REF!</v>
      </c>
      <c r="AG31" s="124"/>
    </row>
    <row r="32" spans="1:42" ht="40.15" customHeight="1" outlineLevel="1" thickBot="1" x14ac:dyDescent="0.45">
      <c r="A32" s="3">
        <v>4</v>
      </c>
      <c r="B32" s="41" t="s">
        <v>0</v>
      </c>
      <c r="C32" s="119"/>
      <c r="D32" s="119"/>
      <c r="E32" s="119"/>
      <c r="F32" s="119"/>
      <c r="G32" s="119"/>
      <c r="H32" s="119"/>
      <c r="I32" s="119"/>
      <c r="J32" s="119"/>
      <c r="K32" s="119"/>
      <c r="L32" s="119"/>
      <c r="M32" s="119"/>
      <c r="N32" s="119"/>
      <c r="O32" s="119"/>
      <c r="P32" s="119"/>
      <c r="Q32" s="119"/>
      <c r="R32" s="119"/>
      <c r="S32" s="119"/>
      <c r="T32" s="119"/>
      <c r="U32" s="119"/>
      <c r="V32" s="119"/>
      <c r="W32" s="119"/>
      <c r="X32" s="119"/>
      <c r="Y32" s="119"/>
      <c r="Z32" s="119"/>
      <c r="AA32" s="119"/>
      <c r="AB32" s="119"/>
      <c r="AC32" s="119"/>
      <c r="AD32" s="119"/>
      <c r="AE32" s="119"/>
      <c r="AF32" s="119"/>
      <c r="AG32" s="124"/>
    </row>
    <row r="33" spans="1:38" ht="40.15" customHeight="1" outlineLevel="1" thickBot="1" x14ac:dyDescent="0.45">
      <c r="B33" s="69" t="s">
        <v>80</v>
      </c>
      <c r="C33" s="5" t="s">
        <v>6</v>
      </c>
      <c r="D33" s="5" t="s">
        <v>6</v>
      </c>
      <c r="E33" s="77"/>
      <c r="F33" s="77"/>
      <c r="G33" s="5" t="s">
        <v>6</v>
      </c>
      <c r="H33" s="5" t="s">
        <v>6</v>
      </c>
      <c r="I33" s="5" t="s">
        <v>6</v>
      </c>
      <c r="J33" s="77"/>
      <c r="K33" s="77"/>
      <c r="L33" s="5" t="s">
        <v>6</v>
      </c>
      <c r="M33" s="5" t="s">
        <v>6</v>
      </c>
      <c r="N33" s="77"/>
      <c r="O33" s="77"/>
      <c r="P33" s="77"/>
      <c r="Q33" s="5" t="s">
        <v>6</v>
      </c>
      <c r="R33" s="5" t="s">
        <v>6</v>
      </c>
      <c r="S33" s="77"/>
      <c r="T33" s="77"/>
      <c r="U33" s="5" t="s">
        <v>6</v>
      </c>
      <c r="V33" s="5" t="s">
        <v>6</v>
      </c>
      <c r="W33" s="5" t="s">
        <v>6</v>
      </c>
      <c r="X33" s="77"/>
      <c r="Y33" s="77"/>
      <c r="Z33" s="5" t="s">
        <v>6</v>
      </c>
      <c r="AA33" s="5" t="s">
        <v>6</v>
      </c>
      <c r="AB33" s="77"/>
      <c r="AC33" s="77"/>
      <c r="AD33" s="77"/>
      <c r="AE33" s="5" t="s">
        <v>6</v>
      </c>
      <c r="AF33" s="5" t="s">
        <v>6</v>
      </c>
      <c r="AL33" s="3" t="str">
        <f t="array" ref="AL33">IFERROR(INDEX(A$1:A$1873,SMALL(IF(A$1:A$1873&lt;&gt;"",ROW(A$1:A$1873)-0),ROW(#REF!))),"")</f>
        <v/>
      </c>
    </row>
    <row r="34" spans="1:38" ht="40.15" customHeight="1" outlineLevel="1" thickBot="1" x14ac:dyDescent="0.45">
      <c r="B34" s="70" t="s">
        <v>81</v>
      </c>
      <c r="C34" s="5" t="s">
        <v>6</v>
      </c>
      <c r="D34" s="5" t="s">
        <v>6</v>
      </c>
      <c r="E34" s="77"/>
      <c r="F34" s="77"/>
      <c r="G34" s="5" t="s">
        <v>6</v>
      </c>
      <c r="H34" s="5" t="s">
        <v>6</v>
      </c>
      <c r="I34" s="5" t="s">
        <v>6</v>
      </c>
      <c r="J34" s="77"/>
      <c r="K34" s="77"/>
      <c r="L34" s="5" t="s">
        <v>6</v>
      </c>
      <c r="M34" s="5" t="s">
        <v>6</v>
      </c>
      <c r="N34" s="77"/>
      <c r="O34" s="77"/>
      <c r="P34" s="77"/>
      <c r="Q34" s="5" t="s">
        <v>6</v>
      </c>
      <c r="R34" s="5" t="s">
        <v>6</v>
      </c>
      <c r="S34" s="77"/>
      <c r="T34" s="77"/>
      <c r="U34" s="5" t="s">
        <v>6</v>
      </c>
      <c r="V34" s="5" t="s">
        <v>6</v>
      </c>
      <c r="W34" s="5" t="s">
        <v>6</v>
      </c>
      <c r="X34" s="77"/>
      <c r="Y34" s="77"/>
      <c r="Z34" s="5" t="s">
        <v>6</v>
      </c>
      <c r="AA34" s="5" t="s">
        <v>6</v>
      </c>
      <c r="AB34" s="77"/>
      <c r="AC34" s="77"/>
      <c r="AD34" s="77"/>
      <c r="AE34" s="5" t="s">
        <v>6</v>
      </c>
      <c r="AF34" s="5" t="s">
        <v>6</v>
      </c>
    </row>
    <row r="35" spans="1:38" ht="40.15" customHeight="1" outlineLevel="1" thickBot="1" x14ac:dyDescent="0.45">
      <c r="B35" s="69" t="s">
        <v>82</v>
      </c>
      <c r="C35" s="5" t="s">
        <v>6</v>
      </c>
      <c r="D35" s="5" t="s">
        <v>6</v>
      </c>
      <c r="E35" s="77"/>
      <c r="F35" s="77"/>
      <c r="G35" s="5" t="s">
        <v>6</v>
      </c>
      <c r="H35" s="5" t="s">
        <v>6</v>
      </c>
      <c r="I35" s="5" t="s">
        <v>6</v>
      </c>
      <c r="J35" s="77"/>
      <c r="K35" s="77"/>
      <c r="L35" s="5" t="s">
        <v>6</v>
      </c>
      <c r="M35" s="5" t="s">
        <v>6</v>
      </c>
      <c r="N35" s="77"/>
      <c r="O35" s="77"/>
      <c r="P35" s="77"/>
      <c r="Q35" s="5" t="s">
        <v>6</v>
      </c>
      <c r="R35" s="5" t="s">
        <v>6</v>
      </c>
      <c r="S35" s="77"/>
      <c r="T35" s="77"/>
      <c r="U35" s="5" t="s">
        <v>6</v>
      </c>
      <c r="V35" s="5" t="s">
        <v>6</v>
      </c>
      <c r="W35" s="5" t="s">
        <v>6</v>
      </c>
      <c r="X35" s="77"/>
      <c r="Y35" s="77"/>
      <c r="Z35" s="5" t="s">
        <v>6</v>
      </c>
      <c r="AA35" s="5" t="s">
        <v>6</v>
      </c>
      <c r="AB35" s="77"/>
      <c r="AC35" s="77"/>
      <c r="AD35" s="77"/>
      <c r="AE35" s="5" t="s">
        <v>6</v>
      </c>
      <c r="AF35" s="5" t="s">
        <v>6</v>
      </c>
    </row>
    <row r="36" spans="1:38" ht="40.15" customHeight="1" outlineLevel="1" thickBot="1" x14ac:dyDescent="0.45">
      <c r="B36" s="71" t="s">
        <v>83</v>
      </c>
      <c r="C36" s="5" t="s">
        <v>6</v>
      </c>
      <c r="D36" s="5" t="s">
        <v>6</v>
      </c>
      <c r="E36" s="77"/>
      <c r="F36" s="77"/>
      <c r="G36" s="5" t="s">
        <v>6</v>
      </c>
      <c r="H36" s="5" t="s">
        <v>6</v>
      </c>
      <c r="I36" s="5" t="s">
        <v>6</v>
      </c>
      <c r="J36" s="77"/>
      <c r="K36" s="77"/>
      <c r="L36" s="5" t="s">
        <v>6</v>
      </c>
      <c r="M36" s="5" t="s">
        <v>6</v>
      </c>
      <c r="N36" s="77"/>
      <c r="O36" s="77"/>
      <c r="P36" s="77"/>
      <c r="Q36" s="5" t="s">
        <v>6</v>
      </c>
      <c r="R36" s="5" t="s">
        <v>6</v>
      </c>
      <c r="S36" s="77"/>
      <c r="T36" s="77"/>
      <c r="U36" s="5" t="s">
        <v>6</v>
      </c>
      <c r="V36" s="5" t="s">
        <v>6</v>
      </c>
      <c r="W36" s="5" t="s">
        <v>6</v>
      </c>
      <c r="X36" s="77"/>
      <c r="Y36" s="77"/>
      <c r="Z36" s="5" t="s">
        <v>6</v>
      </c>
      <c r="AA36" s="5" t="s">
        <v>6</v>
      </c>
      <c r="AB36" s="77"/>
      <c r="AC36" s="77"/>
      <c r="AD36" s="77"/>
      <c r="AE36" s="5" t="s">
        <v>6</v>
      </c>
      <c r="AF36" s="5" t="s">
        <v>6</v>
      </c>
    </row>
    <row r="37" spans="1:38" ht="40.15" customHeight="1" outlineLevel="1" thickBot="1" x14ac:dyDescent="0.45">
      <c r="B37" s="69"/>
      <c r="C37" s="5" t="s">
        <v>6</v>
      </c>
      <c r="D37" s="5" t="s">
        <v>6</v>
      </c>
      <c r="E37" s="77"/>
      <c r="F37" s="77"/>
      <c r="G37" s="5" t="s">
        <v>6</v>
      </c>
      <c r="H37" s="5" t="s">
        <v>6</v>
      </c>
      <c r="I37" s="5" t="s">
        <v>6</v>
      </c>
      <c r="J37" s="77"/>
      <c r="K37" s="77"/>
      <c r="L37" s="5" t="s">
        <v>6</v>
      </c>
      <c r="M37" s="5" t="s">
        <v>6</v>
      </c>
      <c r="N37" s="77"/>
      <c r="O37" s="77"/>
      <c r="P37" s="77"/>
      <c r="Q37" s="5" t="s">
        <v>6</v>
      </c>
      <c r="R37" s="5" t="s">
        <v>6</v>
      </c>
      <c r="S37" s="77"/>
      <c r="T37" s="77"/>
      <c r="U37" s="5" t="s">
        <v>6</v>
      </c>
      <c r="V37" s="5" t="s">
        <v>6</v>
      </c>
      <c r="W37" s="5" t="s">
        <v>6</v>
      </c>
      <c r="X37" s="84"/>
      <c r="Y37" s="77"/>
      <c r="Z37" s="5" t="s">
        <v>6</v>
      </c>
      <c r="AA37" s="5" t="s">
        <v>6</v>
      </c>
      <c r="AB37" s="77"/>
      <c r="AC37" s="77"/>
      <c r="AD37" s="77"/>
      <c r="AE37" s="5" t="s">
        <v>6</v>
      </c>
      <c r="AF37" s="5" t="s">
        <v>6</v>
      </c>
    </row>
    <row r="38" spans="1:38" ht="40.15" customHeight="1" outlineLevel="1" thickBot="1" x14ac:dyDescent="0.45">
      <c r="B38" s="71"/>
      <c r="C38" s="5" t="s">
        <v>6</v>
      </c>
      <c r="D38" s="5" t="s">
        <v>6</v>
      </c>
      <c r="E38" s="77"/>
      <c r="F38" s="77"/>
      <c r="G38" s="5" t="s">
        <v>6</v>
      </c>
      <c r="H38" s="5" t="s">
        <v>6</v>
      </c>
      <c r="I38" s="5" t="s">
        <v>6</v>
      </c>
      <c r="J38" s="77"/>
      <c r="K38" s="77"/>
      <c r="L38" s="5" t="s">
        <v>6</v>
      </c>
      <c r="M38" s="5" t="s">
        <v>6</v>
      </c>
      <c r="N38" s="77"/>
      <c r="O38" s="77"/>
      <c r="P38" s="77"/>
      <c r="Q38" s="5" t="s">
        <v>6</v>
      </c>
      <c r="R38" s="5" t="s">
        <v>6</v>
      </c>
      <c r="S38" s="77"/>
      <c r="T38" s="77"/>
      <c r="U38" s="5" t="s">
        <v>6</v>
      </c>
      <c r="V38" s="5" t="s">
        <v>6</v>
      </c>
      <c r="W38" s="5" t="s">
        <v>6</v>
      </c>
      <c r="X38" s="77"/>
      <c r="Y38" s="77"/>
      <c r="Z38" s="5" t="s">
        <v>6</v>
      </c>
      <c r="AA38" s="5" t="s">
        <v>6</v>
      </c>
      <c r="AB38" s="77"/>
      <c r="AC38" s="77"/>
      <c r="AD38" s="77"/>
      <c r="AE38" s="5" t="s">
        <v>6</v>
      </c>
      <c r="AF38" s="5" t="s">
        <v>6</v>
      </c>
    </row>
    <row r="39" spans="1:38" ht="40.15" customHeight="1" outlineLevel="1" thickBot="1" x14ac:dyDescent="0.45">
      <c r="B39" s="69"/>
      <c r="C39" s="5" t="s">
        <v>6</v>
      </c>
      <c r="D39" s="5" t="s">
        <v>6</v>
      </c>
      <c r="E39" s="78"/>
      <c r="F39" s="78"/>
      <c r="G39" s="5" t="s">
        <v>6</v>
      </c>
      <c r="H39" s="5" t="s">
        <v>6</v>
      </c>
      <c r="I39" s="5" t="s">
        <v>6</v>
      </c>
      <c r="J39" s="78"/>
      <c r="K39" s="78"/>
      <c r="L39" s="5" t="s">
        <v>6</v>
      </c>
      <c r="M39" s="5" t="s">
        <v>6</v>
      </c>
      <c r="N39" s="78"/>
      <c r="O39" s="78"/>
      <c r="P39" s="78"/>
      <c r="Q39" s="5" t="s">
        <v>6</v>
      </c>
      <c r="R39" s="5" t="s">
        <v>6</v>
      </c>
      <c r="S39" s="78"/>
      <c r="T39" s="78"/>
      <c r="U39" s="5" t="s">
        <v>6</v>
      </c>
      <c r="V39" s="5" t="s">
        <v>6</v>
      </c>
      <c r="W39" s="5" t="s">
        <v>6</v>
      </c>
      <c r="X39" s="78"/>
      <c r="Y39" s="78"/>
      <c r="Z39" s="5" t="s">
        <v>6</v>
      </c>
      <c r="AA39" s="5" t="s">
        <v>6</v>
      </c>
      <c r="AB39" s="78"/>
      <c r="AC39" s="78"/>
      <c r="AD39" s="78"/>
      <c r="AE39" s="5" t="s">
        <v>6</v>
      </c>
      <c r="AF39" s="5" t="s">
        <v>6</v>
      </c>
      <c r="AG39" s="66"/>
    </row>
    <row r="40" spans="1:38" ht="19.899999999999999" customHeight="1" thickBot="1" x14ac:dyDescent="0.45">
      <c r="C40" s="80" t="s">
        <v>77</v>
      </c>
    </row>
    <row r="41" spans="1:38" ht="40.15" customHeight="1" thickBot="1" x14ac:dyDescent="0.45">
      <c r="B41" s="131">
        <v>45778</v>
      </c>
      <c r="C41" s="123" t="e">
        <f>DATE(#REF!,5,1)</f>
        <v>#REF!</v>
      </c>
      <c r="D41" s="123" t="e">
        <f>C41+1</f>
        <v>#REF!</v>
      </c>
      <c r="E41" s="123" t="e">
        <f t="shared" ref="E41:AG41" si="4">D41+1</f>
        <v>#REF!</v>
      </c>
      <c r="F41" s="123" t="e">
        <f t="shared" si="4"/>
        <v>#REF!</v>
      </c>
      <c r="G41" s="123" t="e">
        <f t="shared" si="4"/>
        <v>#REF!</v>
      </c>
      <c r="H41" s="123" t="e">
        <f t="shared" si="4"/>
        <v>#REF!</v>
      </c>
      <c r="I41" s="123" t="e">
        <f t="shared" si="4"/>
        <v>#REF!</v>
      </c>
      <c r="J41" s="123" t="e">
        <f t="shared" si="4"/>
        <v>#REF!</v>
      </c>
      <c r="K41" s="123" t="e">
        <f t="shared" si="4"/>
        <v>#REF!</v>
      </c>
      <c r="L41" s="123" t="e">
        <f t="shared" si="4"/>
        <v>#REF!</v>
      </c>
      <c r="M41" s="123" t="e">
        <f t="shared" si="4"/>
        <v>#REF!</v>
      </c>
      <c r="N41" s="123" t="e">
        <f t="shared" si="4"/>
        <v>#REF!</v>
      </c>
      <c r="O41" s="123" t="e">
        <f t="shared" si="4"/>
        <v>#REF!</v>
      </c>
      <c r="P41" s="123" t="e">
        <f t="shared" si="4"/>
        <v>#REF!</v>
      </c>
      <c r="Q41" s="123" t="e">
        <f t="shared" si="4"/>
        <v>#REF!</v>
      </c>
      <c r="R41" s="123" t="e">
        <f t="shared" si="4"/>
        <v>#REF!</v>
      </c>
      <c r="S41" s="123" t="e">
        <f t="shared" si="4"/>
        <v>#REF!</v>
      </c>
      <c r="T41" s="123" t="e">
        <f t="shared" si="4"/>
        <v>#REF!</v>
      </c>
      <c r="U41" s="123" t="e">
        <f t="shared" si="4"/>
        <v>#REF!</v>
      </c>
      <c r="V41" s="123" t="e">
        <f t="shared" si="4"/>
        <v>#REF!</v>
      </c>
      <c r="W41" s="123" t="e">
        <f t="shared" si="4"/>
        <v>#REF!</v>
      </c>
      <c r="X41" s="123" t="e">
        <f t="shared" si="4"/>
        <v>#REF!</v>
      </c>
      <c r="Y41" s="123" t="e">
        <f t="shared" si="4"/>
        <v>#REF!</v>
      </c>
      <c r="Z41" s="123" t="e">
        <f t="shared" si="4"/>
        <v>#REF!</v>
      </c>
      <c r="AA41" s="123" t="e">
        <f t="shared" si="4"/>
        <v>#REF!</v>
      </c>
      <c r="AB41" s="123" t="e">
        <f t="shared" si="4"/>
        <v>#REF!</v>
      </c>
      <c r="AC41" s="123" t="e">
        <f t="shared" si="4"/>
        <v>#REF!</v>
      </c>
      <c r="AD41" s="123" t="e">
        <f t="shared" si="4"/>
        <v>#REF!</v>
      </c>
      <c r="AE41" s="123" t="e">
        <f t="shared" si="4"/>
        <v>#REF!</v>
      </c>
      <c r="AF41" s="123" t="e">
        <f t="shared" si="4"/>
        <v>#REF!</v>
      </c>
      <c r="AG41" s="123" t="e">
        <f t="shared" si="4"/>
        <v>#REF!</v>
      </c>
    </row>
    <row r="42" spans="1:38" ht="40.15" customHeight="1" outlineLevel="1" thickBot="1" x14ac:dyDescent="0.45">
      <c r="A42" s="3">
        <v>5</v>
      </c>
      <c r="B42" s="43" t="s">
        <v>0</v>
      </c>
      <c r="C42" s="123"/>
      <c r="D42" s="123"/>
      <c r="E42" s="123"/>
      <c r="F42" s="123"/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23"/>
      <c r="S42" s="123"/>
      <c r="T42" s="123"/>
      <c r="U42" s="123"/>
      <c r="V42" s="123"/>
      <c r="W42" s="123"/>
      <c r="X42" s="123"/>
      <c r="Y42" s="123"/>
      <c r="Z42" s="123"/>
      <c r="AA42" s="123"/>
      <c r="AB42" s="123"/>
      <c r="AC42" s="123"/>
      <c r="AD42" s="123"/>
      <c r="AE42" s="123"/>
      <c r="AF42" s="123"/>
      <c r="AG42" s="123"/>
    </row>
    <row r="43" spans="1:38" ht="40.15" customHeight="1" outlineLevel="1" thickBot="1" x14ac:dyDescent="0.45">
      <c r="B43" s="69" t="s">
        <v>80</v>
      </c>
      <c r="C43" s="74"/>
      <c r="D43" s="85"/>
      <c r="E43" s="5" t="s">
        <v>6</v>
      </c>
      <c r="F43" s="5" t="s">
        <v>6</v>
      </c>
      <c r="G43" s="5" t="s">
        <v>6</v>
      </c>
      <c r="H43" s="74"/>
      <c r="I43" s="85"/>
      <c r="J43" s="85" t="s">
        <v>6</v>
      </c>
      <c r="K43" s="74" t="s">
        <v>6</v>
      </c>
      <c r="L43" s="74"/>
      <c r="M43" s="85"/>
      <c r="N43" s="85"/>
      <c r="O43" s="5" t="s">
        <v>6</v>
      </c>
      <c r="P43" s="5" t="s">
        <v>6</v>
      </c>
      <c r="Q43" s="74"/>
      <c r="R43" s="85"/>
      <c r="S43" s="5" t="s">
        <v>6</v>
      </c>
      <c r="T43" s="5" t="s">
        <v>6</v>
      </c>
      <c r="U43" s="5" t="s">
        <v>6</v>
      </c>
      <c r="V43" s="74"/>
      <c r="W43" s="85"/>
      <c r="X43" s="5" t="s">
        <v>6</v>
      </c>
      <c r="Y43" s="5" t="s">
        <v>6</v>
      </c>
      <c r="Z43" s="74"/>
      <c r="AA43" s="85"/>
      <c r="AB43" s="85"/>
      <c r="AC43" s="5" t="s">
        <v>6</v>
      </c>
      <c r="AD43" s="5" t="s">
        <v>6</v>
      </c>
      <c r="AE43" s="74"/>
      <c r="AF43" s="85"/>
      <c r="AG43" s="5" t="s">
        <v>6</v>
      </c>
    </row>
    <row r="44" spans="1:38" ht="40.15" customHeight="1" outlineLevel="1" thickBot="1" x14ac:dyDescent="0.45">
      <c r="B44" s="70" t="s">
        <v>81</v>
      </c>
      <c r="C44" s="74"/>
      <c r="D44" s="85"/>
      <c r="E44" s="5" t="s">
        <v>6</v>
      </c>
      <c r="F44" s="5" t="s">
        <v>6</v>
      </c>
      <c r="G44" s="5" t="s">
        <v>6</v>
      </c>
      <c r="H44" s="74"/>
      <c r="I44" s="85"/>
      <c r="J44" s="85" t="s">
        <v>6</v>
      </c>
      <c r="K44" s="74" t="s">
        <v>6</v>
      </c>
      <c r="L44" s="74"/>
      <c r="M44" s="85"/>
      <c r="N44" s="85"/>
      <c r="O44" s="5" t="s">
        <v>6</v>
      </c>
      <c r="P44" s="5" t="s">
        <v>6</v>
      </c>
      <c r="Q44" s="74"/>
      <c r="R44" s="85"/>
      <c r="S44" s="5" t="s">
        <v>6</v>
      </c>
      <c r="T44" s="5" t="s">
        <v>6</v>
      </c>
      <c r="U44" s="5" t="s">
        <v>6</v>
      </c>
      <c r="V44" s="74"/>
      <c r="W44" s="85"/>
      <c r="X44" s="5" t="s">
        <v>6</v>
      </c>
      <c r="Y44" s="5" t="s">
        <v>6</v>
      </c>
      <c r="Z44" s="74"/>
      <c r="AA44" s="85"/>
      <c r="AB44" s="85"/>
      <c r="AC44" s="5" t="s">
        <v>6</v>
      </c>
      <c r="AD44" s="5" t="s">
        <v>6</v>
      </c>
      <c r="AE44" s="74"/>
      <c r="AF44" s="85"/>
      <c r="AG44" s="5" t="s">
        <v>6</v>
      </c>
    </row>
    <row r="45" spans="1:38" ht="40.15" customHeight="1" outlineLevel="1" thickBot="1" x14ac:dyDescent="0.45">
      <c r="B45" s="69" t="s">
        <v>82</v>
      </c>
      <c r="C45" s="74"/>
      <c r="D45" s="85"/>
      <c r="E45" s="5" t="s">
        <v>6</v>
      </c>
      <c r="F45" s="5" t="s">
        <v>6</v>
      </c>
      <c r="G45" s="5" t="s">
        <v>6</v>
      </c>
      <c r="H45" s="74"/>
      <c r="I45" s="85"/>
      <c r="J45" s="85" t="s">
        <v>6</v>
      </c>
      <c r="K45" s="74" t="s">
        <v>6</v>
      </c>
      <c r="L45" s="74"/>
      <c r="M45" s="85"/>
      <c r="N45" s="85"/>
      <c r="O45" s="5" t="s">
        <v>6</v>
      </c>
      <c r="P45" s="5" t="s">
        <v>6</v>
      </c>
      <c r="Q45" s="74"/>
      <c r="R45" s="85"/>
      <c r="S45" s="5" t="s">
        <v>6</v>
      </c>
      <c r="T45" s="5" t="s">
        <v>6</v>
      </c>
      <c r="U45" s="5" t="s">
        <v>6</v>
      </c>
      <c r="V45" s="74"/>
      <c r="W45" s="85"/>
      <c r="X45" s="5" t="s">
        <v>6</v>
      </c>
      <c r="Y45" s="5" t="s">
        <v>6</v>
      </c>
      <c r="Z45" s="74"/>
      <c r="AA45" s="85"/>
      <c r="AB45" s="85"/>
      <c r="AC45" s="5" t="s">
        <v>6</v>
      </c>
      <c r="AD45" s="5" t="s">
        <v>6</v>
      </c>
      <c r="AE45" s="74"/>
      <c r="AF45" s="85"/>
      <c r="AG45" s="5" t="s">
        <v>6</v>
      </c>
    </row>
    <row r="46" spans="1:38" ht="40.15" customHeight="1" outlineLevel="1" thickBot="1" x14ac:dyDescent="0.45">
      <c r="B46" s="71" t="s">
        <v>83</v>
      </c>
      <c r="C46" s="74"/>
      <c r="D46" s="85"/>
      <c r="E46" s="5" t="s">
        <v>6</v>
      </c>
      <c r="F46" s="5" t="s">
        <v>6</v>
      </c>
      <c r="G46" s="5" t="s">
        <v>6</v>
      </c>
      <c r="H46" s="74"/>
      <c r="I46" s="85"/>
      <c r="J46" s="85" t="s">
        <v>6</v>
      </c>
      <c r="K46" s="74" t="s">
        <v>6</v>
      </c>
      <c r="L46" s="74"/>
      <c r="M46" s="85"/>
      <c r="N46" s="85"/>
      <c r="O46" s="5" t="s">
        <v>6</v>
      </c>
      <c r="P46" s="5" t="s">
        <v>6</v>
      </c>
      <c r="Q46" s="74"/>
      <c r="R46" s="85"/>
      <c r="S46" s="5" t="s">
        <v>6</v>
      </c>
      <c r="T46" s="5" t="s">
        <v>6</v>
      </c>
      <c r="U46" s="5" t="s">
        <v>6</v>
      </c>
      <c r="V46" s="74"/>
      <c r="W46" s="85"/>
      <c r="X46" s="5" t="s">
        <v>6</v>
      </c>
      <c r="Y46" s="5" t="s">
        <v>6</v>
      </c>
      <c r="Z46" s="74"/>
      <c r="AA46" s="85"/>
      <c r="AB46" s="85"/>
      <c r="AC46" s="5" t="s">
        <v>6</v>
      </c>
      <c r="AD46" s="5" t="s">
        <v>6</v>
      </c>
      <c r="AE46" s="74"/>
      <c r="AF46" s="85"/>
      <c r="AG46" s="5" t="s">
        <v>6</v>
      </c>
    </row>
    <row r="47" spans="1:38" ht="40.15" customHeight="1" outlineLevel="1" thickBot="1" x14ac:dyDescent="0.45">
      <c r="B47" s="69"/>
      <c r="C47" s="74"/>
      <c r="D47" s="85"/>
      <c r="E47" s="5" t="s">
        <v>6</v>
      </c>
      <c r="F47" s="5" t="s">
        <v>6</v>
      </c>
      <c r="G47" s="5" t="s">
        <v>6</v>
      </c>
      <c r="H47" s="74"/>
      <c r="I47" s="85"/>
      <c r="J47" s="85" t="s">
        <v>6</v>
      </c>
      <c r="K47" s="74" t="s">
        <v>6</v>
      </c>
      <c r="L47" s="74"/>
      <c r="M47" s="85"/>
      <c r="N47" s="85"/>
      <c r="O47" s="5" t="s">
        <v>6</v>
      </c>
      <c r="P47" s="5" t="s">
        <v>6</v>
      </c>
      <c r="Q47" s="74"/>
      <c r="R47" s="85"/>
      <c r="S47" s="5" t="s">
        <v>6</v>
      </c>
      <c r="T47" s="5" t="s">
        <v>6</v>
      </c>
      <c r="U47" s="5" t="s">
        <v>6</v>
      </c>
      <c r="V47" s="74"/>
      <c r="W47" s="85"/>
      <c r="X47" s="5" t="s">
        <v>6</v>
      </c>
      <c r="Y47" s="5" t="s">
        <v>6</v>
      </c>
      <c r="Z47" s="74"/>
      <c r="AA47" s="85"/>
      <c r="AB47" s="85"/>
      <c r="AC47" s="5" t="s">
        <v>6</v>
      </c>
      <c r="AD47" s="5" t="s">
        <v>6</v>
      </c>
      <c r="AE47" s="74"/>
      <c r="AF47" s="85"/>
      <c r="AG47" s="5" t="s">
        <v>6</v>
      </c>
    </row>
    <row r="48" spans="1:38" ht="40.15" customHeight="1" outlineLevel="1" thickBot="1" x14ac:dyDescent="0.45">
      <c r="B48" s="71"/>
      <c r="C48" s="74"/>
      <c r="D48" s="85"/>
      <c r="E48" s="5" t="s">
        <v>6</v>
      </c>
      <c r="F48" s="5" t="s">
        <v>6</v>
      </c>
      <c r="G48" s="5" t="s">
        <v>6</v>
      </c>
      <c r="H48" s="74"/>
      <c r="I48" s="85"/>
      <c r="J48" s="85" t="s">
        <v>6</v>
      </c>
      <c r="K48" s="74" t="s">
        <v>6</v>
      </c>
      <c r="L48" s="74"/>
      <c r="M48" s="85"/>
      <c r="N48" s="85"/>
      <c r="O48" s="5" t="s">
        <v>6</v>
      </c>
      <c r="P48" s="5" t="s">
        <v>6</v>
      </c>
      <c r="Q48" s="74"/>
      <c r="R48" s="85"/>
      <c r="S48" s="5" t="s">
        <v>6</v>
      </c>
      <c r="T48" s="5" t="s">
        <v>6</v>
      </c>
      <c r="U48" s="5" t="s">
        <v>6</v>
      </c>
      <c r="V48" s="74"/>
      <c r="W48" s="85"/>
      <c r="X48" s="5" t="s">
        <v>6</v>
      </c>
      <c r="Y48" s="5" t="s">
        <v>6</v>
      </c>
      <c r="Z48" s="74"/>
      <c r="AA48" s="85"/>
      <c r="AB48" s="85"/>
      <c r="AC48" s="5" t="s">
        <v>6</v>
      </c>
      <c r="AD48" s="5" t="s">
        <v>6</v>
      </c>
      <c r="AE48" s="74"/>
      <c r="AF48" s="85"/>
      <c r="AG48" s="5" t="s">
        <v>6</v>
      </c>
    </row>
    <row r="49" spans="1:33" ht="40.15" customHeight="1" outlineLevel="1" thickBot="1" x14ac:dyDescent="0.45">
      <c r="B49" s="69"/>
      <c r="C49" s="76"/>
      <c r="D49" s="86"/>
      <c r="E49" s="5" t="s">
        <v>6</v>
      </c>
      <c r="F49" s="5" t="s">
        <v>6</v>
      </c>
      <c r="G49" s="5" t="s">
        <v>6</v>
      </c>
      <c r="H49" s="76"/>
      <c r="I49" s="86"/>
      <c r="J49" s="86" t="s">
        <v>6</v>
      </c>
      <c r="K49" s="76" t="s">
        <v>6</v>
      </c>
      <c r="L49" s="76"/>
      <c r="M49" s="86"/>
      <c r="N49" s="86"/>
      <c r="O49" s="5" t="s">
        <v>6</v>
      </c>
      <c r="P49" s="5" t="s">
        <v>6</v>
      </c>
      <c r="Q49" s="76"/>
      <c r="R49" s="86"/>
      <c r="S49" s="5" t="s">
        <v>6</v>
      </c>
      <c r="T49" s="5" t="s">
        <v>6</v>
      </c>
      <c r="U49" s="5" t="s">
        <v>6</v>
      </c>
      <c r="V49" s="76"/>
      <c r="W49" s="86"/>
      <c r="X49" s="5" t="s">
        <v>6</v>
      </c>
      <c r="Y49" s="5" t="s">
        <v>6</v>
      </c>
      <c r="Z49" s="76"/>
      <c r="AA49" s="85"/>
      <c r="AB49" s="85"/>
      <c r="AC49" s="5" t="s">
        <v>6</v>
      </c>
      <c r="AD49" s="5" t="s">
        <v>6</v>
      </c>
      <c r="AE49" s="76"/>
      <c r="AF49" s="86"/>
      <c r="AG49" s="5" t="s">
        <v>6</v>
      </c>
    </row>
    <row r="50" spans="1:33" ht="19.899999999999999" customHeight="1" thickBot="1" x14ac:dyDescent="0.45"/>
    <row r="51" spans="1:33" ht="40.15" customHeight="1" thickTop="1" thickBot="1" x14ac:dyDescent="0.45">
      <c r="B51" s="130">
        <v>45809</v>
      </c>
      <c r="C51" s="125" t="e">
        <f>DATE(#REF!,6,1)</f>
        <v>#REF!</v>
      </c>
      <c r="D51" s="125" t="e">
        <f>C51+1</f>
        <v>#REF!</v>
      </c>
      <c r="E51" s="125" t="e">
        <f>D51+1</f>
        <v>#REF!</v>
      </c>
      <c r="F51" s="125" t="e">
        <f t="shared" ref="F51:AF51" si="5">E51+1</f>
        <v>#REF!</v>
      </c>
      <c r="G51" s="125" t="e">
        <f t="shared" si="5"/>
        <v>#REF!</v>
      </c>
      <c r="H51" s="125" t="e">
        <f t="shared" si="5"/>
        <v>#REF!</v>
      </c>
      <c r="I51" s="125" t="e">
        <f t="shared" si="5"/>
        <v>#REF!</v>
      </c>
      <c r="J51" s="125" t="e">
        <f t="shared" si="5"/>
        <v>#REF!</v>
      </c>
      <c r="K51" s="125" t="e">
        <f t="shared" si="5"/>
        <v>#REF!</v>
      </c>
      <c r="L51" s="125" t="e">
        <f t="shared" si="5"/>
        <v>#REF!</v>
      </c>
      <c r="M51" s="125" t="e">
        <f t="shared" si="5"/>
        <v>#REF!</v>
      </c>
      <c r="N51" s="125" t="e">
        <f t="shared" si="5"/>
        <v>#REF!</v>
      </c>
      <c r="O51" s="125" t="e">
        <f t="shared" si="5"/>
        <v>#REF!</v>
      </c>
      <c r="P51" s="125" t="e">
        <f t="shared" si="5"/>
        <v>#REF!</v>
      </c>
      <c r="Q51" s="125" t="e">
        <f t="shared" si="5"/>
        <v>#REF!</v>
      </c>
      <c r="R51" s="125" t="e">
        <f t="shared" si="5"/>
        <v>#REF!</v>
      </c>
      <c r="S51" s="125" t="e">
        <f t="shared" si="5"/>
        <v>#REF!</v>
      </c>
      <c r="T51" s="125" t="e">
        <f t="shared" si="5"/>
        <v>#REF!</v>
      </c>
      <c r="U51" s="125" t="e">
        <f t="shared" si="5"/>
        <v>#REF!</v>
      </c>
      <c r="V51" s="125" t="e">
        <f t="shared" si="5"/>
        <v>#REF!</v>
      </c>
      <c r="W51" s="125" t="e">
        <f t="shared" si="5"/>
        <v>#REF!</v>
      </c>
      <c r="X51" s="125" t="e">
        <f t="shared" si="5"/>
        <v>#REF!</v>
      </c>
      <c r="Y51" s="125" t="e">
        <f t="shared" si="5"/>
        <v>#REF!</v>
      </c>
      <c r="Z51" s="125" t="e">
        <f t="shared" si="5"/>
        <v>#REF!</v>
      </c>
      <c r="AA51" s="125" t="e">
        <f t="shared" si="5"/>
        <v>#REF!</v>
      </c>
      <c r="AB51" s="125" t="e">
        <f t="shared" si="5"/>
        <v>#REF!</v>
      </c>
      <c r="AC51" s="125" t="e">
        <f t="shared" si="5"/>
        <v>#REF!</v>
      </c>
      <c r="AD51" s="125" t="e">
        <f t="shared" si="5"/>
        <v>#REF!</v>
      </c>
      <c r="AE51" s="125" t="e">
        <f t="shared" si="5"/>
        <v>#REF!</v>
      </c>
      <c r="AF51" s="125" t="e">
        <f t="shared" si="5"/>
        <v>#REF!</v>
      </c>
    </row>
    <row r="52" spans="1:33" ht="40.15" customHeight="1" outlineLevel="1" thickTop="1" thickBot="1" x14ac:dyDescent="0.45">
      <c r="A52" s="3">
        <v>6</v>
      </c>
      <c r="B52" s="41" t="s">
        <v>0</v>
      </c>
      <c r="C52" s="125"/>
      <c r="D52" s="125"/>
      <c r="E52" s="125"/>
      <c r="F52" s="125"/>
      <c r="G52" s="125"/>
      <c r="H52" s="125"/>
      <c r="I52" s="125"/>
      <c r="J52" s="125"/>
      <c r="K52" s="125"/>
      <c r="L52" s="125"/>
      <c r="M52" s="125"/>
      <c r="N52" s="125"/>
      <c r="O52" s="125"/>
      <c r="P52" s="125"/>
      <c r="Q52" s="125"/>
      <c r="R52" s="125"/>
      <c r="S52" s="125"/>
      <c r="T52" s="125"/>
      <c r="U52" s="125"/>
      <c r="V52" s="125"/>
      <c r="W52" s="125"/>
      <c r="X52" s="125"/>
      <c r="Y52" s="125"/>
      <c r="Z52" s="125"/>
      <c r="AA52" s="125"/>
      <c r="AB52" s="125"/>
      <c r="AC52" s="125"/>
      <c r="AD52" s="125"/>
      <c r="AE52" s="125"/>
      <c r="AF52" s="125"/>
    </row>
    <row r="53" spans="1:33" ht="40.15" customHeight="1" outlineLevel="1" thickTop="1" thickBot="1" x14ac:dyDescent="0.45">
      <c r="B53" s="69" t="s">
        <v>80</v>
      </c>
      <c r="C53" s="79" t="s">
        <v>6</v>
      </c>
      <c r="D53" s="79" t="s">
        <v>6</v>
      </c>
      <c r="E53" s="79"/>
      <c r="F53" s="72"/>
      <c r="G53" s="79" t="s">
        <v>6</v>
      </c>
      <c r="H53" s="79" t="s">
        <v>6</v>
      </c>
      <c r="I53" s="79"/>
      <c r="J53" s="72"/>
      <c r="K53" s="72"/>
      <c r="L53" s="79" t="s">
        <v>6</v>
      </c>
      <c r="M53" s="79" t="s">
        <v>6</v>
      </c>
      <c r="N53" s="79"/>
      <c r="O53" s="72"/>
      <c r="P53" s="79" t="s">
        <v>6</v>
      </c>
      <c r="Q53" s="79" t="s">
        <v>6</v>
      </c>
      <c r="R53" s="79" t="s">
        <v>6</v>
      </c>
      <c r="S53" s="79"/>
      <c r="T53" s="72"/>
      <c r="U53" s="79" t="s">
        <v>6</v>
      </c>
      <c r="V53" s="79" t="s">
        <v>6</v>
      </c>
      <c r="W53" s="79"/>
      <c r="X53" s="72"/>
      <c r="Y53" s="72"/>
      <c r="Z53" s="79" t="s">
        <v>6</v>
      </c>
      <c r="AA53" s="79" t="s">
        <v>6</v>
      </c>
      <c r="AB53" s="79"/>
      <c r="AC53" s="72"/>
      <c r="AD53" s="79" t="s">
        <v>6</v>
      </c>
      <c r="AE53" s="79" t="s">
        <v>6</v>
      </c>
      <c r="AF53" s="79" t="s">
        <v>6</v>
      </c>
    </row>
    <row r="54" spans="1:33" ht="40.15" customHeight="1" outlineLevel="1" thickTop="1" thickBot="1" x14ac:dyDescent="0.45">
      <c r="B54" s="70" t="s">
        <v>81</v>
      </c>
      <c r="C54" s="79" t="s">
        <v>6</v>
      </c>
      <c r="D54" s="79" t="s">
        <v>6</v>
      </c>
      <c r="E54" s="79"/>
      <c r="F54" s="72"/>
      <c r="G54" s="79" t="s">
        <v>6</v>
      </c>
      <c r="H54" s="79" t="s">
        <v>6</v>
      </c>
      <c r="I54" s="79"/>
      <c r="J54" s="72"/>
      <c r="K54" s="72"/>
      <c r="L54" s="79" t="s">
        <v>6</v>
      </c>
      <c r="M54" s="79" t="s">
        <v>6</v>
      </c>
      <c r="N54" s="79"/>
      <c r="O54" s="72"/>
      <c r="P54" s="79" t="s">
        <v>6</v>
      </c>
      <c r="Q54" s="79" t="s">
        <v>6</v>
      </c>
      <c r="R54" s="79" t="s">
        <v>6</v>
      </c>
      <c r="S54" s="79"/>
      <c r="T54" s="72"/>
      <c r="U54" s="79" t="s">
        <v>6</v>
      </c>
      <c r="V54" s="79" t="s">
        <v>6</v>
      </c>
      <c r="W54" s="79"/>
      <c r="X54" s="72"/>
      <c r="Y54" s="72"/>
      <c r="Z54" s="79" t="s">
        <v>6</v>
      </c>
      <c r="AA54" s="79" t="s">
        <v>6</v>
      </c>
      <c r="AB54" s="79"/>
      <c r="AC54" s="72"/>
      <c r="AD54" s="79" t="s">
        <v>6</v>
      </c>
      <c r="AE54" s="79" t="s">
        <v>6</v>
      </c>
      <c r="AF54" s="79" t="s">
        <v>6</v>
      </c>
    </row>
    <row r="55" spans="1:33" ht="40.15" customHeight="1" outlineLevel="1" thickTop="1" thickBot="1" x14ac:dyDescent="0.45">
      <c r="B55" s="69" t="s">
        <v>82</v>
      </c>
      <c r="C55" s="79" t="s">
        <v>6</v>
      </c>
      <c r="D55" s="79" t="s">
        <v>6</v>
      </c>
      <c r="E55" s="79"/>
      <c r="F55" s="72"/>
      <c r="G55" s="79" t="s">
        <v>6</v>
      </c>
      <c r="H55" s="79" t="s">
        <v>6</v>
      </c>
      <c r="I55" s="79"/>
      <c r="J55" s="72"/>
      <c r="K55" s="72"/>
      <c r="L55" s="79" t="s">
        <v>6</v>
      </c>
      <c r="M55" s="79" t="s">
        <v>6</v>
      </c>
      <c r="N55" s="79"/>
      <c r="O55" s="72"/>
      <c r="P55" s="79" t="s">
        <v>6</v>
      </c>
      <c r="Q55" s="79" t="s">
        <v>6</v>
      </c>
      <c r="R55" s="79" t="s">
        <v>6</v>
      </c>
      <c r="S55" s="79"/>
      <c r="T55" s="72"/>
      <c r="U55" s="79" t="s">
        <v>6</v>
      </c>
      <c r="V55" s="79" t="s">
        <v>6</v>
      </c>
      <c r="W55" s="79"/>
      <c r="X55" s="72"/>
      <c r="Y55" s="72"/>
      <c r="Z55" s="79" t="s">
        <v>6</v>
      </c>
      <c r="AA55" s="79" t="s">
        <v>6</v>
      </c>
      <c r="AB55" s="79"/>
      <c r="AC55" s="72"/>
      <c r="AD55" s="79" t="s">
        <v>6</v>
      </c>
      <c r="AE55" s="79" t="s">
        <v>6</v>
      </c>
      <c r="AF55" s="79" t="s">
        <v>6</v>
      </c>
    </row>
    <row r="56" spans="1:33" ht="40.15" customHeight="1" outlineLevel="1" thickTop="1" thickBot="1" x14ac:dyDescent="0.45">
      <c r="B56" s="71" t="s">
        <v>83</v>
      </c>
      <c r="C56" s="79" t="s">
        <v>6</v>
      </c>
      <c r="D56" s="79" t="s">
        <v>6</v>
      </c>
      <c r="E56" s="79"/>
      <c r="F56" s="72"/>
      <c r="G56" s="79" t="s">
        <v>6</v>
      </c>
      <c r="H56" s="79" t="s">
        <v>6</v>
      </c>
      <c r="I56" s="79"/>
      <c r="J56" s="72"/>
      <c r="K56" s="72"/>
      <c r="L56" s="79" t="s">
        <v>6</v>
      </c>
      <c r="M56" s="79" t="s">
        <v>6</v>
      </c>
      <c r="N56" s="79"/>
      <c r="O56" s="85"/>
      <c r="P56" s="79" t="s">
        <v>6</v>
      </c>
      <c r="Q56" s="79" t="s">
        <v>6</v>
      </c>
      <c r="R56" s="79" t="s">
        <v>6</v>
      </c>
      <c r="S56" s="79"/>
      <c r="T56" s="85"/>
      <c r="U56" s="79" t="s">
        <v>6</v>
      </c>
      <c r="V56" s="79" t="s">
        <v>6</v>
      </c>
      <c r="W56" s="79"/>
      <c r="X56" s="72"/>
      <c r="Y56" s="72"/>
      <c r="Z56" s="79" t="s">
        <v>6</v>
      </c>
      <c r="AA56" s="79" t="s">
        <v>6</v>
      </c>
      <c r="AB56" s="79"/>
      <c r="AC56" s="72"/>
      <c r="AD56" s="79" t="s">
        <v>6</v>
      </c>
      <c r="AE56" s="79" t="s">
        <v>6</v>
      </c>
      <c r="AF56" s="79" t="s">
        <v>6</v>
      </c>
    </row>
    <row r="57" spans="1:33" ht="40.15" customHeight="1" outlineLevel="1" thickTop="1" thickBot="1" x14ac:dyDescent="0.45">
      <c r="B57" s="69"/>
      <c r="C57" s="79" t="s">
        <v>6</v>
      </c>
      <c r="D57" s="79" t="s">
        <v>6</v>
      </c>
      <c r="E57" s="79"/>
      <c r="F57" s="72"/>
      <c r="G57" s="79" t="s">
        <v>6</v>
      </c>
      <c r="H57" s="79" t="s">
        <v>6</v>
      </c>
      <c r="I57" s="79"/>
      <c r="J57" s="72"/>
      <c r="K57" s="72"/>
      <c r="L57" s="79" t="s">
        <v>6</v>
      </c>
      <c r="M57" s="79" t="s">
        <v>6</v>
      </c>
      <c r="N57" s="79"/>
      <c r="O57" s="72"/>
      <c r="P57" s="79" t="s">
        <v>6</v>
      </c>
      <c r="Q57" s="79" t="s">
        <v>6</v>
      </c>
      <c r="R57" s="79" t="s">
        <v>6</v>
      </c>
      <c r="S57" s="79"/>
      <c r="T57" s="72"/>
      <c r="U57" s="79" t="s">
        <v>6</v>
      </c>
      <c r="V57" s="79" t="s">
        <v>6</v>
      </c>
      <c r="W57" s="79"/>
      <c r="X57" s="72"/>
      <c r="Y57" s="72"/>
      <c r="Z57" s="79" t="s">
        <v>6</v>
      </c>
      <c r="AA57" s="79" t="s">
        <v>6</v>
      </c>
      <c r="AB57" s="79"/>
      <c r="AC57" s="72"/>
      <c r="AD57" s="79" t="s">
        <v>6</v>
      </c>
      <c r="AE57" s="79" t="s">
        <v>6</v>
      </c>
      <c r="AF57" s="79" t="s">
        <v>6</v>
      </c>
    </row>
    <row r="58" spans="1:33" ht="40.15" customHeight="1" outlineLevel="1" thickTop="1" thickBot="1" x14ac:dyDescent="0.45">
      <c r="B58" s="71"/>
      <c r="C58" s="79" t="s">
        <v>6</v>
      </c>
      <c r="D58" s="79" t="s">
        <v>6</v>
      </c>
      <c r="E58" s="79"/>
      <c r="F58" s="72"/>
      <c r="G58" s="79" t="s">
        <v>6</v>
      </c>
      <c r="H58" s="79" t="s">
        <v>6</v>
      </c>
      <c r="I58" s="79"/>
      <c r="J58" s="72"/>
      <c r="K58" s="72"/>
      <c r="L58" s="79" t="s">
        <v>6</v>
      </c>
      <c r="M58" s="79" t="s">
        <v>6</v>
      </c>
      <c r="N58" s="79"/>
      <c r="O58" s="72"/>
      <c r="P58" s="79" t="s">
        <v>6</v>
      </c>
      <c r="Q58" s="79" t="s">
        <v>6</v>
      </c>
      <c r="R58" s="79" t="s">
        <v>6</v>
      </c>
      <c r="S58" s="79"/>
      <c r="T58" s="72"/>
      <c r="U58" s="79" t="s">
        <v>6</v>
      </c>
      <c r="V58" s="79" t="s">
        <v>6</v>
      </c>
      <c r="W58" s="79"/>
      <c r="X58" s="85"/>
      <c r="Y58" s="85"/>
      <c r="Z58" s="79" t="s">
        <v>6</v>
      </c>
      <c r="AA58" s="79" t="s">
        <v>6</v>
      </c>
      <c r="AB58" s="79"/>
      <c r="AC58" s="72"/>
      <c r="AD58" s="79" t="s">
        <v>6</v>
      </c>
      <c r="AE58" s="79" t="s">
        <v>6</v>
      </c>
      <c r="AF58" s="79" t="s">
        <v>6</v>
      </c>
    </row>
    <row r="59" spans="1:33" ht="40.15" customHeight="1" outlineLevel="1" thickTop="1" thickBot="1" x14ac:dyDescent="0.45">
      <c r="B59" s="69"/>
      <c r="C59" s="79" t="s">
        <v>6</v>
      </c>
      <c r="D59" s="79" t="s">
        <v>6</v>
      </c>
      <c r="E59" s="79"/>
      <c r="F59" s="73"/>
      <c r="G59" s="79" t="s">
        <v>6</v>
      </c>
      <c r="H59" s="79" t="s">
        <v>6</v>
      </c>
      <c r="I59" s="79"/>
      <c r="J59" s="73"/>
      <c r="K59" s="73"/>
      <c r="L59" s="79" t="s">
        <v>6</v>
      </c>
      <c r="M59" s="79" t="s">
        <v>6</v>
      </c>
      <c r="N59" s="79"/>
      <c r="O59" s="73"/>
      <c r="P59" s="79" t="s">
        <v>6</v>
      </c>
      <c r="Q59" s="79" t="s">
        <v>6</v>
      </c>
      <c r="R59" s="79" t="s">
        <v>6</v>
      </c>
      <c r="S59" s="79"/>
      <c r="T59" s="73"/>
      <c r="U59" s="79" t="s">
        <v>6</v>
      </c>
      <c r="V59" s="79" t="s">
        <v>6</v>
      </c>
      <c r="W59" s="79"/>
      <c r="X59" s="73"/>
      <c r="Y59" s="73"/>
      <c r="Z59" s="79" t="s">
        <v>6</v>
      </c>
      <c r="AA59" s="79" t="s">
        <v>6</v>
      </c>
      <c r="AB59" s="79"/>
      <c r="AC59" s="73"/>
      <c r="AD59" s="79" t="s">
        <v>6</v>
      </c>
      <c r="AE59" s="79" t="s">
        <v>6</v>
      </c>
      <c r="AF59" s="79" t="s">
        <v>6</v>
      </c>
    </row>
    <row r="60" spans="1:33" ht="19.899999999999999" customHeight="1" thickBot="1" x14ac:dyDescent="0.45"/>
    <row r="61" spans="1:33" ht="40.15" customHeight="1" thickBot="1" x14ac:dyDescent="0.45">
      <c r="B61" s="131">
        <v>45839</v>
      </c>
      <c r="C61" s="123" t="e">
        <f>DATE(#REF!,7,1)</f>
        <v>#REF!</v>
      </c>
      <c r="D61" s="123" t="e">
        <f>C61+1</f>
        <v>#REF!</v>
      </c>
      <c r="E61" s="123" t="e">
        <f t="shared" ref="E61:U61" si="6">D61+1</f>
        <v>#REF!</v>
      </c>
      <c r="F61" s="123" t="e">
        <f t="shared" si="6"/>
        <v>#REF!</v>
      </c>
      <c r="G61" s="123" t="e">
        <f t="shared" si="6"/>
        <v>#REF!</v>
      </c>
      <c r="H61" s="123" t="e">
        <f t="shared" si="6"/>
        <v>#REF!</v>
      </c>
      <c r="I61" s="123" t="e">
        <f t="shared" si="6"/>
        <v>#REF!</v>
      </c>
      <c r="J61" s="123" t="e">
        <f t="shared" si="6"/>
        <v>#REF!</v>
      </c>
      <c r="K61" s="123" t="e">
        <f t="shared" si="6"/>
        <v>#REF!</v>
      </c>
      <c r="L61" s="123" t="e">
        <f t="shared" si="6"/>
        <v>#REF!</v>
      </c>
      <c r="M61" s="123" t="e">
        <f t="shared" si="6"/>
        <v>#REF!</v>
      </c>
      <c r="N61" s="123" t="e">
        <f t="shared" si="6"/>
        <v>#REF!</v>
      </c>
      <c r="O61" s="123" t="e">
        <f t="shared" si="6"/>
        <v>#REF!</v>
      </c>
      <c r="P61" s="123" t="e">
        <f t="shared" si="6"/>
        <v>#REF!</v>
      </c>
      <c r="Q61" s="123" t="e">
        <f t="shared" si="6"/>
        <v>#REF!</v>
      </c>
      <c r="R61" s="123" t="e">
        <f t="shared" si="6"/>
        <v>#REF!</v>
      </c>
      <c r="S61" s="123" t="e">
        <f t="shared" si="6"/>
        <v>#REF!</v>
      </c>
      <c r="T61" s="123" t="e">
        <f t="shared" si="6"/>
        <v>#REF!</v>
      </c>
      <c r="U61" s="123" t="e">
        <f t="shared" si="6"/>
        <v>#REF!</v>
      </c>
      <c r="V61" s="123" t="e">
        <f>U61+1</f>
        <v>#REF!</v>
      </c>
      <c r="W61" s="123" t="e">
        <f t="shared" ref="W61:AG61" si="7">V61+1</f>
        <v>#REF!</v>
      </c>
      <c r="X61" s="123" t="e">
        <f t="shared" si="7"/>
        <v>#REF!</v>
      </c>
      <c r="Y61" s="123" t="e">
        <f t="shared" si="7"/>
        <v>#REF!</v>
      </c>
      <c r="Z61" s="123" t="e">
        <f t="shared" si="7"/>
        <v>#REF!</v>
      </c>
      <c r="AA61" s="123" t="e">
        <f t="shared" si="7"/>
        <v>#REF!</v>
      </c>
      <c r="AB61" s="123" t="e">
        <f t="shared" si="7"/>
        <v>#REF!</v>
      </c>
      <c r="AC61" s="123" t="e">
        <f t="shared" si="7"/>
        <v>#REF!</v>
      </c>
      <c r="AD61" s="123" t="e">
        <f t="shared" si="7"/>
        <v>#REF!</v>
      </c>
      <c r="AE61" s="123" t="e">
        <f t="shared" si="7"/>
        <v>#REF!</v>
      </c>
      <c r="AF61" s="123" t="e">
        <f t="shared" si="7"/>
        <v>#REF!</v>
      </c>
      <c r="AG61" s="123" t="e">
        <f t="shared" si="7"/>
        <v>#REF!</v>
      </c>
    </row>
    <row r="62" spans="1:33" ht="40.15" customHeight="1" outlineLevel="1" thickBot="1" x14ac:dyDescent="0.45">
      <c r="A62" s="3">
        <v>7</v>
      </c>
      <c r="B62" s="43" t="s">
        <v>0</v>
      </c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123"/>
    </row>
    <row r="63" spans="1:33" ht="40.15" customHeight="1" outlineLevel="1" thickBot="1" x14ac:dyDescent="0.45">
      <c r="B63" s="69" t="s">
        <v>80</v>
      </c>
      <c r="C63" s="79"/>
      <c r="D63" s="67"/>
      <c r="E63" s="79" t="s">
        <v>6</v>
      </c>
      <c r="F63" s="79" t="s">
        <v>6</v>
      </c>
      <c r="G63" s="79"/>
      <c r="H63" s="67"/>
      <c r="I63" s="67"/>
      <c r="J63" s="79" t="s">
        <v>6</v>
      </c>
      <c r="K63" s="79" t="s">
        <v>6</v>
      </c>
      <c r="L63" s="79"/>
      <c r="M63" s="67"/>
      <c r="N63" s="79" t="s">
        <v>6</v>
      </c>
      <c r="O63" s="79" t="s">
        <v>6</v>
      </c>
      <c r="P63" s="79" t="s">
        <v>6</v>
      </c>
      <c r="Q63" s="79"/>
      <c r="R63" s="67"/>
      <c r="S63" s="79" t="s">
        <v>6</v>
      </c>
      <c r="T63" s="79" t="s">
        <v>6</v>
      </c>
      <c r="U63" s="79"/>
      <c r="V63" s="67"/>
      <c r="W63" s="67"/>
      <c r="X63" s="79" t="s">
        <v>6</v>
      </c>
      <c r="Y63" s="79" t="s">
        <v>6</v>
      </c>
      <c r="Z63" s="79"/>
      <c r="AA63" s="67"/>
      <c r="AB63" s="79" t="s">
        <v>6</v>
      </c>
      <c r="AC63" s="79" t="s">
        <v>6</v>
      </c>
      <c r="AD63" s="79" t="s">
        <v>6</v>
      </c>
      <c r="AE63" s="79"/>
      <c r="AF63" s="67"/>
      <c r="AG63" s="79" t="s">
        <v>6</v>
      </c>
    </row>
    <row r="64" spans="1:33" ht="40.15" customHeight="1" outlineLevel="1" thickBot="1" x14ac:dyDescent="0.45">
      <c r="B64" s="70" t="s">
        <v>81</v>
      </c>
      <c r="C64" s="79"/>
      <c r="D64" s="67"/>
      <c r="E64" s="79" t="s">
        <v>6</v>
      </c>
      <c r="F64" s="79" t="s">
        <v>6</v>
      </c>
      <c r="G64" s="79"/>
      <c r="H64" s="67"/>
      <c r="I64" s="67"/>
      <c r="J64" s="79" t="s">
        <v>6</v>
      </c>
      <c r="K64" s="79" t="s">
        <v>6</v>
      </c>
      <c r="L64" s="79"/>
      <c r="M64" s="67"/>
      <c r="N64" s="79" t="s">
        <v>6</v>
      </c>
      <c r="O64" s="79" t="s">
        <v>6</v>
      </c>
      <c r="P64" s="79" t="s">
        <v>6</v>
      </c>
      <c r="Q64" s="79"/>
      <c r="R64" s="67"/>
      <c r="S64" s="79" t="s">
        <v>6</v>
      </c>
      <c r="T64" s="79" t="s">
        <v>6</v>
      </c>
      <c r="U64" s="79"/>
      <c r="V64" s="67"/>
      <c r="W64" s="67"/>
      <c r="X64" s="79" t="s">
        <v>6</v>
      </c>
      <c r="Y64" s="79" t="s">
        <v>6</v>
      </c>
      <c r="Z64" s="79"/>
      <c r="AA64" s="67"/>
      <c r="AB64" s="79" t="s">
        <v>6</v>
      </c>
      <c r="AC64" s="79" t="s">
        <v>6</v>
      </c>
      <c r="AD64" s="79" t="s">
        <v>6</v>
      </c>
      <c r="AE64" s="79"/>
      <c r="AF64" s="67"/>
      <c r="AG64" s="79" t="s">
        <v>6</v>
      </c>
    </row>
    <row r="65" spans="1:40" ht="40.15" customHeight="1" outlineLevel="1" thickBot="1" x14ac:dyDescent="0.45">
      <c r="B65" s="69" t="s">
        <v>82</v>
      </c>
      <c r="C65" s="79"/>
      <c r="D65" s="67"/>
      <c r="E65" s="79" t="s">
        <v>6</v>
      </c>
      <c r="F65" s="79" t="s">
        <v>6</v>
      </c>
      <c r="G65" s="79"/>
      <c r="H65" s="67"/>
      <c r="I65" s="67"/>
      <c r="J65" s="79" t="s">
        <v>6</v>
      </c>
      <c r="K65" s="79" t="s">
        <v>6</v>
      </c>
      <c r="L65" s="79"/>
      <c r="M65" s="67"/>
      <c r="N65" s="79" t="s">
        <v>6</v>
      </c>
      <c r="O65" s="79" t="s">
        <v>6</v>
      </c>
      <c r="P65" s="79" t="s">
        <v>6</v>
      </c>
      <c r="Q65" s="79"/>
      <c r="R65" s="67"/>
      <c r="S65" s="79" t="s">
        <v>6</v>
      </c>
      <c r="T65" s="79" t="s">
        <v>6</v>
      </c>
      <c r="U65" s="79"/>
      <c r="V65" s="67"/>
      <c r="W65" s="67"/>
      <c r="X65" s="79" t="s">
        <v>6</v>
      </c>
      <c r="Y65" s="79" t="s">
        <v>6</v>
      </c>
      <c r="Z65" s="79"/>
      <c r="AA65" s="67"/>
      <c r="AB65" s="79" t="s">
        <v>6</v>
      </c>
      <c r="AC65" s="79" t="s">
        <v>6</v>
      </c>
      <c r="AD65" s="79" t="s">
        <v>6</v>
      </c>
      <c r="AE65" s="79"/>
      <c r="AF65" s="67"/>
      <c r="AG65" s="79" t="s">
        <v>6</v>
      </c>
    </row>
    <row r="66" spans="1:40" ht="40.15" customHeight="1" outlineLevel="1" thickBot="1" x14ac:dyDescent="0.45">
      <c r="B66" s="71" t="s">
        <v>83</v>
      </c>
      <c r="C66" s="79"/>
      <c r="D66" s="67"/>
      <c r="E66" s="79" t="s">
        <v>6</v>
      </c>
      <c r="F66" s="79" t="s">
        <v>6</v>
      </c>
      <c r="G66" s="79"/>
      <c r="H66" s="67"/>
      <c r="I66" s="67"/>
      <c r="J66" s="79" t="s">
        <v>6</v>
      </c>
      <c r="K66" s="79" t="s">
        <v>6</v>
      </c>
      <c r="L66" s="79"/>
      <c r="M66" s="67"/>
      <c r="N66" s="79" t="s">
        <v>6</v>
      </c>
      <c r="O66" s="79" t="s">
        <v>6</v>
      </c>
      <c r="P66" s="79" t="s">
        <v>6</v>
      </c>
      <c r="Q66" s="79"/>
      <c r="R66" s="67"/>
      <c r="S66" s="79" t="s">
        <v>6</v>
      </c>
      <c r="T66" s="79" t="s">
        <v>6</v>
      </c>
      <c r="U66" s="79"/>
      <c r="V66" s="67"/>
      <c r="W66" s="67"/>
      <c r="X66" s="79" t="s">
        <v>6</v>
      </c>
      <c r="Y66" s="79" t="s">
        <v>6</v>
      </c>
      <c r="Z66" s="79"/>
      <c r="AA66" s="67"/>
      <c r="AB66" s="79" t="s">
        <v>6</v>
      </c>
      <c r="AC66" s="79" t="s">
        <v>6</v>
      </c>
      <c r="AD66" s="79" t="s">
        <v>6</v>
      </c>
      <c r="AE66" s="79"/>
      <c r="AF66" s="67"/>
      <c r="AG66" s="79" t="s">
        <v>6</v>
      </c>
    </row>
    <row r="67" spans="1:40" ht="40.15" customHeight="1" outlineLevel="1" thickBot="1" x14ac:dyDescent="0.45">
      <c r="B67" s="69"/>
      <c r="C67" s="79"/>
      <c r="D67" s="67"/>
      <c r="E67" s="79" t="s">
        <v>6</v>
      </c>
      <c r="F67" s="79" t="s">
        <v>6</v>
      </c>
      <c r="G67" s="79"/>
      <c r="H67" s="67"/>
      <c r="I67" s="67"/>
      <c r="J67" s="79" t="s">
        <v>6</v>
      </c>
      <c r="K67" s="79" t="s">
        <v>6</v>
      </c>
      <c r="L67" s="79"/>
      <c r="M67" s="67"/>
      <c r="N67" s="79" t="s">
        <v>6</v>
      </c>
      <c r="O67" s="79" t="s">
        <v>6</v>
      </c>
      <c r="P67" s="79" t="s">
        <v>6</v>
      </c>
      <c r="Q67" s="79"/>
      <c r="R67" s="67"/>
      <c r="S67" s="79" t="s">
        <v>6</v>
      </c>
      <c r="T67" s="79" t="s">
        <v>6</v>
      </c>
      <c r="U67" s="79"/>
      <c r="V67" s="67"/>
      <c r="W67" s="67"/>
      <c r="X67" s="79" t="s">
        <v>6</v>
      </c>
      <c r="Y67" s="79" t="s">
        <v>6</v>
      </c>
      <c r="Z67" s="79"/>
      <c r="AA67" s="67"/>
      <c r="AB67" s="79" t="s">
        <v>6</v>
      </c>
      <c r="AC67" s="79" t="s">
        <v>6</v>
      </c>
      <c r="AD67" s="79" t="s">
        <v>6</v>
      </c>
      <c r="AE67" s="79"/>
      <c r="AF67" s="67"/>
      <c r="AG67" s="79" t="s">
        <v>6</v>
      </c>
    </row>
    <row r="68" spans="1:40" ht="40.15" customHeight="1" outlineLevel="1" thickBot="1" x14ac:dyDescent="0.45">
      <c r="B68" s="71"/>
      <c r="C68" s="79"/>
      <c r="D68" s="67"/>
      <c r="E68" s="79" t="s">
        <v>6</v>
      </c>
      <c r="F68" s="79" t="s">
        <v>6</v>
      </c>
      <c r="G68" s="79"/>
      <c r="H68" s="67"/>
      <c r="I68" s="67"/>
      <c r="J68" s="79" t="s">
        <v>6</v>
      </c>
      <c r="K68" s="79" t="s">
        <v>6</v>
      </c>
      <c r="L68" s="79"/>
      <c r="M68" s="67"/>
      <c r="N68" s="79" t="s">
        <v>6</v>
      </c>
      <c r="O68" s="79" t="s">
        <v>6</v>
      </c>
      <c r="P68" s="79" t="s">
        <v>6</v>
      </c>
      <c r="Q68" s="79"/>
      <c r="R68" s="67"/>
      <c r="S68" s="79" t="s">
        <v>6</v>
      </c>
      <c r="T68" s="79" t="s">
        <v>6</v>
      </c>
      <c r="U68" s="79"/>
      <c r="V68" s="67"/>
      <c r="W68" s="67"/>
      <c r="X68" s="79" t="s">
        <v>6</v>
      </c>
      <c r="Y68" s="79" t="s">
        <v>6</v>
      </c>
      <c r="Z68" s="79"/>
      <c r="AA68" s="67"/>
      <c r="AB68" s="79" t="s">
        <v>6</v>
      </c>
      <c r="AC68" s="79" t="s">
        <v>6</v>
      </c>
      <c r="AD68" s="79" t="s">
        <v>6</v>
      </c>
      <c r="AE68" s="79"/>
      <c r="AF68" s="67"/>
      <c r="AG68" s="79" t="s">
        <v>6</v>
      </c>
      <c r="AL68" s="3" t="str">
        <f t="array" ref="AL68">IFERROR(INDEX(A$1:A$1873,SMALL(IF(A$1:A$1873&lt;&gt;"",ROW(A$1:A$1873)-0),ROW(A67))),"")</f>
        <v/>
      </c>
    </row>
    <row r="69" spans="1:40" ht="40.15" customHeight="1" outlineLevel="1" thickBot="1" x14ac:dyDescent="0.45">
      <c r="B69" s="69"/>
      <c r="C69" s="79"/>
      <c r="D69" s="68"/>
      <c r="E69" s="79" t="s">
        <v>6</v>
      </c>
      <c r="F69" s="79" t="s">
        <v>6</v>
      </c>
      <c r="G69" s="79"/>
      <c r="H69" s="68"/>
      <c r="I69" s="68"/>
      <c r="J69" s="79" t="s">
        <v>6</v>
      </c>
      <c r="K69" s="79" t="s">
        <v>6</v>
      </c>
      <c r="L69" s="79"/>
      <c r="M69" s="68"/>
      <c r="N69" s="79" t="s">
        <v>6</v>
      </c>
      <c r="O69" s="79" t="s">
        <v>6</v>
      </c>
      <c r="P69" s="79" t="s">
        <v>6</v>
      </c>
      <c r="Q69" s="79"/>
      <c r="R69" s="68"/>
      <c r="S69" s="79" t="s">
        <v>6</v>
      </c>
      <c r="T69" s="79" t="s">
        <v>6</v>
      </c>
      <c r="U69" s="79"/>
      <c r="V69" s="68"/>
      <c r="W69" s="68"/>
      <c r="X69" s="79" t="s">
        <v>6</v>
      </c>
      <c r="Y69" s="79" t="s">
        <v>6</v>
      </c>
      <c r="Z69" s="79"/>
      <c r="AA69" s="68"/>
      <c r="AB69" s="79" t="s">
        <v>6</v>
      </c>
      <c r="AC69" s="79" t="s">
        <v>6</v>
      </c>
      <c r="AD69" s="79" t="s">
        <v>6</v>
      </c>
      <c r="AE69" s="79"/>
      <c r="AF69" s="68"/>
      <c r="AG69" s="79" t="s">
        <v>6</v>
      </c>
      <c r="AL69" s="3" t="str">
        <f t="array" ref="AL69">IFERROR(INDEX(A$1:A$1873,SMALL(IF(A$1:A$1873&lt;&gt;"",ROW(A$1:A$1873)-0),ROW(#REF!))),"")</f>
        <v/>
      </c>
      <c r="AN69" s="42" t="s">
        <v>39</v>
      </c>
    </row>
    <row r="70" spans="1:40" ht="19.899999999999999" customHeight="1" thickBot="1" x14ac:dyDescent="0.45">
      <c r="AL70" s="3" t="str">
        <f t="array" ref="AL70">IFERROR(INDEX(A$1:A$1873,SMALL(IF(A$1:A$1873&lt;&gt;"",ROW(A$1:A$1873)-0),ROW(A69))),"")</f>
        <v/>
      </c>
    </row>
    <row r="71" spans="1:40" ht="40.15" customHeight="1" thickBot="1" x14ac:dyDescent="0.45">
      <c r="B71" s="89" t="s">
        <v>92</v>
      </c>
      <c r="C71" s="123" t="e">
        <f>DATE(#REF!,8,1)</f>
        <v>#REF!</v>
      </c>
      <c r="D71" s="123" t="e">
        <f>C71+1</f>
        <v>#REF!</v>
      </c>
      <c r="E71" s="123" t="e">
        <f t="shared" ref="E71:AG71" si="8">D71+1</f>
        <v>#REF!</v>
      </c>
      <c r="F71" s="123" t="e">
        <f t="shared" si="8"/>
        <v>#REF!</v>
      </c>
      <c r="G71" s="123" t="e">
        <f t="shared" si="8"/>
        <v>#REF!</v>
      </c>
      <c r="H71" s="123" t="e">
        <f t="shared" si="8"/>
        <v>#REF!</v>
      </c>
      <c r="I71" s="123" t="e">
        <f t="shared" si="8"/>
        <v>#REF!</v>
      </c>
      <c r="J71" s="123" t="e">
        <f t="shared" si="8"/>
        <v>#REF!</v>
      </c>
      <c r="K71" s="123" t="e">
        <f t="shared" si="8"/>
        <v>#REF!</v>
      </c>
      <c r="L71" s="123" t="e">
        <f t="shared" si="8"/>
        <v>#REF!</v>
      </c>
      <c r="M71" s="123" t="e">
        <f t="shared" si="8"/>
        <v>#REF!</v>
      </c>
      <c r="N71" s="123" t="e">
        <f t="shared" si="8"/>
        <v>#REF!</v>
      </c>
      <c r="O71" s="123" t="e">
        <f t="shared" si="8"/>
        <v>#REF!</v>
      </c>
      <c r="P71" s="123" t="e">
        <f t="shared" si="8"/>
        <v>#REF!</v>
      </c>
      <c r="Q71" s="123" t="e">
        <f t="shared" si="8"/>
        <v>#REF!</v>
      </c>
      <c r="R71" s="123" t="e">
        <f t="shared" si="8"/>
        <v>#REF!</v>
      </c>
      <c r="S71" s="123" t="e">
        <f t="shared" si="8"/>
        <v>#REF!</v>
      </c>
      <c r="T71" s="123" t="e">
        <f t="shared" si="8"/>
        <v>#REF!</v>
      </c>
      <c r="U71" s="123" t="e">
        <f t="shared" si="8"/>
        <v>#REF!</v>
      </c>
      <c r="V71" s="123" t="e">
        <f t="shared" si="8"/>
        <v>#REF!</v>
      </c>
      <c r="W71" s="123" t="e">
        <f t="shared" si="8"/>
        <v>#REF!</v>
      </c>
      <c r="X71" s="123" t="e">
        <f t="shared" si="8"/>
        <v>#REF!</v>
      </c>
      <c r="Y71" s="123" t="e">
        <f t="shared" si="8"/>
        <v>#REF!</v>
      </c>
      <c r="Z71" s="123" t="e">
        <f t="shared" si="8"/>
        <v>#REF!</v>
      </c>
      <c r="AA71" s="123" t="e">
        <f t="shared" si="8"/>
        <v>#REF!</v>
      </c>
      <c r="AB71" s="123" t="e">
        <f t="shared" si="8"/>
        <v>#REF!</v>
      </c>
      <c r="AC71" s="123" t="e">
        <f t="shared" si="8"/>
        <v>#REF!</v>
      </c>
      <c r="AD71" s="123" t="e">
        <f t="shared" si="8"/>
        <v>#REF!</v>
      </c>
      <c r="AE71" s="123" t="e">
        <f t="shared" si="8"/>
        <v>#REF!</v>
      </c>
      <c r="AF71" s="123" t="e">
        <f t="shared" si="8"/>
        <v>#REF!</v>
      </c>
      <c r="AG71" s="123" t="e">
        <f t="shared" si="8"/>
        <v>#REF!</v>
      </c>
      <c r="AL71" s="3" t="str">
        <f t="array" ref="AL71">IFERROR(INDEX(A$1:A$1873,SMALL(IF(A$1:A$1873&lt;&gt;"",ROW(A$1:A$1873)-0),ROW(A70))),"")</f>
        <v/>
      </c>
    </row>
    <row r="72" spans="1:40" ht="40.15" customHeight="1" outlineLevel="1" thickBot="1" x14ac:dyDescent="0.45">
      <c r="A72" s="3">
        <v>8</v>
      </c>
      <c r="B72" s="43" t="s">
        <v>0</v>
      </c>
      <c r="C72" s="123"/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23"/>
      <c r="Y72" s="123"/>
      <c r="Z72" s="123"/>
      <c r="AA72" s="123"/>
      <c r="AB72" s="123"/>
      <c r="AC72" s="123"/>
      <c r="AD72" s="123"/>
      <c r="AE72" s="123"/>
      <c r="AF72" s="123"/>
      <c r="AG72" s="123"/>
      <c r="AL72" s="3" t="str">
        <f t="array" ref="AL72">IFERROR(INDEX(A$1:A$1873,SMALL(IF(A$1:A$1873&lt;&gt;"",ROW(A$1:A$1873)-0),ROW(A71))),"")</f>
        <v/>
      </c>
    </row>
    <row r="73" spans="1:40" ht="40.15" customHeight="1" outlineLevel="1" thickBot="1" x14ac:dyDescent="0.45">
      <c r="B73" s="69" t="s">
        <v>80</v>
      </c>
      <c r="C73" s="79" t="s">
        <v>6</v>
      </c>
      <c r="D73" s="79"/>
      <c r="E73" s="85"/>
      <c r="F73" s="85"/>
      <c r="G73" s="79" t="s">
        <v>6</v>
      </c>
      <c r="H73" s="79" t="s">
        <v>6</v>
      </c>
      <c r="I73" s="79"/>
      <c r="J73" s="85"/>
      <c r="K73" s="79" t="s">
        <v>6</v>
      </c>
      <c r="L73" s="79" t="s">
        <v>6</v>
      </c>
      <c r="M73" s="79" t="s">
        <v>6</v>
      </c>
      <c r="N73" s="79"/>
      <c r="O73" s="85"/>
      <c r="P73" s="79" t="s">
        <v>6</v>
      </c>
      <c r="Q73" s="79" t="s">
        <v>6</v>
      </c>
      <c r="R73" s="79"/>
      <c r="S73" s="85"/>
      <c r="T73" s="85"/>
      <c r="U73" s="79" t="s">
        <v>6</v>
      </c>
      <c r="V73" s="79" t="s">
        <v>6</v>
      </c>
      <c r="W73" s="79"/>
      <c r="X73" s="85"/>
      <c r="Y73" s="79" t="s">
        <v>6</v>
      </c>
      <c r="Z73" s="79" t="s">
        <v>6</v>
      </c>
      <c r="AA73" s="79" t="s">
        <v>6</v>
      </c>
      <c r="AB73" s="79"/>
      <c r="AC73" s="85"/>
      <c r="AD73" s="79" t="s">
        <v>6</v>
      </c>
      <c r="AE73" s="79" t="s">
        <v>6</v>
      </c>
      <c r="AF73" s="79"/>
      <c r="AG73" s="85"/>
      <c r="AL73" s="3" t="str">
        <f t="array" ref="AL73">IFERROR(INDEX(A$1:A$1873,SMALL(IF(A$1:A$1873&lt;&gt;"",ROW(A$1:A$1873)-0),ROW(A72))),"")</f>
        <v/>
      </c>
    </row>
    <row r="74" spans="1:40" ht="40.15" customHeight="1" outlineLevel="1" thickBot="1" x14ac:dyDescent="0.45">
      <c r="B74" s="70" t="s">
        <v>81</v>
      </c>
      <c r="C74" s="79" t="s">
        <v>6</v>
      </c>
      <c r="D74" s="79"/>
      <c r="E74" s="85"/>
      <c r="F74" s="85"/>
      <c r="G74" s="79" t="s">
        <v>6</v>
      </c>
      <c r="H74" s="79" t="s">
        <v>6</v>
      </c>
      <c r="I74" s="79"/>
      <c r="J74" s="85"/>
      <c r="K74" s="79" t="s">
        <v>6</v>
      </c>
      <c r="L74" s="79" t="s">
        <v>6</v>
      </c>
      <c r="M74" s="79" t="s">
        <v>6</v>
      </c>
      <c r="N74" s="79"/>
      <c r="O74" s="85"/>
      <c r="P74" s="79" t="s">
        <v>6</v>
      </c>
      <c r="Q74" s="79" t="s">
        <v>6</v>
      </c>
      <c r="R74" s="79"/>
      <c r="S74" s="85"/>
      <c r="T74" s="85"/>
      <c r="U74" s="79" t="s">
        <v>6</v>
      </c>
      <c r="V74" s="79" t="s">
        <v>6</v>
      </c>
      <c r="W74" s="79"/>
      <c r="X74" s="85"/>
      <c r="Y74" s="79" t="s">
        <v>6</v>
      </c>
      <c r="Z74" s="79" t="s">
        <v>6</v>
      </c>
      <c r="AA74" s="79" t="s">
        <v>6</v>
      </c>
      <c r="AB74" s="79"/>
      <c r="AC74" s="85"/>
      <c r="AD74" s="79" t="s">
        <v>6</v>
      </c>
      <c r="AE74" s="79" t="s">
        <v>6</v>
      </c>
      <c r="AF74" s="79"/>
      <c r="AG74" s="85"/>
      <c r="AL74" s="3" t="str">
        <f t="array" ref="AL74">IFERROR(INDEX(A$1:A$1873,SMALL(IF(A$1:A$1873&lt;&gt;"",ROW(A$1:A$1873)-0),ROW(A73))),"")</f>
        <v/>
      </c>
    </row>
    <row r="75" spans="1:40" ht="40.15" customHeight="1" outlineLevel="1" thickBot="1" x14ac:dyDescent="0.45">
      <c r="B75" s="69" t="s">
        <v>82</v>
      </c>
      <c r="C75" s="79" t="s">
        <v>6</v>
      </c>
      <c r="D75" s="79"/>
      <c r="E75" s="85"/>
      <c r="F75" s="85"/>
      <c r="G75" s="79" t="s">
        <v>6</v>
      </c>
      <c r="H75" s="79" t="s">
        <v>6</v>
      </c>
      <c r="I75" s="79"/>
      <c r="J75" s="85"/>
      <c r="K75" s="79" t="s">
        <v>6</v>
      </c>
      <c r="L75" s="79" t="s">
        <v>6</v>
      </c>
      <c r="M75" s="79" t="s">
        <v>6</v>
      </c>
      <c r="N75" s="79"/>
      <c r="O75" s="85"/>
      <c r="P75" s="79" t="s">
        <v>6</v>
      </c>
      <c r="Q75" s="79" t="s">
        <v>6</v>
      </c>
      <c r="R75" s="79"/>
      <c r="S75" s="85"/>
      <c r="T75" s="85"/>
      <c r="U75" s="79" t="s">
        <v>6</v>
      </c>
      <c r="V75" s="79" t="s">
        <v>6</v>
      </c>
      <c r="W75" s="79"/>
      <c r="X75" s="85"/>
      <c r="Y75" s="79" t="s">
        <v>6</v>
      </c>
      <c r="Z75" s="79" t="s">
        <v>6</v>
      </c>
      <c r="AA75" s="79" t="s">
        <v>6</v>
      </c>
      <c r="AB75" s="79"/>
      <c r="AC75" s="85"/>
      <c r="AD75" s="79" t="s">
        <v>6</v>
      </c>
      <c r="AE75" s="79" t="s">
        <v>6</v>
      </c>
      <c r="AF75" s="79"/>
      <c r="AG75" s="85"/>
      <c r="AL75" s="3" t="str">
        <f t="array" ref="AL75">IFERROR(INDEX(A$1:A$1873,SMALL(IF(A$1:A$1873&lt;&gt;"",ROW(A$1:A$1873)-0),ROW(A74))),"")</f>
        <v/>
      </c>
    </row>
    <row r="76" spans="1:40" ht="40.15" customHeight="1" outlineLevel="1" thickBot="1" x14ac:dyDescent="0.45">
      <c r="B76" s="71" t="s">
        <v>83</v>
      </c>
      <c r="C76" s="79" t="s">
        <v>6</v>
      </c>
      <c r="D76" s="79"/>
      <c r="E76" s="85"/>
      <c r="F76" s="85"/>
      <c r="G76" s="79" t="s">
        <v>6</v>
      </c>
      <c r="H76" s="79" t="s">
        <v>6</v>
      </c>
      <c r="I76" s="79"/>
      <c r="J76" s="85"/>
      <c r="K76" s="79" t="s">
        <v>6</v>
      </c>
      <c r="L76" s="79" t="s">
        <v>6</v>
      </c>
      <c r="M76" s="79" t="s">
        <v>6</v>
      </c>
      <c r="N76" s="79"/>
      <c r="O76" s="85"/>
      <c r="P76" s="79" t="s">
        <v>6</v>
      </c>
      <c r="Q76" s="79" t="s">
        <v>6</v>
      </c>
      <c r="R76" s="79"/>
      <c r="S76" s="85"/>
      <c r="T76" s="85"/>
      <c r="U76" s="79" t="s">
        <v>6</v>
      </c>
      <c r="V76" s="79" t="s">
        <v>6</v>
      </c>
      <c r="W76" s="79"/>
      <c r="X76" s="85"/>
      <c r="Y76" s="79" t="s">
        <v>6</v>
      </c>
      <c r="Z76" s="79" t="s">
        <v>6</v>
      </c>
      <c r="AA76" s="79" t="s">
        <v>6</v>
      </c>
      <c r="AB76" s="79"/>
      <c r="AC76" s="85"/>
      <c r="AD76" s="79" t="s">
        <v>6</v>
      </c>
      <c r="AE76" s="79" t="s">
        <v>6</v>
      </c>
      <c r="AF76" s="79"/>
      <c r="AG76" s="85"/>
      <c r="AL76" s="3" t="str">
        <f t="array" ref="AL76">IFERROR(INDEX(A$1:A$1873,SMALL(IF(A$1:A$1873&lt;&gt;"",ROW(A$1:A$1873)-0),ROW(A75))),"")</f>
        <v/>
      </c>
    </row>
    <row r="77" spans="1:40" ht="40.15" customHeight="1" outlineLevel="1" thickBot="1" x14ac:dyDescent="0.45">
      <c r="B77" s="69"/>
      <c r="C77" s="79" t="s">
        <v>6</v>
      </c>
      <c r="D77" s="79"/>
      <c r="E77" s="85"/>
      <c r="F77" s="85"/>
      <c r="G77" s="79" t="s">
        <v>6</v>
      </c>
      <c r="H77" s="79" t="s">
        <v>6</v>
      </c>
      <c r="I77" s="79"/>
      <c r="J77" s="85"/>
      <c r="K77" s="79" t="s">
        <v>6</v>
      </c>
      <c r="L77" s="79" t="s">
        <v>6</v>
      </c>
      <c r="M77" s="79" t="s">
        <v>6</v>
      </c>
      <c r="N77" s="79"/>
      <c r="O77" s="85"/>
      <c r="P77" s="79" t="s">
        <v>6</v>
      </c>
      <c r="Q77" s="79" t="s">
        <v>6</v>
      </c>
      <c r="R77" s="79"/>
      <c r="S77" s="85"/>
      <c r="T77" s="85"/>
      <c r="U77" s="79" t="s">
        <v>6</v>
      </c>
      <c r="V77" s="79" t="s">
        <v>6</v>
      </c>
      <c r="W77" s="79"/>
      <c r="X77" s="85"/>
      <c r="Y77" s="79" t="s">
        <v>6</v>
      </c>
      <c r="Z77" s="79" t="s">
        <v>6</v>
      </c>
      <c r="AA77" s="79" t="s">
        <v>6</v>
      </c>
      <c r="AB77" s="79"/>
      <c r="AC77" s="85"/>
      <c r="AD77" s="79" t="s">
        <v>6</v>
      </c>
      <c r="AE77" s="79" t="s">
        <v>6</v>
      </c>
      <c r="AF77" s="79"/>
      <c r="AG77" s="85"/>
      <c r="AL77" s="3" t="str">
        <f t="array" ref="AL77">IFERROR(INDEX(A$1:A$1873,SMALL(IF(A$1:A$1873&lt;&gt;"",ROW(A$1:A$1873)-0),ROW(#REF!))),"")</f>
        <v/>
      </c>
    </row>
    <row r="78" spans="1:40" ht="40.15" customHeight="1" outlineLevel="1" thickBot="1" x14ac:dyDescent="0.45">
      <c r="B78" s="71"/>
      <c r="C78" s="79" t="s">
        <v>6</v>
      </c>
      <c r="D78" s="79"/>
      <c r="E78" s="85"/>
      <c r="F78" s="85"/>
      <c r="G78" s="79" t="s">
        <v>6</v>
      </c>
      <c r="H78" s="79" t="s">
        <v>6</v>
      </c>
      <c r="I78" s="79"/>
      <c r="J78" s="85"/>
      <c r="K78" s="79" t="s">
        <v>6</v>
      </c>
      <c r="L78" s="79" t="s">
        <v>6</v>
      </c>
      <c r="M78" s="79" t="s">
        <v>6</v>
      </c>
      <c r="N78" s="79"/>
      <c r="O78" s="85"/>
      <c r="P78" s="79" t="s">
        <v>6</v>
      </c>
      <c r="Q78" s="79" t="s">
        <v>6</v>
      </c>
      <c r="R78" s="79"/>
      <c r="S78" s="85"/>
      <c r="T78" s="85"/>
      <c r="U78" s="79" t="s">
        <v>6</v>
      </c>
      <c r="V78" s="79" t="s">
        <v>6</v>
      </c>
      <c r="W78" s="79"/>
      <c r="X78" s="85"/>
      <c r="Y78" s="79" t="s">
        <v>6</v>
      </c>
      <c r="Z78" s="79" t="s">
        <v>6</v>
      </c>
      <c r="AA78" s="79" t="s">
        <v>6</v>
      </c>
      <c r="AB78" s="79"/>
      <c r="AC78" s="85"/>
      <c r="AD78" s="79" t="s">
        <v>6</v>
      </c>
      <c r="AE78" s="79" t="s">
        <v>6</v>
      </c>
      <c r="AF78" s="79"/>
      <c r="AG78" s="85"/>
    </row>
    <row r="79" spans="1:40" ht="40.15" customHeight="1" outlineLevel="1" thickBot="1" x14ac:dyDescent="0.45">
      <c r="B79" s="69"/>
      <c r="C79" s="79" t="s">
        <v>6</v>
      </c>
      <c r="D79" s="79"/>
      <c r="E79" s="85"/>
      <c r="F79" s="85"/>
      <c r="G79" s="79" t="s">
        <v>6</v>
      </c>
      <c r="H79" s="79" t="s">
        <v>6</v>
      </c>
      <c r="I79" s="79"/>
      <c r="J79" s="85"/>
      <c r="K79" s="79" t="s">
        <v>6</v>
      </c>
      <c r="L79" s="79" t="s">
        <v>6</v>
      </c>
      <c r="M79" s="79" t="s">
        <v>6</v>
      </c>
      <c r="N79" s="79"/>
      <c r="O79" s="85"/>
      <c r="P79" s="79" t="s">
        <v>6</v>
      </c>
      <c r="Q79" s="79" t="s">
        <v>6</v>
      </c>
      <c r="R79" s="79"/>
      <c r="S79" s="85"/>
      <c r="T79" s="85"/>
      <c r="U79" s="79" t="s">
        <v>6</v>
      </c>
      <c r="V79" s="79" t="s">
        <v>6</v>
      </c>
      <c r="W79" s="79"/>
      <c r="X79" s="85"/>
      <c r="Y79" s="79" t="s">
        <v>6</v>
      </c>
      <c r="Z79" s="79" t="s">
        <v>6</v>
      </c>
      <c r="AA79" s="79" t="s">
        <v>6</v>
      </c>
      <c r="AB79" s="79"/>
      <c r="AC79" s="85"/>
      <c r="AD79" s="79" t="s">
        <v>6</v>
      </c>
      <c r="AE79" s="79" t="s">
        <v>6</v>
      </c>
      <c r="AF79" s="79"/>
      <c r="AG79" s="85"/>
    </row>
    <row r="80" spans="1:40" ht="19.899999999999999" customHeight="1" thickBot="1" x14ac:dyDescent="0.45"/>
    <row r="81" spans="1:38" ht="40.15" customHeight="1" thickBot="1" x14ac:dyDescent="0.45">
      <c r="B81" s="131">
        <v>45901</v>
      </c>
      <c r="C81" s="123" t="e">
        <f>DATE(#REF!,9,1)</f>
        <v>#REF!</v>
      </c>
      <c r="D81" s="123" t="e">
        <f>C81+1</f>
        <v>#REF!</v>
      </c>
      <c r="E81" s="123" t="e">
        <f t="shared" ref="E81:AF81" si="9">D81+1</f>
        <v>#REF!</v>
      </c>
      <c r="F81" s="123" t="e">
        <f t="shared" si="9"/>
        <v>#REF!</v>
      </c>
      <c r="G81" s="123" t="e">
        <f t="shared" si="9"/>
        <v>#REF!</v>
      </c>
      <c r="H81" s="123" t="e">
        <f t="shared" si="9"/>
        <v>#REF!</v>
      </c>
      <c r="I81" s="123" t="e">
        <f t="shared" si="9"/>
        <v>#REF!</v>
      </c>
      <c r="J81" s="123" t="e">
        <f t="shared" si="9"/>
        <v>#REF!</v>
      </c>
      <c r="K81" s="123" t="e">
        <f t="shared" si="9"/>
        <v>#REF!</v>
      </c>
      <c r="L81" s="123" t="e">
        <f t="shared" si="9"/>
        <v>#REF!</v>
      </c>
      <c r="M81" s="123" t="e">
        <f t="shared" si="9"/>
        <v>#REF!</v>
      </c>
      <c r="N81" s="123" t="e">
        <f t="shared" si="9"/>
        <v>#REF!</v>
      </c>
      <c r="O81" s="123" t="e">
        <f t="shared" si="9"/>
        <v>#REF!</v>
      </c>
      <c r="P81" s="123" t="e">
        <f t="shared" si="9"/>
        <v>#REF!</v>
      </c>
      <c r="Q81" s="123" t="e">
        <f t="shared" si="9"/>
        <v>#REF!</v>
      </c>
      <c r="R81" s="123" t="e">
        <f t="shared" si="9"/>
        <v>#REF!</v>
      </c>
      <c r="S81" s="123" t="e">
        <f t="shared" si="9"/>
        <v>#REF!</v>
      </c>
      <c r="T81" s="123" t="e">
        <f t="shared" si="9"/>
        <v>#REF!</v>
      </c>
      <c r="U81" s="123" t="e">
        <f t="shared" si="9"/>
        <v>#REF!</v>
      </c>
      <c r="V81" s="123" t="e">
        <f t="shared" si="9"/>
        <v>#REF!</v>
      </c>
      <c r="W81" s="123" t="e">
        <f t="shared" si="9"/>
        <v>#REF!</v>
      </c>
      <c r="X81" s="123" t="e">
        <f t="shared" si="9"/>
        <v>#REF!</v>
      </c>
      <c r="Y81" s="123" t="e">
        <f t="shared" si="9"/>
        <v>#REF!</v>
      </c>
      <c r="Z81" s="123" t="e">
        <f t="shared" si="9"/>
        <v>#REF!</v>
      </c>
      <c r="AA81" s="123" t="e">
        <f t="shared" si="9"/>
        <v>#REF!</v>
      </c>
      <c r="AB81" s="123" t="e">
        <f t="shared" si="9"/>
        <v>#REF!</v>
      </c>
      <c r="AC81" s="123" t="e">
        <f t="shared" si="9"/>
        <v>#REF!</v>
      </c>
      <c r="AD81" s="123" t="e">
        <f t="shared" si="9"/>
        <v>#REF!</v>
      </c>
      <c r="AE81" s="123" t="e">
        <f t="shared" si="9"/>
        <v>#REF!</v>
      </c>
      <c r="AF81" s="123" t="e">
        <f t="shared" si="9"/>
        <v>#REF!</v>
      </c>
    </row>
    <row r="82" spans="1:38" ht="40.15" customHeight="1" outlineLevel="2" thickBot="1" x14ac:dyDescent="0.45">
      <c r="A82" s="3">
        <v>9</v>
      </c>
      <c r="B82" s="43" t="s">
        <v>0</v>
      </c>
      <c r="C82" s="123"/>
      <c r="D82" s="123"/>
      <c r="E82" s="123"/>
      <c r="F82" s="123"/>
      <c r="G82" s="123"/>
      <c r="H82" s="123"/>
      <c r="I82" s="123"/>
      <c r="J82" s="123"/>
      <c r="K82" s="123"/>
      <c r="L82" s="123"/>
      <c r="M82" s="123"/>
      <c r="N82" s="123"/>
      <c r="O82" s="123"/>
      <c r="P82" s="123"/>
      <c r="Q82" s="123"/>
      <c r="R82" s="123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</row>
    <row r="83" spans="1:38" ht="40.15" customHeight="1" outlineLevel="2" thickBot="1" x14ac:dyDescent="0.45">
      <c r="B83" s="69" t="s">
        <v>80</v>
      </c>
      <c r="C83" s="85"/>
      <c r="D83" s="79" t="s">
        <v>6</v>
      </c>
      <c r="E83" s="79" t="s">
        <v>6</v>
      </c>
      <c r="F83" s="79"/>
      <c r="G83" s="85"/>
      <c r="H83" s="79" t="s">
        <v>6</v>
      </c>
      <c r="I83" s="79" t="s">
        <v>6</v>
      </c>
      <c r="J83" s="79" t="s">
        <v>6</v>
      </c>
      <c r="K83" s="79"/>
      <c r="L83" s="85"/>
      <c r="M83" s="79" t="s">
        <v>6</v>
      </c>
      <c r="N83" s="79" t="s">
        <v>6</v>
      </c>
      <c r="O83" s="79"/>
      <c r="P83" s="85"/>
      <c r="Q83" s="85"/>
      <c r="R83" s="79" t="s">
        <v>6</v>
      </c>
      <c r="S83" s="79" t="s">
        <v>6</v>
      </c>
      <c r="T83" s="79"/>
      <c r="U83" s="85"/>
      <c r="V83" s="79" t="s">
        <v>6</v>
      </c>
      <c r="W83" s="79" t="s">
        <v>6</v>
      </c>
      <c r="X83" s="79" t="s">
        <v>6</v>
      </c>
      <c r="Y83" s="79"/>
      <c r="Z83" s="85"/>
      <c r="AA83" s="79" t="s">
        <v>6</v>
      </c>
      <c r="AB83" s="79" t="s">
        <v>6</v>
      </c>
      <c r="AC83" s="79"/>
      <c r="AD83" s="85"/>
      <c r="AE83" s="85"/>
      <c r="AF83" s="79" t="s">
        <v>6</v>
      </c>
    </row>
    <row r="84" spans="1:38" ht="40.15" customHeight="1" outlineLevel="2" thickBot="1" x14ac:dyDescent="0.45">
      <c r="B84" s="70" t="s">
        <v>81</v>
      </c>
      <c r="C84" s="85"/>
      <c r="D84" s="79" t="s">
        <v>6</v>
      </c>
      <c r="E84" s="79" t="s">
        <v>6</v>
      </c>
      <c r="F84" s="79"/>
      <c r="G84" s="85"/>
      <c r="H84" s="79" t="s">
        <v>6</v>
      </c>
      <c r="I84" s="79" t="s">
        <v>6</v>
      </c>
      <c r="J84" s="79" t="s">
        <v>6</v>
      </c>
      <c r="K84" s="79"/>
      <c r="L84" s="85"/>
      <c r="M84" s="79" t="s">
        <v>6</v>
      </c>
      <c r="N84" s="79" t="s">
        <v>6</v>
      </c>
      <c r="O84" s="79"/>
      <c r="P84" s="85"/>
      <c r="Q84" s="85"/>
      <c r="R84" s="79" t="s">
        <v>6</v>
      </c>
      <c r="S84" s="79" t="s">
        <v>6</v>
      </c>
      <c r="T84" s="79"/>
      <c r="U84" s="85"/>
      <c r="V84" s="79" t="s">
        <v>6</v>
      </c>
      <c r="W84" s="79" t="s">
        <v>6</v>
      </c>
      <c r="X84" s="79" t="s">
        <v>6</v>
      </c>
      <c r="Y84" s="79"/>
      <c r="Z84" s="85"/>
      <c r="AA84" s="79" t="s">
        <v>6</v>
      </c>
      <c r="AB84" s="79" t="s">
        <v>6</v>
      </c>
      <c r="AC84" s="79"/>
      <c r="AD84" s="85"/>
      <c r="AE84" s="85"/>
      <c r="AF84" s="79" t="s">
        <v>6</v>
      </c>
    </row>
    <row r="85" spans="1:38" ht="40.15" customHeight="1" outlineLevel="2" thickBot="1" x14ac:dyDescent="0.45">
      <c r="B85" s="69" t="s">
        <v>82</v>
      </c>
      <c r="C85" s="85"/>
      <c r="D85" s="79" t="s">
        <v>6</v>
      </c>
      <c r="E85" s="79" t="s">
        <v>6</v>
      </c>
      <c r="F85" s="79"/>
      <c r="G85" s="85"/>
      <c r="H85" s="79" t="s">
        <v>6</v>
      </c>
      <c r="I85" s="79" t="s">
        <v>6</v>
      </c>
      <c r="J85" s="79" t="s">
        <v>6</v>
      </c>
      <c r="K85" s="79"/>
      <c r="L85" s="85"/>
      <c r="M85" s="79" t="s">
        <v>6</v>
      </c>
      <c r="N85" s="79" t="s">
        <v>6</v>
      </c>
      <c r="O85" s="79"/>
      <c r="P85" s="85"/>
      <c r="Q85" s="85"/>
      <c r="R85" s="79" t="s">
        <v>6</v>
      </c>
      <c r="S85" s="79" t="s">
        <v>6</v>
      </c>
      <c r="T85" s="79"/>
      <c r="U85" s="85"/>
      <c r="V85" s="79" t="s">
        <v>6</v>
      </c>
      <c r="W85" s="79" t="s">
        <v>6</v>
      </c>
      <c r="X85" s="79" t="s">
        <v>6</v>
      </c>
      <c r="Y85" s="79"/>
      <c r="Z85" s="85"/>
      <c r="AA85" s="79" t="s">
        <v>6</v>
      </c>
      <c r="AB85" s="79" t="s">
        <v>6</v>
      </c>
      <c r="AC85" s="79"/>
      <c r="AD85" s="85"/>
      <c r="AE85" s="85"/>
      <c r="AF85" s="79" t="s">
        <v>6</v>
      </c>
    </row>
    <row r="86" spans="1:38" ht="40.15" customHeight="1" outlineLevel="2" thickBot="1" x14ac:dyDescent="0.45">
      <c r="B86" s="71" t="s">
        <v>83</v>
      </c>
      <c r="C86" s="85"/>
      <c r="D86" s="79" t="s">
        <v>6</v>
      </c>
      <c r="E86" s="79" t="s">
        <v>6</v>
      </c>
      <c r="F86" s="79"/>
      <c r="G86" s="85"/>
      <c r="H86" s="79" t="s">
        <v>6</v>
      </c>
      <c r="I86" s="79" t="s">
        <v>6</v>
      </c>
      <c r="J86" s="79" t="s">
        <v>6</v>
      </c>
      <c r="K86" s="79"/>
      <c r="L86" s="85"/>
      <c r="M86" s="79" t="s">
        <v>6</v>
      </c>
      <c r="N86" s="79" t="s">
        <v>6</v>
      </c>
      <c r="O86" s="79"/>
      <c r="P86" s="85"/>
      <c r="Q86" s="85"/>
      <c r="R86" s="79" t="s">
        <v>6</v>
      </c>
      <c r="S86" s="79" t="s">
        <v>6</v>
      </c>
      <c r="T86" s="79"/>
      <c r="U86" s="85"/>
      <c r="V86" s="79" t="s">
        <v>6</v>
      </c>
      <c r="W86" s="79" t="s">
        <v>6</v>
      </c>
      <c r="X86" s="79" t="s">
        <v>6</v>
      </c>
      <c r="Y86" s="79"/>
      <c r="Z86" s="85"/>
      <c r="AA86" s="79" t="s">
        <v>6</v>
      </c>
      <c r="AB86" s="79" t="s">
        <v>6</v>
      </c>
      <c r="AC86" s="79"/>
      <c r="AD86" s="85"/>
      <c r="AE86" s="85"/>
      <c r="AF86" s="79" t="s">
        <v>6</v>
      </c>
    </row>
    <row r="87" spans="1:38" ht="40.15" customHeight="1" outlineLevel="2" thickBot="1" x14ac:dyDescent="0.45">
      <c r="B87" s="69"/>
      <c r="C87" s="85"/>
      <c r="D87" s="79" t="s">
        <v>6</v>
      </c>
      <c r="E87" s="79" t="s">
        <v>6</v>
      </c>
      <c r="F87" s="79"/>
      <c r="G87" s="85"/>
      <c r="H87" s="79" t="s">
        <v>6</v>
      </c>
      <c r="I87" s="79" t="s">
        <v>6</v>
      </c>
      <c r="J87" s="79" t="s">
        <v>6</v>
      </c>
      <c r="K87" s="79"/>
      <c r="L87" s="85"/>
      <c r="M87" s="79" t="s">
        <v>6</v>
      </c>
      <c r="N87" s="79" t="s">
        <v>6</v>
      </c>
      <c r="O87" s="79"/>
      <c r="P87" s="85"/>
      <c r="Q87" s="85"/>
      <c r="R87" s="79" t="s">
        <v>6</v>
      </c>
      <c r="S87" s="79" t="s">
        <v>6</v>
      </c>
      <c r="T87" s="79"/>
      <c r="U87" s="85"/>
      <c r="V87" s="79" t="s">
        <v>6</v>
      </c>
      <c r="W87" s="79" t="s">
        <v>6</v>
      </c>
      <c r="X87" s="79" t="s">
        <v>6</v>
      </c>
      <c r="Y87" s="79"/>
      <c r="Z87" s="85"/>
      <c r="AA87" s="79" t="s">
        <v>6</v>
      </c>
      <c r="AB87" s="79" t="s">
        <v>6</v>
      </c>
      <c r="AC87" s="79"/>
      <c r="AD87" s="85"/>
      <c r="AE87" s="85"/>
      <c r="AF87" s="79" t="s">
        <v>6</v>
      </c>
    </row>
    <row r="88" spans="1:38" ht="40.15" customHeight="1" outlineLevel="2" thickBot="1" x14ac:dyDescent="0.45">
      <c r="B88" s="71"/>
      <c r="C88" s="85"/>
      <c r="D88" s="79" t="s">
        <v>6</v>
      </c>
      <c r="E88" s="79" t="s">
        <v>6</v>
      </c>
      <c r="F88" s="79"/>
      <c r="G88" s="85"/>
      <c r="H88" s="79" t="s">
        <v>6</v>
      </c>
      <c r="I88" s="79" t="s">
        <v>6</v>
      </c>
      <c r="J88" s="79" t="s">
        <v>6</v>
      </c>
      <c r="K88" s="79"/>
      <c r="L88" s="85"/>
      <c r="M88" s="79" t="s">
        <v>6</v>
      </c>
      <c r="N88" s="79" t="s">
        <v>6</v>
      </c>
      <c r="O88" s="79"/>
      <c r="P88" s="85"/>
      <c r="Q88" s="85"/>
      <c r="R88" s="79" t="s">
        <v>6</v>
      </c>
      <c r="S88" s="79" t="s">
        <v>6</v>
      </c>
      <c r="T88" s="79"/>
      <c r="U88" s="85"/>
      <c r="V88" s="79" t="s">
        <v>6</v>
      </c>
      <c r="W88" s="79" t="s">
        <v>6</v>
      </c>
      <c r="X88" s="79" t="s">
        <v>6</v>
      </c>
      <c r="Y88" s="79"/>
      <c r="Z88" s="85"/>
      <c r="AA88" s="79" t="s">
        <v>6</v>
      </c>
      <c r="AB88" s="79" t="s">
        <v>6</v>
      </c>
      <c r="AC88" s="79"/>
      <c r="AD88" s="85"/>
      <c r="AE88" s="85"/>
      <c r="AF88" s="79" t="s">
        <v>6</v>
      </c>
      <c r="AL88" s="3" t="str">
        <f t="array" ref="AL88">IFERROR(INDEX(A$1:A$1873,SMALL(IF(A$1:A$1873&lt;&gt;"",ROW(A$1:A$1873)-0),ROW(#REF!))),"")</f>
        <v/>
      </c>
    </row>
    <row r="89" spans="1:38" ht="40.15" customHeight="1" outlineLevel="2" thickBot="1" x14ac:dyDescent="0.45">
      <c r="B89" s="69"/>
      <c r="C89" s="86"/>
      <c r="D89" s="79" t="s">
        <v>6</v>
      </c>
      <c r="E89" s="79" t="s">
        <v>6</v>
      </c>
      <c r="F89" s="79"/>
      <c r="G89" s="86"/>
      <c r="H89" s="79" t="s">
        <v>6</v>
      </c>
      <c r="I89" s="79" t="s">
        <v>6</v>
      </c>
      <c r="J89" s="79" t="s">
        <v>6</v>
      </c>
      <c r="K89" s="79"/>
      <c r="L89" s="86"/>
      <c r="M89" s="79" t="s">
        <v>6</v>
      </c>
      <c r="N89" s="79" t="s">
        <v>6</v>
      </c>
      <c r="O89" s="79"/>
      <c r="P89" s="86"/>
      <c r="Q89" s="86"/>
      <c r="R89" s="79" t="s">
        <v>6</v>
      </c>
      <c r="S89" s="79" t="s">
        <v>6</v>
      </c>
      <c r="T89" s="79"/>
      <c r="U89" s="86"/>
      <c r="V89" s="79" t="s">
        <v>6</v>
      </c>
      <c r="W89" s="79" t="s">
        <v>6</v>
      </c>
      <c r="X89" s="79" t="s">
        <v>6</v>
      </c>
      <c r="Y89" s="79"/>
      <c r="Z89" s="86"/>
      <c r="AA89" s="79" t="s">
        <v>6</v>
      </c>
      <c r="AB89" s="79" t="s">
        <v>6</v>
      </c>
      <c r="AC89" s="79"/>
      <c r="AD89" s="86"/>
      <c r="AE89" s="86"/>
      <c r="AF89" s="79" t="s">
        <v>6</v>
      </c>
    </row>
    <row r="90" spans="1:38" ht="19.899999999999999" customHeight="1" thickBot="1" x14ac:dyDescent="0.45"/>
    <row r="91" spans="1:38" ht="40.15" customHeight="1" thickBot="1" x14ac:dyDescent="0.45">
      <c r="B91" s="131">
        <v>45931</v>
      </c>
      <c r="C91" s="123" t="e">
        <f>DATE(#REF!,10,1)</f>
        <v>#REF!</v>
      </c>
      <c r="D91" s="123" t="e">
        <f>C91+1</f>
        <v>#REF!</v>
      </c>
      <c r="E91" s="123" t="e">
        <f t="shared" ref="E91:AG91" si="10">D91+1</f>
        <v>#REF!</v>
      </c>
      <c r="F91" s="123" t="e">
        <f t="shared" si="10"/>
        <v>#REF!</v>
      </c>
      <c r="G91" s="123" t="e">
        <f t="shared" si="10"/>
        <v>#REF!</v>
      </c>
      <c r="H91" s="123" t="e">
        <f t="shared" si="10"/>
        <v>#REF!</v>
      </c>
      <c r="I91" s="123" t="e">
        <f t="shared" si="10"/>
        <v>#REF!</v>
      </c>
      <c r="J91" s="123" t="e">
        <f t="shared" si="10"/>
        <v>#REF!</v>
      </c>
      <c r="K91" s="123" t="e">
        <f t="shared" si="10"/>
        <v>#REF!</v>
      </c>
      <c r="L91" s="123" t="e">
        <f t="shared" si="10"/>
        <v>#REF!</v>
      </c>
      <c r="M91" s="123" t="e">
        <f t="shared" si="10"/>
        <v>#REF!</v>
      </c>
      <c r="N91" s="123" t="e">
        <f t="shared" si="10"/>
        <v>#REF!</v>
      </c>
      <c r="O91" s="123" t="e">
        <f t="shared" si="10"/>
        <v>#REF!</v>
      </c>
      <c r="P91" s="123" t="e">
        <f t="shared" si="10"/>
        <v>#REF!</v>
      </c>
      <c r="Q91" s="123" t="e">
        <f t="shared" si="10"/>
        <v>#REF!</v>
      </c>
      <c r="R91" s="123" t="e">
        <f t="shared" si="10"/>
        <v>#REF!</v>
      </c>
      <c r="S91" s="123" t="e">
        <f t="shared" si="10"/>
        <v>#REF!</v>
      </c>
      <c r="T91" s="123" t="e">
        <f t="shared" si="10"/>
        <v>#REF!</v>
      </c>
      <c r="U91" s="123" t="e">
        <f t="shared" si="10"/>
        <v>#REF!</v>
      </c>
      <c r="V91" s="123" t="e">
        <f t="shared" si="10"/>
        <v>#REF!</v>
      </c>
      <c r="W91" s="123" t="e">
        <f t="shared" si="10"/>
        <v>#REF!</v>
      </c>
      <c r="X91" s="123" t="e">
        <f t="shared" si="10"/>
        <v>#REF!</v>
      </c>
      <c r="Y91" s="123" t="e">
        <f t="shared" si="10"/>
        <v>#REF!</v>
      </c>
      <c r="Z91" s="123" t="e">
        <f t="shared" si="10"/>
        <v>#REF!</v>
      </c>
      <c r="AA91" s="123" t="e">
        <f t="shared" si="10"/>
        <v>#REF!</v>
      </c>
      <c r="AB91" s="123" t="e">
        <f t="shared" si="10"/>
        <v>#REF!</v>
      </c>
      <c r="AC91" s="123" t="e">
        <f t="shared" si="10"/>
        <v>#REF!</v>
      </c>
      <c r="AD91" s="123" t="e">
        <f t="shared" si="10"/>
        <v>#REF!</v>
      </c>
      <c r="AE91" s="123" t="e">
        <f t="shared" si="10"/>
        <v>#REF!</v>
      </c>
      <c r="AF91" s="123" t="e">
        <f t="shared" si="10"/>
        <v>#REF!</v>
      </c>
      <c r="AG91" s="123" t="e">
        <f t="shared" si="10"/>
        <v>#REF!</v>
      </c>
    </row>
    <row r="92" spans="1:38" ht="40.15" customHeight="1" outlineLevel="2" thickBot="1" x14ac:dyDescent="0.45">
      <c r="A92" s="3">
        <v>10</v>
      </c>
      <c r="B92" s="43" t="s">
        <v>0</v>
      </c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23"/>
      <c r="AG92" s="123"/>
    </row>
    <row r="93" spans="1:38" ht="40.15" customHeight="1" outlineLevel="2" thickBot="1" x14ac:dyDescent="0.45">
      <c r="B93" s="69" t="s">
        <v>80</v>
      </c>
      <c r="C93" s="79" t="s">
        <v>6</v>
      </c>
      <c r="D93" s="79"/>
      <c r="E93" s="85"/>
      <c r="F93" s="79" t="s">
        <v>6</v>
      </c>
      <c r="G93" s="79" t="s">
        <v>6</v>
      </c>
      <c r="H93" s="79" t="s">
        <v>6</v>
      </c>
      <c r="I93" s="85"/>
      <c r="J93" s="85"/>
      <c r="K93" s="79" t="s">
        <v>6</v>
      </c>
      <c r="L93" s="79" t="s">
        <v>6</v>
      </c>
      <c r="M93" s="79"/>
      <c r="N93" s="85"/>
      <c r="O93" s="85"/>
      <c r="P93" s="79" t="s">
        <v>6</v>
      </c>
      <c r="Q93" s="79" t="s">
        <v>6</v>
      </c>
      <c r="R93" s="79"/>
      <c r="S93" s="85"/>
      <c r="T93" s="79" t="s">
        <v>6</v>
      </c>
      <c r="U93" s="79" t="s">
        <v>6</v>
      </c>
      <c r="V93" s="79" t="s">
        <v>6</v>
      </c>
      <c r="W93" s="85"/>
      <c r="X93" s="85"/>
      <c r="Y93" s="79" t="s">
        <v>6</v>
      </c>
      <c r="Z93" s="79" t="s">
        <v>6</v>
      </c>
      <c r="AA93" s="79"/>
      <c r="AB93" s="85"/>
      <c r="AC93" s="85"/>
      <c r="AD93" s="79" t="s">
        <v>6</v>
      </c>
      <c r="AE93" s="79" t="s">
        <v>6</v>
      </c>
      <c r="AF93" s="79"/>
      <c r="AG93" s="85"/>
    </row>
    <row r="94" spans="1:38" ht="40.15" customHeight="1" outlineLevel="2" thickBot="1" x14ac:dyDescent="0.45">
      <c r="B94" s="70" t="s">
        <v>81</v>
      </c>
      <c r="C94" s="79" t="s">
        <v>6</v>
      </c>
      <c r="D94" s="79"/>
      <c r="E94" s="85"/>
      <c r="F94" s="79" t="s">
        <v>6</v>
      </c>
      <c r="G94" s="79" t="s">
        <v>6</v>
      </c>
      <c r="H94" s="79" t="s">
        <v>6</v>
      </c>
      <c r="I94" s="85"/>
      <c r="J94" s="85"/>
      <c r="K94" s="79" t="s">
        <v>6</v>
      </c>
      <c r="L94" s="79" t="s">
        <v>6</v>
      </c>
      <c r="M94" s="79"/>
      <c r="N94" s="85"/>
      <c r="O94" s="85"/>
      <c r="P94" s="79" t="s">
        <v>6</v>
      </c>
      <c r="Q94" s="79" t="s">
        <v>6</v>
      </c>
      <c r="R94" s="79"/>
      <c r="S94" s="85"/>
      <c r="T94" s="79" t="s">
        <v>6</v>
      </c>
      <c r="U94" s="79" t="s">
        <v>6</v>
      </c>
      <c r="V94" s="79" t="s">
        <v>6</v>
      </c>
      <c r="W94" s="85"/>
      <c r="X94" s="85"/>
      <c r="Y94" s="79" t="s">
        <v>6</v>
      </c>
      <c r="Z94" s="79" t="s">
        <v>6</v>
      </c>
      <c r="AA94" s="79"/>
      <c r="AB94" s="85"/>
      <c r="AC94" s="85"/>
      <c r="AD94" s="79" t="s">
        <v>6</v>
      </c>
      <c r="AE94" s="79" t="s">
        <v>6</v>
      </c>
      <c r="AF94" s="79"/>
      <c r="AG94" s="85"/>
    </row>
    <row r="95" spans="1:38" ht="40.15" customHeight="1" outlineLevel="2" thickBot="1" x14ac:dyDescent="0.45">
      <c r="B95" s="69" t="s">
        <v>82</v>
      </c>
      <c r="C95" s="79" t="s">
        <v>6</v>
      </c>
      <c r="D95" s="79"/>
      <c r="E95" s="85"/>
      <c r="F95" s="79" t="s">
        <v>6</v>
      </c>
      <c r="G95" s="79" t="s">
        <v>6</v>
      </c>
      <c r="H95" s="79" t="s">
        <v>6</v>
      </c>
      <c r="I95" s="85"/>
      <c r="J95" s="85"/>
      <c r="K95" s="79" t="s">
        <v>6</v>
      </c>
      <c r="L95" s="79" t="s">
        <v>6</v>
      </c>
      <c r="M95" s="79"/>
      <c r="N95" s="85"/>
      <c r="O95" s="85"/>
      <c r="P95" s="79" t="s">
        <v>6</v>
      </c>
      <c r="Q95" s="79" t="s">
        <v>6</v>
      </c>
      <c r="R95" s="79"/>
      <c r="S95" s="85"/>
      <c r="T95" s="79" t="s">
        <v>6</v>
      </c>
      <c r="U95" s="79" t="s">
        <v>6</v>
      </c>
      <c r="V95" s="79" t="s">
        <v>6</v>
      </c>
      <c r="W95" s="85"/>
      <c r="X95" s="85"/>
      <c r="Y95" s="79" t="s">
        <v>6</v>
      </c>
      <c r="Z95" s="79" t="s">
        <v>6</v>
      </c>
      <c r="AA95" s="79"/>
      <c r="AB95" s="85"/>
      <c r="AC95" s="85"/>
      <c r="AD95" s="79" t="s">
        <v>6</v>
      </c>
      <c r="AE95" s="79" t="s">
        <v>6</v>
      </c>
      <c r="AF95" s="79"/>
      <c r="AG95" s="85"/>
    </row>
    <row r="96" spans="1:38" ht="40.15" customHeight="1" outlineLevel="2" thickBot="1" x14ac:dyDescent="0.45">
      <c r="B96" s="71" t="s">
        <v>83</v>
      </c>
      <c r="C96" s="79" t="s">
        <v>6</v>
      </c>
      <c r="D96" s="79"/>
      <c r="E96" s="85"/>
      <c r="F96" s="79" t="s">
        <v>6</v>
      </c>
      <c r="G96" s="79" t="s">
        <v>6</v>
      </c>
      <c r="H96" s="79" t="s">
        <v>6</v>
      </c>
      <c r="I96" s="85"/>
      <c r="J96" s="85"/>
      <c r="K96" s="79" t="s">
        <v>6</v>
      </c>
      <c r="L96" s="79" t="s">
        <v>6</v>
      </c>
      <c r="M96" s="79"/>
      <c r="N96" s="85"/>
      <c r="O96" s="85"/>
      <c r="P96" s="79" t="s">
        <v>6</v>
      </c>
      <c r="Q96" s="79" t="s">
        <v>6</v>
      </c>
      <c r="R96" s="79"/>
      <c r="S96" s="85"/>
      <c r="T96" s="79" t="s">
        <v>6</v>
      </c>
      <c r="U96" s="79" t="s">
        <v>6</v>
      </c>
      <c r="V96" s="79" t="s">
        <v>6</v>
      </c>
      <c r="W96" s="85"/>
      <c r="X96" s="85"/>
      <c r="Y96" s="79" t="s">
        <v>6</v>
      </c>
      <c r="Z96" s="79" t="s">
        <v>6</v>
      </c>
      <c r="AA96" s="79"/>
      <c r="AB96" s="85"/>
      <c r="AC96" s="85"/>
      <c r="AD96" s="79" t="s">
        <v>6</v>
      </c>
      <c r="AE96" s="79" t="s">
        <v>6</v>
      </c>
      <c r="AF96" s="79"/>
      <c r="AG96" s="85"/>
    </row>
    <row r="97" spans="1:38" ht="40.15" customHeight="1" outlineLevel="2" thickBot="1" x14ac:dyDescent="0.45">
      <c r="B97" s="69"/>
      <c r="C97" s="79" t="s">
        <v>6</v>
      </c>
      <c r="D97" s="79"/>
      <c r="E97" s="85"/>
      <c r="F97" s="79" t="s">
        <v>6</v>
      </c>
      <c r="G97" s="79" t="s">
        <v>6</v>
      </c>
      <c r="H97" s="79" t="s">
        <v>6</v>
      </c>
      <c r="I97" s="85"/>
      <c r="J97" s="85"/>
      <c r="K97" s="79" t="s">
        <v>6</v>
      </c>
      <c r="L97" s="79" t="s">
        <v>6</v>
      </c>
      <c r="M97" s="79"/>
      <c r="N97" s="85"/>
      <c r="O97" s="85"/>
      <c r="P97" s="79" t="s">
        <v>6</v>
      </c>
      <c r="Q97" s="79" t="s">
        <v>6</v>
      </c>
      <c r="R97" s="79"/>
      <c r="S97" s="85"/>
      <c r="T97" s="79" t="s">
        <v>6</v>
      </c>
      <c r="U97" s="79" t="s">
        <v>6</v>
      </c>
      <c r="V97" s="79" t="s">
        <v>6</v>
      </c>
      <c r="W97" s="85"/>
      <c r="X97" s="85"/>
      <c r="Y97" s="79" t="s">
        <v>6</v>
      </c>
      <c r="Z97" s="79" t="s">
        <v>6</v>
      </c>
      <c r="AA97" s="79"/>
      <c r="AB97" s="85"/>
      <c r="AC97" s="85"/>
      <c r="AD97" s="79" t="s">
        <v>6</v>
      </c>
      <c r="AE97" s="79" t="s">
        <v>6</v>
      </c>
      <c r="AF97" s="79"/>
      <c r="AG97" s="85"/>
    </row>
    <row r="98" spans="1:38" ht="40.15" customHeight="1" outlineLevel="2" thickBot="1" x14ac:dyDescent="0.45">
      <c r="B98" s="97"/>
      <c r="C98" s="93" t="s">
        <v>6</v>
      </c>
      <c r="D98" s="93"/>
      <c r="E98" s="94"/>
      <c r="F98" s="93" t="s">
        <v>6</v>
      </c>
      <c r="G98" s="93" t="s">
        <v>6</v>
      </c>
      <c r="H98" s="93" t="s">
        <v>6</v>
      </c>
      <c r="I98" s="94"/>
      <c r="J98" s="94"/>
      <c r="K98" s="93" t="s">
        <v>6</v>
      </c>
      <c r="L98" s="93" t="s">
        <v>6</v>
      </c>
      <c r="M98" s="93"/>
      <c r="N98" s="94"/>
      <c r="O98" s="94"/>
      <c r="P98" s="93" t="s">
        <v>6</v>
      </c>
      <c r="Q98" s="93" t="s">
        <v>6</v>
      </c>
      <c r="R98" s="93"/>
      <c r="S98" s="94"/>
      <c r="T98" s="93" t="s">
        <v>6</v>
      </c>
      <c r="U98" s="93" t="s">
        <v>6</v>
      </c>
      <c r="V98" s="93" t="s">
        <v>6</v>
      </c>
      <c r="W98" s="94"/>
      <c r="X98" s="94"/>
      <c r="Y98" s="79" t="s">
        <v>6</v>
      </c>
      <c r="Z98" s="79" t="s">
        <v>6</v>
      </c>
      <c r="AA98" s="93"/>
      <c r="AB98" s="94"/>
      <c r="AC98" s="94"/>
      <c r="AD98" s="79" t="s">
        <v>6</v>
      </c>
      <c r="AE98" s="79" t="s">
        <v>6</v>
      </c>
      <c r="AF98" s="93"/>
      <c r="AG98" s="94"/>
    </row>
    <row r="99" spans="1:38" ht="40.15" customHeight="1" outlineLevel="2" thickBot="1" x14ac:dyDescent="0.45">
      <c r="B99" s="98"/>
      <c r="C99" s="99" t="s">
        <v>6</v>
      </c>
      <c r="D99" s="99"/>
      <c r="E99" s="85"/>
      <c r="F99" s="99" t="s">
        <v>6</v>
      </c>
      <c r="G99" s="99" t="s">
        <v>6</v>
      </c>
      <c r="H99" s="99" t="s">
        <v>6</v>
      </c>
      <c r="I99" s="85"/>
      <c r="J99" s="85"/>
      <c r="K99" s="99" t="s">
        <v>6</v>
      </c>
      <c r="L99" s="99" t="s">
        <v>6</v>
      </c>
      <c r="M99" s="99"/>
      <c r="N99" s="85"/>
      <c r="O99" s="85"/>
      <c r="P99" s="99" t="s">
        <v>6</v>
      </c>
      <c r="Q99" s="99" t="s">
        <v>6</v>
      </c>
      <c r="R99" s="99"/>
      <c r="S99" s="85"/>
      <c r="T99" s="99" t="s">
        <v>6</v>
      </c>
      <c r="U99" s="99" t="s">
        <v>6</v>
      </c>
      <c r="V99" s="99" t="s">
        <v>6</v>
      </c>
      <c r="W99" s="85"/>
      <c r="X99" s="85"/>
      <c r="Y99" s="79" t="s">
        <v>6</v>
      </c>
      <c r="Z99" s="79" t="s">
        <v>6</v>
      </c>
      <c r="AA99" s="99"/>
      <c r="AB99" s="85"/>
      <c r="AC99" s="85"/>
      <c r="AD99" s="79" t="s">
        <v>6</v>
      </c>
      <c r="AE99" s="79" t="s">
        <v>6</v>
      </c>
      <c r="AF99" s="99"/>
      <c r="AG99" s="85"/>
      <c r="AL99" s="3" t="str">
        <f t="array" ref="AL99">IFERROR(INDEX(A$1:A$1873,SMALL(IF(A$1:A$1873&lt;&gt;"",ROW(A$1:A$1873)-0),ROW(#REF!))),"")</f>
        <v/>
      </c>
    </row>
    <row r="100" spans="1:38" ht="19.899999999999999" customHeight="1" x14ac:dyDescent="0.4">
      <c r="B100" s="95"/>
      <c r="C100" s="96"/>
      <c r="D100" s="96"/>
      <c r="E100" s="96"/>
      <c r="F100" s="96"/>
      <c r="G100" s="96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11"/>
      <c r="U100" s="11"/>
      <c r="V100" s="11"/>
      <c r="W100" s="96"/>
      <c r="X100" s="96"/>
      <c r="Y100" s="96"/>
      <c r="Z100" s="96"/>
      <c r="AA100" s="96"/>
      <c r="AB100" s="96"/>
      <c r="AC100" s="96"/>
      <c r="AD100" s="96"/>
      <c r="AE100" s="96"/>
      <c r="AF100" s="96"/>
      <c r="AG100" s="96"/>
    </row>
    <row r="101" spans="1:38" ht="40.15" customHeight="1" thickBot="1" x14ac:dyDescent="0.45">
      <c r="B101" s="132">
        <v>45962</v>
      </c>
      <c r="C101" s="127" t="e">
        <f>DATE(#REF!,10,1)</f>
        <v>#REF!</v>
      </c>
      <c r="D101" s="127" t="e">
        <f>C101+1</f>
        <v>#REF!</v>
      </c>
      <c r="E101" s="127" t="e">
        <f t="shared" ref="E101:AG101" si="11">D101+1</f>
        <v>#REF!</v>
      </c>
      <c r="F101" s="127" t="e">
        <f t="shared" si="11"/>
        <v>#REF!</v>
      </c>
      <c r="G101" s="127" t="e">
        <f t="shared" si="11"/>
        <v>#REF!</v>
      </c>
      <c r="H101" s="127" t="e">
        <f t="shared" si="11"/>
        <v>#REF!</v>
      </c>
      <c r="I101" s="127" t="e">
        <f t="shared" si="11"/>
        <v>#REF!</v>
      </c>
      <c r="J101" s="127" t="e">
        <f t="shared" si="11"/>
        <v>#REF!</v>
      </c>
      <c r="K101" s="127" t="e">
        <f t="shared" si="11"/>
        <v>#REF!</v>
      </c>
      <c r="L101" s="127" t="e">
        <f t="shared" si="11"/>
        <v>#REF!</v>
      </c>
      <c r="M101" s="127" t="e">
        <f t="shared" si="11"/>
        <v>#REF!</v>
      </c>
      <c r="N101" s="127" t="e">
        <f t="shared" si="11"/>
        <v>#REF!</v>
      </c>
      <c r="O101" s="127" t="e">
        <f t="shared" si="11"/>
        <v>#REF!</v>
      </c>
      <c r="P101" s="127" t="e">
        <f t="shared" si="11"/>
        <v>#REF!</v>
      </c>
      <c r="Q101" s="127" t="e">
        <f t="shared" si="11"/>
        <v>#REF!</v>
      </c>
      <c r="R101" s="127" t="e">
        <f t="shared" si="11"/>
        <v>#REF!</v>
      </c>
      <c r="S101" s="127" t="e">
        <f t="shared" si="11"/>
        <v>#REF!</v>
      </c>
      <c r="T101" s="127" t="e">
        <f t="shared" si="11"/>
        <v>#REF!</v>
      </c>
      <c r="U101" s="127" t="e">
        <f t="shared" si="11"/>
        <v>#REF!</v>
      </c>
      <c r="V101" s="127" t="e">
        <f t="shared" si="11"/>
        <v>#REF!</v>
      </c>
      <c r="W101" s="127" t="e">
        <f t="shared" si="11"/>
        <v>#REF!</v>
      </c>
      <c r="X101" s="127" t="e">
        <f t="shared" si="11"/>
        <v>#REF!</v>
      </c>
      <c r="Y101" s="127" t="e">
        <f t="shared" si="11"/>
        <v>#REF!</v>
      </c>
      <c r="Z101" s="127" t="e">
        <f t="shared" si="11"/>
        <v>#REF!</v>
      </c>
      <c r="AA101" s="127" t="e">
        <f t="shared" si="11"/>
        <v>#REF!</v>
      </c>
      <c r="AB101" s="127" t="e">
        <f t="shared" si="11"/>
        <v>#REF!</v>
      </c>
      <c r="AC101" s="127" t="e">
        <f t="shared" si="11"/>
        <v>#REF!</v>
      </c>
      <c r="AD101" s="127" t="e">
        <f t="shared" si="11"/>
        <v>#REF!</v>
      </c>
      <c r="AE101" s="127" t="e">
        <f t="shared" si="11"/>
        <v>#REF!</v>
      </c>
      <c r="AF101" s="127" t="e">
        <f t="shared" si="11"/>
        <v>#REF!</v>
      </c>
      <c r="AG101" s="127" t="e">
        <f t="shared" si="11"/>
        <v>#REF!</v>
      </c>
    </row>
    <row r="102" spans="1:38" ht="40.15" customHeight="1" outlineLevel="1" thickBot="1" x14ac:dyDescent="0.45">
      <c r="A102" s="3">
        <v>11</v>
      </c>
      <c r="B102" s="43" t="s">
        <v>0</v>
      </c>
      <c r="C102" s="123"/>
      <c r="D102" s="123"/>
      <c r="E102" s="123"/>
      <c r="F102" s="123"/>
      <c r="G102" s="123"/>
      <c r="H102" s="123"/>
      <c r="I102" s="123"/>
      <c r="J102" s="123"/>
      <c r="K102" s="123"/>
      <c r="L102" s="123"/>
      <c r="M102" s="123"/>
      <c r="N102" s="123"/>
      <c r="O102" s="123"/>
      <c r="P102" s="123"/>
      <c r="Q102" s="123"/>
      <c r="R102" s="123"/>
      <c r="S102" s="123"/>
      <c r="T102" s="123"/>
      <c r="U102" s="123"/>
      <c r="V102" s="123"/>
      <c r="W102" s="123"/>
      <c r="X102" s="123"/>
      <c r="Y102" s="123"/>
      <c r="Z102" s="123"/>
      <c r="AA102" s="123"/>
      <c r="AB102" s="123"/>
      <c r="AC102" s="123"/>
      <c r="AD102" s="123"/>
      <c r="AE102" s="123"/>
      <c r="AF102" s="123"/>
      <c r="AG102" s="123"/>
    </row>
    <row r="103" spans="1:38" ht="40.15" customHeight="1" outlineLevel="1" thickBot="1" x14ac:dyDescent="0.45">
      <c r="B103" s="69" t="s">
        <v>80</v>
      </c>
      <c r="C103" s="79" t="s">
        <v>6</v>
      </c>
      <c r="D103" s="79"/>
      <c r="E103" s="75"/>
      <c r="F103" s="79" t="s">
        <v>6</v>
      </c>
      <c r="G103" s="79" t="s">
        <v>6</v>
      </c>
      <c r="H103" s="79" t="s">
        <v>6</v>
      </c>
      <c r="I103" s="79"/>
      <c r="J103" s="75"/>
      <c r="K103" s="79" t="s">
        <v>6</v>
      </c>
      <c r="L103" s="79" t="s">
        <v>6</v>
      </c>
      <c r="M103" s="79"/>
      <c r="N103" s="75"/>
      <c r="O103" s="75"/>
      <c r="P103" s="79" t="s">
        <v>6</v>
      </c>
      <c r="Q103" s="79" t="s">
        <v>6</v>
      </c>
      <c r="R103" s="79"/>
      <c r="S103" s="75"/>
      <c r="T103" s="79" t="s">
        <v>6</v>
      </c>
      <c r="U103" s="79" t="s">
        <v>6</v>
      </c>
      <c r="V103" s="79" t="s">
        <v>6</v>
      </c>
      <c r="W103" s="79"/>
      <c r="X103" s="75"/>
      <c r="Y103" s="79" t="s">
        <v>6</v>
      </c>
      <c r="Z103" s="79" t="s">
        <v>6</v>
      </c>
      <c r="AA103" s="79"/>
      <c r="AB103" s="75"/>
      <c r="AC103" s="75"/>
      <c r="AD103" s="79" t="s">
        <v>6</v>
      </c>
      <c r="AE103" s="79" t="s">
        <v>6</v>
      </c>
      <c r="AF103" s="79"/>
      <c r="AG103" s="75"/>
    </row>
    <row r="104" spans="1:38" ht="40.15" customHeight="1" outlineLevel="1" thickBot="1" x14ac:dyDescent="0.45">
      <c r="B104" s="70" t="s">
        <v>81</v>
      </c>
      <c r="C104" s="79" t="s">
        <v>6</v>
      </c>
      <c r="D104" s="79"/>
      <c r="E104" s="75"/>
      <c r="F104" s="79" t="s">
        <v>6</v>
      </c>
      <c r="G104" s="79" t="s">
        <v>6</v>
      </c>
      <c r="H104" s="79" t="s">
        <v>6</v>
      </c>
      <c r="I104" s="79"/>
      <c r="J104" s="75"/>
      <c r="K104" s="79" t="s">
        <v>6</v>
      </c>
      <c r="L104" s="79" t="s">
        <v>6</v>
      </c>
      <c r="M104" s="79"/>
      <c r="N104" s="75"/>
      <c r="O104" s="75"/>
      <c r="P104" s="79" t="s">
        <v>6</v>
      </c>
      <c r="Q104" s="79" t="s">
        <v>6</v>
      </c>
      <c r="R104" s="79"/>
      <c r="S104" s="75"/>
      <c r="T104" s="79" t="s">
        <v>6</v>
      </c>
      <c r="U104" s="79" t="s">
        <v>6</v>
      </c>
      <c r="V104" s="79" t="s">
        <v>6</v>
      </c>
      <c r="W104" s="79"/>
      <c r="X104" s="75"/>
      <c r="Y104" s="79" t="s">
        <v>6</v>
      </c>
      <c r="Z104" s="79" t="s">
        <v>6</v>
      </c>
      <c r="AA104" s="79"/>
      <c r="AB104" s="75"/>
      <c r="AC104" s="75"/>
      <c r="AD104" s="79" t="s">
        <v>6</v>
      </c>
      <c r="AE104" s="79" t="s">
        <v>6</v>
      </c>
      <c r="AF104" s="79"/>
      <c r="AG104" s="75"/>
    </row>
    <row r="105" spans="1:38" ht="40.15" customHeight="1" outlineLevel="1" thickBot="1" x14ac:dyDescent="0.45">
      <c r="B105" s="69" t="s">
        <v>82</v>
      </c>
      <c r="C105" s="79" t="s">
        <v>6</v>
      </c>
      <c r="D105" s="79"/>
      <c r="E105" s="75"/>
      <c r="F105" s="79" t="s">
        <v>6</v>
      </c>
      <c r="G105" s="79" t="s">
        <v>6</v>
      </c>
      <c r="H105" s="79" t="s">
        <v>6</v>
      </c>
      <c r="I105" s="79"/>
      <c r="J105" s="75"/>
      <c r="K105" s="79" t="s">
        <v>6</v>
      </c>
      <c r="L105" s="79" t="s">
        <v>6</v>
      </c>
      <c r="M105" s="79"/>
      <c r="N105" s="75"/>
      <c r="O105" s="75"/>
      <c r="P105" s="79" t="s">
        <v>6</v>
      </c>
      <c r="Q105" s="79" t="s">
        <v>6</v>
      </c>
      <c r="R105" s="79"/>
      <c r="S105" s="75"/>
      <c r="T105" s="79" t="s">
        <v>6</v>
      </c>
      <c r="U105" s="79" t="s">
        <v>6</v>
      </c>
      <c r="V105" s="79" t="s">
        <v>6</v>
      </c>
      <c r="W105" s="79"/>
      <c r="X105" s="75"/>
      <c r="Y105" s="79" t="s">
        <v>6</v>
      </c>
      <c r="Z105" s="79" t="s">
        <v>6</v>
      </c>
      <c r="AA105" s="79"/>
      <c r="AB105" s="75"/>
      <c r="AC105" s="75"/>
      <c r="AD105" s="79" t="s">
        <v>6</v>
      </c>
      <c r="AE105" s="79" t="s">
        <v>6</v>
      </c>
      <c r="AF105" s="79"/>
      <c r="AG105" s="75"/>
    </row>
    <row r="106" spans="1:38" ht="40.15" customHeight="1" outlineLevel="1" thickBot="1" x14ac:dyDescent="0.45">
      <c r="B106" s="71" t="s">
        <v>83</v>
      </c>
      <c r="C106" s="79" t="s">
        <v>6</v>
      </c>
      <c r="D106" s="79"/>
      <c r="E106" s="75"/>
      <c r="F106" s="79" t="s">
        <v>6</v>
      </c>
      <c r="G106" s="79" t="s">
        <v>6</v>
      </c>
      <c r="H106" s="79" t="s">
        <v>6</v>
      </c>
      <c r="I106" s="79"/>
      <c r="J106" s="75"/>
      <c r="K106" s="79" t="s">
        <v>6</v>
      </c>
      <c r="L106" s="79" t="s">
        <v>6</v>
      </c>
      <c r="M106" s="79"/>
      <c r="N106" s="75"/>
      <c r="O106" s="75"/>
      <c r="P106" s="79" t="s">
        <v>6</v>
      </c>
      <c r="Q106" s="79" t="s">
        <v>6</v>
      </c>
      <c r="R106" s="79"/>
      <c r="S106" s="75"/>
      <c r="T106" s="79" t="s">
        <v>6</v>
      </c>
      <c r="U106" s="79" t="s">
        <v>6</v>
      </c>
      <c r="V106" s="79" t="s">
        <v>6</v>
      </c>
      <c r="W106" s="79"/>
      <c r="X106" s="75"/>
      <c r="Y106" s="79" t="s">
        <v>6</v>
      </c>
      <c r="Z106" s="79" t="s">
        <v>6</v>
      </c>
      <c r="AA106" s="79"/>
      <c r="AB106" s="75"/>
      <c r="AC106" s="75"/>
      <c r="AD106" s="79" t="s">
        <v>6</v>
      </c>
      <c r="AE106" s="79" t="s">
        <v>6</v>
      </c>
      <c r="AF106" s="79"/>
      <c r="AG106" s="75"/>
    </row>
    <row r="107" spans="1:38" ht="40.15" customHeight="1" outlineLevel="1" thickBot="1" x14ac:dyDescent="0.45">
      <c r="B107" s="69"/>
      <c r="C107" s="79" t="s">
        <v>6</v>
      </c>
      <c r="D107" s="79"/>
      <c r="E107" s="75"/>
      <c r="F107" s="79" t="s">
        <v>6</v>
      </c>
      <c r="G107" s="79" t="s">
        <v>6</v>
      </c>
      <c r="H107" s="79" t="s">
        <v>6</v>
      </c>
      <c r="I107" s="79"/>
      <c r="J107" s="75"/>
      <c r="K107" s="79" t="s">
        <v>6</v>
      </c>
      <c r="L107" s="79" t="s">
        <v>6</v>
      </c>
      <c r="M107" s="79"/>
      <c r="N107" s="75"/>
      <c r="O107" s="75"/>
      <c r="P107" s="79" t="s">
        <v>6</v>
      </c>
      <c r="Q107" s="79" t="s">
        <v>6</v>
      </c>
      <c r="R107" s="79"/>
      <c r="S107" s="75"/>
      <c r="T107" s="79" t="s">
        <v>6</v>
      </c>
      <c r="U107" s="79" t="s">
        <v>6</v>
      </c>
      <c r="V107" s="79" t="s">
        <v>6</v>
      </c>
      <c r="W107" s="79"/>
      <c r="X107" s="75"/>
      <c r="Y107" s="79" t="s">
        <v>6</v>
      </c>
      <c r="Z107" s="79" t="s">
        <v>6</v>
      </c>
      <c r="AA107" s="79"/>
      <c r="AB107" s="75"/>
      <c r="AC107" s="75"/>
      <c r="AD107" s="79" t="s">
        <v>6</v>
      </c>
      <c r="AE107" s="79" t="s">
        <v>6</v>
      </c>
      <c r="AF107" s="79"/>
      <c r="AG107" s="75"/>
    </row>
    <row r="108" spans="1:38" ht="40.15" customHeight="1" outlineLevel="1" thickBot="1" x14ac:dyDescent="0.45">
      <c r="B108" s="71"/>
      <c r="C108" s="79" t="s">
        <v>6</v>
      </c>
      <c r="D108" s="79"/>
      <c r="E108" s="75"/>
      <c r="F108" s="79" t="s">
        <v>6</v>
      </c>
      <c r="G108" s="79" t="s">
        <v>6</v>
      </c>
      <c r="H108" s="79" t="s">
        <v>6</v>
      </c>
      <c r="I108" s="79"/>
      <c r="J108" s="75"/>
      <c r="K108" s="79" t="s">
        <v>6</v>
      </c>
      <c r="L108" s="79" t="s">
        <v>6</v>
      </c>
      <c r="M108" s="79"/>
      <c r="N108" s="75"/>
      <c r="O108" s="75"/>
      <c r="P108" s="79" t="s">
        <v>6</v>
      </c>
      <c r="Q108" s="79" t="s">
        <v>6</v>
      </c>
      <c r="R108" s="79"/>
      <c r="S108" s="75"/>
      <c r="T108" s="79" t="s">
        <v>6</v>
      </c>
      <c r="U108" s="79" t="s">
        <v>6</v>
      </c>
      <c r="V108" s="79" t="s">
        <v>6</v>
      </c>
      <c r="W108" s="79"/>
      <c r="X108" s="75"/>
      <c r="Y108" s="79" t="s">
        <v>6</v>
      </c>
      <c r="Z108" s="79" t="s">
        <v>6</v>
      </c>
      <c r="AA108" s="79"/>
      <c r="AB108" s="75"/>
      <c r="AC108" s="75"/>
      <c r="AD108" s="79" t="s">
        <v>6</v>
      </c>
      <c r="AE108" s="79" t="s">
        <v>6</v>
      </c>
      <c r="AF108" s="79"/>
      <c r="AG108" s="75"/>
    </row>
    <row r="109" spans="1:38" ht="40.15" customHeight="1" outlineLevel="1" thickBot="1" x14ac:dyDescent="0.45">
      <c r="B109" s="69"/>
      <c r="C109" s="79" t="s">
        <v>6</v>
      </c>
      <c r="D109" s="79"/>
      <c r="E109" s="75"/>
      <c r="F109" s="79" t="s">
        <v>6</v>
      </c>
      <c r="G109" s="79" t="s">
        <v>6</v>
      </c>
      <c r="H109" s="79" t="s">
        <v>6</v>
      </c>
      <c r="I109" s="79"/>
      <c r="J109" s="75"/>
      <c r="K109" s="79" t="s">
        <v>6</v>
      </c>
      <c r="L109" s="79" t="s">
        <v>6</v>
      </c>
      <c r="M109" s="79"/>
      <c r="N109" s="75"/>
      <c r="O109" s="75"/>
      <c r="P109" s="79" t="s">
        <v>6</v>
      </c>
      <c r="Q109" s="79" t="s">
        <v>6</v>
      </c>
      <c r="R109" s="79"/>
      <c r="S109" s="75"/>
      <c r="T109" s="79" t="s">
        <v>6</v>
      </c>
      <c r="U109" s="79" t="s">
        <v>6</v>
      </c>
      <c r="V109" s="79" t="s">
        <v>6</v>
      </c>
      <c r="W109" s="79"/>
      <c r="X109" s="75"/>
      <c r="Y109" s="79" t="s">
        <v>6</v>
      </c>
      <c r="Z109" s="79" t="s">
        <v>6</v>
      </c>
      <c r="AA109" s="79"/>
      <c r="AB109" s="75"/>
      <c r="AC109" s="75"/>
      <c r="AD109" s="79" t="s">
        <v>6</v>
      </c>
      <c r="AE109" s="79" t="s">
        <v>6</v>
      </c>
      <c r="AF109" s="79"/>
      <c r="AG109" s="75"/>
    </row>
    <row r="110" spans="1:38" ht="19.899999999999999" customHeight="1" thickBot="1" x14ac:dyDescent="0.45"/>
    <row r="111" spans="1:38" ht="40.15" customHeight="1" thickBot="1" x14ac:dyDescent="0.45">
      <c r="B111" s="89" t="s">
        <v>93</v>
      </c>
      <c r="C111" s="123" t="e">
        <f>DATE(#REF!,12,1)</f>
        <v>#REF!</v>
      </c>
      <c r="D111" s="123" t="e">
        <f>C111+1</f>
        <v>#REF!</v>
      </c>
      <c r="E111" s="123" t="e">
        <f t="shared" ref="E111:AG111" si="12">D111+1</f>
        <v>#REF!</v>
      </c>
      <c r="F111" s="123" t="e">
        <f t="shared" si="12"/>
        <v>#REF!</v>
      </c>
      <c r="G111" s="123" t="e">
        <f t="shared" si="12"/>
        <v>#REF!</v>
      </c>
      <c r="H111" s="123" t="e">
        <f t="shared" si="12"/>
        <v>#REF!</v>
      </c>
      <c r="I111" s="123" t="e">
        <f t="shared" si="12"/>
        <v>#REF!</v>
      </c>
      <c r="J111" s="123" t="e">
        <f t="shared" si="12"/>
        <v>#REF!</v>
      </c>
      <c r="K111" s="123" t="e">
        <f t="shared" si="12"/>
        <v>#REF!</v>
      </c>
      <c r="L111" s="123" t="e">
        <f t="shared" si="12"/>
        <v>#REF!</v>
      </c>
      <c r="M111" s="123" t="e">
        <f t="shared" si="12"/>
        <v>#REF!</v>
      </c>
      <c r="N111" s="123" t="e">
        <f t="shared" si="12"/>
        <v>#REF!</v>
      </c>
      <c r="O111" s="123" t="e">
        <f t="shared" si="12"/>
        <v>#REF!</v>
      </c>
      <c r="P111" s="123" t="e">
        <f t="shared" si="12"/>
        <v>#REF!</v>
      </c>
      <c r="Q111" s="123" t="e">
        <f t="shared" si="12"/>
        <v>#REF!</v>
      </c>
      <c r="R111" s="123" t="e">
        <f t="shared" si="12"/>
        <v>#REF!</v>
      </c>
      <c r="S111" s="123" t="e">
        <f t="shared" si="12"/>
        <v>#REF!</v>
      </c>
      <c r="T111" s="123" t="e">
        <f t="shared" si="12"/>
        <v>#REF!</v>
      </c>
      <c r="U111" s="123" t="e">
        <f t="shared" si="12"/>
        <v>#REF!</v>
      </c>
      <c r="V111" s="123" t="e">
        <f t="shared" si="12"/>
        <v>#REF!</v>
      </c>
      <c r="W111" s="123" t="e">
        <f t="shared" si="12"/>
        <v>#REF!</v>
      </c>
      <c r="X111" s="123" t="e">
        <f t="shared" si="12"/>
        <v>#REF!</v>
      </c>
      <c r="Y111" s="123" t="e">
        <f t="shared" si="12"/>
        <v>#REF!</v>
      </c>
      <c r="Z111" s="123" t="e">
        <f t="shared" si="12"/>
        <v>#REF!</v>
      </c>
      <c r="AA111" s="123" t="e">
        <f t="shared" si="12"/>
        <v>#REF!</v>
      </c>
      <c r="AB111" s="123" t="e">
        <f t="shared" si="12"/>
        <v>#REF!</v>
      </c>
      <c r="AC111" s="123" t="e">
        <f t="shared" si="12"/>
        <v>#REF!</v>
      </c>
      <c r="AD111" s="123" t="e">
        <f t="shared" si="12"/>
        <v>#REF!</v>
      </c>
      <c r="AE111" s="123" t="e">
        <f t="shared" si="12"/>
        <v>#REF!</v>
      </c>
      <c r="AF111" s="123" t="e">
        <f t="shared" si="12"/>
        <v>#REF!</v>
      </c>
      <c r="AG111" s="123" t="e">
        <f t="shared" si="12"/>
        <v>#REF!</v>
      </c>
    </row>
    <row r="112" spans="1:38" ht="40.15" customHeight="1" outlineLevel="1" thickBot="1" x14ac:dyDescent="0.45">
      <c r="A112" s="3">
        <v>12</v>
      </c>
      <c r="B112" s="43" t="s">
        <v>0</v>
      </c>
      <c r="C112" s="123"/>
      <c r="D112" s="123"/>
      <c r="E112" s="123"/>
      <c r="F112" s="123"/>
      <c r="G112" s="123"/>
      <c r="H112" s="123"/>
      <c r="I112" s="123"/>
      <c r="J112" s="123"/>
      <c r="K112" s="123"/>
      <c r="L112" s="123"/>
      <c r="M112" s="123"/>
      <c r="N112" s="123"/>
      <c r="O112" s="123"/>
      <c r="P112" s="123"/>
      <c r="Q112" s="123"/>
      <c r="R112" s="123"/>
      <c r="S112" s="123"/>
      <c r="T112" s="123"/>
      <c r="U112" s="123"/>
      <c r="V112" s="123"/>
      <c r="W112" s="123"/>
      <c r="X112" s="123"/>
      <c r="Y112" s="123"/>
      <c r="Z112" s="123"/>
      <c r="AA112" s="123"/>
      <c r="AB112" s="123"/>
      <c r="AC112" s="123"/>
      <c r="AD112" s="123"/>
      <c r="AE112" s="123"/>
      <c r="AF112" s="123"/>
      <c r="AG112" s="123"/>
    </row>
    <row r="113" spans="2:33" ht="40.15" customHeight="1" outlineLevel="1" thickBot="1" x14ac:dyDescent="0.45">
      <c r="B113" s="69" t="s">
        <v>80</v>
      </c>
      <c r="C113" s="79" t="s">
        <v>6</v>
      </c>
      <c r="D113" s="79"/>
      <c r="E113" s="85"/>
      <c r="F113" s="79" t="s">
        <v>6</v>
      </c>
      <c r="G113" s="79" t="s">
        <v>6</v>
      </c>
      <c r="H113" s="79"/>
      <c r="I113" s="85"/>
      <c r="J113" s="85"/>
      <c r="K113" s="79" t="s">
        <v>6</v>
      </c>
      <c r="L113" s="79" t="s">
        <v>6</v>
      </c>
      <c r="M113" s="79"/>
      <c r="N113" s="85"/>
      <c r="O113" s="79" t="s">
        <v>6</v>
      </c>
      <c r="P113" s="79" t="s">
        <v>6</v>
      </c>
      <c r="Q113" s="79" t="s">
        <v>6</v>
      </c>
      <c r="R113" s="79"/>
      <c r="S113" s="85"/>
      <c r="T113" s="79" t="s">
        <v>6</v>
      </c>
      <c r="U113" s="79" t="s">
        <v>6</v>
      </c>
      <c r="V113" s="79"/>
      <c r="W113" s="85"/>
      <c r="X113" s="85"/>
      <c r="Y113" s="79" t="s">
        <v>6</v>
      </c>
      <c r="Z113" s="79" t="s">
        <v>6</v>
      </c>
      <c r="AA113" s="79"/>
      <c r="AB113" s="85"/>
      <c r="AC113" s="79" t="s">
        <v>6</v>
      </c>
      <c r="AD113" s="79" t="s">
        <v>6</v>
      </c>
      <c r="AE113" s="79" t="s">
        <v>6</v>
      </c>
      <c r="AF113" s="79"/>
      <c r="AG113" s="85"/>
    </row>
    <row r="114" spans="2:33" ht="40.15" customHeight="1" outlineLevel="1" thickBot="1" x14ac:dyDescent="0.45">
      <c r="B114" s="70" t="s">
        <v>81</v>
      </c>
      <c r="C114" s="79" t="s">
        <v>6</v>
      </c>
      <c r="D114" s="79"/>
      <c r="E114" s="85"/>
      <c r="F114" s="79" t="s">
        <v>6</v>
      </c>
      <c r="G114" s="79" t="s">
        <v>6</v>
      </c>
      <c r="H114" s="79"/>
      <c r="I114" s="85"/>
      <c r="J114" s="85"/>
      <c r="K114" s="79" t="s">
        <v>6</v>
      </c>
      <c r="L114" s="79" t="s">
        <v>6</v>
      </c>
      <c r="M114" s="79"/>
      <c r="N114" s="85"/>
      <c r="O114" s="79" t="s">
        <v>6</v>
      </c>
      <c r="P114" s="79" t="s">
        <v>6</v>
      </c>
      <c r="Q114" s="79" t="s">
        <v>6</v>
      </c>
      <c r="R114" s="79"/>
      <c r="S114" s="85"/>
      <c r="T114" s="79" t="s">
        <v>6</v>
      </c>
      <c r="U114" s="79" t="s">
        <v>6</v>
      </c>
      <c r="V114" s="79"/>
      <c r="W114" s="85"/>
      <c r="X114" s="85"/>
      <c r="Y114" s="79" t="s">
        <v>6</v>
      </c>
      <c r="Z114" s="79" t="s">
        <v>6</v>
      </c>
      <c r="AA114" s="79"/>
      <c r="AB114" s="85"/>
      <c r="AC114" s="79" t="s">
        <v>6</v>
      </c>
      <c r="AD114" s="79" t="s">
        <v>6</v>
      </c>
      <c r="AE114" s="79" t="s">
        <v>6</v>
      </c>
      <c r="AF114" s="79"/>
      <c r="AG114" s="85"/>
    </row>
    <row r="115" spans="2:33" ht="40.15" customHeight="1" outlineLevel="1" thickBot="1" x14ac:dyDescent="0.45">
      <c r="B115" s="69" t="s">
        <v>82</v>
      </c>
      <c r="C115" s="79" t="s">
        <v>6</v>
      </c>
      <c r="D115" s="79"/>
      <c r="E115" s="85"/>
      <c r="F115" s="79" t="s">
        <v>6</v>
      </c>
      <c r="G115" s="79" t="s">
        <v>6</v>
      </c>
      <c r="H115" s="79"/>
      <c r="I115" s="85"/>
      <c r="J115" s="85"/>
      <c r="K115" s="79" t="s">
        <v>6</v>
      </c>
      <c r="L115" s="79" t="s">
        <v>6</v>
      </c>
      <c r="M115" s="79"/>
      <c r="N115" s="85"/>
      <c r="O115" s="79" t="s">
        <v>6</v>
      </c>
      <c r="P115" s="79" t="s">
        <v>6</v>
      </c>
      <c r="Q115" s="79" t="s">
        <v>6</v>
      </c>
      <c r="R115" s="79"/>
      <c r="S115" s="85"/>
      <c r="T115" s="79" t="s">
        <v>6</v>
      </c>
      <c r="U115" s="79" t="s">
        <v>6</v>
      </c>
      <c r="V115" s="79"/>
      <c r="W115" s="85"/>
      <c r="X115" s="85"/>
      <c r="Y115" s="79" t="s">
        <v>6</v>
      </c>
      <c r="Z115" s="79" t="s">
        <v>6</v>
      </c>
      <c r="AA115" s="79"/>
      <c r="AB115" s="85"/>
      <c r="AC115" s="79" t="s">
        <v>6</v>
      </c>
      <c r="AD115" s="79" t="s">
        <v>6</v>
      </c>
      <c r="AE115" s="79" t="s">
        <v>6</v>
      </c>
      <c r="AF115" s="79"/>
      <c r="AG115" s="85"/>
    </row>
    <row r="116" spans="2:33" ht="40.15" customHeight="1" outlineLevel="1" thickBot="1" x14ac:dyDescent="0.45">
      <c r="B116" s="71" t="s">
        <v>83</v>
      </c>
      <c r="C116" s="79" t="s">
        <v>6</v>
      </c>
      <c r="D116" s="79"/>
      <c r="E116" s="85"/>
      <c r="F116" s="79" t="s">
        <v>6</v>
      </c>
      <c r="G116" s="79" t="s">
        <v>6</v>
      </c>
      <c r="H116" s="79"/>
      <c r="I116" s="85"/>
      <c r="J116" s="85"/>
      <c r="K116" s="79" t="s">
        <v>6</v>
      </c>
      <c r="L116" s="79" t="s">
        <v>6</v>
      </c>
      <c r="M116" s="79"/>
      <c r="N116" s="85"/>
      <c r="O116" s="79" t="s">
        <v>6</v>
      </c>
      <c r="P116" s="79" t="s">
        <v>6</v>
      </c>
      <c r="Q116" s="79" t="s">
        <v>6</v>
      </c>
      <c r="R116" s="79"/>
      <c r="S116" s="85"/>
      <c r="T116" s="79" t="s">
        <v>6</v>
      </c>
      <c r="U116" s="79" t="s">
        <v>6</v>
      </c>
      <c r="V116" s="79"/>
      <c r="W116" s="85"/>
      <c r="X116" s="85"/>
      <c r="Y116" s="79" t="s">
        <v>6</v>
      </c>
      <c r="Z116" s="79" t="s">
        <v>6</v>
      </c>
      <c r="AA116" s="79"/>
      <c r="AB116" s="85"/>
      <c r="AC116" s="79" t="s">
        <v>6</v>
      </c>
      <c r="AD116" s="79" t="s">
        <v>6</v>
      </c>
      <c r="AE116" s="79" t="s">
        <v>6</v>
      </c>
      <c r="AF116" s="79"/>
      <c r="AG116" s="85"/>
    </row>
    <row r="117" spans="2:33" ht="40.15" customHeight="1" outlineLevel="1" thickBot="1" x14ac:dyDescent="0.45">
      <c r="B117" s="69"/>
      <c r="C117" s="79" t="s">
        <v>6</v>
      </c>
      <c r="D117" s="79"/>
      <c r="E117" s="85"/>
      <c r="F117" s="79" t="s">
        <v>6</v>
      </c>
      <c r="G117" s="79" t="s">
        <v>6</v>
      </c>
      <c r="H117" s="79"/>
      <c r="I117" s="85"/>
      <c r="J117" s="85"/>
      <c r="K117" s="79" t="s">
        <v>6</v>
      </c>
      <c r="L117" s="79" t="s">
        <v>6</v>
      </c>
      <c r="M117" s="79"/>
      <c r="N117" s="85"/>
      <c r="O117" s="79" t="s">
        <v>6</v>
      </c>
      <c r="P117" s="79" t="s">
        <v>6</v>
      </c>
      <c r="Q117" s="79" t="s">
        <v>6</v>
      </c>
      <c r="R117" s="79"/>
      <c r="S117" s="85"/>
      <c r="T117" s="79" t="s">
        <v>6</v>
      </c>
      <c r="U117" s="79" t="s">
        <v>6</v>
      </c>
      <c r="V117" s="79"/>
      <c r="W117" s="85"/>
      <c r="X117" s="85"/>
      <c r="Y117" s="79" t="s">
        <v>6</v>
      </c>
      <c r="Z117" s="79" t="s">
        <v>6</v>
      </c>
      <c r="AA117" s="79"/>
      <c r="AB117" s="85"/>
      <c r="AC117" s="79" t="s">
        <v>6</v>
      </c>
      <c r="AD117" s="79" t="s">
        <v>6</v>
      </c>
      <c r="AE117" s="79" t="s">
        <v>6</v>
      </c>
      <c r="AF117" s="79"/>
      <c r="AG117" s="85"/>
    </row>
    <row r="118" spans="2:33" ht="40.15" customHeight="1" outlineLevel="1" thickBot="1" x14ac:dyDescent="0.45">
      <c r="B118" s="71"/>
      <c r="C118" s="79" t="s">
        <v>6</v>
      </c>
      <c r="D118" s="79"/>
      <c r="E118" s="85"/>
      <c r="F118" s="79" t="s">
        <v>6</v>
      </c>
      <c r="G118" s="79" t="s">
        <v>6</v>
      </c>
      <c r="H118" s="79"/>
      <c r="I118" s="85"/>
      <c r="J118" s="85"/>
      <c r="K118" s="79" t="s">
        <v>6</v>
      </c>
      <c r="L118" s="79" t="s">
        <v>6</v>
      </c>
      <c r="M118" s="79"/>
      <c r="N118" s="85"/>
      <c r="O118" s="79" t="s">
        <v>6</v>
      </c>
      <c r="P118" s="79" t="s">
        <v>6</v>
      </c>
      <c r="Q118" s="79" t="s">
        <v>6</v>
      </c>
      <c r="R118" s="79"/>
      <c r="S118" s="85"/>
      <c r="T118" s="79" t="s">
        <v>6</v>
      </c>
      <c r="U118" s="79" t="s">
        <v>6</v>
      </c>
      <c r="V118" s="79"/>
      <c r="W118" s="85"/>
      <c r="X118" s="85"/>
      <c r="Y118" s="79" t="s">
        <v>6</v>
      </c>
      <c r="Z118" s="79" t="s">
        <v>6</v>
      </c>
      <c r="AA118" s="79"/>
      <c r="AB118" s="85"/>
      <c r="AC118" s="79" t="s">
        <v>6</v>
      </c>
      <c r="AD118" s="79" t="s">
        <v>6</v>
      </c>
      <c r="AE118" s="79" t="s">
        <v>6</v>
      </c>
      <c r="AF118" s="79"/>
      <c r="AG118" s="85"/>
    </row>
    <row r="119" spans="2:33" ht="40.15" customHeight="1" outlineLevel="1" thickBot="1" x14ac:dyDescent="0.45">
      <c r="B119" s="69"/>
      <c r="C119" s="79" t="s">
        <v>6</v>
      </c>
      <c r="D119" s="79"/>
      <c r="E119" s="85"/>
      <c r="F119" s="79" t="s">
        <v>6</v>
      </c>
      <c r="G119" s="79" t="s">
        <v>6</v>
      </c>
      <c r="H119" s="79"/>
      <c r="I119" s="85"/>
      <c r="J119" s="85"/>
      <c r="K119" s="79" t="s">
        <v>6</v>
      </c>
      <c r="L119" s="79" t="s">
        <v>6</v>
      </c>
      <c r="M119" s="79"/>
      <c r="N119" s="85"/>
      <c r="O119" s="79" t="s">
        <v>6</v>
      </c>
      <c r="P119" s="79" t="s">
        <v>6</v>
      </c>
      <c r="Q119" s="79" t="s">
        <v>6</v>
      </c>
      <c r="R119" s="79"/>
      <c r="S119" s="85"/>
      <c r="T119" s="79" t="s">
        <v>6</v>
      </c>
      <c r="U119" s="79" t="s">
        <v>6</v>
      </c>
      <c r="V119" s="79"/>
      <c r="W119" s="85"/>
      <c r="X119" s="85"/>
      <c r="Y119" s="79" t="s">
        <v>6</v>
      </c>
      <c r="Z119" s="79" t="s">
        <v>6</v>
      </c>
      <c r="AA119" s="79"/>
      <c r="AB119" s="85"/>
      <c r="AC119" s="79" t="s">
        <v>6</v>
      </c>
      <c r="AD119" s="79" t="s">
        <v>6</v>
      </c>
      <c r="AE119" s="79" t="s">
        <v>6</v>
      </c>
      <c r="AF119" s="79"/>
      <c r="AG119" s="85"/>
    </row>
    <row r="120" spans="2:33" ht="19.899999999999999" customHeight="1" x14ac:dyDescent="0.4"/>
  </sheetData>
  <mergeCells count="367">
    <mergeCell ref="I1:I2"/>
    <mergeCell ref="J1:J2"/>
    <mergeCell ref="K1:K2"/>
    <mergeCell ref="L1:L2"/>
    <mergeCell ref="M1:M2"/>
    <mergeCell ref="N1:N2"/>
    <mergeCell ref="C1:C2"/>
    <mergeCell ref="D1:D2"/>
    <mergeCell ref="E1:E2"/>
    <mergeCell ref="F1:F2"/>
    <mergeCell ref="G1:G2"/>
    <mergeCell ref="H1:H2"/>
    <mergeCell ref="V1:V2"/>
    <mergeCell ref="W1:W2"/>
    <mergeCell ref="X1:X2"/>
    <mergeCell ref="Y1:Y2"/>
    <mergeCell ref="Z1:Z2"/>
    <mergeCell ref="O1:O2"/>
    <mergeCell ref="P1:P2"/>
    <mergeCell ref="Q1:Q2"/>
    <mergeCell ref="R1:R2"/>
    <mergeCell ref="S1:S2"/>
    <mergeCell ref="T1:T2"/>
    <mergeCell ref="W11:W12"/>
    <mergeCell ref="L11:L12"/>
    <mergeCell ref="M11:M12"/>
    <mergeCell ref="N11:N12"/>
    <mergeCell ref="O11:O12"/>
    <mergeCell ref="P11:P12"/>
    <mergeCell ref="Q11:Q12"/>
    <mergeCell ref="AG1:AG2"/>
    <mergeCell ref="C11:C12"/>
    <mergeCell ref="D11:D12"/>
    <mergeCell ref="E11:E12"/>
    <mergeCell ref="F11:F12"/>
    <mergeCell ref="G11:G12"/>
    <mergeCell ref="H11:H12"/>
    <mergeCell ref="I11:I12"/>
    <mergeCell ref="J11:J12"/>
    <mergeCell ref="K11:K12"/>
    <mergeCell ref="AA1:AA2"/>
    <mergeCell ref="AB1:AB2"/>
    <mergeCell ref="AC1:AC2"/>
    <mergeCell ref="AD1:AD2"/>
    <mergeCell ref="AE1:AE2"/>
    <mergeCell ref="AF1:AF2"/>
    <mergeCell ref="U1:U2"/>
    <mergeCell ref="M21:M22"/>
    <mergeCell ref="N21:N22"/>
    <mergeCell ref="O21:O22"/>
    <mergeCell ref="P21:P22"/>
    <mergeCell ref="AD11:AD12"/>
    <mergeCell ref="C21:C22"/>
    <mergeCell ref="D21:D22"/>
    <mergeCell ref="E21:E22"/>
    <mergeCell ref="F21:F22"/>
    <mergeCell ref="G21:G22"/>
    <mergeCell ref="H21:H22"/>
    <mergeCell ref="I21:I22"/>
    <mergeCell ref="J21:J22"/>
    <mergeCell ref="X11:X12"/>
    <mergeCell ref="Y11:Y12"/>
    <mergeCell ref="Z11:Z12"/>
    <mergeCell ref="AA11:AA12"/>
    <mergeCell ref="AB11:AB12"/>
    <mergeCell ref="AC11:AC12"/>
    <mergeCell ref="R11:R12"/>
    <mergeCell ref="S11:S12"/>
    <mergeCell ref="T11:T12"/>
    <mergeCell ref="U11:U12"/>
    <mergeCell ref="V11:V12"/>
    <mergeCell ref="AC21:AC22"/>
    <mergeCell ref="AD21:AD22"/>
    <mergeCell ref="AE21:AE22"/>
    <mergeCell ref="AF21:AF22"/>
    <mergeCell ref="AG21:AG22"/>
    <mergeCell ref="C31:C32"/>
    <mergeCell ref="D31:D32"/>
    <mergeCell ref="E31:E32"/>
    <mergeCell ref="F31:F32"/>
    <mergeCell ref="G31:G32"/>
    <mergeCell ref="W21:W22"/>
    <mergeCell ref="X21:X22"/>
    <mergeCell ref="Y21:Y22"/>
    <mergeCell ref="Z21:Z22"/>
    <mergeCell ref="AA21:AA22"/>
    <mergeCell ref="AB21:AB22"/>
    <mergeCell ref="Q21:Q22"/>
    <mergeCell ref="R21:R22"/>
    <mergeCell ref="S21:S22"/>
    <mergeCell ref="T21:T22"/>
    <mergeCell ref="U21:U22"/>
    <mergeCell ref="V21:V22"/>
    <mergeCell ref="K21:K22"/>
    <mergeCell ref="L21:L22"/>
    <mergeCell ref="X31:X32"/>
    <mergeCell ref="Y31:Y32"/>
    <mergeCell ref="N31:N32"/>
    <mergeCell ref="O31:O32"/>
    <mergeCell ref="P31:P32"/>
    <mergeCell ref="Q31:Q32"/>
    <mergeCell ref="R31:R32"/>
    <mergeCell ref="S31:S32"/>
    <mergeCell ref="H31:H32"/>
    <mergeCell ref="I31:I32"/>
    <mergeCell ref="J31:J32"/>
    <mergeCell ref="K31:K32"/>
    <mergeCell ref="L31:L32"/>
    <mergeCell ref="M31:M32"/>
    <mergeCell ref="M41:M42"/>
    <mergeCell ref="N41:N42"/>
    <mergeCell ref="O41:O42"/>
    <mergeCell ref="P41:P42"/>
    <mergeCell ref="AF31:AF32"/>
    <mergeCell ref="AG31:AG32"/>
    <mergeCell ref="C41:C42"/>
    <mergeCell ref="D41:D42"/>
    <mergeCell ref="E41:E42"/>
    <mergeCell ref="F41:F42"/>
    <mergeCell ref="G41:G42"/>
    <mergeCell ref="H41:H42"/>
    <mergeCell ref="I41:I42"/>
    <mergeCell ref="J41:J42"/>
    <mergeCell ref="Z31:Z32"/>
    <mergeCell ref="AA31:AA32"/>
    <mergeCell ref="AB31:AB32"/>
    <mergeCell ref="AC31:AC32"/>
    <mergeCell ref="AD31:AD32"/>
    <mergeCell ref="AE31:AE32"/>
    <mergeCell ref="T31:T32"/>
    <mergeCell ref="U31:U32"/>
    <mergeCell ref="V31:V32"/>
    <mergeCell ref="W31:W32"/>
    <mergeCell ref="AC41:AC42"/>
    <mergeCell ref="AD41:AD42"/>
    <mergeCell ref="AE41:AE42"/>
    <mergeCell ref="AF41:AF42"/>
    <mergeCell ref="AG41:AG42"/>
    <mergeCell ref="C51:C52"/>
    <mergeCell ref="D51:D52"/>
    <mergeCell ref="E51:E52"/>
    <mergeCell ref="F51:F52"/>
    <mergeCell ref="G51:G52"/>
    <mergeCell ref="W41:W42"/>
    <mergeCell ref="X41:X42"/>
    <mergeCell ref="Y41:Y42"/>
    <mergeCell ref="Z41:Z42"/>
    <mergeCell ref="AA41:AA42"/>
    <mergeCell ref="AB41:AB42"/>
    <mergeCell ref="Q41:Q42"/>
    <mergeCell ref="R41:R42"/>
    <mergeCell ref="S41:S42"/>
    <mergeCell ref="T41:T42"/>
    <mergeCell ref="U41:U42"/>
    <mergeCell ref="V41:V42"/>
    <mergeCell ref="K41:K42"/>
    <mergeCell ref="L41:L42"/>
    <mergeCell ref="X51:X52"/>
    <mergeCell ref="Y51:Y52"/>
    <mergeCell ref="N51:N52"/>
    <mergeCell ref="O51:O52"/>
    <mergeCell ref="P51:P52"/>
    <mergeCell ref="Q51:Q52"/>
    <mergeCell ref="R51:R52"/>
    <mergeCell ref="S51:S52"/>
    <mergeCell ref="H51:H52"/>
    <mergeCell ref="I51:I52"/>
    <mergeCell ref="J51:J52"/>
    <mergeCell ref="K51:K52"/>
    <mergeCell ref="L51:L52"/>
    <mergeCell ref="M51:M52"/>
    <mergeCell ref="N61:N62"/>
    <mergeCell ref="O61:O62"/>
    <mergeCell ref="P61:P62"/>
    <mergeCell ref="Q61:Q62"/>
    <mergeCell ref="AF51:AF52"/>
    <mergeCell ref="C61:C62"/>
    <mergeCell ref="D61:D62"/>
    <mergeCell ref="E61:E62"/>
    <mergeCell ref="F61:F62"/>
    <mergeCell ref="G61:G62"/>
    <mergeCell ref="H61:H62"/>
    <mergeCell ref="I61:I62"/>
    <mergeCell ref="J61:J62"/>
    <mergeCell ref="K61:K62"/>
    <mergeCell ref="Z51:Z52"/>
    <mergeCell ref="AA51:AA52"/>
    <mergeCell ref="AB51:AB52"/>
    <mergeCell ref="AC51:AC52"/>
    <mergeCell ref="AD51:AD52"/>
    <mergeCell ref="AE51:AE52"/>
    <mergeCell ref="T51:T52"/>
    <mergeCell ref="U51:U52"/>
    <mergeCell ref="V51:V52"/>
    <mergeCell ref="W51:W52"/>
    <mergeCell ref="AD61:AD62"/>
    <mergeCell ref="AE61:AE62"/>
    <mergeCell ref="AF61:AF62"/>
    <mergeCell ref="AG61:AG62"/>
    <mergeCell ref="C71:C72"/>
    <mergeCell ref="D71:D72"/>
    <mergeCell ref="E71:E72"/>
    <mergeCell ref="F71:F72"/>
    <mergeCell ref="G71:G72"/>
    <mergeCell ref="H71:H72"/>
    <mergeCell ref="X61:X62"/>
    <mergeCell ref="Y61:Y62"/>
    <mergeCell ref="Z61:Z62"/>
    <mergeCell ref="AA61:AA62"/>
    <mergeCell ref="AB61:AB62"/>
    <mergeCell ref="AC61:AC62"/>
    <mergeCell ref="R61:R62"/>
    <mergeCell ref="S61:S62"/>
    <mergeCell ref="T61:T62"/>
    <mergeCell ref="U61:U62"/>
    <mergeCell ref="V61:V62"/>
    <mergeCell ref="W61:W62"/>
    <mergeCell ref="L61:L62"/>
    <mergeCell ref="M61:M62"/>
    <mergeCell ref="Q71:Q72"/>
    <mergeCell ref="R71:R72"/>
    <mergeCell ref="S71:S72"/>
    <mergeCell ref="T71:T72"/>
    <mergeCell ref="I71:I72"/>
    <mergeCell ref="J71:J72"/>
    <mergeCell ref="K71:K72"/>
    <mergeCell ref="L71:L72"/>
    <mergeCell ref="M71:M72"/>
    <mergeCell ref="N71:N72"/>
    <mergeCell ref="AG71:AG72"/>
    <mergeCell ref="C81:C82"/>
    <mergeCell ref="D81:D82"/>
    <mergeCell ref="E81:E82"/>
    <mergeCell ref="F81:F82"/>
    <mergeCell ref="G81:G82"/>
    <mergeCell ref="H81:H82"/>
    <mergeCell ref="I81:I82"/>
    <mergeCell ref="J81:J82"/>
    <mergeCell ref="K81:K82"/>
    <mergeCell ref="AA71:AA72"/>
    <mergeCell ref="AB71:AB72"/>
    <mergeCell ref="AC71:AC72"/>
    <mergeCell ref="AD71:AD72"/>
    <mergeCell ref="AE71:AE72"/>
    <mergeCell ref="AF71:AF72"/>
    <mergeCell ref="U71:U72"/>
    <mergeCell ref="V71:V72"/>
    <mergeCell ref="W71:W72"/>
    <mergeCell ref="X71:X72"/>
    <mergeCell ref="Y71:Y72"/>
    <mergeCell ref="Z71:Z72"/>
    <mergeCell ref="O71:O72"/>
    <mergeCell ref="P71:P72"/>
    <mergeCell ref="C91:C92"/>
    <mergeCell ref="D91:D92"/>
    <mergeCell ref="E91:E92"/>
    <mergeCell ref="F91:F92"/>
    <mergeCell ref="G91:G92"/>
    <mergeCell ref="H91:H92"/>
    <mergeCell ref="X81:X82"/>
    <mergeCell ref="Y81:Y82"/>
    <mergeCell ref="Z81:Z82"/>
    <mergeCell ref="R81:R82"/>
    <mergeCell ref="S81:S82"/>
    <mergeCell ref="T81:T82"/>
    <mergeCell ref="U81:U82"/>
    <mergeCell ref="V81:V82"/>
    <mergeCell ref="W81:W82"/>
    <mergeCell ref="L81:L82"/>
    <mergeCell ref="M81:M82"/>
    <mergeCell ref="N81:N82"/>
    <mergeCell ref="O81:O82"/>
    <mergeCell ref="P81:P82"/>
    <mergeCell ref="Q81:Q82"/>
    <mergeCell ref="I91:I92"/>
    <mergeCell ref="J91:J92"/>
    <mergeCell ref="K91:K92"/>
    <mergeCell ref="L91:L92"/>
    <mergeCell ref="M91:M92"/>
    <mergeCell ref="N91:N92"/>
    <mergeCell ref="AD81:AD82"/>
    <mergeCell ref="AE81:AE82"/>
    <mergeCell ref="AF81:AF82"/>
    <mergeCell ref="AA81:AA82"/>
    <mergeCell ref="AB81:AB82"/>
    <mergeCell ref="AC81:AC82"/>
    <mergeCell ref="W91:W92"/>
    <mergeCell ref="X91:X92"/>
    <mergeCell ref="Y91:Y92"/>
    <mergeCell ref="Z91:Z92"/>
    <mergeCell ref="O91:O92"/>
    <mergeCell ref="P91:P92"/>
    <mergeCell ref="Q91:Q92"/>
    <mergeCell ref="R91:R92"/>
    <mergeCell ref="S91:S92"/>
    <mergeCell ref="T91:T92"/>
    <mergeCell ref="L101:L102"/>
    <mergeCell ref="M101:M102"/>
    <mergeCell ref="N101:N102"/>
    <mergeCell ref="O101:O102"/>
    <mergeCell ref="P101:P102"/>
    <mergeCell ref="Q101:Q102"/>
    <mergeCell ref="AG91:AG92"/>
    <mergeCell ref="C101:C102"/>
    <mergeCell ref="D101:D102"/>
    <mergeCell ref="E101:E102"/>
    <mergeCell ref="F101:F102"/>
    <mergeCell ref="G101:G102"/>
    <mergeCell ref="H101:H102"/>
    <mergeCell ref="I101:I102"/>
    <mergeCell ref="J101:J102"/>
    <mergeCell ref="K101:K102"/>
    <mergeCell ref="AA91:AA92"/>
    <mergeCell ref="AB91:AB92"/>
    <mergeCell ref="AC91:AC92"/>
    <mergeCell ref="AD91:AD92"/>
    <mergeCell ref="AE91:AE92"/>
    <mergeCell ref="AF91:AF92"/>
    <mergeCell ref="U91:U92"/>
    <mergeCell ref="V91:V92"/>
    <mergeCell ref="M111:M112"/>
    <mergeCell ref="N111:N112"/>
    <mergeCell ref="AD101:AD102"/>
    <mergeCell ref="AE101:AE102"/>
    <mergeCell ref="AF101:AF102"/>
    <mergeCell ref="AG101:AG102"/>
    <mergeCell ref="C111:C112"/>
    <mergeCell ref="D111:D112"/>
    <mergeCell ref="E111:E112"/>
    <mergeCell ref="F111:F112"/>
    <mergeCell ref="G111:G112"/>
    <mergeCell ref="H111:H112"/>
    <mergeCell ref="X101:X102"/>
    <mergeCell ref="Y101:Y102"/>
    <mergeCell ref="Z101:Z102"/>
    <mergeCell ref="AA101:AA102"/>
    <mergeCell ref="AB101:AB102"/>
    <mergeCell ref="AC101:AC102"/>
    <mergeCell ref="R101:R102"/>
    <mergeCell ref="S101:S102"/>
    <mergeCell ref="T101:T102"/>
    <mergeCell ref="U101:U102"/>
    <mergeCell ref="V101:V102"/>
    <mergeCell ref="W101:W102"/>
    <mergeCell ref="AG111:AG112"/>
    <mergeCell ref="AA111:AA112"/>
    <mergeCell ref="AB111:AB112"/>
    <mergeCell ref="AC111:AC112"/>
    <mergeCell ref="AD111:AD112"/>
    <mergeCell ref="AE111:AE112"/>
    <mergeCell ref="AF111:AF112"/>
    <mergeCell ref="U111:U112"/>
    <mergeCell ref="V111:V112"/>
    <mergeCell ref="W111:W112"/>
    <mergeCell ref="X111:X112"/>
    <mergeCell ref="Y111:Y112"/>
    <mergeCell ref="Z111:Z112"/>
    <mergeCell ref="O111:O112"/>
    <mergeCell ref="P111:P112"/>
    <mergeCell ref="Q111:Q112"/>
    <mergeCell ref="R111:R112"/>
    <mergeCell ref="S111:S112"/>
    <mergeCell ref="T111:T112"/>
    <mergeCell ref="I111:I112"/>
    <mergeCell ref="J111:J112"/>
    <mergeCell ref="K111:K112"/>
    <mergeCell ref="L111:L112"/>
  </mergeCells>
  <conditionalFormatting sqref="C1:AG9">
    <cfRule type="expression" dxfId="28" priority="68">
      <formula>INDEX(Cycle14, MOD(C$1-débutCycle,14)+1)=0</formula>
    </cfRule>
  </conditionalFormatting>
  <conditionalFormatting sqref="C21:AG29">
    <cfRule type="expression" dxfId="27" priority="69">
      <formula>INDEX(Cycle14, MOD(C$21-débutCycle,14)+1)=0</formula>
    </cfRule>
  </conditionalFormatting>
  <conditionalFormatting sqref="C31:AF39">
    <cfRule type="expression" dxfId="26" priority="70">
      <formula>INDEX(Cycle14, MOD(C$31-débutCycle,14)+1)=0</formula>
    </cfRule>
  </conditionalFormatting>
  <conditionalFormatting sqref="C91:AG92 W93:X99 C93:S99 AA93:AC99 AF93:AG99">
    <cfRule type="expression" dxfId="25" priority="72">
      <formula>INDEX(Cycle14, MOD(C$91-débutCycle,14)+1)=0</formula>
    </cfRule>
  </conditionalFormatting>
  <conditionalFormatting sqref="C111:AG119">
    <cfRule type="expression" dxfId="24" priority="73">
      <formula>INDEX(Cycle14, MOD(C$111-débutCycle,14)+1)=0</formula>
    </cfRule>
  </conditionalFormatting>
  <conditionalFormatting sqref="C71:AG79">
    <cfRule type="expression" dxfId="23" priority="74">
      <formula>INDEX(Cycle14, MOD(C$71-débutCycle,14)+1)=0</formula>
    </cfRule>
  </conditionalFormatting>
  <conditionalFormatting sqref="C51:AF59">
    <cfRule type="expression" dxfId="22" priority="53">
      <formula>INDEX(Cycle14, MOD(C$51-débutCycle,14)+1)=0</formula>
    </cfRule>
  </conditionalFormatting>
  <conditionalFormatting sqref="C61:AG69">
    <cfRule type="expression" dxfId="21" priority="52">
      <formula>INDEX(Cycle14, MOD(C$61-débutCycle,14)+1)=0</formula>
    </cfRule>
  </conditionalFormatting>
  <conditionalFormatting sqref="C81:AF89">
    <cfRule type="expression" dxfId="20" priority="51">
      <formula>INDEX(Cycle14, MOD(C$81-débutCycle,14)+1)=0</formula>
    </cfRule>
  </conditionalFormatting>
  <conditionalFormatting sqref="C101:AG109">
    <cfRule type="expression" dxfId="19" priority="50">
      <formula>INDEX(Cycle14, MOD(C$101-débutCycle,14)+1)=0</formula>
    </cfRule>
  </conditionalFormatting>
  <conditionalFormatting sqref="C11:AD19">
    <cfRule type="expression" dxfId="18" priority="43">
      <formula>INDEX(Cycle14, MOD(C$11-débutCycle,14)+1)=0</formula>
    </cfRule>
  </conditionalFormatting>
  <conditionalFormatting sqref="C41:AG49">
    <cfRule type="expression" dxfId="17" priority="37">
      <formula>INDEX(Cycle14, MOD(C$41-débutCycle,14)+1)=0</formula>
    </cfRule>
  </conditionalFormatting>
  <conditionalFormatting sqref="T93:V99">
    <cfRule type="expression" dxfId="16" priority="26">
      <formula>INDEX(Cycle14, MOD(T$91-débutCycle,14)+1)=0</formula>
    </cfRule>
  </conditionalFormatting>
  <conditionalFormatting sqref="Y93:Z99">
    <cfRule type="expression" dxfId="15" priority="25">
      <formula>INDEX(Cycle14, MOD(Y$91-débutCycle,14)+1)=0</formula>
    </cfRule>
  </conditionalFormatting>
  <conditionalFormatting sqref="AD93:AE99">
    <cfRule type="expression" dxfId="14" priority="24">
      <formula>INDEX(Cycle14, MOD(AD$91-débutCycle,14)+1)=0</formula>
    </cfRule>
  </conditionalFormatting>
  <conditionalFormatting sqref="AL22 AL33 AL68:AL77 AL88 AL99">
    <cfRule type="expression" priority="291">
      <formula>IFERROR(INDEX(A$6:A$1860,SMALL(IF(A$6:A$1860&lt;&gt;"",ROW(A$6:A$1860)-19),ROW(#REF!))),"")</formula>
    </cfRule>
  </conditionalFormatting>
  <conditionalFormatting sqref="AL2:AL13">
    <cfRule type="expression" priority="1">
      <formula>IFERROR(INDEX(A$6:A$1983,SMALL(IF(A$6:A$1983&lt;&gt;"",ROW(A$6:A$1983)-19),ROW(#REF!))),"")</formula>
    </cfRule>
  </conditionalFormatting>
  <hyperlinks>
    <hyperlink ref="C40" r:id="rId1" xr:uid="{78A81B8B-D946-439D-96B4-66724C59F861}"/>
  </hyperlinks>
  <pageMargins left="0.7" right="0.7" top="0.75" bottom="0.75" header="0.3" footer="0.3"/>
  <pageSetup paperSize="9" orientation="portrait" horizontalDpi="360" verticalDpi="360" r:id="rId2"/>
  <tableParts count="12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11"/>
  <sheetViews>
    <sheetView zoomScale="95" workbookViewId="0">
      <selection activeCell="C3" sqref="C3"/>
    </sheetView>
  </sheetViews>
  <sheetFormatPr baseColWidth="10" defaultRowHeight="15" x14ac:dyDescent="0.25"/>
  <cols>
    <col min="1" max="4" width="11.42578125" customWidth="1"/>
    <col min="5" max="5" width="21.42578125" customWidth="1"/>
    <col min="6" max="6" width="21.7109375" customWidth="1"/>
    <col min="7" max="8" width="21.85546875" customWidth="1"/>
    <col min="9" max="9" width="11.42578125" customWidth="1"/>
  </cols>
  <sheetData>
    <row r="1" spans="1:18" x14ac:dyDescent="0.25">
      <c r="A1" s="24" t="s">
        <v>7</v>
      </c>
      <c r="B1" s="1">
        <f>DATE(P4_2024!B2,P4_2024!B1,1)</f>
        <v>45323</v>
      </c>
      <c r="C1" s="1">
        <f>DATE(P4_2024!B2,P4_2024!B1+1,1)-1</f>
        <v>45351</v>
      </c>
      <c r="D1" s="22" t="s">
        <v>74</v>
      </c>
      <c r="E1" s="22"/>
      <c r="F1" s="22"/>
      <c r="G1" s="26" t="s">
        <v>68</v>
      </c>
      <c r="H1" s="24" t="s">
        <v>1</v>
      </c>
      <c r="I1" s="22"/>
      <c r="J1" s="22" t="s">
        <v>67</v>
      </c>
      <c r="K1" s="22"/>
      <c r="L1" s="22"/>
      <c r="M1" s="22">
        <v>29</v>
      </c>
      <c r="N1" s="22">
        <v>30</v>
      </c>
      <c r="O1" s="22">
        <v>31</v>
      </c>
      <c r="P1" s="22"/>
      <c r="Q1" s="22"/>
      <c r="R1" s="22"/>
    </row>
    <row r="2" spans="1:18" ht="15.75" x14ac:dyDescent="0.25">
      <c r="A2" s="25" t="s">
        <v>9</v>
      </c>
      <c r="B2" s="1">
        <f>DATE(P4_2025!B2,P4_2025!B1,1)</f>
        <v>45658</v>
      </c>
      <c r="C2" s="1">
        <f>DATE(P4_2025!B2,P4_2025!B1+1,1)-1</f>
        <v>45688</v>
      </c>
      <c r="D2" s="22">
        <v>2024</v>
      </c>
      <c r="E2" s="32"/>
      <c r="F2" s="32"/>
      <c r="G2" s="27" t="s">
        <v>72</v>
      </c>
      <c r="H2" s="25" t="s">
        <v>3</v>
      </c>
      <c r="I2" s="22"/>
      <c r="J2" s="33" t="s">
        <v>41</v>
      </c>
      <c r="K2" s="34"/>
      <c r="L2" s="34"/>
      <c r="M2" s="34" t="b">
        <f>MONTH(P4_2024!AF$5)&lt;&gt;MONTH(P4_2024!D$5)</f>
        <v>0</v>
      </c>
      <c r="N2" s="34" t="b">
        <f>MONTH(P4_2024!AG$5)&lt;&gt;MONTH(P4_2024!E$5)</f>
        <v>1</v>
      </c>
      <c r="O2" s="34" t="b">
        <f>MONTH(P4_2024!AH$5)&lt;&gt;MONTH(P4_2024!F$5)</f>
        <v>1</v>
      </c>
      <c r="P2" s="34"/>
      <c r="Q2" s="22"/>
      <c r="R2" s="22"/>
    </row>
    <row r="3" spans="1:18" ht="15.75" x14ac:dyDescent="0.25">
      <c r="A3" s="25" t="s">
        <v>10</v>
      </c>
      <c r="B3" s="22"/>
      <c r="C3" s="22"/>
      <c r="D3" s="22">
        <f>D2+1</f>
        <v>2025</v>
      </c>
      <c r="E3" s="35" t="s">
        <v>11</v>
      </c>
      <c r="F3" s="36">
        <f>DATE($F$1,1,1)</f>
        <v>1</v>
      </c>
      <c r="G3" s="28" t="s">
        <v>73</v>
      </c>
      <c r="H3" s="25" t="s">
        <v>12</v>
      </c>
      <c r="I3" s="22"/>
      <c r="J3" s="34"/>
      <c r="K3" s="34" t="s">
        <v>69</v>
      </c>
      <c r="L3" s="34"/>
      <c r="M3" s="34"/>
      <c r="N3" s="34"/>
      <c r="O3" s="34"/>
      <c r="P3" s="34"/>
      <c r="Q3" s="22"/>
      <c r="R3" s="22"/>
    </row>
    <row r="4" spans="1:18" ht="15.75" x14ac:dyDescent="0.25">
      <c r="A4" s="25" t="s">
        <v>13</v>
      </c>
      <c r="B4" s="22"/>
      <c r="C4" s="22"/>
      <c r="D4" s="22">
        <v>2026</v>
      </c>
      <c r="E4" s="35" t="s">
        <v>15</v>
      </c>
      <c r="F4" s="36">
        <f>ROUND(DATE($F$1,4,MOD(234-11*MOD($F$1,19),30))/7,)*7-6</f>
        <v>106</v>
      </c>
      <c r="G4" s="29"/>
      <c r="H4" s="25" t="s">
        <v>4</v>
      </c>
      <c r="I4" s="22"/>
      <c r="J4" s="34"/>
      <c r="K4" s="33" t="s">
        <v>42</v>
      </c>
      <c r="L4" s="34"/>
      <c r="M4" s="34"/>
      <c r="N4" s="34"/>
      <c r="O4" s="34"/>
      <c r="P4" s="34"/>
      <c r="Q4" s="22"/>
      <c r="R4" s="22"/>
    </row>
    <row r="5" spans="1:18" ht="15.75" thickBot="1" x14ac:dyDescent="0.3">
      <c r="A5" s="25" t="s">
        <v>16</v>
      </c>
      <c r="B5" s="22"/>
      <c r="C5" s="22"/>
      <c r="D5" s="22">
        <v>2027</v>
      </c>
      <c r="E5" s="35" t="s">
        <v>18</v>
      </c>
      <c r="F5" s="36">
        <f>F4+1</f>
        <v>107</v>
      </c>
      <c r="G5" s="28"/>
      <c r="H5" s="37" t="s">
        <v>5</v>
      </c>
      <c r="I5" s="22"/>
      <c r="J5" s="22"/>
      <c r="K5" s="22"/>
      <c r="L5" s="22"/>
      <c r="M5" s="22"/>
      <c r="N5" s="22"/>
      <c r="O5" s="22"/>
      <c r="P5" s="22"/>
      <c r="Q5" s="22"/>
      <c r="R5" s="22"/>
    </row>
    <row r="6" spans="1:18" x14ac:dyDescent="0.25">
      <c r="A6" s="25" t="s">
        <v>19</v>
      </c>
      <c r="B6" s="22"/>
      <c r="C6" s="22"/>
      <c r="D6" s="22">
        <v>2028</v>
      </c>
      <c r="E6" s="35" t="s">
        <v>21</v>
      </c>
      <c r="F6" s="38">
        <f>DATE($F$1,5,1)</f>
        <v>122</v>
      </c>
      <c r="G6" s="30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15.75" thickBot="1" x14ac:dyDescent="0.3">
      <c r="A7" s="25" t="s">
        <v>22</v>
      </c>
      <c r="B7" s="22"/>
      <c r="C7" s="22"/>
      <c r="D7" s="22">
        <v>2029</v>
      </c>
      <c r="E7" s="39">
        <v>45420</v>
      </c>
      <c r="F7" s="36">
        <f>DATE($F$1,5,8)</f>
        <v>129</v>
      </c>
      <c r="G7" s="31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</row>
    <row r="8" spans="1:18" x14ac:dyDescent="0.25">
      <c r="A8" s="25" t="s">
        <v>24</v>
      </c>
      <c r="B8" s="22"/>
      <c r="C8" s="22"/>
      <c r="D8" s="22">
        <v>2030</v>
      </c>
      <c r="E8" s="35" t="s">
        <v>26</v>
      </c>
      <c r="F8" s="36">
        <f>F4+39</f>
        <v>145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</row>
    <row r="9" spans="1:18" x14ac:dyDescent="0.25">
      <c r="A9" s="25" t="s">
        <v>27</v>
      </c>
      <c r="B9" s="22"/>
      <c r="C9" s="22"/>
      <c r="D9" s="22"/>
      <c r="E9" s="35" t="s">
        <v>29</v>
      </c>
      <c r="F9" s="36">
        <f>F4+49</f>
        <v>155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</row>
    <row r="10" spans="1:18" x14ac:dyDescent="0.25">
      <c r="A10" s="25" t="s">
        <v>30</v>
      </c>
      <c r="B10" s="22"/>
      <c r="C10" s="22"/>
      <c r="D10" s="22"/>
      <c r="E10" s="35" t="s">
        <v>32</v>
      </c>
      <c r="F10" s="36">
        <f>F4+50</f>
        <v>156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</row>
    <row r="11" spans="1:18" x14ac:dyDescent="0.25">
      <c r="A11" s="25" t="s">
        <v>33</v>
      </c>
      <c r="B11" s="22"/>
      <c r="C11" s="22"/>
      <c r="D11" s="22"/>
      <c r="E11" s="39">
        <v>45487</v>
      </c>
      <c r="F11" s="36">
        <f>DATE($F$1,7,14)</f>
        <v>196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</row>
    <row r="12" spans="1:18" x14ac:dyDescent="0.25">
      <c r="A12" s="25" t="s">
        <v>35</v>
      </c>
      <c r="B12" s="22"/>
      <c r="C12" s="22"/>
      <c r="D12" s="22"/>
      <c r="E12" s="35" t="s">
        <v>36</v>
      </c>
      <c r="F12" s="36">
        <f>DATE($F$1,8,15)</f>
        <v>228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</row>
    <row r="13" spans="1:18" ht="15.75" thickBot="1" x14ac:dyDescent="0.3">
      <c r="A13" s="37" t="s">
        <v>37</v>
      </c>
      <c r="B13" s="22"/>
      <c r="C13" s="22"/>
      <c r="D13" s="22"/>
      <c r="E13" s="35" t="s">
        <v>38</v>
      </c>
      <c r="F13" s="36">
        <f>DATE($F$1,11,1)</f>
        <v>306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</row>
    <row r="14" spans="1:18" x14ac:dyDescent="0.25">
      <c r="A14" s="22"/>
      <c r="B14" s="22"/>
      <c r="C14" s="22"/>
      <c r="D14" s="22"/>
      <c r="E14" s="39">
        <v>45607</v>
      </c>
      <c r="F14" s="36">
        <f>DATE($F$1,11,11)</f>
        <v>316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</row>
    <row r="15" spans="1:18" x14ac:dyDescent="0.25">
      <c r="A15" s="22"/>
      <c r="B15" s="22"/>
      <c r="C15" s="22"/>
      <c r="D15" s="22"/>
      <c r="E15" s="39">
        <v>45651</v>
      </c>
      <c r="F15" s="36">
        <f>DATE($F$1,12,25)</f>
        <v>360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</row>
    <row r="16" spans="1:18" x14ac:dyDescent="0.25">
      <c r="A16" s="22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</row>
    <row r="17" spans="1:18" x14ac:dyDescent="0.25">
      <c r="A17" s="22" t="s">
        <v>76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</row>
    <row r="18" spans="1:18" x14ac:dyDescent="0.25">
      <c r="A18" s="44" t="s">
        <v>39</v>
      </c>
      <c r="B18" s="46" t="s">
        <v>40</v>
      </c>
      <c r="C18" s="22"/>
      <c r="E18" s="46" t="s">
        <v>70</v>
      </c>
      <c r="F18" s="23" t="s">
        <v>71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</row>
    <row r="19" spans="1:18" x14ac:dyDescent="0.25">
      <c r="A19" s="45">
        <v>45292</v>
      </c>
      <c r="B19" s="47">
        <v>0</v>
      </c>
      <c r="C19" s="22"/>
      <c r="E19" s="47">
        <v>0</v>
      </c>
      <c r="F19" s="49">
        <v>1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</row>
    <row r="20" spans="1:18" x14ac:dyDescent="0.25">
      <c r="A20" s="129"/>
      <c r="B20" s="47">
        <v>1</v>
      </c>
      <c r="C20" s="22"/>
      <c r="E20" s="47">
        <v>1</v>
      </c>
      <c r="F20" s="40">
        <v>0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</row>
    <row r="21" spans="1:18" x14ac:dyDescent="0.25">
      <c r="A21" s="22"/>
      <c r="B21" s="47">
        <v>1</v>
      </c>
      <c r="C21" s="22"/>
      <c r="E21" s="47">
        <v>1</v>
      </c>
      <c r="F21" s="40">
        <v>0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</row>
    <row r="22" spans="1:18" x14ac:dyDescent="0.25">
      <c r="A22" s="22"/>
      <c r="B22" s="47">
        <v>0</v>
      </c>
      <c r="C22" s="22"/>
      <c r="E22" s="47">
        <v>0</v>
      </c>
      <c r="F22" s="40">
        <v>1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</row>
    <row r="23" spans="1:18" x14ac:dyDescent="0.25">
      <c r="A23" s="22"/>
      <c r="B23" s="47">
        <v>0</v>
      </c>
      <c r="C23" s="22"/>
      <c r="E23" s="47">
        <v>0</v>
      </c>
      <c r="F23" s="40">
        <v>1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</row>
    <row r="24" spans="1:18" x14ac:dyDescent="0.25">
      <c r="A24" s="22"/>
      <c r="B24" s="47">
        <v>1</v>
      </c>
      <c r="C24" s="22"/>
      <c r="E24" s="47">
        <v>1</v>
      </c>
      <c r="F24" s="40">
        <v>0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x14ac:dyDescent="0.25">
      <c r="A25" s="22"/>
      <c r="B25" s="47">
        <v>1</v>
      </c>
      <c r="C25" s="22"/>
      <c r="E25" s="47">
        <v>1</v>
      </c>
      <c r="F25" s="40">
        <v>0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</row>
    <row r="26" spans="1:18" x14ac:dyDescent="0.25">
      <c r="A26" s="22"/>
      <c r="B26" s="47">
        <v>1</v>
      </c>
      <c r="C26" s="22"/>
      <c r="E26" s="47">
        <v>1</v>
      </c>
      <c r="F26" s="40">
        <v>0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</row>
    <row r="27" spans="1:18" x14ac:dyDescent="0.25">
      <c r="A27" s="22"/>
      <c r="B27" s="47">
        <v>0</v>
      </c>
      <c r="C27" s="22"/>
      <c r="E27" s="47">
        <v>0</v>
      </c>
      <c r="F27" s="40">
        <v>1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</row>
    <row r="28" spans="1:18" x14ac:dyDescent="0.25">
      <c r="A28" s="22"/>
      <c r="B28" s="47">
        <v>0</v>
      </c>
      <c r="C28" s="22"/>
      <c r="E28" s="47">
        <v>0</v>
      </c>
      <c r="F28" s="40">
        <v>1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</row>
    <row r="29" spans="1:18" x14ac:dyDescent="0.25">
      <c r="A29" s="22"/>
      <c r="B29" s="47">
        <v>1</v>
      </c>
      <c r="C29" s="22"/>
      <c r="E29" s="47">
        <v>1</v>
      </c>
      <c r="F29" s="40">
        <v>0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</row>
    <row r="30" spans="1:18" x14ac:dyDescent="0.25">
      <c r="A30" s="22"/>
      <c r="B30" s="47">
        <v>1</v>
      </c>
      <c r="C30" s="22"/>
      <c r="E30" s="47">
        <v>1</v>
      </c>
      <c r="F30" s="40">
        <v>0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</row>
    <row r="31" spans="1:18" x14ac:dyDescent="0.25">
      <c r="A31" s="22"/>
      <c r="B31" s="47">
        <v>0</v>
      </c>
      <c r="C31" s="22"/>
      <c r="E31" s="47">
        <v>0</v>
      </c>
      <c r="F31" s="40">
        <v>1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</row>
    <row r="32" spans="1:18" x14ac:dyDescent="0.25">
      <c r="A32" s="22"/>
      <c r="B32" s="48">
        <v>0</v>
      </c>
      <c r="C32" s="22"/>
      <c r="E32" s="48">
        <v>0</v>
      </c>
      <c r="F32" s="40">
        <v>1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</row>
    <row r="33" spans="1:18" x14ac:dyDescent="0.25">
      <c r="A33" s="22"/>
      <c r="B33" s="22"/>
      <c r="C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</row>
    <row r="34" spans="1:18" x14ac:dyDescent="0.25">
      <c r="A34" s="22"/>
      <c r="B34" s="22"/>
      <c r="C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</row>
    <row r="35" spans="1:18" x14ac:dyDescent="0.25">
      <c r="A35" s="22"/>
      <c r="B35" s="22"/>
      <c r="C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</row>
    <row r="36" spans="1:18" x14ac:dyDescent="0.25">
      <c r="A36" s="22"/>
      <c r="B36" s="22"/>
      <c r="C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</row>
    <row r="37" spans="1:18" x14ac:dyDescent="0.25">
      <c r="A37" s="22"/>
      <c r="B37" s="22"/>
      <c r="C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</row>
    <row r="38" spans="1:18" x14ac:dyDescent="0.25">
      <c r="A38" s="22"/>
      <c r="B38" s="22"/>
      <c r="C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</row>
    <row r="39" spans="1:18" x14ac:dyDescent="0.25">
      <c r="A39" s="22"/>
      <c r="B39" s="22"/>
      <c r="C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</row>
    <row r="40" spans="1:18" x14ac:dyDescent="0.25">
      <c r="A40" s="22"/>
      <c r="B40" s="22"/>
      <c r="C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</row>
    <row r="41" spans="1:18" x14ac:dyDescent="0.25">
      <c r="A41" s="22"/>
      <c r="B41" s="22"/>
      <c r="C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</row>
    <row r="42" spans="1:18" x14ac:dyDescent="0.25">
      <c r="A42" s="22"/>
      <c r="B42" s="22"/>
      <c r="C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</row>
    <row r="43" spans="1:18" x14ac:dyDescent="0.25">
      <c r="A43" s="22"/>
      <c r="B43" s="22"/>
      <c r="C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</row>
    <row r="44" spans="1:18" x14ac:dyDescent="0.25">
      <c r="A44" s="22"/>
      <c r="B44" s="22"/>
      <c r="C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</row>
    <row r="45" spans="1:18" x14ac:dyDescent="0.25">
      <c r="A45" s="22"/>
      <c r="B45" s="22"/>
      <c r="C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</row>
    <row r="46" spans="1:18" x14ac:dyDescent="0.25">
      <c r="A46" s="22"/>
      <c r="B46" s="22"/>
      <c r="C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</row>
    <row r="47" spans="1:18" x14ac:dyDescent="0.25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</row>
    <row r="48" spans="1:18" x14ac:dyDescent="0.25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</row>
    <row r="49" spans="1:18" x14ac:dyDescent="0.25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</row>
    <row r="50" spans="1:18" x14ac:dyDescent="0.25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</row>
    <row r="51" spans="1:18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</row>
    <row r="52" spans="1:18" x14ac:dyDescent="0.25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</row>
    <row r="53" spans="1:18" x14ac:dyDescent="0.25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</row>
    <row r="54" spans="1:18" x14ac:dyDescent="0.25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</row>
    <row r="55" spans="1:18" x14ac:dyDescent="0.25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</row>
    <row r="56" spans="1:18" x14ac:dyDescent="0.25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</row>
    <row r="57" spans="1:18" x14ac:dyDescent="0.25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</row>
    <row r="58" spans="1:18" x14ac:dyDescent="0.2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</row>
    <row r="59" spans="1:18" x14ac:dyDescent="0.25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</row>
    <row r="60" spans="1:18" x14ac:dyDescent="0.25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</row>
    <row r="61" spans="1:18" x14ac:dyDescent="0.25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</row>
    <row r="62" spans="1:18" x14ac:dyDescent="0.2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</row>
    <row r="63" spans="1:18" x14ac:dyDescent="0.2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</row>
    <row r="64" spans="1:18" x14ac:dyDescent="0.2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</row>
    <row r="65" spans="1:18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</row>
    <row r="66" spans="1:18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</row>
    <row r="67" spans="1:18" x14ac:dyDescent="0.2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</row>
    <row r="68" spans="1:18" x14ac:dyDescent="0.25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</row>
    <row r="69" spans="1:18" x14ac:dyDescent="0.25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</row>
    <row r="70" spans="1:18" x14ac:dyDescent="0.25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</row>
    <row r="71" spans="1:18" x14ac:dyDescent="0.25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</row>
    <row r="72" spans="1:18" x14ac:dyDescent="0.25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</row>
    <row r="73" spans="1:18" x14ac:dyDescent="0.25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</row>
    <row r="74" spans="1:18" x14ac:dyDescent="0.25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</row>
    <row r="75" spans="1:18" x14ac:dyDescent="0.25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</row>
    <row r="76" spans="1:18" x14ac:dyDescent="0.25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</row>
    <row r="77" spans="1:18" x14ac:dyDescent="0.25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</row>
    <row r="78" spans="1:18" x14ac:dyDescent="0.25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</row>
    <row r="79" spans="1:18" x14ac:dyDescent="0.25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</row>
    <row r="80" spans="1:18" x14ac:dyDescent="0.25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</row>
    <row r="81" spans="1:18" x14ac:dyDescent="0.25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</row>
    <row r="82" spans="1:18" x14ac:dyDescent="0.25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</row>
    <row r="83" spans="1:18" x14ac:dyDescent="0.25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</row>
    <row r="84" spans="1:18" x14ac:dyDescent="0.25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</row>
    <row r="85" spans="1:18" x14ac:dyDescent="0.25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</row>
    <row r="86" spans="1:18" x14ac:dyDescent="0.25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</row>
    <row r="87" spans="1:18" x14ac:dyDescent="0.25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</row>
    <row r="88" spans="1:18" x14ac:dyDescent="0.25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</row>
    <row r="89" spans="1:18" x14ac:dyDescent="0.25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</row>
    <row r="90" spans="1:18" x14ac:dyDescent="0.2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</row>
    <row r="91" spans="1:18" x14ac:dyDescent="0.25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</row>
    <row r="92" spans="1:18" x14ac:dyDescent="0.25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</row>
    <row r="93" spans="1:18" x14ac:dyDescent="0.25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</row>
    <row r="94" spans="1:18" x14ac:dyDescent="0.25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</row>
    <row r="95" spans="1:18" x14ac:dyDescent="0.25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</row>
    <row r="96" spans="1:18" x14ac:dyDescent="0.25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</row>
    <row r="97" spans="1:18" x14ac:dyDescent="0.25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</row>
    <row r="98" spans="1:18" x14ac:dyDescent="0.25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</row>
    <row r="99" spans="1:18" x14ac:dyDescent="0.25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</row>
    <row r="100" spans="1:18" x14ac:dyDescent="0.25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</row>
    <row r="101" spans="1:18" x14ac:dyDescent="0.25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</row>
    <row r="102" spans="1:18" x14ac:dyDescent="0.25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</row>
    <row r="103" spans="1:18" x14ac:dyDescent="0.25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</row>
    <row r="104" spans="1:18" x14ac:dyDescent="0.25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</row>
    <row r="105" spans="1:18" x14ac:dyDescent="0.25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</row>
    <row r="106" spans="1:18" x14ac:dyDescent="0.25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</row>
    <row r="107" spans="1:18" x14ac:dyDescent="0.25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</row>
    <row r="108" spans="1:18" x14ac:dyDescent="0.25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</row>
    <row r="109" spans="1:18" x14ac:dyDescent="0.25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</row>
    <row r="110" spans="1:18" x14ac:dyDescent="0.25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</row>
    <row r="111" spans="1:18" x14ac:dyDescent="0.25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</row>
    <row r="112" spans="1:18" x14ac:dyDescent="0.25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</row>
    <row r="113" spans="1:18" x14ac:dyDescent="0.25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</row>
    <row r="114" spans="1:18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</row>
    <row r="115" spans="1:18" x14ac:dyDescent="0.25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</row>
    <row r="116" spans="1:18" x14ac:dyDescent="0.25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</row>
    <row r="117" spans="1:18" x14ac:dyDescent="0.25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</row>
    <row r="118" spans="1:18" x14ac:dyDescent="0.25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</row>
    <row r="119" spans="1:18" x14ac:dyDescent="0.25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</row>
    <row r="120" spans="1:18" x14ac:dyDescent="0.25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</row>
    <row r="121" spans="1:18" x14ac:dyDescent="0.25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</row>
    <row r="122" spans="1:18" x14ac:dyDescent="0.25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</row>
    <row r="123" spans="1:18" x14ac:dyDescent="0.25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</row>
    <row r="124" spans="1:18" x14ac:dyDescent="0.25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</row>
    <row r="125" spans="1:18" x14ac:dyDescent="0.25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</row>
    <row r="126" spans="1:18" x14ac:dyDescent="0.25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</row>
    <row r="127" spans="1:18" x14ac:dyDescent="0.25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</row>
    <row r="128" spans="1:18" x14ac:dyDescent="0.25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</row>
    <row r="129" spans="1:18" x14ac:dyDescent="0.25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</row>
    <row r="130" spans="1:18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</row>
    <row r="131" spans="1:18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</row>
    <row r="132" spans="1:18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</row>
    <row r="133" spans="1:18" x14ac:dyDescent="0.25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</row>
    <row r="134" spans="1:18" x14ac:dyDescent="0.25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</row>
    <row r="135" spans="1:18" x14ac:dyDescent="0.25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</row>
    <row r="136" spans="1:18" x14ac:dyDescent="0.25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</row>
    <row r="137" spans="1:18" x14ac:dyDescent="0.25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</row>
    <row r="138" spans="1:18" x14ac:dyDescent="0.25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</row>
    <row r="139" spans="1:18" x14ac:dyDescent="0.25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</row>
    <row r="140" spans="1:18" x14ac:dyDescent="0.25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</row>
    <row r="141" spans="1:18" x14ac:dyDescent="0.25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</row>
    <row r="142" spans="1:18" x14ac:dyDescent="0.25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</row>
    <row r="143" spans="1:18" x14ac:dyDescent="0.25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</row>
    <row r="144" spans="1:18" x14ac:dyDescent="0.25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</row>
    <row r="145" spans="1:18" x14ac:dyDescent="0.25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</row>
    <row r="146" spans="1:18" x14ac:dyDescent="0.25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</row>
    <row r="147" spans="1:18" x14ac:dyDescent="0.25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</row>
    <row r="148" spans="1:18" x14ac:dyDescent="0.25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</row>
    <row r="149" spans="1:18" x14ac:dyDescent="0.25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</row>
    <row r="150" spans="1:18" x14ac:dyDescent="0.25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</row>
    <row r="151" spans="1:18" x14ac:dyDescent="0.25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</row>
    <row r="152" spans="1:18" x14ac:dyDescent="0.25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</row>
    <row r="153" spans="1:18" x14ac:dyDescent="0.25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</row>
    <row r="154" spans="1:18" x14ac:dyDescent="0.25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</row>
    <row r="155" spans="1:18" x14ac:dyDescent="0.25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</row>
    <row r="156" spans="1:18" x14ac:dyDescent="0.25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</row>
    <row r="157" spans="1:18" x14ac:dyDescent="0.25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</row>
    <row r="158" spans="1:18" x14ac:dyDescent="0.25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</row>
    <row r="159" spans="1:18" x14ac:dyDescent="0.25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</row>
    <row r="160" spans="1:18" x14ac:dyDescent="0.25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</row>
    <row r="161" spans="1:18" x14ac:dyDescent="0.25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</row>
    <row r="162" spans="1:18" x14ac:dyDescent="0.25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</row>
    <row r="163" spans="1:18" x14ac:dyDescent="0.25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</row>
    <row r="164" spans="1:18" x14ac:dyDescent="0.25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</row>
    <row r="165" spans="1:18" x14ac:dyDescent="0.25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</row>
    <row r="166" spans="1:18" x14ac:dyDescent="0.25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</row>
    <row r="167" spans="1:18" x14ac:dyDescent="0.25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</row>
    <row r="168" spans="1:18" x14ac:dyDescent="0.25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</row>
    <row r="169" spans="1:18" x14ac:dyDescent="0.25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</row>
    <row r="170" spans="1:18" x14ac:dyDescent="0.25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</row>
    <row r="171" spans="1:18" x14ac:dyDescent="0.25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</row>
    <row r="172" spans="1:18" x14ac:dyDescent="0.25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</row>
    <row r="173" spans="1:18" x14ac:dyDescent="0.25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</row>
    <row r="174" spans="1:18" x14ac:dyDescent="0.25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</row>
    <row r="175" spans="1:18" x14ac:dyDescent="0.25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</row>
    <row r="176" spans="1:18" x14ac:dyDescent="0.2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</row>
    <row r="177" spans="1:18" x14ac:dyDescent="0.2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</row>
    <row r="178" spans="1:18" x14ac:dyDescent="0.25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</row>
    <row r="179" spans="1:18" x14ac:dyDescent="0.25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</row>
    <row r="180" spans="1:18" x14ac:dyDescent="0.25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</row>
    <row r="181" spans="1:18" x14ac:dyDescent="0.25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</row>
    <row r="182" spans="1:18" x14ac:dyDescent="0.25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</row>
    <row r="183" spans="1:18" x14ac:dyDescent="0.25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</row>
    <row r="184" spans="1:18" x14ac:dyDescent="0.25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</row>
    <row r="185" spans="1:18" x14ac:dyDescent="0.25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</row>
    <row r="186" spans="1:18" x14ac:dyDescent="0.25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</row>
    <row r="187" spans="1:18" x14ac:dyDescent="0.25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</row>
    <row r="188" spans="1:18" x14ac:dyDescent="0.25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</row>
    <row r="189" spans="1:18" x14ac:dyDescent="0.25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</row>
    <row r="190" spans="1:18" x14ac:dyDescent="0.25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</row>
    <row r="191" spans="1:18" x14ac:dyDescent="0.25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</row>
    <row r="192" spans="1:18" x14ac:dyDescent="0.25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</row>
    <row r="193" spans="1:18" x14ac:dyDescent="0.25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</row>
    <row r="194" spans="1:18" x14ac:dyDescent="0.25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</row>
    <row r="195" spans="1:18" x14ac:dyDescent="0.25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</row>
    <row r="196" spans="1:18" x14ac:dyDescent="0.25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</row>
    <row r="197" spans="1:18" x14ac:dyDescent="0.25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</row>
    <row r="198" spans="1:18" x14ac:dyDescent="0.25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</row>
    <row r="199" spans="1:18" x14ac:dyDescent="0.25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</row>
    <row r="200" spans="1:18" x14ac:dyDescent="0.25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</row>
    <row r="201" spans="1:18" x14ac:dyDescent="0.25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</row>
    <row r="202" spans="1:18" x14ac:dyDescent="0.25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</row>
    <row r="203" spans="1:18" x14ac:dyDescent="0.25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</row>
    <row r="204" spans="1:18" x14ac:dyDescent="0.25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</row>
    <row r="205" spans="1:18" x14ac:dyDescent="0.25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</row>
    <row r="206" spans="1:18" x14ac:dyDescent="0.25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</row>
    <row r="207" spans="1:18" x14ac:dyDescent="0.25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</row>
    <row r="208" spans="1:18" x14ac:dyDescent="0.25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</row>
    <row r="209" spans="1:18" x14ac:dyDescent="0.2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</row>
    <row r="210" spans="1:18" x14ac:dyDescent="0.2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</row>
    <row r="211" spans="1:18" x14ac:dyDescent="0.25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</row>
  </sheetData>
  <phoneticPr fontId="3" type="noConversion"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P4_2024</vt:lpstr>
      <vt:lpstr>P4_2025</vt:lpstr>
      <vt:lpstr>ParametreMois2024</vt:lpstr>
      <vt:lpstr>ParametreMois2025</vt:lpstr>
      <vt:lpstr>PARAMETRE</vt:lpstr>
      <vt:lpstr>Cycle14</vt:lpstr>
      <vt:lpstr>débutCycle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fonteix</dc:creator>
  <cp:lastModifiedBy>caroline fonteix</cp:lastModifiedBy>
  <dcterms:created xsi:type="dcterms:W3CDTF">2024-03-03T10:00:52Z</dcterms:created>
  <dcterms:modified xsi:type="dcterms:W3CDTF">2024-06-07T09:29:06Z</dcterms:modified>
</cp:coreProperties>
</file>