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975"/>
  </bookViews>
  <sheets>
    <sheet name="Feuil1" sheetId="1" r:id="rId1"/>
    <sheet name="TCD" sheetId="4" r:id="rId2"/>
    <sheet name="Feuil2" sheetId="2" r:id="rId3"/>
    <sheet name="Feuil3" sheetId="3" r:id="rId4"/>
  </sheets>
  <calcPr calcId="145621"/>
  <pivotCaches>
    <pivotCache cacheId="10" r:id="rId5"/>
  </pivotCaches>
</workbook>
</file>

<file path=xl/calcChain.xml><?xml version="1.0" encoding="utf-8"?>
<calcChain xmlns="http://schemas.openxmlformats.org/spreadsheetml/2006/main">
  <c r="N3" i="1" l="1"/>
  <c r="N7" i="1"/>
  <c r="M7" i="1"/>
  <c r="M6" i="1"/>
  <c r="N5" i="1"/>
  <c r="M5" i="1"/>
  <c r="M4" i="1"/>
  <c r="L4" i="1"/>
  <c r="L5" i="1"/>
  <c r="L6" i="1"/>
  <c r="L7" i="1"/>
  <c r="L3" i="1"/>
  <c r="M3" i="1"/>
  <c r="M2" i="1"/>
  <c r="L2" i="1"/>
  <c r="H2" i="1" l="1"/>
  <c r="I2" i="1"/>
  <c r="J2" i="1"/>
  <c r="K2" i="1"/>
  <c r="H3" i="1"/>
  <c r="I3" i="1"/>
  <c r="J3" i="1"/>
  <c r="K3" i="1"/>
  <c r="H4" i="1"/>
  <c r="I4" i="1"/>
  <c r="J4" i="1"/>
  <c r="K4" i="1"/>
  <c r="H5" i="1"/>
  <c r="I5" i="1"/>
  <c r="J5" i="1"/>
  <c r="K5" i="1"/>
  <c r="H6" i="1"/>
  <c r="I6" i="1"/>
  <c r="J6" i="1"/>
  <c r="K6" i="1"/>
  <c r="H7" i="1"/>
  <c r="I7" i="1"/>
  <c r="J7" i="1"/>
  <c r="K7" i="1"/>
  <c r="G3" i="1"/>
  <c r="G4" i="1"/>
  <c r="G5" i="1"/>
  <c r="G6" i="1"/>
  <c r="G7" i="1"/>
  <c r="G2" i="1"/>
</calcChain>
</file>

<file path=xl/sharedStrings.xml><?xml version="1.0" encoding="utf-8"?>
<sst xmlns="http://schemas.openxmlformats.org/spreadsheetml/2006/main" count="50" uniqueCount="39">
  <si>
    <t>Essence</t>
  </si>
  <si>
    <t>Sapelli</t>
  </si>
  <si>
    <t>Kosipo</t>
  </si>
  <si>
    <t>Padouk</t>
  </si>
  <si>
    <t>D 2011</t>
  </si>
  <si>
    <t>D 2012</t>
  </si>
  <si>
    <t>D 2013</t>
  </si>
  <si>
    <t>D 2014</t>
  </si>
  <si>
    <t>D 2015</t>
  </si>
  <si>
    <t>Remarques:</t>
  </si>
  <si>
    <t>D = diamètre</t>
  </si>
  <si>
    <t>C 2011</t>
  </si>
  <si>
    <t>Classe 1</t>
  </si>
  <si>
    <t>Classe 2</t>
  </si>
  <si>
    <t>Classe 3</t>
  </si>
  <si>
    <t>Classe 4</t>
  </si>
  <si>
    <t>Classe 5</t>
  </si>
  <si>
    <t>etc jusque classe 25</t>
  </si>
  <si>
    <t>C 2012</t>
  </si>
  <si>
    <t>C 2013</t>
  </si>
  <si>
    <t>C 2014</t>
  </si>
  <si>
    <t>C 2015</t>
  </si>
  <si>
    <t>10&lt;=  &lt;20</t>
  </si>
  <si>
    <t>20&lt;=  &lt;30</t>
  </si>
  <si>
    <t>30&lt;=  &lt;40</t>
  </si>
  <si>
    <t>50&lt;=  &lt;60</t>
  </si>
  <si>
    <t>40&lt;=  &lt;50</t>
  </si>
  <si>
    <t>Étiquettes de lignes</t>
  </si>
  <si>
    <t>Total général</t>
  </si>
  <si>
    <t>Moyenne de Accroissement annuel brut (cm/an)</t>
  </si>
  <si>
    <t>Étiquettes de colonnes</t>
  </si>
  <si>
    <t>Le tableau ci-dessus donne les accroissements moyens par classe en fonction de la classe dans laquelle se situait l'arbres en 2011</t>
  </si>
  <si>
    <t>Je souhaiterais également avoir l'accroissement par classe au cas où cette classe aurait changé entre 2011 et 2015.</t>
  </si>
  <si>
    <t>Je souhaiterais donc arriver à : (après compilation manuelle pour toutes les années)</t>
  </si>
  <si>
    <t>En réalité, il y a 11 années de suivi sur plus de 1.200 arbres, il est donc indispensable d'automatiser le calcul.</t>
  </si>
  <si>
    <t>Accroissement annuel total (cm/an)</t>
  </si>
  <si>
    <t>Accroissement annuel 1ère classe (cm/an)2</t>
  </si>
  <si>
    <t>Accroissement annuel 2e classe(cm/an) si nécessaire</t>
  </si>
  <si>
    <t>C = classe de diamètre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</si>
</sst>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</fills>
  <borders count="6">
    <border>
      <left/>
      <right/>
      <top/>
      <bottom/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/>
      <diagonal/>
    </border>
    <border>
      <left/>
      <right style="thin">
        <color theme="6" tint="0.39997558519241921"/>
      </right>
      <top style="thin">
        <color theme="6" tint="0.39997558519241921"/>
      </top>
      <bottom/>
      <diagonal/>
    </border>
    <border>
      <left/>
      <right style="thin">
        <color theme="6" tint="0.39997558519241921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164" fontId="0" fillId="0" borderId="0" xfId="0" applyNumberFormat="1" applyAlignment="1"/>
    <xf numFmtId="0" fontId="0" fillId="0" borderId="0" xfId="0" applyNumberFormat="1" applyAlignment="1"/>
    <xf numFmtId="0" fontId="0" fillId="2" borderId="0" xfId="0" applyFill="1"/>
    <xf numFmtId="1" fontId="0" fillId="2" borderId="0" xfId="0" applyNumberFormat="1" applyFill="1" applyAlignment="1">
      <alignment horizontal="center"/>
    </xf>
    <xf numFmtId="164" fontId="0" fillId="0" borderId="0" xfId="0" applyNumberFormat="1" applyFill="1"/>
    <xf numFmtId="0" fontId="0" fillId="0" borderId="1" xfId="0" applyFont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164" fontId="0" fillId="4" borderId="3" xfId="0" applyNumberFormat="1" applyFont="1" applyFill="1" applyBorder="1" applyAlignment="1">
      <alignment horizontal="center"/>
    </xf>
    <xf numFmtId="164" fontId="0" fillId="0" borderId="3" xfId="0" applyNumberFormat="1" applyFont="1" applyBorder="1" applyAlignment="1">
      <alignment horizontal="center" wrapText="1"/>
    </xf>
    <xf numFmtId="164" fontId="0" fillId="0" borderId="3" xfId="0" applyNumberFormat="1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64" fontId="0" fillId="4" borderId="4" xfId="0" applyNumberFormat="1" applyFont="1" applyFill="1" applyBorder="1" applyAlignment="1">
      <alignment horizontal="center"/>
    </xf>
    <xf numFmtId="164" fontId="0" fillId="0" borderId="4" xfId="0" applyNumberFormat="1" applyFont="1" applyBorder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0" fontId="1" fillId="3" borderId="0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</cellXfs>
  <cellStyles count="1">
    <cellStyle name="Normal" xfId="0" builtinId="0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alignment horizontal="center" vertical="bottom" textRotation="0" wrapText="1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border outline="0">
        <left style="thin">
          <color theme="6" tint="0.39997558519241921"/>
        </left>
        <top style="thin">
          <color theme="6" tint="0.39997558519241921"/>
        </top>
      </border>
    </dxf>
    <dxf>
      <alignment horizontal="general" readingOrder="0"/>
    </dxf>
    <dxf>
      <alignment horizontal="right" readingOrder="0"/>
    </dxf>
    <dxf>
      <alignment horizontal="right" readingOrder="0"/>
    </dxf>
    <dxf>
      <numFmt numFmtId="164" formatCode="0.0"/>
    </dxf>
    <dxf>
      <alignment horizontal="center" readingOrder="0"/>
    </dxf>
    <dxf>
      <alignment horizontal="center" readingOrder="0"/>
    </dxf>
    <dxf>
      <numFmt numFmtId="164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Exemple_classes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incent" refreshedDate="42242.384954513887" createdVersion="4" refreshedVersion="4" minRefreshableVersion="3" recordCount="6">
  <cacheSource type="worksheet">
    <worksheetSource ref="A1:N7" sheet="Feuil1" r:id="rId2"/>
  </cacheSource>
  <cacheFields count="12">
    <cacheField name="Essence" numFmtId="0">
      <sharedItems count="3">
        <s v="Sapelli"/>
        <s v="Kosipo"/>
        <s v="Padouk"/>
      </sharedItems>
    </cacheField>
    <cacheField name="D 2011" numFmtId="0">
      <sharedItems containsSemiMixedTypes="0" containsString="0" containsNumber="1" containsInteger="1" minValue="21" maxValue="78"/>
    </cacheField>
    <cacheField name="D 2012" numFmtId="0">
      <sharedItems containsSemiMixedTypes="0" containsString="0" containsNumber="1" containsInteger="1" minValue="25" maxValue="80"/>
    </cacheField>
    <cacheField name="D 2013" numFmtId="0">
      <sharedItems containsSemiMixedTypes="0" containsString="0" containsNumber="1" containsInteger="1" minValue="25" maxValue="82"/>
    </cacheField>
    <cacheField name="D 2014" numFmtId="0">
      <sharedItems containsSemiMixedTypes="0" containsString="0" containsNumber="1" containsInteger="1" minValue="26" maxValue="85"/>
    </cacheField>
    <cacheField name="D 2015" numFmtId="0">
      <sharedItems containsSemiMixedTypes="0" containsString="0" containsNumber="1" containsInteger="1" minValue="28" maxValue="86"/>
    </cacheField>
    <cacheField name="C 2011" numFmtId="0">
      <sharedItems containsSemiMixedTypes="0" containsString="0" containsNumber="1" containsInteger="1" minValue="2" maxValue="7" count="4">
        <n v="5"/>
        <n v="7"/>
        <n v="2"/>
        <n v="4"/>
      </sharedItems>
    </cacheField>
    <cacheField name="C 2012" numFmtId="0">
      <sharedItems containsSemiMixedTypes="0" containsString="0" containsNumber="1" containsInteger="1" minValue="2" maxValue="8" count="4">
        <n v="5"/>
        <n v="8"/>
        <n v="2"/>
        <n v="4"/>
      </sharedItems>
    </cacheField>
    <cacheField name="C 2013" numFmtId="0">
      <sharedItems containsSemiMixedTypes="0" containsString="0" containsNumber="1" containsInteger="1" minValue="2" maxValue="8" count="4">
        <n v="5"/>
        <n v="8"/>
        <n v="2"/>
        <n v="4"/>
      </sharedItems>
    </cacheField>
    <cacheField name="C 2014" numFmtId="0">
      <sharedItems containsSemiMixedTypes="0" containsString="0" containsNumber="1" containsInteger="1" minValue="2" maxValue="8" count="3">
        <n v="5"/>
        <n v="8"/>
        <n v="2"/>
      </sharedItems>
    </cacheField>
    <cacheField name="C 2015" numFmtId="0">
      <sharedItems containsSemiMixedTypes="0" containsString="0" containsNumber="1" containsInteger="1" minValue="2" maxValue="8" count="3">
        <n v="5"/>
        <n v="8"/>
        <n v="2"/>
      </sharedItems>
    </cacheField>
    <cacheField name="Accroissement annuel brut (cm/an)" numFmtId="0">
      <sharedItems containsSemiMixedTypes="0" containsString="0" containsNumber="1" minValue="0.8" maxValue="1.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54"/>
    <n v="55"/>
    <n v="56"/>
    <n v="57"/>
    <n v="58"/>
    <x v="0"/>
    <x v="0"/>
    <x v="0"/>
    <x v="0"/>
    <x v="0"/>
    <n v="0.8"/>
  </r>
  <r>
    <x v="0"/>
    <n v="78"/>
    <n v="80"/>
    <n v="82"/>
    <n v="85"/>
    <n v="86"/>
    <x v="1"/>
    <x v="1"/>
    <x v="1"/>
    <x v="1"/>
    <x v="1"/>
    <n v="1.6"/>
  </r>
  <r>
    <x v="0"/>
    <n v="24"/>
    <n v="25"/>
    <n v="28"/>
    <n v="28"/>
    <n v="29"/>
    <x v="2"/>
    <x v="2"/>
    <x v="2"/>
    <x v="2"/>
    <x v="2"/>
    <n v="1"/>
  </r>
  <r>
    <x v="1"/>
    <n v="49"/>
    <n v="50"/>
    <n v="54"/>
    <n v="56"/>
    <n v="58"/>
    <x v="3"/>
    <x v="0"/>
    <x v="0"/>
    <x v="0"/>
    <x v="0"/>
    <n v="1.8"/>
  </r>
  <r>
    <x v="1"/>
    <n v="21"/>
    <n v="25"/>
    <n v="25"/>
    <n v="26"/>
    <n v="28"/>
    <x v="2"/>
    <x v="2"/>
    <x v="2"/>
    <x v="2"/>
    <x v="2"/>
    <n v="1.4"/>
  </r>
  <r>
    <x v="2"/>
    <n v="45"/>
    <n v="48"/>
    <n v="49"/>
    <n v="52"/>
    <n v="53"/>
    <x v="3"/>
    <x v="3"/>
    <x v="3"/>
    <x v="0"/>
    <x v="0"/>
    <n v="1.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E8" firstHeaderRow="1" firstDataRow="2" firstDataCol="1"/>
  <pivotFields count="12">
    <pivotField axis="axisRow" showAll="0">
      <items count="4">
        <item x="1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2"/>
        <item x="3"/>
        <item x="0"/>
        <item x="1"/>
        <item t="default"/>
      </items>
    </pivotField>
    <pivotField showAll="0">
      <items count="5">
        <item x="2"/>
        <item x="3"/>
        <item x="0"/>
        <item x="1"/>
        <item t="default"/>
      </items>
    </pivotField>
    <pivotField showAll="0">
      <items count="5">
        <item x="2"/>
        <item x="3"/>
        <item x="0"/>
        <item x="1"/>
        <item t="default"/>
      </items>
    </pivotField>
    <pivotField showAll="0">
      <items count="4">
        <item x="2"/>
        <item x="0"/>
        <item x="1"/>
        <item t="default"/>
      </items>
    </pivotField>
    <pivotField axis="axisCol" showAll="0">
      <items count="4">
        <item x="2"/>
        <item x="0"/>
        <item x="1"/>
        <item t="default"/>
      </items>
    </pivotField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10"/>
  </colFields>
  <colItems count="4">
    <i>
      <x/>
    </i>
    <i>
      <x v="1"/>
    </i>
    <i>
      <x v="2"/>
    </i>
    <i t="grand">
      <x/>
    </i>
  </colItems>
  <dataFields count="1">
    <dataField name="Moyenne de Accroissement annuel brut (cm/an)" fld="11" subtotal="average" baseField="0" baseItem="0"/>
  </dataFields>
  <formats count="7">
    <format dxfId="20">
      <pivotArea collapsedLevelsAreSubtotals="1" fieldPosition="0">
        <references count="1">
          <reference field="0" count="0"/>
        </references>
      </pivotArea>
    </format>
    <format dxfId="19">
      <pivotArea outline="0" collapsedLevelsAreSubtotals="1" fieldPosition="0"/>
    </format>
    <format dxfId="18">
      <pivotArea dataOnly="0" labelOnly="1" grandCol="1" outline="0" fieldPosition="0"/>
    </format>
    <format dxfId="17">
      <pivotArea grandCol="1" outline="0" collapsedLevelsAreSubtotals="1" fieldPosition="0"/>
    </format>
    <format dxfId="16">
      <pivotArea collapsedLevelsAreSubtotals="1" fieldPosition="0">
        <references count="2">
          <reference field="0" count="1">
            <x v="0"/>
          </reference>
          <reference field="10" count="0" selected="0"/>
        </references>
      </pivotArea>
    </format>
    <format dxfId="15">
      <pivotArea dataOnly="0" labelOnly="1" fieldPosition="0">
        <references count="1">
          <reference field="10" count="0"/>
        </references>
      </pivotArea>
    </format>
    <format dxfId="14">
      <pivotArea outline="0" collapsedLevelsAreSubtotals="1" fieldPosition="0">
        <references count="1">
          <reference field="10" count="0" selected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N7" totalsRowShown="0" headerRowDxfId="0" tableBorderDxfId="13">
  <autoFilter ref="A1:N7"/>
  <tableColumns count="14">
    <tableColumn id="1" name="Essence" dataDxfId="12"/>
    <tableColumn id="2" name="D 2011" dataDxfId="11"/>
    <tableColumn id="3" name="D 2012" dataDxfId="10"/>
    <tableColumn id="4" name="D 2013" dataDxfId="9"/>
    <tableColumn id="5" name="D 2014" dataDxfId="8"/>
    <tableColumn id="6" name="D 2015" dataDxfId="7"/>
    <tableColumn id="7" name="C 2011" dataDxfId="6">
      <calculatedColumnFormula>ROUNDDOWN(Feuil1!$B2/10,0)</calculatedColumnFormula>
    </tableColumn>
    <tableColumn id="8" name="C 2012" dataDxfId="5">
      <calculatedColumnFormula>ROUNDDOWN(Feuil1!$C2/10,0)</calculatedColumnFormula>
    </tableColumn>
    <tableColumn id="9" name="C 2013" dataDxfId="4">
      <calculatedColumnFormula>ROUNDDOWN(Feuil1!$D2/10,0)</calculatedColumnFormula>
    </tableColumn>
    <tableColumn id="10" name="C 2014" dataDxfId="3">
      <calculatedColumnFormula>ROUNDDOWN(Feuil1!$E2/10,0)</calculatedColumnFormula>
    </tableColumn>
    <tableColumn id="11" name="C 2015" dataDxfId="2">
      <calculatedColumnFormula>ROUNDDOWN(Feuil1!$F2/10,0)</calculatedColumnFormula>
    </tableColumn>
    <tableColumn id="12" name="Accroissement annuel total (cm/an)" dataDxfId="1">
      <calculatedColumnFormula>(F2-B2)/5</calculatedColumnFormula>
    </tableColumn>
    <tableColumn id="13" name="Accroissement annuel 1ère classe (cm/an)2"/>
    <tableColumn id="14" name="Accroissement annuel 2e classe(cm/an) si nécessaire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>
      <selection activeCell="Q6" sqref="Q6"/>
    </sheetView>
  </sheetViews>
  <sheetFormatPr baseColWidth="10" defaultRowHeight="15" x14ac:dyDescent="0.25"/>
  <cols>
    <col min="12" max="14" width="10.7109375" customWidth="1"/>
  </cols>
  <sheetData>
    <row r="1" spans="1:14" s="2" customFormat="1" ht="60" x14ac:dyDescent="0.25">
      <c r="A1" s="22" t="s">
        <v>0</v>
      </c>
      <c r="B1" s="22" t="s">
        <v>4</v>
      </c>
      <c r="C1" s="22" t="s">
        <v>5</v>
      </c>
      <c r="D1" s="22" t="s">
        <v>6</v>
      </c>
      <c r="E1" s="22" t="s">
        <v>7</v>
      </c>
      <c r="F1" s="22" t="s">
        <v>8</v>
      </c>
      <c r="G1" s="22" t="s">
        <v>11</v>
      </c>
      <c r="H1" s="22" t="s">
        <v>18</v>
      </c>
      <c r="I1" s="22" t="s">
        <v>19</v>
      </c>
      <c r="J1" s="22" t="s">
        <v>20</v>
      </c>
      <c r="K1" s="22" t="s">
        <v>21</v>
      </c>
      <c r="L1" s="22" t="s">
        <v>35</v>
      </c>
      <c r="M1" s="22" t="s">
        <v>36</v>
      </c>
      <c r="N1" s="23" t="s">
        <v>37</v>
      </c>
    </row>
    <row r="2" spans="1:14" x14ac:dyDescent="0.25">
      <c r="A2" s="13" t="s">
        <v>1</v>
      </c>
      <c r="B2" s="13">
        <v>54</v>
      </c>
      <c r="C2" s="13">
        <v>55</v>
      </c>
      <c r="D2" s="13">
        <v>56</v>
      </c>
      <c r="E2" s="13">
        <v>57</v>
      </c>
      <c r="F2" s="13">
        <v>58</v>
      </c>
      <c r="G2" s="13">
        <f>ROUNDDOWN(Feuil1!$B2/10,0)</f>
        <v>5</v>
      </c>
      <c r="H2" s="13">
        <f>ROUNDDOWN(Feuil1!$C2/10,0)</f>
        <v>5</v>
      </c>
      <c r="I2" s="13">
        <f>ROUNDDOWN(Feuil1!$D2/10,0)</f>
        <v>5</v>
      </c>
      <c r="J2" s="13">
        <f>ROUNDDOWN(Feuil1!$E2/10,0)</f>
        <v>5</v>
      </c>
      <c r="K2" s="13">
        <f>ROUNDDOWN(Feuil1!$F2/10,0)</f>
        <v>5</v>
      </c>
      <c r="L2" s="15">
        <f>(F2-B2)/5</f>
        <v>0.8</v>
      </c>
      <c r="M2" s="15">
        <f>(F2-B2)/5</f>
        <v>0.8</v>
      </c>
      <c r="N2" s="19"/>
    </row>
    <row r="3" spans="1:14" x14ac:dyDescent="0.25">
      <c r="A3" s="14" t="s">
        <v>1</v>
      </c>
      <c r="B3" s="14">
        <v>75</v>
      </c>
      <c r="C3" s="14">
        <v>78</v>
      </c>
      <c r="D3" s="14">
        <v>82</v>
      </c>
      <c r="E3" s="14">
        <v>85</v>
      </c>
      <c r="F3" s="14">
        <v>86</v>
      </c>
      <c r="G3" s="14">
        <f>ROUNDDOWN(Feuil1!$B3/10,0)</f>
        <v>7</v>
      </c>
      <c r="H3" s="14">
        <f>ROUNDDOWN(Feuil1!$C3/10,0)</f>
        <v>7</v>
      </c>
      <c r="I3" s="14">
        <f>ROUNDDOWN(Feuil1!$D3/10,0)</f>
        <v>8</v>
      </c>
      <c r="J3" s="14">
        <f>ROUNDDOWN(Feuil1!$E3/10,0)</f>
        <v>8</v>
      </c>
      <c r="K3" s="14">
        <f>ROUNDDOWN(Feuil1!$F3/10,0)</f>
        <v>8</v>
      </c>
      <c r="L3" s="5">
        <f>(F3-B3)/5</f>
        <v>2.2000000000000002</v>
      </c>
      <c r="M3" s="16">
        <f>(C3-B3)/2</f>
        <v>1.5</v>
      </c>
      <c r="N3" s="16">
        <f>(F3-D3)/3</f>
        <v>1.3333333333333333</v>
      </c>
    </row>
    <row r="4" spans="1:14" x14ac:dyDescent="0.25">
      <c r="A4" s="13" t="s">
        <v>1</v>
      </c>
      <c r="B4" s="13">
        <v>24</v>
      </c>
      <c r="C4" s="13">
        <v>25</v>
      </c>
      <c r="D4" s="13">
        <v>28</v>
      </c>
      <c r="E4" s="13">
        <v>28</v>
      </c>
      <c r="F4" s="13">
        <v>29</v>
      </c>
      <c r="G4" s="13">
        <f>ROUNDDOWN(Feuil1!$B4/10,0)</f>
        <v>2</v>
      </c>
      <c r="H4" s="13">
        <f>ROUNDDOWN(Feuil1!$C4/10,0)</f>
        <v>2</v>
      </c>
      <c r="I4" s="13">
        <f>ROUNDDOWN(Feuil1!$D4/10,0)</f>
        <v>2</v>
      </c>
      <c r="J4" s="13">
        <f>ROUNDDOWN(Feuil1!$E4/10,0)</f>
        <v>2</v>
      </c>
      <c r="K4" s="13">
        <f>ROUNDDOWN(Feuil1!$F4/10,0)</f>
        <v>2</v>
      </c>
      <c r="L4" s="5">
        <f t="shared" ref="L4:L7" si="0">(F4-B4)/5</f>
        <v>1</v>
      </c>
      <c r="M4" s="15">
        <f>(F4-B4)/5</f>
        <v>1</v>
      </c>
      <c r="N4" s="19"/>
    </row>
    <row r="5" spans="1:14" x14ac:dyDescent="0.25">
      <c r="A5" s="14" t="s">
        <v>2</v>
      </c>
      <c r="B5" s="14">
        <v>47</v>
      </c>
      <c r="C5" s="14">
        <v>49</v>
      </c>
      <c r="D5" s="14">
        <v>54</v>
      </c>
      <c r="E5" s="14">
        <v>56</v>
      </c>
      <c r="F5" s="14">
        <v>58</v>
      </c>
      <c r="G5" s="14">
        <f>ROUNDDOWN(Feuil1!$B5/10,0)</f>
        <v>4</v>
      </c>
      <c r="H5" s="14">
        <f>ROUNDDOWN(Feuil1!$C5/10,0)</f>
        <v>4</v>
      </c>
      <c r="I5" s="14">
        <f>ROUNDDOWN(Feuil1!$D5/10,0)</f>
        <v>5</v>
      </c>
      <c r="J5" s="14">
        <f>ROUNDDOWN(Feuil1!$E5/10,0)</f>
        <v>5</v>
      </c>
      <c r="K5" s="14">
        <f>ROUNDDOWN(Feuil1!$F5/10,0)</f>
        <v>5</v>
      </c>
      <c r="L5" s="5">
        <f t="shared" si="0"/>
        <v>2.2000000000000002</v>
      </c>
      <c r="M5" s="17">
        <f>(C5-B5)/2</f>
        <v>1</v>
      </c>
      <c r="N5" s="20">
        <f>(F5-D5)/3</f>
        <v>1.3333333333333333</v>
      </c>
    </row>
    <row r="6" spans="1:14" x14ac:dyDescent="0.25">
      <c r="A6" s="13" t="s">
        <v>2</v>
      </c>
      <c r="B6" s="13">
        <v>21</v>
      </c>
      <c r="C6" s="13">
        <v>25</v>
      </c>
      <c r="D6" s="13">
        <v>25</v>
      </c>
      <c r="E6" s="13">
        <v>26</v>
      </c>
      <c r="F6" s="13">
        <v>28</v>
      </c>
      <c r="G6" s="13">
        <f>ROUNDDOWN(Feuil1!$B6/10,0)</f>
        <v>2</v>
      </c>
      <c r="H6" s="13">
        <f>ROUNDDOWN(Feuil1!$C6/10,0)</f>
        <v>2</v>
      </c>
      <c r="I6" s="13">
        <f>ROUNDDOWN(Feuil1!$D6/10,0)</f>
        <v>2</v>
      </c>
      <c r="J6" s="13">
        <f>ROUNDDOWN(Feuil1!$E6/10,0)</f>
        <v>2</v>
      </c>
      <c r="K6" s="13">
        <f>ROUNDDOWN(Feuil1!$F6/10,0)</f>
        <v>2</v>
      </c>
      <c r="L6" s="5">
        <f t="shared" si="0"/>
        <v>1.4</v>
      </c>
      <c r="M6" s="15">
        <f>(F6-B6)/5</f>
        <v>1.4</v>
      </c>
      <c r="N6" s="19"/>
    </row>
    <row r="7" spans="1:14" x14ac:dyDescent="0.25">
      <c r="A7" s="12" t="s">
        <v>3</v>
      </c>
      <c r="B7" s="12">
        <v>45</v>
      </c>
      <c r="C7" s="12">
        <v>48</v>
      </c>
      <c r="D7" s="12">
        <v>49</v>
      </c>
      <c r="E7" s="12">
        <v>52</v>
      </c>
      <c r="F7" s="12">
        <v>53</v>
      </c>
      <c r="G7" s="12">
        <f>ROUNDDOWN(Feuil1!$B7/10,0)</f>
        <v>4</v>
      </c>
      <c r="H7" s="12">
        <f>ROUNDDOWN(Feuil1!$C7/10,0)</f>
        <v>4</v>
      </c>
      <c r="I7" s="12">
        <f>ROUNDDOWN(Feuil1!$D7/10,0)</f>
        <v>4</v>
      </c>
      <c r="J7" s="12">
        <f>ROUNDDOWN(Feuil1!$E7/10,0)</f>
        <v>5</v>
      </c>
      <c r="K7" s="12">
        <f>ROUNDDOWN(Feuil1!$F7/10,0)</f>
        <v>5</v>
      </c>
      <c r="L7" s="5">
        <f t="shared" si="0"/>
        <v>1.6</v>
      </c>
      <c r="M7" s="18">
        <f>(D7-B7)/3</f>
        <v>1.3333333333333333</v>
      </c>
      <c r="N7" s="21">
        <f>(F7-E7)/2</f>
        <v>0.5</v>
      </c>
    </row>
    <row r="9" spans="1:14" x14ac:dyDescent="0.25">
      <c r="A9" t="s">
        <v>9</v>
      </c>
    </row>
    <row r="10" spans="1:14" x14ac:dyDescent="0.25">
      <c r="A10" t="s">
        <v>10</v>
      </c>
    </row>
    <row r="11" spans="1:14" x14ac:dyDescent="0.25">
      <c r="A11" t="s">
        <v>38</v>
      </c>
    </row>
    <row r="13" spans="1:14" x14ac:dyDescent="0.25">
      <c r="A13" t="s">
        <v>12</v>
      </c>
      <c r="B13" t="s">
        <v>22</v>
      </c>
    </row>
    <row r="14" spans="1:14" x14ac:dyDescent="0.25">
      <c r="A14" t="s">
        <v>13</v>
      </c>
      <c r="B14" t="s">
        <v>23</v>
      </c>
    </row>
    <row r="15" spans="1:14" x14ac:dyDescent="0.25">
      <c r="A15" t="s">
        <v>14</v>
      </c>
      <c r="B15" t="s">
        <v>24</v>
      </c>
    </row>
    <row r="16" spans="1:14" x14ac:dyDescent="0.25">
      <c r="A16" t="s">
        <v>15</v>
      </c>
      <c r="B16" t="s">
        <v>26</v>
      </c>
    </row>
    <row r="17" spans="1:2" x14ac:dyDescent="0.25">
      <c r="A17" t="s">
        <v>16</v>
      </c>
      <c r="B17" t="s">
        <v>25</v>
      </c>
    </row>
    <row r="18" spans="1:2" x14ac:dyDescent="0.25">
      <c r="A18" t="s">
        <v>17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2"/>
  <sheetViews>
    <sheetView workbookViewId="0">
      <selection activeCell="A7" sqref="A7"/>
    </sheetView>
  </sheetViews>
  <sheetFormatPr baseColWidth="10" defaultRowHeight="15" x14ac:dyDescent="0.25"/>
  <cols>
    <col min="1" max="1" width="44.7109375" customWidth="1"/>
    <col min="2" max="7" width="6.7109375" customWidth="1"/>
    <col min="8" max="8" width="49.7109375" bestFit="1" customWidth="1"/>
    <col min="9" max="9" width="21.5703125" bestFit="1" customWidth="1"/>
    <col min="10" max="10" width="49.7109375" bestFit="1" customWidth="1"/>
    <col min="11" max="11" width="21.5703125" bestFit="1" customWidth="1"/>
  </cols>
  <sheetData>
    <row r="3" spans="1:7" x14ac:dyDescent="0.25">
      <c r="A3" s="3" t="s">
        <v>29</v>
      </c>
      <c r="B3" s="3" t="s">
        <v>30</v>
      </c>
    </row>
    <row r="4" spans="1:7" x14ac:dyDescent="0.25">
      <c r="A4" s="3" t="s">
        <v>27</v>
      </c>
      <c r="B4" s="6">
        <v>2</v>
      </c>
      <c r="C4" s="6">
        <v>5</v>
      </c>
      <c r="D4" s="6">
        <v>8</v>
      </c>
      <c r="E4" s="1" t="s">
        <v>28</v>
      </c>
    </row>
    <row r="5" spans="1:7" x14ac:dyDescent="0.25">
      <c r="A5" s="4" t="s">
        <v>2</v>
      </c>
      <c r="B5" s="7">
        <v>1.4</v>
      </c>
      <c r="C5" s="7">
        <v>1.8</v>
      </c>
      <c r="D5" s="7"/>
      <c r="E5" s="5">
        <v>1.6</v>
      </c>
    </row>
    <row r="6" spans="1:7" x14ac:dyDescent="0.25">
      <c r="A6" s="4" t="s">
        <v>3</v>
      </c>
      <c r="B6" s="7"/>
      <c r="C6" s="7">
        <v>1.6</v>
      </c>
      <c r="D6" s="7"/>
      <c r="E6" s="5">
        <v>1.6</v>
      </c>
    </row>
    <row r="7" spans="1:7" x14ac:dyDescent="0.25">
      <c r="A7" s="4" t="s">
        <v>1</v>
      </c>
      <c r="B7" s="7">
        <v>1</v>
      </c>
      <c r="C7" s="7">
        <v>0.8</v>
      </c>
      <c r="D7" s="7">
        <v>1.6</v>
      </c>
      <c r="E7" s="5">
        <v>1.1333333333333335</v>
      </c>
    </row>
    <row r="8" spans="1:7" x14ac:dyDescent="0.25">
      <c r="A8" s="4" t="s">
        <v>28</v>
      </c>
      <c r="B8" s="8">
        <v>1.2</v>
      </c>
      <c r="C8" s="8">
        <v>1.4000000000000001</v>
      </c>
      <c r="D8" s="8">
        <v>1.6</v>
      </c>
      <c r="E8" s="5">
        <v>1.3666666666666669</v>
      </c>
    </row>
    <row r="11" spans="1:7" x14ac:dyDescent="0.25">
      <c r="A11" s="4" t="s">
        <v>31</v>
      </c>
    </row>
    <row r="12" spans="1:7" x14ac:dyDescent="0.25">
      <c r="A12" s="4" t="s">
        <v>32</v>
      </c>
    </row>
    <row r="14" spans="1:7" x14ac:dyDescent="0.25">
      <c r="A14" t="s">
        <v>33</v>
      </c>
    </row>
    <row r="16" spans="1:7" x14ac:dyDescent="0.25">
      <c r="A16" s="9" t="s">
        <v>27</v>
      </c>
      <c r="B16" s="10">
        <v>2</v>
      </c>
      <c r="C16" s="10">
        <v>4</v>
      </c>
      <c r="D16" s="10">
        <v>5</v>
      </c>
      <c r="E16" s="10">
        <v>7</v>
      </c>
      <c r="F16" s="10">
        <v>8</v>
      </c>
      <c r="G16" s="11"/>
    </row>
    <row r="17" spans="1:7" x14ac:dyDescent="0.25">
      <c r="A17" t="s">
        <v>2</v>
      </c>
      <c r="B17" s="5">
        <v>1.4</v>
      </c>
      <c r="C17" s="5">
        <v>1.8</v>
      </c>
      <c r="D17" s="5">
        <v>1.8</v>
      </c>
      <c r="E17" s="5"/>
      <c r="G17" s="5"/>
    </row>
    <row r="18" spans="1:7" x14ac:dyDescent="0.25">
      <c r="A18" t="s">
        <v>3</v>
      </c>
      <c r="B18" s="5"/>
      <c r="C18" s="5">
        <v>1.6</v>
      </c>
      <c r="D18" s="5">
        <v>1.6</v>
      </c>
      <c r="E18" s="5"/>
      <c r="G18" s="5"/>
    </row>
    <row r="19" spans="1:7" x14ac:dyDescent="0.25">
      <c r="A19" t="s">
        <v>1</v>
      </c>
      <c r="B19" s="5">
        <v>1</v>
      </c>
      <c r="C19" s="5"/>
      <c r="D19" s="5">
        <v>0.8</v>
      </c>
      <c r="E19" s="5">
        <v>1.6</v>
      </c>
      <c r="F19" s="5">
        <v>1.6</v>
      </c>
      <c r="G19" s="5"/>
    </row>
    <row r="22" spans="1:7" x14ac:dyDescent="0.25">
      <c r="A22" s="4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TCD</vt:lpstr>
      <vt:lpstr>Feuil2</vt:lpstr>
      <vt:lpstr>Feuil3</vt:lpstr>
    </vt:vector>
  </TitlesOfParts>
  <Company>LVP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2015-08-26T05:46:45Z</dcterms:created>
  <dcterms:modified xsi:type="dcterms:W3CDTF">2015-08-26T09:20:49Z</dcterms:modified>
</cp:coreProperties>
</file>