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iriA\Downloads\"/>
    </mc:Choice>
  </mc:AlternateContent>
  <xr:revisionPtr revIDLastSave="0" documentId="13_ncr:1_{C66B9146-25EF-49AE-A4ED-11F42B79DB55}" xr6:coauthVersionLast="47" xr6:coauthVersionMax="47" xr10:uidLastSave="{00000000-0000-0000-0000-000000000000}"/>
  <bookViews>
    <workbookView xWindow="-108" yWindow="-108" windowWidth="23256" windowHeight="12576" xr2:uid="{FEE659EC-4AAA-44DA-AB25-F64072308840}"/>
  </bookViews>
  <sheets>
    <sheet name="Modèl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1" i="1" l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G59" i="1"/>
  <c r="G60" i="1" s="1"/>
  <c r="G61" i="1" s="1"/>
  <c r="G62" i="1" s="1"/>
  <c r="G63" i="1" s="1"/>
  <c r="G64" i="1" s="1"/>
  <c r="G65" i="1" s="1"/>
  <c r="G52" i="1"/>
  <c r="G53" i="1" s="1"/>
  <c r="G54" i="1" s="1"/>
  <c r="G55" i="1" s="1"/>
  <c r="G56" i="1" s="1"/>
  <c r="G57" i="1" s="1"/>
  <c r="G58" i="1" s="1"/>
  <c r="H58" i="1" s="1"/>
  <c r="G45" i="1"/>
  <c r="G46" i="1" s="1"/>
  <c r="G47" i="1" s="1"/>
  <c r="G48" i="1" s="1"/>
  <c r="G49" i="1" s="1"/>
  <c r="G50" i="1" s="1"/>
  <c r="G51" i="1" s="1"/>
  <c r="H51" i="1" s="1"/>
  <c r="G38" i="1"/>
  <c r="G39" i="1" s="1"/>
  <c r="G40" i="1" s="1"/>
  <c r="G41" i="1" s="1"/>
  <c r="G42" i="1" s="1"/>
  <c r="G43" i="1" s="1"/>
  <c r="G44" i="1" s="1"/>
  <c r="H44" i="1" s="1"/>
  <c r="H64" i="1"/>
  <c r="H63" i="1"/>
  <c r="H62" i="1"/>
  <c r="H61" i="1"/>
  <c r="H60" i="1"/>
  <c r="H59" i="1"/>
  <c r="H57" i="1"/>
  <c r="H56" i="1"/>
  <c r="H55" i="1"/>
  <c r="H54" i="1"/>
  <c r="H53" i="1"/>
  <c r="H52" i="1"/>
  <c r="H50" i="1"/>
  <c r="H49" i="1"/>
  <c r="H48" i="1"/>
  <c r="H47" i="1"/>
  <c r="H46" i="1"/>
  <c r="H45" i="1"/>
  <c r="H43" i="1"/>
  <c r="H42" i="1"/>
  <c r="H41" i="1"/>
  <c r="H40" i="1"/>
  <c r="H39" i="1"/>
  <c r="H38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B38" i="1"/>
  <c r="A38" i="1" s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I16" i="1" s="1"/>
  <c r="F15" i="1"/>
  <c r="F14" i="1"/>
  <c r="F13" i="1"/>
  <c r="F12" i="1"/>
  <c r="F11" i="1"/>
  <c r="I11" i="1" s="1"/>
  <c r="F10" i="1"/>
  <c r="I10" i="1" s="1"/>
  <c r="F9" i="1"/>
  <c r="F8" i="1"/>
  <c r="F7" i="1"/>
  <c r="G7" i="1" s="1"/>
  <c r="B7" i="1"/>
  <c r="A7" i="1" s="1"/>
  <c r="H7" i="1" s="1"/>
  <c r="G66" i="1" l="1"/>
  <c r="G67" i="1" s="1"/>
  <c r="G68" i="1" s="1"/>
  <c r="H65" i="1"/>
  <c r="B39" i="1"/>
  <c r="I7" i="1"/>
  <c r="B8" i="1"/>
  <c r="B40" i="1" l="1"/>
  <c r="A39" i="1"/>
  <c r="B9" i="1"/>
  <c r="A8" i="1"/>
  <c r="I12" i="1"/>
  <c r="B41" i="1" l="1"/>
  <c r="A40" i="1"/>
  <c r="H8" i="1"/>
  <c r="G8" i="1"/>
  <c r="A9" i="1"/>
  <c r="B10" i="1"/>
  <c r="I13" i="1"/>
  <c r="B42" i="1" l="1"/>
  <c r="A41" i="1"/>
  <c r="G9" i="1"/>
  <c r="H9" i="1"/>
  <c r="A10" i="1"/>
  <c r="B11" i="1"/>
  <c r="I14" i="1"/>
  <c r="B43" i="1" l="1"/>
  <c r="A42" i="1"/>
  <c r="H10" i="1"/>
  <c r="G10" i="1"/>
  <c r="A11" i="1"/>
  <c r="B12" i="1"/>
  <c r="I15" i="1"/>
  <c r="B44" i="1" l="1"/>
  <c r="A43" i="1"/>
  <c r="H11" i="1"/>
  <c r="G11" i="1"/>
  <c r="A12" i="1"/>
  <c r="B13" i="1"/>
  <c r="B45" i="1" l="1"/>
  <c r="A44" i="1"/>
  <c r="H12" i="1"/>
  <c r="G12" i="1"/>
  <c r="A13" i="1"/>
  <c r="B14" i="1"/>
  <c r="I17" i="1"/>
  <c r="B46" i="1" l="1"/>
  <c r="A45" i="1"/>
  <c r="A14" i="1"/>
  <c r="B15" i="1"/>
  <c r="I18" i="1"/>
  <c r="G13" i="1"/>
  <c r="H13" i="1" s="1"/>
  <c r="A46" i="1" l="1"/>
  <c r="B47" i="1"/>
  <c r="A15" i="1"/>
  <c r="B16" i="1"/>
  <c r="I19" i="1"/>
  <c r="H14" i="1"/>
  <c r="G14" i="1"/>
  <c r="B48" i="1" l="1"/>
  <c r="A47" i="1"/>
  <c r="A16" i="1"/>
  <c r="B17" i="1"/>
  <c r="I20" i="1"/>
  <c r="H15" i="1"/>
  <c r="G15" i="1"/>
  <c r="B49" i="1" l="1"/>
  <c r="I52" i="1"/>
  <c r="A48" i="1"/>
  <c r="A17" i="1"/>
  <c r="B18" i="1"/>
  <c r="I21" i="1"/>
  <c r="G16" i="1"/>
  <c r="H16" i="1" s="1"/>
  <c r="A49" i="1" l="1"/>
  <c r="I53" i="1"/>
  <c r="B50" i="1"/>
  <c r="A18" i="1"/>
  <c r="B19" i="1"/>
  <c r="I22" i="1"/>
  <c r="H17" i="1"/>
  <c r="G17" i="1"/>
  <c r="A50" i="1" l="1"/>
  <c r="B51" i="1"/>
  <c r="I54" i="1"/>
  <c r="A19" i="1"/>
  <c r="B20" i="1"/>
  <c r="I23" i="1"/>
  <c r="H18" i="1"/>
  <c r="G18" i="1"/>
  <c r="B52" i="1" l="1"/>
  <c r="I55" i="1"/>
  <c r="A51" i="1"/>
  <c r="A20" i="1"/>
  <c r="B21" i="1"/>
  <c r="I24" i="1"/>
  <c r="H19" i="1"/>
  <c r="G19" i="1"/>
  <c r="B53" i="1" l="1"/>
  <c r="A52" i="1"/>
  <c r="I56" i="1"/>
  <c r="A21" i="1"/>
  <c r="B22" i="1"/>
  <c r="I25" i="1"/>
  <c r="H20" i="1"/>
  <c r="G20" i="1"/>
  <c r="B54" i="1" l="1"/>
  <c r="A53" i="1"/>
  <c r="I57" i="1"/>
  <c r="A22" i="1"/>
  <c r="B23" i="1"/>
  <c r="I26" i="1"/>
  <c r="H21" i="1"/>
  <c r="G21" i="1"/>
  <c r="A54" i="1" l="1"/>
  <c r="B55" i="1"/>
  <c r="I58" i="1"/>
  <c r="A23" i="1"/>
  <c r="B24" i="1"/>
  <c r="I27" i="1"/>
  <c r="H22" i="1"/>
  <c r="G22" i="1"/>
  <c r="B56" i="1" l="1"/>
  <c r="A55" i="1"/>
  <c r="I59" i="1"/>
  <c r="A24" i="1"/>
  <c r="B25" i="1"/>
  <c r="I28" i="1"/>
  <c r="G23" i="1"/>
  <c r="H23" i="1" s="1"/>
  <c r="B57" i="1" l="1"/>
  <c r="I60" i="1"/>
  <c r="A56" i="1"/>
  <c r="A25" i="1"/>
  <c r="B26" i="1"/>
  <c r="I29" i="1"/>
  <c r="H24" i="1"/>
  <c r="G24" i="1"/>
  <c r="I61" i="1" l="1"/>
  <c r="A57" i="1"/>
  <c r="B58" i="1"/>
  <c r="A26" i="1"/>
  <c r="B27" i="1"/>
  <c r="I30" i="1"/>
  <c r="H25" i="1"/>
  <c r="G25" i="1"/>
  <c r="A58" i="1" l="1"/>
  <c r="I62" i="1"/>
  <c r="B59" i="1"/>
  <c r="A27" i="1"/>
  <c r="B28" i="1"/>
  <c r="I31" i="1"/>
  <c r="H26" i="1"/>
  <c r="G26" i="1"/>
  <c r="I63" i="1" l="1"/>
  <c r="B60" i="1"/>
  <c r="A59" i="1"/>
  <c r="A28" i="1"/>
  <c r="B29" i="1"/>
  <c r="I32" i="1"/>
  <c r="G27" i="1"/>
  <c r="H27" i="1" s="1"/>
  <c r="B61" i="1" l="1"/>
  <c r="I64" i="1"/>
  <c r="A60" i="1"/>
  <c r="A29" i="1"/>
  <c r="B30" i="1"/>
  <c r="I33" i="1"/>
  <c r="H28" i="1"/>
  <c r="G28" i="1"/>
  <c r="B62" i="1" l="1"/>
  <c r="A61" i="1"/>
  <c r="I65" i="1"/>
  <c r="A30" i="1"/>
  <c r="B31" i="1"/>
  <c r="I34" i="1"/>
  <c r="H29" i="1"/>
  <c r="G29" i="1"/>
  <c r="A62" i="1" l="1"/>
  <c r="B63" i="1"/>
  <c r="A31" i="1"/>
  <c r="B32" i="1"/>
  <c r="I35" i="1"/>
  <c r="G30" i="1"/>
  <c r="H30" i="1" s="1"/>
  <c r="B64" i="1" l="1"/>
  <c r="A63" i="1"/>
  <c r="A32" i="1"/>
  <c r="B33" i="1"/>
  <c r="I36" i="1"/>
  <c r="H31" i="1"/>
  <c r="G31" i="1"/>
  <c r="B65" i="1" l="1"/>
  <c r="A65" i="1" s="1"/>
  <c r="A64" i="1"/>
  <c r="A33" i="1"/>
  <c r="B34" i="1"/>
  <c r="I37" i="1"/>
  <c r="H32" i="1"/>
  <c r="G32" i="1"/>
  <c r="A34" i="1" l="1"/>
  <c r="B35" i="1"/>
  <c r="H33" i="1"/>
  <c r="G33" i="1"/>
  <c r="A35" i="1" l="1"/>
  <c r="B36" i="1"/>
  <c r="G34" i="1"/>
  <c r="H34" i="1" s="1"/>
  <c r="A36" i="1" l="1"/>
  <c r="B37" i="1"/>
  <c r="H35" i="1"/>
  <c r="G35" i="1"/>
  <c r="A37" i="1" l="1"/>
  <c r="H36" i="1"/>
  <c r="G36" i="1"/>
  <c r="G37" i="1" l="1"/>
  <c r="H3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-</author>
  </authors>
  <commentList>
    <comment ref="I8" authorId="0" shapeId="0" xr:uid="{5E91A424-2DEC-4B2C-BD8D-A9F21D9510EF}">
      <text>
        <r>
          <rPr>
            <b/>
            <sz val="9"/>
            <color indexed="81"/>
            <rFont val="Tahoma"/>
            <family val="2"/>
          </rPr>
          <t>Ajouter les heures travaillées le wk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 shapeId="0" xr:uid="{872427B2-F642-4FD7-9F44-7CE90D6A32F1}">
      <text>
        <r>
          <rPr>
            <sz val="9"/>
            <color indexed="81"/>
            <rFont val="Tahoma"/>
            <family val="2"/>
          </rPr>
          <t xml:space="preserve">Cette formule, lié à la cellule B4
</t>
        </r>
      </text>
    </comment>
    <comment ref="I42" authorId="0" shapeId="0" xr:uid="{604E9F29-A6B9-4073-B026-E20989DC48FB}">
      <text>
        <r>
          <rPr>
            <sz val="9"/>
            <color indexed="81"/>
            <rFont val="Tahoma"/>
            <family val="2"/>
          </rPr>
          <t xml:space="preserve">Cette formule, lié à la cellule B4
</t>
        </r>
      </text>
    </comment>
    <comment ref="I49" authorId="0" shapeId="0" xr:uid="{A16289E8-825C-417D-8456-A8C4622B66F4}">
      <text>
        <r>
          <rPr>
            <sz val="9"/>
            <color indexed="81"/>
            <rFont val="Tahoma"/>
            <family val="2"/>
          </rPr>
          <t xml:space="preserve">Cette formule, lié à la cellule B4
</t>
        </r>
      </text>
    </comment>
  </commentList>
</comments>
</file>

<file path=xl/sharedStrings.xml><?xml version="1.0" encoding="utf-8"?>
<sst xmlns="http://schemas.openxmlformats.org/spreadsheetml/2006/main" count="11" uniqueCount="11">
  <si>
    <t>Suivi temps de travail</t>
  </si>
  <si>
    <t>Lundi au jeudi</t>
  </si>
  <si>
    <t>JOUR</t>
  </si>
  <si>
    <t>MOIS</t>
  </si>
  <si>
    <t>ANNEE</t>
  </si>
  <si>
    <t>Vendredi</t>
  </si>
  <si>
    <t>Début</t>
  </si>
  <si>
    <t>Pause</t>
  </si>
  <si>
    <t>Fin</t>
  </si>
  <si>
    <t>Total</t>
  </si>
  <si>
    <t>Heures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</si>
</sst>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hh]:mm"/>
    <numFmt numFmtId="165" formatCode="[hh]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2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0" fillId="2" borderId="0" xfId="0" applyNumberFormat="1" applyFill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/>
    <xf numFmtId="20" fontId="1" fillId="0" borderId="6" xfId="0" applyNumberFormat="1" applyFont="1" applyBorder="1" applyAlignment="1">
      <alignment horizontal="center"/>
    </xf>
    <xf numFmtId="20" fontId="0" fillId="0" borderId="7" xfId="0" applyNumberFormat="1" applyBorder="1" applyAlignment="1">
      <alignment horizontal="center" vertical="center"/>
    </xf>
    <xf numFmtId="164" fontId="0" fillId="0" borderId="0" xfId="0" applyNumberFormat="1"/>
    <xf numFmtId="164" fontId="1" fillId="0" borderId="0" xfId="0" applyNumberFormat="1" applyFont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14" fontId="0" fillId="0" borderId="0" xfId="0" applyNumberFormat="1"/>
    <xf numFmtId="20" fontId="1" fillId="0" borderId="0" xfId="0" applyNumberFormat="1" applyFont="1" applyAlignment="1">
      <alignment horizontal="center"/>
    </xf>
    <xf numFmtId="20" fontId="0" fillId="0" borderId="9" xfId="0" applyNumberForma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/>
    </xf>
    <xf numFmtId="165" fontId="1" fillId="2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/>
    <xf numFmtId="20" fontId="1" fillId="0" borderId="12" xfId="0" applyNumberFormat="1" applyFont="1" applyBorder="1" applyAlignment="1">
      <alignment horizontal="center"/>
    </xf>
    <xf numFmtId="20" fontId="0" fillId="0" borderId="13" xfId="0" applyNumberForma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</dxfs>
  <tableStyles count="1" defaultTableStyle="TableStyleMedium2" defaultPivotStyle="PivotStyleLight16">
    <tableStyle name="Invisible" pivot="0" table="0" count="0" xr9:uid="{E609ACC5-EC16-4F1B-9BD9-7779A6B53F8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C4373-35D8-41F8-890C-A29193F37BD6}">
  <dimension ref="A1:I89"/>
  <sheetViews>
    <sheetView tabSelected="1" topLeftCell="A14" workbookViewId="0">
      <selection activeCell="F63" sqref="F63"/>
    </sheetView>
  </sheetViews>
  <sheetFormatPr baseColWidth="10" defaultRowHeight="14.4" outlineLevelCol="1" x14ac:dyDescent="0.3"/>
  <cols>
    <col min="1" max="1" width="11.77734375" bestFit="1" customWidth="1"/>
    <col min="7" max="7" width="12.6640625" hidden="1" customWidth="1" outlineLevel="1"/>
    <col min="8" max="8" width="10.6640625" collapsed="1"/>
    <col min="9" max="9" width="13.21875" bestFit="1" customWidth="1"/>
  </cols>
  <sheetData>
    <row r="1" spans="1:9" ht="28.8" x14ac:dyDescent="0.55000000000000004">
      <c r="A1" s="26" t="s">
        <v>0</v>
      </c>
      <c r="B1" s="26"/>
      <c r="C1" s="26"/>
      <c r="D1" s="26"/>
      <c r="E1" s="26"/>
      <c r="F1" s="26"/>
      <c r="G1" s="26"/>
    </row>
    <row r="2" spans="1:9" ht="15" thickBot="1" x14ac:dyDescent="0.35"/>
    <row r="3" spans="1:9" ht="15" thickBot="1" x14ac:dyDescent="0.35">
      <c r="A3" t="s">
        <v>1</v>
      </c>
      <c r="B3" s="1">
        <v>0.3125</v>
      </c>
      <c r="D3" s="2" t="s">
        <v>2</v>
      </c>
      <c r="E3" s="3" t="s">
        <v>3</v>
      </c>
      <c r="F3" s="3" t="s">
        <v>4</v>
      </c>
    </row>
    <row r="4" spans="1:9" ht="15" thickBot="1" x14ac:dyDescent="0.35">
      <c r="A4" t="s">
        <v>5</v>
      </c>
      <c r="B4" s="4">
        <v>0.29166666666666669</v>
      </c>
      <c r="D4" s="2">
        <v>1</v>
      </c>
      <c r="E4" s="2">
        <v>3</v>
      </c>
      <c r="F4" s="2">
        <v>2024</v>
      </c>
    </row>
    <row r="5" spans="1:9" ht="15" thickBot="1" x14ac:dyDescent="0.35">
      <c r="F5" s="5"/>
      <c r="G5" s="5"/>
      <c r="H5" s="5"/>
    </row>
    <row r="6" spans="1:9" ht="15" thickBot="1" x14ac:dyDescent="0.35">
      <c r="C6" s="6" t="s">
        <v>6</v>
      </c>
      <c r="D6" s="6" t="s">
        <v>7</v>
      </c>
      <c r="E6" s="6" t="s">
        <v>8</v>
      </c>
      <c r="F6" s="6" t="s">
        <v>9</v>
      </c>
      <c r="G6" s="5"/>
      <c r="H6" s="5"/>
      <c r="I6" s="7" t="s">
        <v>10</v>
      </c>
    </row>
    <row r="7" spans="1:9" x14ac:dyDescent="0.3">
      <c r="A7" s="8" t="str">
        <f>TEXT(B7,"jjj")</f>
        <v>ven</v>
      </c>
      <c r="B7" s="9">
        <f>DATE(F4,E4,D4)</f>
        <v>45352</v>
      </c>
      <c r="C7" s="10">
        <v>0.33333333333333331</v>
      </c>
      <c r="D7" s="10">
        <v>2.0833333333333332E-2</v>
      </c>
      <c r="E7" s="10">
        <v>0.625</v>
      </c>
      <c r="F7" s="11">
        <f>E7-(C7+D7)</f>
        <v>0.27083333333333337</v>
      </c>
      <c r="G7" s="12">
        <f>F7</f>
        <v>0.27083333333333337</v>
      </c>
      <c r="H7" s="13" t="str">
        <f>IF(A7="dim",G7,"")</f>
        <v/>
      </c>
      <c r="I7" s="14" t="str">
        <f>IF(F7&lt;B4,"-"&amp;TEXT(ABS(F7-B4),"[hh]:mm;@"),F7-B4)</f>
        <v>-00:30</v>
      </c>
    </row>
    <row r="8" spans="1:9" x14ac:dyDescent="0.3">
      <c r="A8" s="15" t="str">
        <f t="shared" ref="A8:A37" si="0">TEXT(B8,"jjj")</f>
        <v>sam</v>
      </c>
      <c r="B8" s="16">
        <f>B7+1</f>
        <v>45353</v>
      </c>
      <c r="C8" s="17">
        <v>0.33333333333333331</v>
      </c>
      <c r="D8" s="17">
        <v>2.0833333333333332E-2</v>
      </c>
      <c r="E8" s="17">
        <v>0.66666666666666663</v>
      </c>
      <c r="F8" s="18">
        <f t="shared" ref="F8:F37" si="1">E8-(C8+D8)</f>
        <v>0.3125</v>
      </c>
      <c r="G8" s="12">
        <f>IF(A8="lun",F8,F8+G7)</f>
        <v>0.58333333333333337</v>
      </c>
      <c r="H8" s="13" t="str">
        <f t="shared" ref="H8:H64" si="2">IF(A8="dim",G8,"")</f>
        <v/>
      </c>
      <c r="I8" s="19"/>
    </row>
    <row r="9" spans="1:9" x14ac:dyDescent="0.3">
      <c r="A9" s="15" t="str">
        <f t="shared" si="0"/>
        <v>dim</v>
      </c>
      <c r="B9" s="16">
        <f t="shared" ref="B9:B65" si="3">B8+1</f>
        <v>45354</v>
      </c>
      <c r="C9" s="17">
        <v>0.33333333333333331</v>
      </c>
      <c r="D9" s="17">
        <v>2.0833333333333332E-2</v>
      </c>
      <c r="E9" s="17">
        <v>0.64583333333333337</v>
      </c>
      <c r="F9" s="18">
        <f t="shared" si="1"/>
        <v>0.29166666666666674</v>
      </c>
      <c r="G9" s="12">
        <f t="shared" ref="G9:G37" si="4">IF(A9="lun",F9,F9+G8)</f>
        <v>0.87500000000000011</v>
      </c>
      <c r="H9" s="13">
        <f t="shared" si="2"/>
        <v>0.87500000000000011</v>
      </c>
      <c r="I9" s="20"/>
    </row>
    <row r="10" spans="1:9" x14ac:dyDescent="0.3">
      <c r="A10" s="15" t="str">
        <f t="shared" si="0"/>
        <v>lun</v>
      </c>
      <c r="B10" s="16">
        <f t="shared" si="3"/>
        <v>45355</v>
      </c>
      <c r="C10" s="17">
        <v>0.33333333333333298</v>
      </c>
      <c r="D10" s="17">
        <v>2.0833333333333301E-2</v>
      </c>
      <c r="E10" s="17">
        <v>0.6875</v>
      </c>
      <c r="F10" s="18">
        <f>E10-(C10+D10)</f>
        <v>0.3333333333333337</v>
      </c>
      <c r="G10" s="12">
        <f t="shared" si="4"/>
        <v>0.3333333333333337</v>
      </c>
      <c r="H10" s="13" t="str">
        <f t="shared" si="2"/>
        <v/>
      </c>
      <c r="I10" s="19">
        <f>IF(F10&lt;B3,"-"&amp;TEXT(ABS(F10-B3),"[hh]:mm;@"),F10-B3)</f>
        <v>2.0833333333333703E-2</v>
      </c>
    </row>
    <row r="11" spans="1:9" x14ac:dyDescent="0.3">
      <c r="A11" s="15" t="str">
        <f t="shared" si="0"/>
        <v>mar</v>
      </c>
      <c r="B11" s="16">
        <f t="shared" si="3"/>
        <v>45356</v>
      </c>
      <c r="C11" s="17">
        <v>0.33333333333333298</v>
      </c>
      <c r="D11" s="17">
        <v>2.0833333333333301E-2</v>
      </c>
      <c r="E11" s="17">
        <v>0.6875</v>
      </c>
      <c r="F11" s="18">
        <f>E11-(C11+D11)</f>
        <v>0.3333333333333337</v>
      </c>
      <c r="G11" s="12">
        <f t="shared" si="4"/>
        <v>0.66666666666666741</v>
      </c>
      <c r="H11" s="13" t="str">
        <f t="shared" si="2"/>
        <v/>
      </c>
      <c r="I11" s="19">
        <f>IF(F11&lt;B3,"-"&amp;TEXT(ABS(F11-B3),"[hh]:mm;@"),F11-B3)</f>
        <v>2.0833333333333703E-2</v>
      </c>
    </row>
    <row r="12" spans="1:9" x14ac:dyDescent="0.3">
      <c r="A12" s="15" t="str">
        <f t="shared" si="0"/>
        <v>mer</v>
      </c>
      <c r="B12" s="16">
        <f t="shared" si="3"/>
        <v>45357</v>
      </c>
      <c r="C12" s="17">
        <v>0.33333333333333298</v>
      </c>
      <c r="D12" s="17">
        <v>2.0833333333333301E-2</v>
      </c>
      <c r="E12" s="17">
        <v>0.6875</v>
      </c>
      <c r="F12" s="18">
        <f t="shared" si="1"/>
        <v>0.3333333333333337</v>
      </c>
      <c r="G12" s="12">
        <f t="shared" si="4"/>
        <v>1.0000000000000011</v>
      </c>
      <c r="H12" s="13" t="str">
        <f t="shared" si="2"/>
        <v/>
      </c>
      <c r="I12" s="19" t="str">
        <f t="shared" ref="I12:I37" si="5">IF(F12&lt;B8,"-"&amp;TEXT(ABS(F12-B8),"[hh]:mm;@"),F12-B8)</f>
        <v>-1088464:00</v>
      </c>
    </row>
    <row r="13" spans="1:9" x14ac:dyDescent="0.3">
      <c r="A13" s="15" t="str">
        <f t="shared" si="0"/>
        <v>jeu</v>
      </c>
      <c r="B13" s="16">
        <f t="shared" si="3"/>
        <v>45358</v>
      </c>
      <c r="C13" s="17">
        <v>0.33333333333333298</v>
      </c>
      <c r="D13" s="17">
        <v>2.0833333333333301E-2</v>
      </c>
      <c r="E13" s="17">
        <v>0.6875</v>
      </c>
      <c r="F13" s="18">
        <f t="shared" si="1"/>
        <v>0.3333333333333337</v>
      </c>
      <c r="G13" s="12">
        <f t="shared" si="4"/>
        <v>1.3333333333333348</v>
      </c>
      <c r="H13" s="13" t="str">
        <f t="shared" si="2"/>
        <v/>
      </c>
      <c r="I13" s="19" t="str">
        <f t="shared" si="5"/>
        <v>-1088488:00</v>
      </c>
    </row>
    <row r="14" spans="1:9" x14ac:dyDescent="0.3">
      <c r="A14" s="15" t="str">
        <f t="shared" si="0"/>
        <v>ven</v>
      </c>
      <c r="B14" s="16">
        <f t="shared" si="3"/>
        <v>45359</v>
      </c>
      <c r="C14" s="17">
        <v>0.33333333333333331</v>
      </c>
      <c r="D14" s="17">
        <v>2.0833333333333332E-2</v>
      </c>
      <c r="E14" s="17">
        <v>0.625</v>
      </c>
      <c r="F14" s="18">
        <f t="shared" si="1"/>
        <v>0.27083333333333337</v>
      </c>
      <c r="G14" s="12">
        <f t="shared" si="4"/>
        <v>1.6041666666666683</v>
      </c>
      <c r="H14" s="13" t="str">
        <f t="shared" si="2"/>
        <v/>
      </c>
      <c r="I14" s="20" t="str">
        <f t="shared" si="5"/>
        <v>-1088513:30</v>
      </c>
    </row>
    <row r="15" spans="1:9" x14ac:dyDescent="0.3">
      <c r="A15" s="15" t="str">
        <f t="shared" si="0"/>
        <v>sam</v>
      </c>
      <c r="B15" s="16">
        <f t="shared" si="3"/>
        <v>45360</v>
      </c>
      <c r="C15" s="17">
        <v>0.33333333333333331</v>
      </c>
      <c r="D15" s="17">
        <v>2.0833333333333332E-2</v>
      </c>
      <c r="E15" s="17">
        <v>0.66666666666666663</v>
      </c>
      <c r="F15" s="18">
        <f t="shared" si="1"/>
        <v>0.3125</v>
      </c>
      <c r="G15" s="12">
        <f t="shared" si="4"/>
        <v>1.9166666666666683</v>
      </c>
      <c r="H15" s="13" t="str">
        <f t="shared" si="2"/>
        <v/>
      </c>
      <c r="I15" s="19" t="str">
        <f t="shared" si="5"/>
        <v>-1088536:30</v>
      </c>
    </row>
    <row r="16" spans="1:9" x14ac:dyDescent="0.3">
      <c r="A16" s="15" t="str">
        <f t="shared" si="0"/>
        <v>dim</v>
      </c>
      <c r="B16" s="16">
        <f t="shared" si="3"/>
        <v>45361</v>
      </c>
      <c r="C16" s="17">
        <v>0.33333333333333331</v>
      </c>
      <c r="D16" s="17">
        <v>2.0833333333333332E-2</v>
      </c>
      <c r="E16" s="17">
        <v>0.64583333333333337</v>
      </c>
      <c r="F16" s="18">
        <f t="shared" si="1"/>
        <v>0.29166666666666674</v>
      </c>
      <c r="G16" s="12">
        <f t="shared" si="4"/>
        <v>2.2083333333333348</v>
      </c>
      <c r="H16" s="13">
        <f t="shared" si="2"/>
        <v>2.2083333333333348</v>
      </c>
      <c r="I16" s="19">
        <f>IF(F16&lt;B4,"-"&amp;TEXT(ABS(F16-B4),"[hh]:mm;@"),F16-B4)</f>
        <v>5.5511151231257827E-17</v>
      </c>
    </row>
    <row r="17" spans="1:9" x14ac:dyDescent="0.3">
      <c r="A17" s="15" t="str">
        <f t="shared" si="0"/>
        <v>lun</v>
      </c>
      <c r="B17" s="16">
        <f t="shared" si="3"/>
        <v>45362</v>
      </c>
      <c r="C17" s="17">
        <v>0.33333333333333298</v>
      </c>
      <c r="D17" s="17">
        <v>2.0833333333333301E-2</v>
      </c>
      <c r="E17" s="17">
        <v>0.6875</v>
      </c>
      <c r="F17" s="18">
        <f t="shared" si="1"/>
        <v>0.3333333333333337</v>
      </c>
      <c r="G17" s="12">
        <f t="shared" si="4"/>
        <v>0.3333333333333337</v>
      </c>
      <c r="H17" s="13" t="str">
        <f t="shared" si="2"/>
        <v/>
      </c>
      <c r="I17" s="19" t="str">
        <f t="shared" si="5"/>
        <v>-1088584:00</v>
      </c>
    </row>
    <row r="18" spans="1:9" x14ac:dyDescent="0.3">
      <c r="A18" s="15" t="str">
        <f t="shared" si="0"/>
        <v>mar</v>
      </c>
      <c r="B18" s="16">
        <f t="shared" si="3"/>
        <v>45363</v>
      </c>
      <c r="C18" s="17">
        <v>0.33333333333333298</v>
      </c>
      <c r="D18" s="17">
        <v>2.0833333333333301E-2</v>
      </c>
      <c r="E18" s="17">
        <v>0.6875</v>
      </c>
      <c r="F18" s="18">
        <f t="shared" si="1"/>
        <v>0.3333333333333337</v>
      </c>
      <c r="G18" s="12">
        <f t="shared" si="4"/>
        <v>0.66666666666666741</v>
      </c>
      <c r="H18" s="13" t="str">
        <f t="shared" si="2"/>
        <v/>
      </c>
      <c r="I18" s="19" t="str">
        <f t="shared" si="5"/>
        <v>-1088608:00</v>
      </c>
    </row>
    <row r="19" spans="1:9" x14ac:dyDescent="0.3">
      <c r="A19" s="15" t="str">
        <f t="shared" si="0"/>
        <v>mer</v>
      </c>
      <c r="B19" s="16">
        <f t="shared" si="3"/>
        <v>45364</v>
      </c>
      <c r="C19" s="17">
        <v>0.33333333333333298</v>
      </c>
      <c r="D19" s="17">
        <v>2.0833333333333301E-2</v>
      </c>
      <c r="E19" s="17">
        <v>0.6875</v>
      </c>
      <c r="F19" s="18">
        <f t="shared" si="1"/>
        <v>0.3333333333333337</v>
      </c>
      <c r="G19" s="12">
        <f t="shared" si="4"/>
        <v>1.0000000000000011</v>
      </c>
      <c r="H19" s="13" t="str">
        <f t="shared" si="2"/>
        <v/>
      </c>
      <c r="I19" s="19" t="str">
        <f t="shared" si="5"/>
        <v>-1088632:00</v>
      </c>
    </row>
    <row r="20" spans="1:9" x14ac:dyDescent="0.3">
      <c r="A20" s="15" t="str">
        <f t="shared" si="0"/>
        <v>jeu</v>
      </c>
      <c r="B20" s="16">
        <f t="shared" si="3"/>
        <v>45365</v>
      </c>
      <c r="C20" s="17">
        <v>0.33333333333333298</v>
      </c>
      <c r="D20" s="17">
        <v>2.0833333333333301E-2</v>
      </c>
      <c r="E20" s="17">
        <v>0.6875</v>
      </c>
      <c r="F20" s="18">
        <f t="shared" si="1"/>
        <v>0.3333333333333337</v>
      </c>
      <c r="G20" s="12">
        <f t="shared" si="4"/>
        <v>1.3333333333333348</v>
      </c>
      <c r="H20" s="13" t="str">
        <f t="shared" si="2"/>
        <v/>
      </c>
      <c r="I20" s="19" t="str">
        <f t="shared" si="5"/>
        <v>-1088656:00</v>
      </c>
    </row>
    <row r="21" spans="1:9" x14ac:dyDescent="0.3">
      <c r="A21" s="15" t="str">
        <f t="shared" si="0"/>
        <v>ven</v>
      </c>
      <c r="B21" s="16">
        <f t="shared" si="3"/>
        <v>45366</v>
      </c>
      <c r="C21" s="17">
        <v>0.33333333333333331</v>
      </c>
      <c r="D21" s="17">
        <v>2.0833333333333332E-2</v>
      </c>
      <c r="E21" s="17">
        <v>0.625</v>
      </c>
      <c r="F21" s="18">
        <f t="shared" si="1"/>
        <v>0.27083333333333337</v>
      </c>
      <c r="G21" s="12">
        <f t="shared" si="4"/>
        <v>1.6041666666666683</v>
      </c>
      <c r="H21" s="13" t="str">
        <f t="shared" si="2"/>
        <v/>
      </c>
      <c r="I21" s="20" t="str">
        <f t="shared" si="5"/>
        <v>-1088681:30</v>
      </c>
    </row>
    <row r="22" spans="1:9" x14ac:dyDescent="0.3">
      <c r="A22" s="15" t="str">
        <f t="shared" si="0"/>
        <v>sam</v>
      </c>
      <c r="B22" s="16">
        <f t="shared" si="3"/>
        <v>45367</v>
      </c>
      <c r="C22" s="17"/>
      <c r="D22" s="17"/>
      <c r="E22" s="17"/>
      <c r="F22" s="18">
        <f t="shared" si="1"/>
        <v>0</v>
      </c>
      <c r="G22" s="12">
        <f t="shared" si="4"/>
        <v>1.6041666666666683</v>
      </c>
      <c r="H22" s="13" t="str">
        <f t="shared" si="2"/>
        <v/>
      </c>
      <c r="I22" s="19" t="str">
        <f t="shared" si="5"/>
        <v>-1088712:00</v>
      </c>
    </row>
    <row r="23" spans="1:9" x14ac:dyDescent="0.3">
      <c r="A23" s="15" t="str">
        <f t="shared" si="0"/>
        <v>dim</v>
      </c>
      <c r="B23" s="16">
        <f t="shared" si="3"/>
        <v>45368</v>
      </c>
      <c r="C23" s="17"/>
      <c r="D23" s="17"/>
      <c r="E23" s="17"/>
      <c r="F23" s="18">
        <f t="shared" si="1"/>
        <v>0</v>
      </c>
      <c r="G23" s="12">
        <f t="shared" si="4"/>
        <v>1.6041666666666683</v>
      </c>
      <c r="H23" s="13">
        <f t="shared" si="2"/>
        <v>1.6041666666666683</v>
      </c>
      <c r="I23" s="19" t="str">
        <f t="shared" si="5"/>
        <v>-1088736:00</v>
      </c>
    </row>
    <row r="24" spans="1:9" x14ac:dyDescent="0.3">
      <c r="A24" s="15" t="str">
        <f t="shared" si="0"/>
        <v>lun</v>
      </c>
      <c r="B24" s="16">
        <f t="shared" si="3"/>
        <v>45369</v>
      </c>
      <c r="C24" s="17">
        <v>0.33333333333333298</v>
      </c>
      <c r="D24" s="17">
        <v>2.0833333333333301E-2</v>
      </c>
      <c r="E24" s="17">
        <v>0.6875</v>
      </c>
      <c r="F24" s="18">
        <f t="shared" si="1"/>
        <v>0.3333333333333337</v>
      </c>
      <c r="G24" s="12">
        <f t="shared" si="4"/>
        <v>0.3333333333333337</v>
      </c>
      <c r="H24" s="13" t="str">
        <f t="shared" si="2"/>
        <v/>
      </c>
      <c r="I24" s="19" t="str">
        <f t="shared" si="5"/>
        <v>-1088752:00</v>
      </c>
    </row>
    <row r="25" spans="1:9" x14ac:dyDescent="0.3">
      <c r="A25" s="15" t="str">
        <f t="shared" si="0"/>
        <v>mar</v>
      </c>
      <c r="B25" s="16">
        <f t="shared" si="3"/>
        <v>45370</v>
      </c>
      <c r="C25" s="17">
        <v>0.33333333333333298</v>
      </c>
      <c r="D25" s="17">
        <v>2.0833333333333301E-2</v>
      </c>
      <c r="E25" s="17">
        <v>0.6875</v>
      </c>
      <c r="F25" s="18">
        <f t="shared" si="1"/>
        <v>0.3333333333333337</v>
      </c>
      <c r="G25" s="12">
        <f t="shared" si="4"/>
        <v>0.66666666666666741</v>
      </c>
      <c r="H25" s="13" t="str">
        <f t="shared" si="2"/>
        <v/>
      </c>
      <c r="I25" s="19" t="str">
        <f t="shared" si="5"/>
        <v>-1088776:00</v>
      </c>
    </row>
    <row r="26" spans="1:9" x14ac:dyDescent="0.3">
      <c r="A26" s="15" t="str">
        <f t="shared" si="0"/>
        <v>mer</v>
      </c>
      <c r="B26" s="16">
        <f t="shared" si="3"/>
        <v>45371</v>
      </c>
      <c r="C26" s="17">
        <v>0.33333333333333298</v>
      </c>
      <c r="D26" s="17">
        <v>2.0833333333333301E-2</v>
      </c>
      <c r="E26" s="17">
        <v>0.6875</v>
      </c>
      <c r="F26" s="18">
        <f t="shared" si="1"/>
        <v>0.3333333333333337</v>
      </c>
      <c r="G26" s="12">
        <f t="shared" si="4"/>
        <v>1.0000000000000011</v>
      </c>
      <c r="H26" s="13" t="str">
        <f t="shared" si="2"/>
        <v/>
      </c>
      <c r="I26" s="19" t="str">
        <f t="shared" si="5"/>
        <v>-1088800:00</v>
      </c>
    </row>
    <row r="27" spans="1:9" x14ac:dyDescent="0.3">
      <c r="A27" s="15" t="str">
        <f t="shared" si="0"/>
        <v>jeu</v>
      </c>
      <c r="B27" s="16">
        <f t="shared" si="3"/>
        <v>45372</v>
      </c>
      <c r="C27" s="17">
        <v>0.33333333333333298</v>
      </c>
      <c r="D27" s="17">
        <v>2.0833333333333301E-2</v>
      </c>
      <c r="E27" s="17">
        <v>0.6875</v>
      </c>
      <c r="F27" s="18">
        <f t="shared" si="1"/>
        <v>0.3333333333333337</v>
      </c>
      <c r="G27" s="12">
        <f t="shared" si="4"/>
        <v>1.3333333333333348</v>
      </c>
      <c r="H27" s="13" t="str">
        <f t="shared" si="2"/>
        <v/>
      </c>
      <c r="I27" s="19" t="str">
        <f t="shared" si="5"/>
        <v>-1088824:00</v>
      </c>
    </row>
    <row r="28" spans="1:9" x14ac:dyDescent="0.3">
      <c r="A28" s="15" t="str">
        <f t="shared" si="0"/>
        <v>ven</v>
      </c>
      <c r="B28" s="16">
        <f t="shared" si="3"/>
        <v>45373</v>
      </c>
      <c r="C28" s="17">
        <v>0.33333333333333331</v>
      </c>
      <c r="D28" s="17">
        <v>2.0833333333333332E-2</v>
      </c>
      <c r="E28" s="17">
        <v>0.625</v>
      </c>
      <c r="F28" s="18">
        <f t="shared" si="1"/>
        <v>0.27083333333333337</v>
      </c>
      <c r="G28" s="12">
        <f t="shared" si="4"/>
        <v>1.6041666666666683</v>
      </c>
      <c r="H28" s="13" t="str">
        <f t="shared" si="2"/>
        <v/>
      </c>
      <c r="I28" s="20" t="str">
        <f t="shared" si="5"/>
        <v>-1088849:30</v>
      </c>
    </row>
    <row r="29" spans="1:9" x14ac:dyDescent="0.3">
      <c r="A29" s="15" t="str">
        <f t="shared" si="0"/>
        <v>sam</v>
      </c>
      <c r="B29" s="16">
        <f t="shared" si="3"/>
        <v>45374</v>
      </c>
      <c r="C29" s="17"/>
      <c r="D29" s="17"/>
      <c r="E29" s="17"/>
      <c r="F29" s="18">
        <f t="shared" si="1"/>
        <v>0</v>
      </c>
      <c r="G29" s="12">
        <f t="shared" si="4"/>
        <v>1.6041666666666683</v>
      </c>
      <c r="H29" s="13" t="str">
        <f t="shared" si="2"/>
        <v/>
      </c>
      <c r="I29" s="19" t="str">
        <f t="shared" si="5"/>
        <v>-1088880:00</v>
      </c>
    </row>
    <row r="30" spans="1:9" x14ac:dyDescent="0.3">
      <c r="A30" s="15" t="str">
        <f t="shared" si="0"/>
        <v>dim</v>
      </c>
      <c r="B30" s="16">
        <f t="shared" si="3"/>
        <v>45375</v>
      </c>
      <c r="C30" s="17"/>
      <c r="D30" s="17"/>
      <c r="E30" s="17"/>
      <c r="F30" s="18">
        <f t="shared" si="1"/>
        <v>0</v>
      </c>
      <c r="G30" s="12">
        <f t="shared" si="4"/>
        <v>1.6041666666666683</v>
      </c>
      <c r="H30" s="13">
        <f t="shared" si="2"/>
        <v>1.6041666666666683</v>
      </c>
      <c r="I30" s="19" t="str">
        <f t="shared" si="5"/>
        <v>-1088904:00</v>
      </c>
    </row>
    <row r="31" spans="1:9" x14ac:dyDescent="0.3">
      <c r="A31" s="15" t="str">
        <f t="shared" si="0"/>
        <v>lun</v>
      </c>
      <c r="B31" s="16">
        <f t="shared" si="3"/>
        <v>45376</v>
      </c>
      <c r="C31" s="17">
        <v>0.33333333333333298</v>
      </c>
      <c r="D31" s="17">
        <v>2.0833333333333301E-2</v>
      </c>
      <c r="E31" s="17">
        <v>0.6875</v>
      </c>
      <c r="F31" s="18">
        <f t="shared" si="1"/>
        <v>0.3333333333333337</v>
      </c>
      <c r="G31" s="12">
        <f t="shared" si="4"/>
        <v>0.3333333333333337</v>
      </c>
      <c r="H31" s="13" t="str">
        <f t="shared" si="2"/>
        <v/>
      </c>
      <c r="I31" s="19" t="str">
        <f t="shared" si="5"/>
        <v>-1088920:00</v>
      </c>
    </row>
    <row r="32" spans="1:9" x14ac:dyDescent="0.3">
      <c r="A32" s="15" t="str">
        <f t="shared" si="0"/>
        <v>mar</v>
      </c>
      <c r="B32" s="16">
        <f t="shared" si="3"/>
        <v>45377</v>
      </c>
      <c r="C32" s="17">
        <v>0.33333333333333298</v>
      </c>
      <c r="D32" s="17">
        <v>2.0833333333333301E-2</v>
      </c>
      <c r="E32" s="17">
        <v>0.6875</v>
      </c>
      <c r="F32" s="18">
        <f t="shared" si="1"/>
        <v>0.3333333333333337</v>
      </c>
      <c r="G32" s="12">
        <f t="shared" si="4"/>
        <v>0.66666666666666741</v>
      </c>
      <c r="H32" s="13" t="str">
        <f t="shared" si="2"/>
        <v/>
      </c>
      <c r="I32" s="19" t="str">
        <f t="shared" si="5"/>
        <v>-1088944:00</v>
      </c>
    </row>
    <row r="33" spans="1:9" x14ac:dyDescent="0.3">
      <c r="A33" s="15" t="str">
        <f t="shared" si="0"/>
        <v>mer</v>
      </c>
      <c r="B33" s="16">
        <f t="shared" si="3"/>
        <v>45378</v>
      </c>
      <c r="C33" s="17">
        <v>0.33333333333333298</v>
      </c>
      <c r="D33" s="17">
        <v>2.0833333333333301E-2</v>
      </c>
      <c r="E33" s="17">
        <v>0.6875</v>
      </c>
      <c r="F33" s="18">
        <f t="shared" si="1"/>
        <v>0.3333333333333337</v>
      </c>
      <c r="G33" s="12">
        <f t="shared" si="4"/>
        <v>1.0000000000000011</v>
      </c>
      <c r="H33" s="13" t="str">
        <f t="shared" si="2"/>
        <v/>
      </c>
      <c r="I33" s="19" t="str">
        <f t="shared" si="5"/>
        <v>-1088968:00</v>
      </c>
    </row>
    <row r="34" spans="1:9" x14ac:dyDescent="0.3">
      <c r="A34" s="15" t="str">
        <f t="shared" si="0"/>
        <v>jeu</v>
      </c>
      <c r="B34" s="16">
        <f t="shared" si="3"/>
        <v>45379</v>
      </c>
      <c r="C34" s="17">
        <v>0.33333333333333298</v>
      </c>
      <c r="D34" s="17">
        <v>2.0833333333333301E-2</v>
      </c>
      <c r="E34" s="17">
        <v>0.6875</v>
      </c>
      <c r="F34" s="18">
        <f t="shared" si="1"/>
        <v>0.3333333333333337</v>
      </c>
      <c r="G34" s="12">
        <f t="shared" si="4"/>
        <v>1.3333333333333348</v>
      </c>
      <c r="H34" s="13" t="str">
        <f t="shared" si="2"/>
        <v/>
      </c>
      <c r="I34" s="19" t="str">
        <f t="shared" si="5"/>
        <v>-1088992:00</v>
      </c>
    </row>
    <row r="35" spans="1:9" x14ac:dyDescent="0.3">
      <c r="A35" s="15" t="str">
        <f t="shared" si="0"/>
        <v>ven</v>
      </c>
      <c r="B35" s="16">
        <f t="shared" si="3"/>
        <v>45380</v>
      </c>
      <c r="C35" s="17">
        <v>0.33333333333333331</v>
      </c>
      <c r="D35" s="17">
        <v>2.0833333333333332E-2</v>
      </c>
      <c r="E35" s="17">
        <v>0.625</v>
      </c>
      <c r="F35" s="18">
        <f t="shared" si="1"/>
        <v>0.27083333333333337</v>
      </c>
      <c r="G35" s="12">
        <f t="shared" si="4"/>
        <v>1.6041666666666683</v>
      </c>
      <c r="H35" s="13" t="str">
        <f t="shared" si="2"/>
        <v/>
      </c>
      <c r="I35" s="20" t="str">
        <f t="shared" si="5"/>
        <v>-1089017:30</v>
      </c>
    </row>
    <row r="36" spans="1:9" x14ac:dyDescent="0.3">
      <c r="A36" s="15" t="str">
        <f t="shared" si="0"/>
        <v>sam</v>
      </c>
      <c r="B36" s="16">
        <f t="shared" si="3"/>
        <v>45381</v>
      </c>
      <c r="C36" s="17"/>
      <c r="D36" s="17"/>
      <c r="E36" s="17"/>
      <c r="F36" s="18">
        <f t="shared" si="1"/>
        <v>0</v>
      </c>
      <c r="G36" s="12">
        <f t="shared" si="4"/>
        <v>1.6041666666666683</v>
      </c>
      <c r="H36" s="13" t="str">
        <f t="shared" si="2"/>
        <v/>
      </c>
      <c r="I36" s="19" t="str">
        <f t="shared" si="5"/>
        <v>-1089048:00</v>
      </c>
    </row>
    <row r="37" spans="1:9" ht="15" thickBot="1" x14ac:dyDescent="0.35">
      <c r="A37" s="21" t="str">
        <f t="shared" si="0"/>
        <v>dim</v>
      </c>
      <c r="B37" s="22">
        <f t="shared" si="3"/>
        <v>45382</v>
      </c>
      <c r="C37" s="23"/>
      <c r="D37" s="23"/>
      <c r="E37" s="23"/>
      <c r="F37" s="24">
        <f t="shared" si="1"/>
        <v>0</v>
      </c>
      <c r="G37" s="12">
        <f t="shared" si="4"/>
        <v>1.6041666666666683</v>
      </c>
      <c r="H37" s="13">
        <f>G37</f>
        <v>1.6041666666666683</v>
      </c>
      <c r="I37" s="25" t="str">
        <f t="shared" si="5"/>
        <v>-1089072:00</v>
      </c>
    </row>
    <row r="38" spans="1:9" x14ac:dyDescent="0.3">
      <c r="A38" s="15" t="str">
        <f t="shared" ref="A38:A65" si="6">TEXT(B38,"jjj")</f>
        <v>lun</v>
      </c>
      <c r="B38" s="16">
        <f t="shared" si="3"/>
        <v>45383</v>
      </c>
      <c r="C38" s="17">
        <v>0.33333333333333298</v>
      </c>
      <c r="D38" s="17">
        <v>2.0833333333333301E-2</v>
      </c>
      <c r="E38" s="17">
        <v>0.6875</v>
      </c>
      <c r="F38" s="18">
        <f>E38-(C38+D38)</f>
        <v>0.3333333333333337</v>
      </c>
      <c r="G38" s="12">
        <f>F38</f>
        <v>0.3333333333333337</v>
      </c>
      <c r="H38" s="13" t="str">
        <f t="shared" si="2"/>
        <v/>
      </c>
      <c r="I38" s="19" t="str">
        <f>IF(F38&lt;B31,"-"&amp;TEXT(ABS(F38-B31),"[hh]:mm;@"),F38-B31)</f>
        <v>-1089016:00</v>
      </c>
    </row>
    <row r="39" spans="1:9" ht="14.25" customHeight="1" x14ac:dyDescent="0.3">
      <c r="A39" s="15" t="str">
        <f t="shared" si="6"/>
        <v>mar</v>
      </c>
      <c r="B39" s="16">
        <f t="shared" si="3"/>
        <v>45384</v>
      </c>
      <c r="C39" s="17">
        <v>0.33333333333333298</v>
      </c>
      <c r="D39" s="17">
        <v>2.0833333333333301E-2</v>
      </c>
      <c r="E39" s="17">
        <v>0.6875</v>
      </c>
      <c r="F39" s="18">
        <f>E39-(C39+D39)</f>
        <v>0.3333333333333337</v>
      </c>
      <c r="G39" s="12">
        <f>IF(A39="lun",F39,F39+G38)</f>
        <v>0.66666666666666741</v>
      </c>
      <c r="H39" s="13" t="str">
        <f t="shared" si="2"/>
        <v/>
      </c>
      <c r="I39" s="19" t="str">
        <f>IF(F39&lt;B31,"-"&amp;TEXT(ABS(F39-B31),"[hh]:mm;@"),F39-B31)</f>
        <v>-1089016:00</v>
      </c>
    </row>
    <row r="40" spans="1:9" x14ac:dyDescent="0.3">
      <c r="A40" s="15" t="str">
        <f t="shared" si="6"/>
        <v>mer</v>
      </c>
      <c r="B40" s="16">
        <f t="shared" si="3"/>
        <v>45385</v>
      </c>
      <c r="C40" s="17">
        <v>0.33333333333333298</v>
      </c>
      <c r="D40" s="17">
        <v>2.0833333333333301E-2</v>
      </c>
      <c r="E40" s="17">
        <v>0.6875</v>
      </c>
      <c r="F40" s="18">
        <f t="shared" ref="F40:F65" si="7">E40-(C40+D40)</f>
        <v>0.3333333333333337</v>
      </c>
      <c r="G40" s="12">
        <f t="shared" ref="G40:G68" si="8">IF(A40="lun",F40,F40+G39)</f>
        <v>1.0000000000000011</v>
      </c>
      <c r="H40" s="13" t="str">
        <f t="shared" si="2"/>
        <v/>
      </c>
      <c r="I40" s="19" t="str">
        <f t="shared" ref="I40:I44" si="9">IF(F40&lt;B36,"-"&amp;TEXT(ABS(F40-B36),"[hh]:mm;@"),F40-B36)</f>
        <v>-1089136:00</v>
      </c>
    </row>
    <row r="41" spans="1:9" x14ac:dyDescent="0.3">
      <c r="A41" s="15" t="str">
        <f t="shared" si="6"/>
        <v>jeu</v>
      </c>
      <c r="B41" s="16">
        <f t="shared" si="3"/>
        <v>45386</v>
      </c>
      <c r="C41" s="17">
        <v>0.33333333333333298</v>
      </c>
      <c r="D41" s="17">
        <v>2.0833333333333301E-2</v>
      </c>
      <c r="E41" s="17">
        <v>0.6875</v>
      </c>
      <c r="F41" s="18">
        <f t="shared" si="7"/>
        <v>0.3333333333333337</v>
      </c>
      <c r="G41" s="12">
        <f t="shared" si="8"/>
        <v>1.3333333333333348</v>
      </c>
      <c r="H41" s="13" t="str">
        <f t="shared" si="2"/>
        <v/>
      </c>
      <c r="I41" s="19" t="str">
        <f t="shared" si="9"/>
        <v>-1089160:00</v>
      </c>
    </row>
    <row r="42" spans="1:9" x14ac:dyDescent="0.3">
      <c r="A42" s="15" t="str">
        <f t="shared" si="6"/>
        <v>ven</v>
      </c>
      <c r="B42" s="16">
        <f t="shared" si="3"/>
        <v>45387</v>
      </c>
      <c r="C42" s="17">
        <v>0.33333333333333331</v>
      </c>
      <c r="D42" s="17">
        <v>2.0833333333333332E-2</v>
      </c>
      <c r="E42" s="17">
        <v>0.625</v>
      </c>
      <c r="F42" s="18">
        <f t="shared" si="7"/>
        <v>0.27083333333333337</v>
      </c>
      <c r="G42" s="12">
        <f t="shared" si="8"/>
        <v>1.6041666666666683</v>
      </c>
      <c r="H42" s="13" t="str">
        <f t="shared" si="2"/>
        <v/>
      </c>
      <c r="I42" s="20" t="str">
        <f t="shared" si="9"/>
        <v>-1089185:30</v>
      </c>
    </row>
    <row r="43" spans="1:9" x14ac:dyDescent="0.3">
      <c r="A43" s="15" t="str">
        <f t="shared" si="6"/>
        <v>sam</v>
      </c>
      <c r="B43" s="16">
        <f t="shared" si="3"/>
        <v>45388</v>
      </c>
      <c r="C43" s="17">
        <v>0.33333333333333331</v>
      </c>
      <c r="D43" s="17">
        <v>2.0833333333333332E-2</v>
      </c>
      <c r="E43" s="17">
        <v>0.66666666666666663</v>
      </c>
      <c r="F43" s="18">
        <f t="shared" si="7"/>
        <v>0.3125</v>
      </c>
      <c r="G43" s="12">
        <f t="shared" si="8"/>
        <v>1.9166666666666683</v>
      </c>
      <c r="H43" s="13" t="str">
        <f t="shared" si="2"/>
        <v/>
      </c>
      <c r="I43" s="19" t="str">
        <f t="shared" si="9"/>
        <v>-1089208:30</v>
      </c>
    </row>
    <row r="44" spans="1:9" x14ac:dyDescent="0.3">
      <c r="A44" s="15" t="str">
        <f t="shared" si="6"/>
        <v>dim</v>
      </c>
      <c r="B44" s="16">
        <f t="shared" si="3"/>
        <v>45389</v>
      </c>
      <c r="C44" s="17">
        <v>0.33333333333333331</v>
      </c>
      <c r="D44" s="17">
        <v>2.0833333333333332E-2</v>
      </c>
      <c r="E44" s="17">
        <v>0.64583333333333337</v>
      </c>
      <c r="F44" s="18">
        <f t="shared" si="7"/>
        <v>0.29166666666666674</v>
      </c>
      <c r="G44" s="12">
        <f t="shared" si="8"/>
        <v>2.2083333333333348</v>
      </c>
      <c r="H44" s="13">
        <f>IF(A44="dim",G44,"")</f>
        <v>2.2083333333333348</v>
      </c>
      <c r="I44" s="19" t="str">
        <f>IF(F44&lt;B32,"-"&amp;TEXT(ABS(F44-B32),"[hh]:mm;@"),F44-B32)</f>
        <v>-1089041:00</v>
      </c>
    </row>
    <row r="45" spans="1:9" x14ac:dyDescent="0.3">
      <c r="A45" s="15" t="str">
        <f t="shared" si="6"/>
        <v>lun</v>
      </c>
      <c r="B45" s="16">
        <f t="shared" si="3"/>
        <v>45390</v>
      </c>
      <c r="C45" s="17">
        <v>0.33333333333333298</v>
      </c>
      <c r="D45" s="17">
        <v>2.0833333333333301E-2</v>
      </c>
      <c r="E45" s="17">
        <v>0.6875</v>
      </c>
      <c r="F45" s="18">
        <f t="shared" si="7"/>
        <v>0.3333333333333337</v>
      </c>
      <c r="G45" s="12">
        <f t="shared" si="8"/>
        <v>0.3333333333333337</v>
      </c>
      <c r="H45" s="13" t="str">
        <f t="shared" si="2"/>
        <v/>
      </c>
      <c r="I45" s="19" t="str">
        <f>IF(F45&lt;B38,"-"&amp;TEXT(ABS(F45-B38),"[hh]:mm;@"),F45-B38)</f>
        <v>-1089184:00</v>
      </c>
    </row>
    <row r="46" spans="1:9" x14ac:dyDescent="0.3">
      <c r="A46" s="15" t="str">
        <f t="shared" si="6"/>
        <v>mar</v>
      </c>
      <c r="B46" s="16">
        <f t="shared" si="3"/>
        <v>45391</v>
      </c>
      <c r="C46" s="17">
        <v>0.33333333333333298</v>
      </c>
      <c r="D46" s="17">
        <v>2.0833333333333301E-2</v>
      </c>
      <c r="E46" s="17">
        <v>0.6875</v>
      </c>
      <c r="F46" s="18">
        <f t="shared" si="7"/>
        <v>0.3333333333333337</v>
      </c>
      <c r="G46" s="12">
        <f t="shared" si="8"/>
        <v>0.66666666666666741</v>
      </c>
      <c r="H46" s="13" t="str">
        <f t="shared" si="2"/>
        <v/>
      </c>
      <c r="I46" s="19" t="str">
        <f>IF(F46&lt;B38,"-"&amp;TEXT(ABS(F46-B38),"[hh]:mm;@"),F46-B38)</f>
        <v>-1089184:00</v>
      </c>
    </row>
    <row r="47" spans="1:9" x14ac:dyDescent="0.3">
      <c r="A47" s="15" t="str">
        <f t="shared" si="6"/>
        <v>mer</v>
      </c>
      <c r="B47" s="16">
        <f t="shared" si="3"/>
        <v>45392</v>
      </c>
      <c r="C47" s="17">
        <v>0.33333333333333298</v>
      </c>
      <c r="D47" s="17">
        <v>2.0833333333333301E-2</v>
      </c>
      <c r="E47" s="17">
        <v>0.6875</v>
      </c>
      <c r="F47" s="18">
        <f t="shared" si="7"/>
        <v>0.3333333333333337</v>
      </c>
      <c r="G47" s="12">
        <f t="shared" si="8"/>
        <v>1.0000000000000011</v>
      </c>
      <c r="H47" s="13" t="str">
        <f t="shared" si="2"/>
        <v/>
      </c>
      <c r="I47" s="19" t="str">
        <f t="shared" ref="I47:I51" si="10">IF(F47&lt;B43,"-"&amp;TEXT(ABS(F47-B43),"[hh]:mm;@"),F47-B43)</f>
        <v>-1089304:00</v>
      </c>
    </row>
    <row r="48" spans="1:9" x14ac:dyDescent="0.3">
      <c r="A48" s="15" t="str">
        <f t="shared" si="6"/>
        <v>jeu</v>
      </c>
      <c r="B48" s="16">
        <f t="shared" si="3"/>
        <v>45393</v>
      </c>
      <c r="C48" s="17">
        <v>0.33333333333333298</v>
      </c>
      <c r="D48" s="17">
        <v>2.0833333333333301E-2</v>
      </c>
      <c r="E48" s="17">
        <v>0.6875</v>
      </c>
      <c r="F48" s="18">
        <f t="shared" si="7"/>
        <v>0.3333333333333337</v>
      </c>
      <c r="G48" s="12">
        <f t="shared" si="8"/>
        <v>1.3333333333333348</v>
      </c>
      <c r="H48" s="13" t="str">
        <f t="shared" si="2"/>
        <v/>
      </c>
      <c r="I48" s="19" t="str">
        <f t="shared" si="10"/>
        <v>-1089328:00</v>
      </c>
    </row>
    <row r="49" spans="1:9" x14ac:dyDescent="0.3">
      <c r="A49" s="15" t="str">
        <f t="shared" si="6"/>
        <v>ven</v>
      </c>
      <c r="B49" s="16">
        <f t="shared" si="3"/>
        <v>45394</v>
      </c>
      <c r="C49" s="17">
        <v>0.33333333333333331</v>
      </c>
      <c r="D49" s="17">
        <v>2.0833333333333332E-2</v>
      </c>
      <c r="E49" s="17">
        <v>0.625</v>
      </c>
      <c r="F49" s="18">
        <f t="shared" si="7"/>
        <v>0.27083333333333337</v>
      </c>
      <c r="G49" s="12">
        <f t="shared" si="8"/>
        <v>1.6041666666666683</v>
      </c>
      <c r="H49" s="13" t="str">
        <f t="shared" si="2"/>
        <v/>
      </c>
      <c r="I49" s="20" t="str">
        <f t="shared" si="10"/>
        <v>-1089353:30</v>
      </c>
    </row>
    <row r="50" spans="1:9" x14ac:dyDescent="0.3">
      <c r="A50" s="15" t="str">
        <f t="shared" si="6"/>
        <v>sam</v>
      </c>
      <c r="B50" s="16">
        <f t="shared" si="3"/>
        <v>45395</v>
      </c>
      <c r="C50" s="17"/>
      <c r="D50" s="17"/>
      <c r="E50" s="17"/>
      <c r="F50" s="18">
        <f t="shared" si="7"/>
        <v>0</v>
      </c>
      <c r="G50" s="12">
        <f t="shared" si="8"/>
        <v>1.6041666666666683</v>
      </c>
      <c r="H50" s="13" t="str">
        <f t="shared" si="2"/>
        <v/>
      </c>
      <c r="I50" s="19" t="str">
        <f t="shared" si="10"/>
        <v>-1089384:00</v>
      </c>
    </row>
    <row r="51" spans="1:9" x14ac:dyDescent="0.3">
      <c r="A51" s="15" t="str">
        <f t="shared" si="6"/>
        <v>dim</v>
      </c>
      <c r="B51" s="16">
        <f t="shared" si="3"/>
        <v>45396</v>
      </c>
      <c r="C51" s="17"/>
      <c r="D51" s="17"/>
      <c r="E51" s="17"/>
      <c r="F51" s="18">
        <f t="shared" si="7"/>
        <v>0</v>
      </c>
      <c r="G51" s="12">
        <f t="shared" si="8"/>
        <v>1.6041666666666683</v>
      </c>
      <c r="H51" s="13">
        <f t="shared" si="2"/>
        <v>1.6041666666666683</v>
      </c>
      <c r="I51" s="19" t="str">
        <f>IF(F51&lt;B39,"-"&amp;TEXT(ABS(F51-B39),"[hh]:mm;@"),F51-B39)</f>
        <v>-1089216:00</v>
      </c>
    </row>
    <row r="52" spans="1:9" x14ac:dyDescent="0.3">
      <c r="A52" s="15" t="str">
        <f t="shared" si="6"/>
        <v>lun</v>
      </c>
      <c r="B52" s="16">
        <f t="shared" si="3"/>
        <v>45397</v>
      </c>
      <c r="C52" s="17">
        <v>0.33333333333333298</v>
      </c>
      <c r="D52" s="17">
        <v>2.0833333333333301E-2</v>
      </c>
      <c r="E52" s="17">
        <v>0.6875</v>
      </c>
      <c r="F52" s="18">
        <f t="shared" si="7"/>
        <v>0.3333333333333337</v>
      </c>
      <c r="G52" s="12">
        <f t="shared" si="8"/>
        <v>0.3333333333333337</v>
      </c>
      <c r="H52" s="13" t="str">
        <f t="shared" si="2"/>
        <v/>
      </c>
      <c r="I52" s="20" t="str">
        <f t="shared" ref="I43:I68" si="11">IF(F52&lt;B48,"-"&amp;TEXT(ABS(F52-B48),"[hh]:mm;@"),F52-B48)</f>
        <v>-1089424:00</v>
      </c>
    </row>
    <row r="53" spans="1:9" x14ac:dyDescent="0.3">
      <c r="A53" s="15" t="str">
        <f t="shared" si="6"/>
        <v>mar</v>
      </c>
      <c r="B53" s="16">
        <f t="shared" si="3"/>
        <v>45398</v>
      </c>
      <c r="C53" s="17">
        <v>0.33333333333333298</v>
      </c>
      <c r="D53" s="17">
        <v>2.0833333333333301E-2</v>
      </c>
      <c r="E53" s="17">
        <v>0.6875</v>
      </c>
      <c r="F53" s="18">
        <f t="shared" si="7"/>
        <v>0.3333333333333337</v>
      </c>
      <c r="G53" s="12">
        <f t="shared" si="8"/>
        <v>0.66666666666666741</v>
      </c>
      <c r="H53" s="13" t="str">
        <f t="shared" si="2"/>
        <v/>
      </c>
      <c r="I53" s="19" t="str">
        <f t="shared" si="11"/>
        <v>-1089448:00</v>
      </c>
    </row>
    <row r="54" spans="1:9" x14ac:dyDescent="0.3">
      <c r="A54" s="15" t="str">
        <f t="shared" si="6"/>
        <v>mer</v>
      </c>
      <c r="B54" s="16">
        <f t="shared" si="3"/>
        <v>45399</v>
      </c>
      <c r="C54" s="17">
        <v>0.33333333333333298</v>
      </c>
      <c r="D54" s="17">
        <v>2.0833333333333301E-2</v>
      </c>
      <c r="E54" s="17">
        <v>0.6875</v>
      </c>
      <c r="F54" s="18">
        <f t="shared" si="7"/>
        <v>0.3333333333333337</v>
      </c>
      <c r="G54" s="12">
        <f t="shared" si="8"/>
        <v>1.0000000000000011</v>
      </c>
      <c r="H54" s="13" t="str">
        <f t="shared" si="2"/>
        <v/>
      </c>
      <c r="I54" s="19" t="str">
        <f t="shared" si="11"/>
        <v>-1089472:00</v>
      </c>
    </row>
    <row r="55" spans="1:9" x14ac:dyDescent="0.3">
      <c r="A55" s="15" t="str">
        <f t="shared" si="6"/>
        <v>jeu</v>
      </c>
      <c r="B55" s="16">
        <f t="shared" si="3"/>
        <v>45400</v>
      </c>
      <c r="C55" s="17">
        <v>0.33333333333333298</v>
      </c>
      <c r="D55" s="17">
        <v>2.0833333333333301E-2</v>
      </c>
      <c r="E55" s="17">
        <v>0.6875</v>
      </c>
      <c r="F55" s="18">
        <f t="shared" si="7"/>
        <v>0.3333333333333337</v>
      </c>
      <c r="G55" s="12">
        <f t="shared" si="8"/>
        <v>1.3333333333333348</v>
      </c>
      <c r="H55" s="13" t="str">
        <f t="shared" si="2"/>
        <v/>
      </c>
      <c r="I55" s="19" t="str">
        <f t="shared" si="11"/>
        <v>-1089496:00</v>
      </c>
    </row>
    <row r="56" spans="1:9" x14ac:dyDescent="0.3">
      <c r="A56" s="15" t="str">
        <f t="shared" si="6"/>
        <v>ven</v>
      </c>
      <c r="B56" s="16">
        <f t="shared" si="3"/>
        <v>45401</v>
      </c>
      <c r="C56" s="17">
        <v>0.33333333333333331</v>
      </c>
      <c r="D56" s="17">
        <v>2.0833333333333332E-2</v>
      </c>
      <c r="E56" s="17">
        <v>0.625</v>
      </c>
      <c r="F56" s="18">
        <f t="shared" si="7"/>
        <v>0.27083333333333337</v>
      </c>
      <c r="G56" s="12">
        <f t="shared" si="8"/>
        <v>1.6041666666666683</v>
      </c>
      <c r="H56" s="13" t="str">
        <f t="shared" si="2"/>
        <v/>
      </c>
      <c r="I56" s="19" t="str">
        <f t="shared" si="11"/>
        <v>-1089521:30</v>
      </c>
    </row>
    <row r="57" spans="1:9" x14ac:dyDescent="0.3">
      <c r="A57" s="15" t="str">
        <f t="shared" si="6"/>
        <v>sam</v>
      </c>
      <c r="B57" s="16">
        <f t="shared" si="3"/>
        <v>45402</v>
      </c>
      <c r="C57" s="17"/>
      <c r="D57" s="17"/>
      <c r="E57" s="17"/>
      <c r="F57" s="18">
        <f t="shared" si="7"/>
        <v>0</v>
      </c>
      <c r="G57" s="12">
        <f t="shared" si="8"/>
        <v>1.6041666666666683</v>
      </c>
      <c r="H57" s="13" t="str">
        <f t="shared" si="2"/>
        <v/>
      </c>
      <c r="I57" s="19" t="str">
        <f t="shared" si="11"/>
        <v>-1089552:00</v>
      </c>
    </row>
    <row r="58" spans="1:9" x14ac:dyDescent="0.3">
      <c r="A58" s="15" t="str">
        <f t="shared" si="6"/>
        <v>dim</v>
      </c>
      <c r="B58" s="16">
        <f t="shared" si="3"/>
        <v>45403</v>
      </c>
      <c r="C58" s="17"/>
      <c r="D58" s="17"/>
      <c r="E58" s="17"/>
      <c r="F58" s="18">
        <f t="shared" si="7"/>
        <v>0</v>
      </c>
      <c r="G58" s="12">
        <f t="shared" si="8"/>
        <v>1.6041666666666683</v>
      </c>
      <c r="H58" s="13">
        <f t="shared" si="2"/>
        <v>1.6041666666666683</v>
      </c>
      <c r="I58" s="19" t="str">
        <f t="shared" si="11"/>
        <v>-1089576:00</v>
      </c>
    </row>
    <row r="59" spans="1:9" x14ac:dyDescent="0.3">
      <c r="A59" s="15" t="str">
        <f t="shared" si="6"/>
        <v>lun</v>
      </c>
      <c r="B59" s="16">
        <f t="shared" si="3"/>
        <v>45404</v>
      </c>
      <c r="C59" s="17">
        <v>0.33333333333333298</v>
      </c>
      <c r="D59" s="17">
        <v>2.0833333333333301E-2</v>
      </c>
      <c r="E59" s="17">
        <v>0.6875</v>
      </c>
      <c r="F59" s="18">
        <f t="shared" si="7"/>
        <v>0.3333333333333337</v>
      </c>
      <c r="G59" s="12">
        <f t="shared" si="8"/>
        <v>0.3333333333333337</v>
      </c>
      <c r="H59" s="13" t="str">
        <f t="shared" si="2"/>
        <v/>
      </c>
      <c r="I59" s="20" t="str">
        <f t="shared" si="11"/>
        <v>-1089592:00</v>
      </c>
    </row>
    <row r="60" spans="1:9" x14ac:dyDescent="0.3">
      <c r="A60" s="15" t="str">
        <f t="shared" si="6"/>
        <v>mar</v>
      </c>
      <c r="B60" s="16">
        <f t="shared" si="3"/>
        <v>45405</v>
      </c>
      <c r="C60" s="17">
        <v>0.33333333333333298</v>
      </c>
      <c r="D60" s="17">
        <v>2.0833333333333301E-2</v>
      </c>
      <c r="E60" s="17">
        <v>0.6875</v>
      </c>
      <c r="F60" s="18">
        <f t="shared" si="7"/>
        <v>0.3333333333333337</v>
      </c>
      <c r="G60" s="12">
        <f t="shared" si="8"/>
        <v>0.66666666666666741</v>
      </c>
      <c r="H60" s="13" t="str">
        <f t="shared" si="2"/>
        <v/>
      </c>
      <c r="I60" s="19" t="str">
        <f t="shared" si="11"/>
        <v>-1089616:00</v>
      </c>
    </row>
    <row r="61" spans="1:9" x14ac:dyDescent="0.3">
      <c r="A61" s="15" t="str">
        <f t="shared" si="6"/>
        <v>mer</v>
      </c>
      <c r="B61" s="16">
        <f t="shared" si="3"/>
        <v>45406</v>
      </c>
      <c r="C61" s="17">
        <v>0.33333333333333298</v>
      </c>
      <c r="D61" s="17">
        <v>2.0833333333333301E-2</v>
      </c>
      <c r="E61" s="17">
        <v>0.6875</v>
      </c>
      <c r="F61" s="18">
        <f t="shared" si="7"/>
        <v>0.3333333333333337</v>
      </c>
      <c r="G61" s="12">
        <f t="shared" si="8"/>
        <v>1.0000000000000011</v>
      </c>
      <c r="H61" s="13" t="str">
        <f t="shared" si="2"/>
        <v/>
      </c>
      <c r="I61" s="19" t="str">
        <f t="shared" si="11"/>
        <v>-1089640:00</v>
      </c>
    </row>
    <row r="62" spans="1:9" x14ac:dyDescent="0.3">
      <c r="A62" s="15" t="str">
        <f t="shared" si="6"/>
        <v>jeu</v>
      </c>
      <c r="B62" s="16">
        <f t="shared" si="3"/>
        <v>45407</v>
      </c>
      <c r="C62" s="17">
        <v>0.33333333333333298</v>
      </c>
      <c r="D62" s="17">
        <v>2.0833333333333301E-2</v>
      </c>
      <c r="E62" s="17">
        <v>0.6875</v>
      </c>
      <c r="F62" s="18">
        <f t="shared" si="7"/>
        <v>0.3333333333333337</v>
      </c>
      <c r="G62" s="12">
        <f t="shared" si="8"/>
        <v>1.3333333333333348</v>
      </c>
      <c r="H62" s="13" t="str">
        <f t="shared" si="2"/>
        <v/>
      </c>
      <c r="I62" s="19" t="str">
        <f t="shared" si="11"/>
        <v>-1089664:00</v>
      </c>
    </row>
    <row r="63" spans="1:9" x14ac:dyDescent="0.3">
      <c r="A63" s="15" t="str">
        <f t="shared" si="6"/>
        <v>ven</v>
      </c>
      <c r="B63" s="16">
        <f t="shared" si="3"/>
        <v>45408</v>
      </c>
      <c r="C63" s="17">
        <v>0.33333333333333331</v>
      </c>
      <c r="D63" s="17">
        <v>2.0833333333333332E-2</v>
      </c>
      <c r="E63" s="17">
        <v>0.625</v>
      </c>
      <c r="F63" s="18">
        <f t="shared" si="7"/>
        <v>0.27083333333333337</v>
      </c>
      <c r="G63" s="12">
        <f t="shared" si="8"/>
        <v>1.6041666666666683</v>
      </c>
      <c r="H63" s="13" t="str">
        <f t="shared" si="2"/>
        <v/>
      </c>
      <c r="I63" s="19" t="str">
        <f t="shared" si="11"/>
        <v>-1089689:30</v>
      </c>
    </row>
    <row r="64" spans="1:9" x14ac:dyDescent="0.3">
      <c r="A64" s="15" t="str">
        <f t="shared" si="6"/>
        <v>sam</v>
      </c>
      <c r="B64" s="16">
        <f t="shared" si="3"/>
        <v>45409</v>
      </c>
      <c r="C64" s="17"/>
      <c r="D64" s="17"/>
      <c r="E64" s="17"/>
      <c r="F64" s="18">
        <f t="shared" si="7"/>
        <v>0</v>
      </c>
      <c r="G64" s="12">
        <f t="shared" si="8"/>
        <v>1.6041666666666683</v>
      </c>
      <c r="H64" s="13" t="str">
        <f t="shared" si="2"/>
        <v/>
      </c>
      <c r="I64" s="19" t="str">
        <f t="shared" si="11"/>
        <v>-1089720:00</v>
      </c>
    </row>
    <row r="65" spans="1:9" ht="15" thickBot="1" x14ac:dyDescent="0.35">
      <c r="A65" s="21" t="str">
        <f t="shared" si="6"/>
        <v>dim</v>
      </c>
      <c r="B65" s="22">
        <f t="shared" si="3"/>
        <v>45410</v>
      </c>
      <c r="C65" s="23"/>
      <c r="D65" s="23"/>
      <c r="E65" s="23"/>
      <c r="F65" s="24">
        <f t="shared" si="7"/>
        <v>0</v>
      </c>
      <c r="G65" s="12">
        <f t="shared" si="8"/>
        <v>1.6041666666666683</v>
      </c>
      <c r="H65" s="13">
        <f>G65</f>
        <v>1.6041666666666683</v>
      </c>
      <c r="I65" s="19" t="str">
        <f t="shared" si="11"/>
        <v>-1089744:00</v>
      </c>
    </row>
    <row r="66" spans="1:9" x14ac:dyDescent="0.3">
      <c r="B66" s="16"/>
      <c r="G66" s="12">
        <f t="shared" si="8"/>
        <v>1.6041666666666683</v>
      </c>
    </row>
    <row r="67" spans="1:9" x14ac:dyDescent="0.3">
      <c r="B67" s="16"/>
      <c r="G67" s="12">
        <f t="shared" si="8"/>
        <v>1.6041666666666683</v>
      </c>
    </row>
    <row r="68" spans="1:9" x14ac:dyDescent="0.3">
      <c r="B68" s="16"/>
      <c r="G68" s="12">
        <f t="shared" si="8"/>
        <v>1.6041666666666683</v>
      </c>
    </row>
    <row r="69" spans="1:9" x14ac:dyDescent="0.3">
      <c r="B69" s="16"/>
    </row>
    <row r="70" spans="1:9" x14ac:dyDescent="0.3">
      <c r="B70" s="16"/>
    </row>
    <row r="71" spans="1:9" x14ac:dyDescent="0.3">
      <c r="B71" s="16"/>
    </row>
    <row r="72" spans="1:9" x14ac:dyDescent="0.3">
      <c r="B72" s="16"/>
    </row>
    <row r="73" spans="1:9" x14ac:dyDescent="0.3">
      <c r="B73" s="16"/>
    </row>
    <row r="74" spans="1:9" x14ac:dyDescent="0.3">
      <c r="B74" s="16"/>
    </row>
    <row r="75" spans="1:9" x14ac:dyDescent="0.3">
      <c r="B75" s="16"/>
    </row>
    <row r="76" spans="1:9" x14ac:dyDescent="0.3">
      <c r="B76" s="16"/>
    </row>
    <row r="77" spans="1:9" x14ac:dyDescent="0.3">
      <c r="B77" s="16"/>
    </row>
    <row r="78" spans="1:9" x14ac:dyDescent="0.3">
      <c r="B78" s="16"/>
    </row>
    <row r="79" spans="1:9" x14ac:dyDescent="0.3">
      <c r="B79" s="16"/>
    </row>
    <row r="80" spans="1:9" x14ac:dyDescent="0.3">
      <c r="B80" s="16"/>
    </row>
    <row r="81" spans="2:2" x14ac:dyDescent="0.3">
      <c r="B81" s="16"/>
    </row>
    <row r="82" spans="2:2" x14ac:dyDescent="0.3">
      <c r="B82" s="16"/>
    </row>
    <row r="83" spans="2:2" x14ac:dyDescent="0.3">
      <c r="B83" s="16"/>
    </row>
    <row r="84" spans="2:2" x14ac:dyDescent="0.3">
      <c r="B84" s="16"/>
    </row>
    <row r="85" spans="2:2" x14ac:dyDescent="0.3">
      <c r="B85" s="16"/>
    </row>
    <row r="86" spans="2:2" x14ac:dyDescent="0.3">
      <c r="B86" s="16"/>
    </row>
    <row r="87" spans="2:2" x14ac:dyDescent="0.3">
      <c r="B87" s="16"/>
    </row>
    <row r="88" spans="2:2" x14ac:dyDescent="0.3">
      <c r="B88" s="16"/>
    </row>
    <row r="89" spans="2:2" x14ac:dyDescent="0.3">
      <c r="B89" s="16"/>
    </row>
  </sheetData>
  <mergeCells count="1">
    <mergeCell ref="A1:G1"/>
  </mergeCells>
  <conditionalFormatting sqref="A7:F65">
    <cfRule type="expression" dxfId="24" priority="21">
      <formula>($A7="ven")</formula>
    </cfRule>
    <cfRule type="expression" dxfId="23" priority="24">
      <formula>($A7="dim")</formula>
    </cfRule>
    <cfRule type="expression" dxfId="22" priority="25">
      <formula>($A7="sam")</formula>
    </cfRule>
  </conditionalFormatting>
  <conditionalFormatting sqref="C14:E14">
    <cfRule type="expression" dxfId="21" priority="19">
      <formula>($A14="dim")</formula>
    </cfRule>
    <cfRule type="expression" dxfId="20" priority="20">
      <formula>($A14="sam")</formula>
    </cfRule>
  </conditionalFormatting>
  <conditionalFormatting sqref="I7:I65">
    <cfRule type="expression" dxfId="19" priority="22">
      <formula>($A7="dim")</formula>
    </cfRule>
    <cfRule type="expression" dxfId="18" priority="23">
      <formula>($A7="sam")</formula>
    </cfRule>
  </conditionalFormatting>
  <conditionalFormatting sqref="C21:E21">
    <cfRule type="expression" dxfId="17" priority="17">
      <formula>($A21="dim")</formula>
    </cfRule>
    <cfRule type="expression" dxfId="16" priority="18">
      <formula>($A21="sam")</formula>
    </cfRule>
  </conditionalFormatting>
  <conditionalFormatting sqref="C28:E28">
    <cfRule type="expression" dxfId="15" priority="15">
      <formula>($A28="dim")</formula>
    </cfRule>
    <cfRule type="expression" dxfId="14" priority="16">
      <formula>($A28="sam")</formula>
    </cfRule>
  </conditionalFormatting>
  <conditionalFormatting sqref="C35:E35">
    <cfRule type="expression" dxfId="13" priority="13">
      <formula>($A35="dim")</formula>
    </cfRule>
    <cfRule type="expression" dxfId="12" priority="14">
      <formula>($A35="sam")</formula>
    </cfRule>
  </conditionalFormatting>
  <conditionalFormatting sqref="C42:E42">
    <cfRule type="expression" dxfId="7" priority="7">
      <formula>($A42="dim")</formula>
    </cfRule>
    <cfRule type="expression" dxfId="6" priority="8">
      <formula>($A42="sam")</formula>
    </cfRule>
  </conditionalFormatting>
  <conditionalFormatting sqref="C49:E49">
    <cfRule type="expression" dxfId="5" priority="5">
      <formula>($A49="dim")</formula>
    </cfRule>
    <cfRule type="expression" dxfId="4" priority="6">
      <formula>($A49="sam")</formula>
    </cfRule>
  </conditionalFormatting>
  <conditionalFormatting sqref="C56:E56">
    <cfRule type="expression" dxfId="3" priority="3">
      <formula>($A56="dim")</formula>
    </cfRule>
    <cfRule type="expression" dxfId="2" priority="4">
      <formula>($A56="sam")</formula>
    </cfRule>
  </conditionalFormatting>
  <conditionalFormatting sqref="C63:E63">
    <cfRule type="expression" dxfId="1" priority="1">
      <formula>($A63="dim")</formula>
    </cfRule>
    <cfRule type="expression" dxfId="0" priority="2">
      <formula>($A63="sam")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Ayoub ZAIRI</cp:lastModifiedBy>
  <dcterms:created xsi:type="dcterms:W3CDTF">2024-03-18T10:30:13Z</dcterms:created>
  <dcterms:modified xsi:type="dcterms:W3CDTF">2024-03-18T11:19:25Z</dcterms:modified>
</cp:coreProperties>
</file>