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\Documents\02- Professionel\05- Model\"/>
    </mc:Choice>
  </mc:AlternateContent>
  <xr:revisionPtr revIDLastSave="0" documentId="13_ncr:1_{AAC0FA32-343A-4131-BAA0-51E559D9764E}" xr6:coauthVersionLast="47" xr6:coauthVersionMax="47" xr10:uidLastSave="{00000000-0000-0000-0000-000000000000}"/>
  <bookViews>
    <workbookView xWindow="-120" yWindow="-120" windowWidth="29040" windowHeight="15840" xr2:uid="{2E7FCC16-56E3-4C2D-AD3B-C78BAC0E63D9}"/>
  </bookViews>
  <sheets>
    <sheet name="Suivi de chiffrage" sheetId="1" r:id="rId1"/>
    <sheet name="Base de 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9" i="1" l="1"/>
  <c r="G8" i="1"/>
  <c r="G7" i="1"/>
  <c r="B8" i="2" l="1"/>
  <c r="G6" i="1" l="1"/>
  <c r="K7" i="1" l="1"/>
  <c r="K8" i="1"/>
  <c r="K6" i="1" l="1"/>
  <c r="K9" i="1" s="1"/>
</calcChain>
</file>

<file path=xl/sharedStrings.xml><?xml version="1.0" encoding="utf-8"?>
<sst xmlns="http://schemas.openxmlformats.org/spreadsheetml/2006/main" count="45" uniqueCount="17">
  <si>
    <t>Total annuel</t>
  </si>
  <si>
    <t>Total du mois</t>
  </si>
  <si>
    <t>N° de Devis</t>
  </si>
  <si>
    <t>Montant HT</t>
  </si>
  <si>
    <t>en attente</t>
  </si>
  <si>
    <t>Nom du Client</t>
  </si>
  <si>
    <t>Date d'envoi</t>
  </si>
  <si>
    <t>Payé/en attente</t>
  </si>
  <si>
    <t>Payé</t>
  </si>
  <si>
    <t>Total Facturation</t>
  </si>
  <si>
    <t>Total en attente</t>
  </si>
  <si>
    <t>Total payé</t>
  </si>
  <si>
    <t>Total attente &gt; 1 mois</t>
  </si>
  <si>
    <t>Total facturation</t>
  </si>
  <si>
    <t>total attente &gt; 1mois</t>
  </si>
  <si>
    <t xml:space="preserve">Date paiement 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</si>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</sst>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[$-40C]mmmmm;@"/>
    <numFmt numFmtId="166" formatCode="[$-40C]mmm\-yy;@"/>
    <numFmt numFmtId="167" formatCode="[$-40C]mmmm\-yy;@"/>
    <numFmt numFmtId="168" formatCode="yyyy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rgb="FF00B050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theme="1"/>
      <name val="Franklin Gothic Book"/>
      <family val="2"/>
    </font>
    <font>
      <b/>
      <sz val="12"/>
      <color theme="0"/>
      <name val="Franklin Gothic Book"/>
      <family val="2"/>
    </font>
    <font>
      <b/>
      <sz val="11"/>
      <color theme="0"/>
      <name val="Franklin Gothic Book"/>
      <family val="2"/>
    </font>
    <font>
      <sz val="11"/>
      <name val="Franklin Gothic Book"/>
      <family val="2"/>
    </font>
    <font>
      <sz val="16"/>
      <name val="Franklin Gothic Book"/>
      <family val="2"/>
    </font>
    <font>
      <sz val="12"/>
      <color theme="1"/>
      <name val="Calibri Light"/>
      <family val="2"/>
      <scheme val="major"/>
    </font>
    <font>
      <sz val="16"/>
      <color theme="1"/>
      <name val="Franklin Gothic Book"/>
      <family val="2"/>
    </font>
    <font>
      <sz val="16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/>
      <diagonal/>
    </border>
    <border>
      <left style="thin">
        <color theme="6" tint="0.59996337778862885"/>
      </left>
      <right style="thin">
        <color theme="6" tint="0.59996337778862885"/>
      </right>
      <top/>
      <bottom style="thin">
        <color theme="6" tint="0.59996337778862885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6" tint="0.59996337778862885"/>
      </left>
      <right/>
      <top/>
      <bottom style="thin">
        <color theme="6" tint="0.59996337778862885"/>
      </bottom>
      <diagonal/>
    </border>
    <border>
      <left style="thin">
        <color theme="6" tint="0.59996337778862885"/>
      </left>
      <right/>
      <top style="thin">
        <color theme="6" tint="0.59996337778862885"/>
      </top>
      <bottom style="thin">
        <color theme="6" tint="0.59996337778862885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5" borderId="4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 wrapText="1"/>
    </xf>
    <xf numFmtId="3" fontId="4" fillId="0" borderId="13" xfId="0" applyNumberFormat="1" applyFont="1" applyBorder="1" applyAlignment="1">
      <alignment horizontal="center" vertical="center" wrapText="1"/>
    </xf>
    <xf numFmtId="14" fontId="4" fillId="0" borderId="13" xfId="0" applyNumberFormat="1" applyFont="1" applyBorder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 wrapText="1"/>
    </xf>
    <xf numFmtId="3" fontId="4" fillId="6" borderId="11" xfId="0" applyNumberFormat="1" applyFont="1" applyFill="1" applyBorder="1" applyAlignment="1">
      <alignment horizontal="center" vertical="center"/>
    </xf>
    <xf numFmtId="14" fontId="4" fillId="6" borderId="11" xfId="0" applyNumberFormat="1" applyFont="1" applyFill="1" applyBorder="1" applyAlignment="1">
      <alignment horizontal="center" vertical="center"/>
    </xf>
    <xf numFmtId="164" fontId="4" fillId="7" borderId="11" xfId="0" applyNumberFormat="1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 wrapText="1"/>
    </xf>
    <xf numFmtId="3" fontId="4" fillId="0" borderId="11" xfId="0" applyNumberFormat="1" applyFont="1" applyBorder="1" applyAlignment="1">
      <alignment horizontal="center" vertical="center"/>
    </xf>
    <xf numFmtId="14" fontId="4" fillId="0" borderId="11" xfId="0" applyNumberFormat="1" applyFont="1" applyBorder="1" applyAlignment="1">
      <alignment horizontal="center" vertical="center"/>
    </xf>
    <xf numFmtId="164" fontId="4" fillId="2" borderId="11" xfId="0" applyNumberFormat="1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3" fontId="4" fillId="6" borderId="12" xfId="0" applyNumberFormat="1" applyFont="1" applyFill="1" applyBorder="1" applyAlignment="1">
      <alignment horizontal="center" vertical="center"/>
    </xf>
    <xf numFmtId="14" fontId="4" fillId="6" borderId="12" xfId="0" applyNumberFormat="1" applyFont="1" applyFill="1" applyBorder="1" applyAlignment="1">
      <alignment horizontal="center" vertical="center"/>
    </xf>
    <xf numFmtId="164" fontId="4" fillId="7" borderId="12" xfId="0" applyNumberFormat="1" applyFont="1" applyFill="1" applyBorder="1" applyAlignment="1">
      <alignment horizontal="center" vertical="center"/>
    </xf>
    <xf numFmtId="0" fontId="4" fillId="0" borderId="0" xfId="0" applyFont="1"/>
    <xf numFmtId="0" fontId="6" fillId="5" borderId="9" xfId="0" applyFont="1" applyFill="1" applyBorder="1" applyAlignment="1">
      <alignment horizontal="center" vertical="center"/>
    </xf>
    <xf numFmtId="0" fontId="7" fillId="0" borderId="1" xfId="0" applyFont="1" applyBorder="1"/>
    <xf numFmtId="0" fontId="7" fillId="0" borderId="3" xfId="0" applyFont="1" applyBorder="1"/>
    <xf numFmtId="0" fontId="7" fillId="0" borderId="6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9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" fillId="5" borderId="4" xfId="0" applyFont="1" applyFill="1" applyBorder="1" applyAlignment="1">
      <alignment horizontal="center" vertical="center" wrapText="1"/>
    </xf>
    <xf numFmtId="165" fontId="0" fillId="0" borderId="0" xfId="0" applyNumberFormat="1"/>
    <xf numFmtId="166" fontId="6" fillId="5" borderId="10" xfId="0" applyNumberFormat="1" applyFont="1" applyFill="1" applyBorder="1" applyAlignment="1">
      <alignment horizontal="center" vertical="center"/>
    </xf>
    <xf numFmtId="167" fontId="0" fillId="0" borderId="0" xfId="0" applyNumberFormat="1"/>
    <xf numFmtId="164" fontId="10" fillId="4" borderId="5" xfId="0" applyNumberFormat="1" applyFont="1" applyFill="1" applyBorder="1" applyAlignment="1">
      <alignment horizontal="center" vertical="center"/>
    </xf>
    <xf numFmtId="14" fontId="0" fillId="0" borderId="0" xfId="0" applyNumberFormat="1"/>
    <xf numFmtId="168" fontId="0" fillId="0" borderId="0" xfId="0" applyNumberFormat="1"/>
    <xf numFmtId="0" fontId="5" fillId="5" borderId="9" xfId="0" applyFont="1" applyFill="1" applyBorder="1" applyAlignment="1">
      <alignment horizontal="center" vertical="center"/>
    </xf>
    <xf numFmtId="164" fontId="10" fillId="2" borderId="2" xfId="0" applyNumberFormat="1" applyFont="1" applyFill="1" applyBorder="1" applyAlignment="1">
      <alignment horizontal="center" vertical="center"/>
    </xf>
    <xf numFmtId="168" fontId="5" fillId="5" borderId="15" xfId="0" applyNumberFormat="1" applyFont="1" applyFill="1" applyBorder="1" applyAlignment="1">
      <alignment horizontal="center" vertical="center"/>
    </xf>
    <xf numFmtId="168" fontId="5" fillId="5" borderId="16" xfId="0" applyNumberFormat="1" applyFont="1" applyFill="1" applyBorder="1" applyAlignment="1">
      <alignment horizontal="center" vertical="center"/>
    </xf>
    <xf numFmtId="164" fontId="10" fillId="2" borderId="14" xfId="0" applyNumberFormat="1" applyFont="1" applyFill="1" applyBorder="1" applyAlignment="1">
      <alignment horizontal="center"/>
    </xf>
    <xf numFmtId="164" fontId="10" fillId="2" borderId="2" xfId="0" applyNumberFormat="1" applyFont="1" applyFill="1" applyBorder="1" applyAlignment="1">
      <alignment horizontal="center"/>
    </xf>
    <xf numFmtId="164" fontId="10" fillId="4" borderId="4" xfId="0" applyNumberFormat="1" applyFont="1" applyFill="1" applyBorder="1" applyAlignment="1">
      <alignment horizontal="center"/>
    </xf>
    <xf numFmtId="164" fontId="10" fillId="4" borderId="5" xfId="0" applyNumberFormat="1" applyFont="1" applyFill="1" applyBorder="1" applyAlignment="1">
      <alignment horizontal="center"/>
    </xf>
    <xf numFmtId="164" fontId="8" fillId="0" borderId="0" xfId="0" applyNumberFormat="1" applyFont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6" borderId="18" xfId="0" applyFont="1" applyFill="1" applyBorder="1" applyAlignment="1">
      <alignment horizontal="center" vertical="center"/>
    </xf>
    <xf numFmtId="0" fontId="7" fillId="0" borderId="0" xfId="0" applyFont="1" applyBorder="1" applyAlignment="1">
      <alignment vertical="center" wrapText="1"/>
    </xf>
    <xf numFmtId="10" fontId="2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10" fontId="3" fillId="0" borderId="0" xfId="0" applyNumberFormat="1" applyFont="1" applyBorder="1" applyAlignment="1">
      <alignment horizontal="center" vertical="center"/>
    </xf>
    <xf numFmtId="0" fontId="7" fillId="0" borderId="6" xfId="0" applyFont="1" applyBorder="1"/>
    <xf numFmtId="164" fontId="10" fillId="8" borderId="4" xfId="0" applyNumberFormat="1" applyFont="1" applyFill="1" applyBorder="1" applyAlignment="1">
      <alignment horizontal="center"/>
    </xf>
    <xf numFmtId="164" fontId="10" fillId="8" borderId="5" xfId="0" applyNumberFormat="1" applyFont="1" applyFill="1" applyBorder="1" applyAlignment="1">
      <alignment horizontal="center"/>
    </xf>
    <xf numFmtId="164" fontId="10" fillId="3" borderId="7" xfId="0" applyNumberFormat="1" applyFont="1" applyFill="1" applyBorder="1" applyAlignment="1">
      <alignment horizontal="center" vertical="center"/>
    </xf>
    <xf numFmtId="164" fontId="10" fillId="3" borderId="8" xfId="0" applyNumberFormat="1" applyFont="1" applyFill="1" applyBorder="1" applyAlignment="1">
      <alignment horizontal="center" vertical="center"/>
    </xf>
    <xf numFmtId="164" fontId="10" fillId="8" borderId="5" xfId="0" applyNumberFormat="1" applyFont="1" applyFill="1" applyBorder="1" applyAlignment="1">
      <alignment horizontal="center" vertical="center"/>
    </xf>
    <xf numFmtId="10" fontId="11" fillId="3" borderId="8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1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Franklin Gothic Book"/>
        <family val="2"/>
        <scheme val="none"/>
      </font>
      <numFmt numFmtId="3" formatCode="#,##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59996337778862885"/>
        </left>
        <right style="thin">
          <color theme="6" tint="0.59996337778862885"/>
        </right>
        <top style="thin">
          <color theme="6" tint="0.59996337778862885"/>
        </top>
        <bottom style="thin">
          <color theme="6" tint="0.59996337778862885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Franklin Gothic Book"/>
        <family val="2"/>
        <scheme val="none"/>
      </font>
      <numFmt numFmtId="3" formatCode="#,##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59996337778862885"/>
        </left>
        <right style="thin">
          <color theme="6" tint="0.59996337778862885"/>
        </right>
        <top style="thin">
          <color theme="6" tint="0.59996337778862885"/>
        </top>
        <bottom style="thin">
          <color theme="6" tint="0.59996337778862885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Franklin Gothic Book"/>
        <family val="2"/>
        <scheme val="none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6" tint="0.59996337778862885"/>
        </left>
        <right style="thin">
          <color theme="6" tint="0.59996337778862885"/>
        </right>
        <top style="thin">
          <color theme="6" tint="0.59996337778862885"/>
        </top>
        <bottom style="thin">
          <color theme="6" tint="0.59996337778862885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Franklin Gothic Book"/>
        <family val="2"/>
        <scheme val="none"/>
      </font>
      <numFmt numFmtId="164" formatCode="#,##0.00\ &quot;€&quot;"/>
      <fill>
        <patternFill patternType="solid">
          <fgColor indexed="64"/>
          <bgColor rgb="FF0099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6" tint="0.59996337778862885"/>
        </left>
        <right style="thin">
          <color theme="6" tint="0.59996337778862885"/>
        </right>
        <top style="thin">
          <color theme="6" tint="0.59996337778862885"/>
        </top>
        <bottom style="thin">
          <color theme="6" tint="0.59996337778862885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Franklin Gothic Book"/>
        <family val="2"/>
        <scheme val="none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6" tint="0.59996337778862885"/>
        </left>
        <right style="thin">
          <color theme="6" tint="0.59996337778862885"/>
        </right>
        <top style="thin">
          <color theme="6" tint="0.59996337778862885"/>
        </top>
        <bottom style="thin">
          <color theme="6" tint="0.59996337778862885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Franklin Gothic Book"/>
        <family val="2"/>
        <scheme val="none"/>
      </font>
      <numFmt numFmtId="3" formatCode="#,##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6" tint="0.59996337778862885"/>
        </left>
        <right style="thin">
          <color theme="6" tint="0.59996337778862885"/>
        </right>
        <top style="thin">
          <color theme="6" tint="0.59996337778862885"/>
        </top>
        <bottom style="thin">
          <color theme="6" tint="0.59996337778862885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Franklin Gothic Book"/>
        <family val="2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6" tint="0.59996337778862885"/>
        </left>
        <right style="thin">
          <color theme="6" tint="0.59996337778862885"/>
        </right>
        <top style="thin">
          <color theme="6" tint="0.59996337778862885"/>
        </top>
        <bottom style="thin">
          <color theme="6" tint="0.59996337778862885"/>
        </bottom>
      </border>
    </dxf>
    <dxf>
      <border outline="0">
        <bottom style="thin">
          <color theme="6" tint="0.59996337778862885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Franklin Gothic Book"/>
        <family val="2"/>
        <scheme val="none"/>
      </font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561897</xdr:colOff>
      <xdr:row>7</xdr:row>
      <xdr:rowOff>4804</xdr:rowOff>
    </xdr:from>
    <xdr:to>
      <xdr:col>4</xdr:col>
      <xdr:colOff>1546412</xdr:colOff>
      <xdr:row>9</xdr:row>
      <xdr:rowOff>59855</xdr:rowOff>
    </xdr:to>
    <xdr:sp macro="" textlink="">
      <xdr:nvSpPr>
        <xdr:cNvPr id="4" name="Zone de texte 1" descr="Feuille de temps" title="Title 1">
          <a:extLst>
            <a:ext uri="{FF2B5EF4-FFF2-40B4-BE49-F238E27FC236}">
              <a16:creationId xmlns:a16="http://schemas.microsoft.com/office/drawing/2014/main" id="{D9ADB35C-7ACF-4A47-A37A-3F791259B343}"/>
            </a:ext>
          </a:extLst>
        </xdr:cNvPr>
        <xdr:cNvSpPr txBox="1"/>
      </xdr:nvSpPr>
      <xdr:spPr>
        <a:xfrm>
          <a:off x="2242779" y="1394333"/>
          <a:ext cx="4043721" cy="749816"/>
        </a:xfrm>
        <a:prstGeom prst="rect">
          <a:avLst/>
        </a:prstGeom>
        <a:noFill/>
        <a:ln w="635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algn="l" rtl="0"/>
          <a:r>
            <a:rPr lang="fr" sz="2000" b="1">
              <a:solidFill>
                <a:schemeClr val="accent3">
                  <a:lumMod val="75000"/>
                </a:schemeClr>
              </a:solidFill>
              <a:latin typeface="+mj-lt"/>
            </a:rPr>
            <a:t>Suivi Facturation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A0F77D-BC31-4272-ACA0-2B926EB9FB8B}" name="Tableau1" displayName="Tableau1" ref="B13:H39" totalsRowShown="0" headerRowDxfId="13" dataDxfId="11" headerRowBorderDxfId="12" tableBorderDxfId="10">
  <autoFilter ref="B13:H39" xr:uid="{BB51E157-BBD0-442E-AAE7-90EE4A794DF6}"/>
  <tableColumns count="7">
    <tableColumn id="2" xr3:uid="{5F3DCE4A-F99D-4F78-B76F-38FE3DDB2799}" name="Nom du Client" dataDxfId="9"/>
    <tableColumn id="3" xr3:uid="{D0823A83-7213-4E4E-987A-5CA84F9FF3B7}" name="N° de Devis" dataDxfId="8"/>
    <tableColumn id="4" xr3:uid="{E5703037-9A11-4946-9E12-19E4AEBAC441}" name="Date d'envoi" dataDxfId="7"/>
    <tableColumn id="5" xr3:uid="{90DFD5D7-60EA-406A-A56A-D74035D47083}" name="Montant HT" dataDxfId="6"/>
    <tableColumn id="8" xr3:uid="{6083DADB-A973-4682-8E1E-31B09DE48020}" name="Payé/en attente" dataDxfId="5"/>
    <tableColumn id="10" xr3:uid="{172DE141-9F0B-4838-ACAF-BDAA39862794}" name="Date paiement " dataDxfId="4"/>
    <tableColumn id="1" xr3:uid="{5C92FC8B-CB8E-4684-91D9-F31C6F5DD593}" name="Commentair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D6259A-0083-4CA8-8B95-AE6E40AC2AB8}">
  <dimension ref="B1:N43"/>
  <sheetViews>
    <sheetView showGridLines="0" tabSelected="1" topLeftCell="A4" zoomScale="85" zoomScaleNormal="85" workbookViewId="0">
      <selection activeCell="D13" sqref="D13"/>
    </sheetView>
  </sheetViews>
  <sheetFormatPr baseColWidth="10" defaultRowHeight="15" x14ac:dyDescent="0.25"/>
  <cols>
    <col min="1" max="1" width="3.140625" customWidth="1"/>
    <col min="2" max="2" width="22" customWidth="1"/>
    <col min="3" max="3" width="25.42578125" customWidth="1"/>
    <col min="4" max="4" width="20.5703125" customWidth="1"/>
    <col min="5" max="5" width="25.28515625" customWidth="1"/>
    <col min="6" max="6" width="23" customWidth="1"/>
    <col min="7" max="7" width="21.42578125" customWidth="1"/>
    <col min="8" max="8" width="25.7109375" customWidth="1"/>
    <col min="9" max="11" width="27.7109375" customWidth="1"/>
    <col min="12" max="12" width="16.28515625" customWidth="1"/>
    <col min="13" max="13" width="25.42578125" customWidth="1"/>
    <col min="14" max="21" width="16.28515625" customWidth="1"/>
    <col min="22" max="29" width="14.28515625" customWidth="1"/>
  </cols>
  <sheetData>
    <row r="1" spans="2:14" ht="105" hidden="1" customHeight="1" x14ac:dyDescent="0.25"/>
    <row r="2" spans="2:14" ht="27.75" hidden="1" customHeight="1" x14ac:dyDescent="0.25"/>
    <row r="3" spans="2:14" ht="27.75" hidden="1" customHeight="1" x14ac:dyDescent="0.25"/>
    <row r="4" spans="2:14" ht="27.75" customHeight="1" thickBot="1" x14ac:dyDescent="0.3"/>
    <row r="5" spans="2:14" ht="27.75" customHeight="1" thickBot="1" x14ac:dyDescent="0.35">
      <c r="F5" s="35" t="s">
        <v>0</v>
      </c>
      <c r="G5" s="37">
        <v>45292</v>
      </c>
      <c r="H5" s="38"/>
      <c r="I5" s="20"/>
      <c r="J5" s="21" t="s">
        <v>1</v>
      </c>
      <c r="K5" s="30">
        <v>45292</v>
      </c>
    </row>
    <row r="6" spans="2:14" ht="27.75" customHeight="1" x14ac:dyDescent="0.35">
      <c r="F6" s="22" t="s">
        <v>9</v>
      </c>
      <c r="G6" s="39">
        <f>SUMIFS(Tableau1[Montant HT],Tableau1[Date d''envoi],"&gt;="&amp;DATE(YEAR(G5),1,1),Tableau1[Date d''envoi],"&lt;="&amp;DATE(YEAR(G5),12,31))</f>
        <v>999</v>
      </c>
      <c r="H6" s="40"/>
      <c r="I6" s="20"/>
      <c r="J6" s="22" t="s">
        <v>13</v>
      </c>
      <c r="K6" s="36">
        <f>SUMIFS(Tableau1[Montant HT],Tableau1[Date d''envoi],"&gt;="&amp;DATE(YEAR(K5),MONTH(K5),1),Tableau1[Date d''envoi],"&lt;="&amp;EOMONTH(K5,0))</f>
        <v>999</v>
      </c>
    </row>
    <row r="7" spans="2:14" ht="27.75" customHeight="1" x14ac:dyDescent="0.35">
      <c r="F7" s="23" t="s">
        <v>10</v>
      </c>
      <c r="G7" s="52">
        <f>SUMIF(Tableau1[Payé/en attente],"en attente",Tableau1[Montant HT])</f>
        <v>52214</v>
      </c>
      <c r="H7" s="53"/>
      <c r="I7" s="20"/>
      <c r="J7" s="23" t="s">
        <v>10</v>
      </c>
      <c r="K7" s="56" t="e">
        <f>SUMIFS(Tableau1[Montant HT],Tableau1[Payé/en attente],"perdu",#REF!,"&gt;="&amp;DATE(YEAR(K5),MONTH(K5),1),#REF!,"&lt;="&amp;EOMONTH(K5,0))</f>
        <v>#REF!</v>
      </c>
      <c r="M7" s="43"/>
      <c r="N7" s="43"/>
    </row>
    <row r="8" spans="2:14" ht="27.75" customHeight="1" x14ac:dyDescent="0.35">
      <c r="F8" s="23" t="s">
        <v>11</v>
      </c>
      <c r="G8" s="41">
        <f>SUMIFS(Tableau1[Montant HT],Tableau1[Date d''envoi],"&gt;="&amp;DATE(YEAR(G5),1,1),Tableau1[Date d''envoi],"&lt;="&amp;DATE(YEAR(G5),12,31),Tableau1[Payé/en attente],"Payé")</f>
        <v>444</v>
      </c>
      <c r="H8" s="42"/>
      <c r="I8" s="20"/>
      <c r="J8" s="23" t="s">
        <v>11</v>
      </c>
      <c r="K8" s="32" t="e">
        <f>SUMIFS(#REF!,#REF!,"&gt;="&amp;DATE(YEAR(K5),MONTH(K5),1),#REF!,"&lt;="&amp;EOMONTH(K5,0))</f>
        <v>#REF!</v>
      </c>
      <c r="M8" s="44"/>
      <c r="N8" s="44"/>
    </row>
    <row r="9" spans="2:14" ht="27.75" customHeight="1" thickBot="1" x14ac:dyDescent="0.35">
      <c r="F9" s="51" t="s">
        <v>12</v>
      </c>
      <c r="G9" s="54">
        <f ca="1">SUMIF(I13:I98,"en attente",F40:F98)</f>
        <v>0</v>
      </c>
      <c r="H9" s="55"/>
      <c r="I9" s="20"/>
      <c r="J9" s="24" t="s">
        <v>14</v>
      </c>
      <c r="K9" s="57" t="e">
        <f>K8/K6</f>
        <v>#REF!</v>
      </c>
      <c r="M9" s="44"/>
      <c r="N9" s="44"/>
    </row>
    <row r="10" spans="2:14" ht="27.75" customHeight="1" x14ac:dyDescent="0.3">
      <c r="F10" s="47"/>
      <c r="G10" s="48"/>
      <c r="H10" s="48"/>
      <c r="I10" s="20"/>
      <c r="J10" s="20"/>
      <c r="K10" s="20"/>
    </row>
    <row r="11" spans="2:14" ht="27.75" customHeight="1" x14ac:dyDescent="0.3">
      <c r="F11" s="49"/>
      <c r="G11" s="50"/>
      <c r="H11" s="50"/>
      <c r="I11" s="20"/>
      <c r="J11" s="20"/>
      <c r="K11" s="20"/>
    </row>
    <row r="12" spans="2:14" ht="27.75" customHeight="1" x14ac:dyDescent="0.25">
      <c r="M12" s="29"/>
    </row>
    <row r="13" spans="2:14" ht="39.75" customHeight="1" x14ac:dyDescent="0.25">
      <c r="B13" s="1" t="s">
        <v>5</v>
      </c>
      <c r="C13" s="1" t="s">
        <v>2</v>
      </c>
      <c r="D13" s="28" t="s">
        <v>6</v>
      </c>
      <c r="E13" s="1" t="s">
        <v>3</v>
      </c>
      <c r="F13" s="1" t="s">
        <v>7</v>
      </c>
      <c r="G13" s="1" t="s">
        <v>15</v>
      </c>
      <c r="H13" s="1" t="s">
        <v>16</v>
      </c>
      <c r="I13" s="29"/>
    </row>
    <row r="14" spans="2:14" ht="29.1" customHeight="1" x14ac:dyDescent="0.25">
      <c r="B14" s="2"/>
      <c r="C14" s="3"/>
      <c r="D14" s="4">
        <v>45292</v>
      </c>
      <c r="E14" s="5">
        <v>444</v>
      </c>
      <c r="F14" s="45" t="s">
        <v>8</v>
      </c>
      <c r="G14" s="3"/>
      <c r="H14" s="3"/>
      <c r="I14" s="29"/>
    </row>
    <row r="15" spans="2:14" ht="29.1" customHeight="1" x14ac:dyDescent="0.25">
      <c r="B15" s="6"/>
      <c r="C15" s="7"/>
      <c r="D15" s="8">
        <v>45292</v>
      </c>
      <c r="E15" s="9">
        <v>555</v>
      </c>
      <c r="F15" s="46" t="s">
        <v>4</v>
      </c>
      <c r="G15" s="7"/>
      <c r="H15" s="7"/>
      <c r="I15" s="29"/>
    </row>
    <row r="16" spans="2:14" ht="29.1" customHeight="1" x14ac:dyDescent="0.25">
      <c r="B16" s="11"/>
      <c r="C16" s="12"/>
      <c r="D16" s="13"/>
      <c r="E16" s="14">
        <v>5</v>
      </c>
      <c r="F16" s="45" t="s">
        <v>4</v>
      </c>
      <c r="G16" s="12"/>
      <c r="H16" s="12"/>
      <c r="I16" s="29"/>
    </row>
    <row r="17" spans="2:10" ht="29.1" customHeight="1" x14ac:dyDescent="0.25">
      <c r="B17" s="10"/>
      <c r="C17" s="7"/>
      <c r="D17" s="8"/>
      <c r="E17" s="9">
        <v>51654</v>
      </c>
      <c r="F17" s="46" t="s">
        <v>4</v>
      </c>
      <c r="G17" s="7"/>
      <c r="H17" s="7"/>
    </row>
    <row r="18" spans="2:10" ht="29.1" customHeight="1" x14ac:dyDescent="0.25">
      <c r="B18" s="11"/>
      <c r="C18" s="12"/>
      <c r="D18" s="13"/>
      <c r="E18" s="14"/>
      <c r="F18" s="45" t="s">
        <v>4</v>
      </c>
      <c r="G18" s="12"/>
      <c r="H18" s="12"/>
    </row>
    <row r="19" spans="2:10" ht="29.1" customHeight="1" x14ac:dyDescent="0.25">
      <c r="B19" s="6"/>
      <c r="C19" s="7"/>
      <c r="D19" s="8"/>
      <c r="E19" s="9"/>
      <c r="F19" s="46" t="s">
        <v>4</v>
      </c>
      <c r="G19" s="7"/>
      <c r="H19" s="7"/>
    </row>
    <row r="20" spans="2:10" ht="29.1" customHeight="1" x14ac:dyDescent="0.25">
      <c r="B20" s="11"/>
      <c r="C20" s="12"/>
      <c r="D20" s="13"/>
      <c r="E20" s="14"/>
      <c r="F20" s="45" t="s">
        <v>4</v>
      </c>
      <c r="G20" s="12"/>
      <c r="H20" s="12"/>
      <c r="J20" s="29"/>
    </row>
    <row r="21" spans="2:10" ht="29.1" customHeight="1" x14ac:dyDescent="0.25">
      <c r="B21" s="10"/>
      <c r="C21" s="7"/>
      <c r="D21" s="8"/>
      <c r="E21" s="9"/>
      <c r="F21" s="46" t="s">
        <v>4</v>
      </c>
      <c r="G21" s="7"/>
      <c r="H21" s="7"/>
    </row>
    <row r="22" spans="2:10" ht="29.1" customHeight="1" x14ac:dyDescent="0.25">
      <c r="B22" s="11"/>
      <c r="C22" s="12"/>
      <c r="D22" s="13"/>
      <c r="E22" s="14"/>
      <c r="F22" s="45" t="s">
        <v>4</v>
      </c>
      <c r="G22" s="12"/>
      <c r="H22" s="12"/>
    </row>
    <row r="23" spans="2:10" ht="29.1" customHeight="1" x14ac:dyDescent="0.25">
      <c r="B23" s="6"/>
      <c r="C23" s="7"/>
      <c r="D23" s="8"/>
      <c r="E23" s="9"/>
      <c r="F23" s="46" t="s">
        <v>4</v>
      </c>
      <c r="G23" s="7"/>
      <c r="H23" s="7"/>
    </row>
    <row r="24" spans="2:10" ht="29.1" customHeight="1" x14ac:dyDescent="0.25">
      <c r="B24" s="11"/>
      <c r="C24" s="12"/>
      <c r="D24" s="13"/>
      <c r="E24" s="14"/>
      <c r="F24" s="45" t="s">
        <v>4</v>
      </c>
      <c r="G24" s="12"/>
      <c r="H24" s="12"/>
    </row>
    <row r="25" spans="2:10" ht="29.1" customHeight="1" x14ac:dyDescent="0.25">
      <c r="B25" s="10"/>
      <c r="C25" s="7"/>
      <c r="D25" s="8"/>
      <c r="E25" s="9"/>
      <c r="F25" s="46" t="s">
        <v>4</v>
      </c>
      <c r="G25" s="7"/>
      <c r="H25" s="7"/>
    </row>
    <row r="26" spans="2:10" ht="29.1" customHeight="1" x14ac:dyDescent="0.25">
      <c r="B26" s="15"/>
      <c r="C26" s="12"/>
      <c r="D26" s="13"/>
      <c r="E26" s="14"/>
      <c r="F26" s="45" t="s">
        <v>4</v>
      </c>
      <c r="G26" s="12"/>
      <c r="H26" s="12"/>
    </row>
    <row r="27" spans="2:10" ht="29.1" customHeight="1" x14ac:dyDescent="0.25">
      <c r="B27" s="10"/>
      <c r="C27" s="7"/>
      <c r="D27" s="8"/>
      <c r="E27" s="9"/>
      <c r="F27" s="46" t="s">
        <v>4</v>
      </c>
      <c r="G27" s="7"/>
      <c r="H27" s="7"/>
    </row>
    <row r="28" spans="2:10" ht="29.1" customHeight="1" x14ac:dyDescent="0.25">
      <c r="B28" s="15"/>
      <c r="C28" s="12"/>
      <c r="D28" s="13"/>
      <c r="E28" s="14"/>
      <c r="F28" s="45" t="s">
        <v>4</v>
      </c>
      <c r="G28" s="12"/>
      <c r="H28" s="12"/>
    </row>
    <row r="29" spans="2:10" ht="29.1" customHeight="1" x14ac:dyDescent="0.25">
      <c r="B29" s="10"/>
      <c r="C29" s="7"/>
      <c r="D29" s="8"/>
      <c r="E29" s="9"/>
      <c r="F29" s="46" t="s">
        <v>4</v>
      </c>
      <c r="G29" s="7"/>
      <c r="H29" s="7"/>
    </row>
    <row r="30" spans="2:10" ht="29.1" customHeight="1" x14ac:dyDescent="0.25">
      <c r="B30" s="15"/>
      <c r="C30" s="12"/>
      <c r="D30" s="13"/>
      <c r="E30" s="14"/>
      <c r="F30" s="45" t="s">
        <v>4</v>
      </c>
      <c r="G30" s="12"/>
      <c r="H30" s="12"/>
    </row>
    <row r="31" spans="2:10" ht="29.1" customHeight="1" x14ac:dyDescent="0.25">
      <c r="B31" s="10"/>
      <c r="C31" s="7"/>
      <c r="D31" s="8"/>
      <c r="E31" s="9"/>
      <c r="F31" s="46" t="s">
        <v>4</v>
      </c>
      <c r="G31" s="7"/>
      <c r="H31" s="7"/>
    </row>
    <row r="32" spans="2:10" ht="29.1" customHeight="1" x14ac:dyDescent="0.25">
      <c r="B32" s="15"/>
      <c r="C32" s="12"/>
      <c r="D32" s="13"/>
      <c r="E32" s="14"/>
      <c r="F32" s="45" t="s">
        <v>4</v>
      </c>
      <c r="G32" s="12"/>
      <c r="H32" s="12"/>
    </row>
    <row r="33" spans="2:8" ht="29.1" customHeight="1" x14ac:dyDescent="0.25">
      <c r="B33" s="10"/>
      <c r="C33" s="7"/>
      <c r="D33" s="8"/>
      <c r="E33" s="9"/>
      <c r="F33" s="46" t="s">
        <v>4</v>
      </c>
      <c r="G33" s="7"/>
      <c r="H33" s="7"/>
    </row>
    <row r="34" spans="2:8" ht="29.1" customHeight="1" x14ac:dyDescent="0.25">
      <c r="B34" s="15"/>
      <c r="C34" s="12"/>
      <c r="D34" s="13"/>
      <c r="E34" s="14"/>
      <c r="F34" s="45" t="s">
        <v>4</v>
      </c>
      <c r="G34" s="12"/>
      <c r="H34" s="12"/>
    </row>
    <row r="35" spans="2:8" ht="29.1" customHeight="1" x14ac:dyDescent="0.25">
      <c r="B35" s="10"/>
      <c r="C35" s="7"/>
      <c r="D35" s="8"/>
      <c r="E35" s="9"/>
      <c r="F35" s="46" t="s">
        <v>4</v>
      </c>
      <c r="G35" s="7"/>
      <c r="H35" s="7"/>
    </row>
    <row r="36" spans="2:8" ht="29.1" customHeight="1" x14ac:dyDescent="0.25">
      <c r="B36" s="15"/>
      <c r="C36" s="12"/>
      <c r="D36" s="13"/>
      <c r="E36" s="14"/>
      <c r="F36" s="45" t="s">
        <v>4</v>
      </c>
      <c r="G36" s="12"/>
      <c r="H36" s="12"/>
    </row>
    <row r="37" spans="2:8" ht="29.1" customHeight="1" x14ac:dyDescent="0.25">
      <c r="B37" s="10"/>
      <c r="C37" s="7"/>
      <c r="D37" s="8"/>
      <c r="E37" s="9"/>
      <c r="F37" s="46" t="s">
        <v>4</v>
      </c>
      <c r="G37" s="7"/>
      <c r="H37" s="7"/>
    </row>
    <row r="38" spans="2:8" ht="29.1" customHeight="1" x14ac:dyDescent="0.25">
      <c r="B38" s="15"/>
      <c r="C38" s="12"/>
      <c r="D38" s="13"/>
      <c r="E38" s="14"/>
      <c r="F38" s="45" t="s">
        <v>4</v>
      </c>
      <c r="G38" s="12"/>
      <c r="H38" s="12"/>
    </row>
    <row r="39" spans="2:8" ht="29.1" customHeight="1" x14ac:dyDescent="0.25">
      <c r="B39" s="16"/>
      <c r="C39" s="17"/>
      <c r="D39" s="18"/>
      <c r="E39" s="19"/>
      <c r="F39" s="46" t="s">
        <v>4</v>
      </c>
      <c r="G39" s="17"/>
      <c r="H39" s="17"/>
    </row>
    <row r="40" spans="2:8" ht="27.75" customHeight="1" x14ac:dyDescent="0.25"/>
    <row r="41" spans="2:8" ht="27.75" customHeight="1" x14ac:dyDescent="0.25"/>
    <row r="42" spans="2:8" ht="27.75" customHeight="1" x14ac:dyDescent="0.25"/>
    <row r="43" spans="2:8" ht="27.75" customHeight="1" x14ac:dyDescent="0.25"/>
  </sheetData>
  <mergeCells count="10">
    <mergeCell ref="G11:H11"/>
    <mergeCell ref="M7:N7"/>
    <mergeCell ref="M8:N8"/>
    <mergeCell ref="M9:N9"/>
    <mergeCell ref="G9:H9"/>
    <mergeCell ref="G5:H5"/>
    <mergeCell ref="G6:H6"/>
    <mergeCell ref="G7:H7"/>
    <mergeCell ref="G8:H8"/>
    <mergeCell ref="G10:H10"/>
  </mergeCells>
  <conditionalFormatting sqref="F14:F39">
    <cfRule type="containsText" dxfId="2" priority="2" operator="containsText" text="Payé">
      <formula>NOT(ISERROR(SEARCH("Payé",F14)))</formula>
    </cfRule>
    <cfRule type="containsText" priority="10" operator="containsText" text="en attente">
      <formula>NOT(ISERROR(SEARCH("en attente",F14)))</formula>
    </cfRule>
  </conditionalFormatting>
  <dataValidations disablePrompts="1" count="2">
    <dataValidation allowBlank="1" showInputMessage="1" showErrorMessage="1" prompt="Le total des heures normales est calculé automatiquement dans cette cellule" sqref="G10 K9" xr:uid="{D0429CF5-8FF9-46B0-9839-C08FE5042168}"/>
    <dataValidation allowBlank="1" showInputMessage="1" showErrorMessage="1" promptTitle="montant HT" sqref="E14:E39" xr:uid="{2E0D88AD-BC65-4A58-8C48-C1AD09DF8B88}"/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 xr:uid="{2C8456F0-662C-4119-B806-2AF7648152ED}">
          <x14:formula1>
            <xm:f>'Base de données'!$A$13:$A$15</xm:f>
          </x14:formula1>
          <xm:sqref>F14:F39</xm:sqref>
        </x14:dataValidation>
        <x14:dataValidation type="list" allowBlank="1" showInputMessage="1" showErrorMessage="1" xr:uid="{C97A37A4-C7C1-42DB-8FDB-258AB6E7FB85}">
          <x14:formula1>
            <xm:f>'Base de données'!$H$4:$H$43</xm:f>
          </x14:formula1>
          <xm:sqref>K5</xm:sqref>
        </x14:dataValidation>
        <x14:dataValidation type="list" allowBlank="1" showInputMessage="1" showErrorMessage="1" xr:uid="{20D581F2-9C98-4A05-AEDA-384F5313EB04}">
          <x14:formula1>
            <xm:f>'Base de données'!$F$7:$F$14</xm:f>
          </x14:formula1>
          <xm:sqref>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51011E-518B-4954-A61A-3B11DB92A52F}">
  <dimension ref="A1:H43"/>
  <sheetViews>
    <sheetView topLeftCell="A7" workbookViewId="0">
      <selection activeCell="B45" sqref="B45"/>
    </sheetView>
  </sheetViews>
  <sheetFormatPr baseColWidth="10" defaultRowHeight="15" x14ac:dyDescent="0.25"/>
  <cols>
    <col min="2" max="2" width="15.7109375" bestFit="1" customWidth="1"/>
    <col min="8" max="8" width="17.85546875" customWidth="1"/>
  </cols>
  <sheetData>
    <row r="1" spans="1:8" x14ac:dyDescent="0.25">
      <c r="A1" s="25"/>
    </row>
    <row r="2" spans="1:8" ht="15.75" x14ac:dyDescent="0.25">
      <c r="A2" s="26"/>
    </row>
    <row r="3" spans="1:8" x14ac:dyDescent="0.25">
      <c r="A3" s="25"/>
      <c r="B3" s="25"/>
      <c r="C3" s="25"/>
    </row>
    <row r="4" spans="1:8" ht="15.75" x14ac:dyDescent="0.25">
      <c r="B4" s="26"/>
      <c r="C4" s="27"/>
      <c r="H4" s="31">
        <v>45292</v>
      </c>
    </row>
    <row r="5" spans="1:8" x14ac:dyDescent="0.25">
      <c r="B5" s="25"/>
      <c r="C5" s="25"/>
      <c r="H5" s="31">
        <v>45323</v>
      </c>
    </row>
    <row r="6" spans="1:8" x14ac:dyDescent="0.25">
      <c r="A6" s="25"/>
      <c r="B6" s="25"/>
      <c r="C6" s="25"/>
      <c r="H6" s="31">
        <v>45352</v>
      </c>
    </row>
    <row r="7" spans="1:8" x14ac:dyDescent="0.25">
      <c r="A7" s="25"/>
      <c r="B7" s="25"/>
      <c r="C7" s="25"/>
      <c r="F7" s="34"/>
      <c r="H7" s="31">
        <v>45383</v>
      </c>
    </row>
    <row r="8" spans="1:8" ht="15.75" x14ac:dyDescent="0.25">
      <c r="A8" s="26"/>
      <c r="B8" s="58">
        <f ca="1">NOW()</f>
        <v>45349.917230555555</v>
      </c>
      <c r="C8" s="25"/>
      <c r="D8">
        <v>31</v>
      </c>
      <c r="F8" s="34"/>
      <c r="H8" s="31">
        <v>45413</v>
      </c>
    </row>
    <row r="9" spans="1:8" x14ac:dyDescent="0.25">
      <c r="A9" s="25"/>
      <c r="B9" s="25"/>
      <c r="C9" s="25"/>
      <c r="F9" s="34">
        <v>45292</v>
      </c>
      <c r="H9" s="31">
        <v>45444</v>
      </c>
    </row>
    <row r="10" spans="1:8" x14ac:dyDescent="0.25">
      <c r="A10" s="25"/>
      <c r="B10" s="25"/>
      <c r="C10" s="25"/>
      <c r="F10" s="34">
        <v>45658</v>
      </c>
      <c r="H10" s="31">
        <v>45474</v>
      </c>
    </row>
    <row r="11" spans="1:8" x14ac:dyDescent="0.25">
      <c r="A11" s="25"/>
      <c r="B11" s="25"/>
      <c r="C11" s="25"/>
      <c r="F11" s="34">
        <v>46023</v>
      </c>
      <c r="H11" s="31">
        <v>45505</v>
      </c>
    </row>
    <row r="12" spans="1:8" x14ac:dyDescent="0.25">
      <c r="C12" s="25"/>
      <c r="F12" s="34">
        <v>46388</v>
      </c>
      <c r="H12" s="31">
        <v>45536</v>
      </c>
    </row>
    <row r="13" spans="1:8" x14ac:dyDescent="0.25">
      <c r="A13" t="s">
        <v>4</v>
      </c>
      <c r="C13" s="25"/>
      <c r="F13" s="34">
        <v>46753</v>
      </c>
      <c r="H13" s="31">
        <v>45566</v>
      </c>
    </row>
    <row r="14" spans="1:8" x14ac:dyDescent="0.25">
      <c r="A14" t="s">
        <v>8</v>
      </c>
      <c r="C14" s="25"/>
      <c r="F14" s="34">
        <v>47119</v>
      </c>
      <c r="H14" s="31">
        <v>45597</v>
      </c>
    </row>
    <row r="15" spans="1:8" x14ac:dyDescent="0.25">
      <c r="F15" s="33"/>
      <c r="H15" s="31">
        <v>45627</v>
      </c>
    </row>
    <row r="16" spans="1:8" x14ac:dyDescent="0.25">
      <c r="F16" s="33"/>
      <c r="H16" s="31">
        <v>45658</v>
      </c>
    </row>
    <row r="17" spans="6:8" x14ac:dyDescent="0.25">
      <c r="F17" s="33"/>
      <c r="H17" s="31">
        <v>45689</v>
      </c>
    </row>
    <row r="18" spans="6:8" x14ac:dyDescent="0.25">
      <c r="F18" s="33"/>
      <c r="H18" s="31">
        <v>45717</v>
      </c>
    </row>
    <row r="19" spans="6:8" x14ac:dyDescent="0.25">
      <c r="F19" s="33"/>
      <c r="H19" s="31">
        <v>45748</v>
      </c>
    </row>
    <row r="20" spans="6:8" x14ac:dyDescent="0.25">
      <c r="F20" s="33"/>
      <c r="H20" s="31">
        <v>45778</v>
      </c>
    </row>
    <row r="21" spans="6:8" x14ac:dyDescent="0.25">
      <c r="F21" s="33"/>
      <c r="H21" s="31">
        <v>45809</v>
      </c>
    </row>
    <row r="22" spans="6:8" x14ac:dyDescent="0.25">
      <c r="F22" s="33"/>
      <c r="H22" s="31">
        <v>45839</v>
      </c>
    </row>
    <row r="23" spans="6:8" x14ac:dyDescent="0.25">
      <c r="F23" s="33"/>
      <c r="H23" s="31">
        <v>45870</v>
      </c>
    </row>
    <row r="24" spans="6:8" x14ac:dyDescent="0.25">
      <c r="F24" s="33"/>
      <c r="H24" s="31">
        <v>45901</v>
      </c>
    </row>
    <row r="25" spans="6:8" x14ac:dyDescent="0.25">
      <c r="F25" s="33"/>
      <c r="H25" s="31">
        <v>45931</v>
      </c>
    </row>
    <row r="26" spans="6:8" x14ac:dyDescent="0.25">
      <c r="F26" s="33"/>
      <c r="H26" s="31">
        <v>45962</v>
      </c>
    </row>
    <row r="27" spans="6:8" x14ac:dyDescent="0.25">
      <c r="F27" s="33"/>
      <c r="H27" s="31">
        <v>45992</v>
      </c>
    </row>
    <row r="28" spans="6:8" x14ac:dyDescent="0.25">
      <c r="H28" s="31">
        <v>46023</v>
      </c>
    </row>
    <row r="29" spans="6:8" x14ac:dyDescent="0.25">
      <c r="H29" s="31">
        <v>46054</v>
      </c>
    </row>
    <row r="30" spans="6:8" x14ac:dyDescent="0.25">
      <c r="H30" s="31">
        <v>46082</v>
      </c>
    </row>
    <row r="31" spans="6:8" x14ac:dyDescent="0.25">
      <c r="H31" s="31">
        <v>46113</v>
      </c>
    </row>
    <row r="32" spans="6:8" x14ac:dyDescent="0.25">
      <c r="H32" s="31">
        <v>46143</v>
      </c>
    </row>
    <row r="33" spans="8:8" x14ac:dyDescent="0.25">
      <c r="H33" s="31">
        <v>46174</v>
      </c>
    </row>
    <row r="34" spans="8:8" x14ac:dyDescent="0.25">
      <c r="H34" s="31">
        <v>46204</v>
      </c>
    </row>
    <row r="35" spans="8:8" x14ac:dyDescent="0.25">
      <c r="H35" s="31">
        <v>46235</v>
      </c>
    </row>
    <row r="36" spans="8:8" x14ac:dyDescent="0.25">
      <c r="H36" s="31">
        <v>46266</v>
      </c>
    </row>
    <row r="37" spans="8:8" x14ac:dyDescent="0.25">
      <c r="H37" s="31">
        <v>46296</v>
      </c>
    </row>
    <row r="38" spans="8:8" x14ac:dyDescent="0.25">
      <c r="H38" s="31">
        <v>46327</v>
      </c>
    </row>
    <row r="39" spans="8:8" x14ac:dyDescent="0.25">
      <c r="H39" s="31">
        <v>46357</v>
      </c>
    </row>
    <row r="40" spans="8:8" x14ac:dyDescent="0.25">
      <c r="H40" s="31">
        <v>46388</v>
      </c>
    </row>
    <row r="41" spans="8:8" x14ac:dyDescent="0.25">
      <c r="H41" s="31">
        <v>46419</v>
      </c>
    </row>
    <row r="42" spans="8:8" x14ac:dyDescent="0.25">
      <c r="H42" s="31">
        <v>46447</v>
      </c>
    </row>
    <row r="43" spans="8:8" x14ac:dyDescent="0.25">
      <c r="H43" s="31">
        <v>46478</v>
      </c>
    </row>
  </sheetData>
  <dataValidations count="3">
    <dataValidation type="list" allowBlank="1" showInputMessage="1" showErrorMessage="1" sqref="A1:A3 A7:A8" xr:uid="{F5A498BF-776D-48A7-ACFF-2A3875A0C46C}">
      <formula1>$P$7:$P$9</formula1>
    </dataValidation>
    <dataValidation type="list" allowBlank="1" showInputMessage="1" showErrorMessage="1" promptTitle="MOIS" sqref="C3:C14" xr:uid="{39556D56-D3CD-4B57-96FD-2EC227BC7638}">
      <formula1>$E$3:$E$14</formula1>
    </dataValidation>
    <dataValidation type="list" allowBlank="1" showInputMessage="1" showErrorMessage="1" sqref="H4:H43" xr:uid="{260FC8F9-DE75-4FBB-A2FA-277B240345D6}">
      <formula1>"Mois"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de chiffrage</vt:lpstr>
      <vt:lpstr>Base de données</vt:lpstr>
    </vt:vector>
  </TitlesOfParts>
  <Company>SOPREMA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DURAND Alexis</dc:creator>
  <cp:lastModifiedBy>alexis durand</cp:lastModifiedBy>
  <dcterms:created xsi:type="dcterms:W3CDTF">2023-01-23T07:56:02Z</dcterms:created>
  <dcterms:modified xsi:type="dcterms:W3CDTF">2024-02-27T21:00:48Z</dcterms:modified>
</cp:coreProperties>
</file>