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oach\Desktop\"/>
    </mc:Choice>
  </mc:AlternateContent>
  <bookViews>
    <workbookView xWindow="-108" yWindow="-108" windowWidth="16608" windowHeight="8832"/>
  </bookViews>
  <sheets>
    <sheet name="Offre de prix" sheetId="4" r:id="rId1"/>
    <sheet name="Facture d'acompte" sheetId="5" r:id="rId2"/>
    <sheet name="Facture d'acompte (2)" sheetId="7" r:id="rId3"/>
    <sheet name="Facture d'acompte (3)" sheetId="9" r:id="rId4"/>
    <sheet name="Facture final" sheetId="8" r:id="rId5"/>
    <sheet name="Mention TVA 6%" sheetId="10" r:id="rId6"/>
    <sheet name="mention autoliquidation" sheetId="11" r:id="rId7"/>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17" i="9" l="1"/>
  <c r="C17" i="7"/>
  <c r="C17" i="5"/>
  <c r="H18" i="4"/>
  <c r="H19" i="8" s="1"/>
  <c r="H17" i="4"/>
  <c r="H18" i="8" s="1"/>
  <c r="H16" i="4"/>
  <c r="H17" i="8"/>
  <c r="A28" i="8"/>
  <c r="G24" i="8"/>
  <c r="G25" i="8"/>
  <c r="D28" i="8"/>
  <c r="E28" i="8"/>
  <c r="F28" i="8"/>
  <c r="F18" i="8"/>
  <c r="F19" i="8"/>
  <c r="F20" i="8"/>
  <c r="F21" i="8"/>
  <c r="F22" i="8"/>
  <c r="F23" i="8"/>
  <c r="F24" i="8"/>
  <c r="F25" i="8"/>
  <c r="F26" i="8"/>
  <c r="F27" i="8"/>
  <c r="F17" i="8"/>
  <c r="E18" i="8"/>
  <c r="E19" i="8"/>
  <c r="E20" i="8"/>
  <c r="G20" i="8" s="1"/>
  <c r="E21" i="8"/>
  <c r="E22" i="8"/>
  <c r="G22" i="8" s="1"/>
  <c r="E23" i="8"/>
  <c r="G23" i="8" s="1"/>
  <c r="E24" i="8"/>
  <c r="E25" i="8"/>
  <c r="E26" i="8"/>
  <c r="G26" i="8" s="1"/>
  <c r="E27" i="8"/>
  <c r="G27" i="8" s="1"/>
  <c r="E17" i="8"/>
  <c r="D18" i="8"/>
  <c r="D19" i="8"/>
  <c r="D20" i="8"/>
  <c r="D21" i="8"/>
  <c r="D22" i="8"/>
  <c r="D23" i="8"/>
  <c r="D24" i="8"/>
  <c r="D25" i="8"/>
  <c r="D26" i="8"/>
  <c r="D27" i="8"/>
  <c r="D17" i="8"/>
  <c r="A21" i="8"/>
  <c r="A22" i="8"/>
  <c r="A23" i="8"/>
  <c r="A24" i="8"/>
  <c r="A25" i="8"/>
  <c r="A26" i="8"/>
  <c r="A27" i="8"/>
  <c r="A18" i="8"/>
  <c r="A19" i="8"/>
  <c r="A20" i="8"/>
  <c r="A17" i="8"/>
  <c r="G19" i="8" l="1"/>
  <c r="G18" i="8"/>
  <c r="G28" i="8"/>
  <c r="H20" i="4"/>
  <c r="H19" i="4"/>
  <c r="G21" i="8"/>
  <c r="H16" i="8"/>
  <c r="H17" i="9"/>
  <c r="H17" i="7"/>
  <c r="H17" i="5"/>
  <c r="H22" i="4" l="1"/>
  <c r="H21" i="8"/>
  <c r="H21" i="4"/>
  <c r="H20" i="8"/>
  <c r="A29" i="8"/>
  <c r="H23" i="8" l="1"/>
  <c r="H24" i="4"/>
  <c r="H22" i="8"/>
  <c r="H23" i="4"/>
  <c r="A15" i="8"/>
  <c r="H24" i="8" l="1"/>
  <c r="H25" i="4"/>
  <c r="H25" i="8"/>
  <c r="H26" i="4"/>
  <c r="H27" i="8" s="1"/>
  <c r="E6" i="5"/>
  <c r="E5" i="7"/>
  <c r="E5" i="9"/>
  <c r="E4" i="8"/>
  <c r="F25" i="9"/>
  <c r="E9" i="9"/>
  <c r="E8" i="9"/>
  <c r="E7" i="9"/>
  <c r="E4" i="9"/>
  <c r="E3" i="9"/>
  <c r="E2" i="9"/>
  <c r="H27" i="4" l="1"/>
  <c r="H28" i="8" s="1"/>
  <c r="H26" i="8"/>
  <c r="F25" i="5"/>
  <c r="E8" i="8" l="1"/>
  <c r="E7" i="8"/>
  <c r="E3" i="8"/>
  <c r="E2" i="8"/>
  <c r="E1" i="8"/>
  <c r="F16" i="8" l="1"/>
  <c r="E16" i="8"/>
  <c r="D16" i="8"/>
  <c r="A16" i="8"/>
  <c r="G15" i="4"/>
  <c r="G16" i="8" l="1"/>
  <c r="G17" i="8"/>
  <c r="F25" i="7"/>
  <c r="E9" i="7"/>
  <c r="E8" i="7"/>
  <c r="E7" i="7"/>
  <c r="E4" i="7"/>
  <c r="E3" i="7"/>
  <c r="E2" i="7"/>
  <c r="D33" i="8" l="1"/>
  <c r="F33" i="8" s="1"/>
  <c r="E10" i="5"/>
  <c r="E9" i="5"/>
  <c r="E8" i="5"/>
  <c r="E5" i="5"/>
  <c r="E4" i="5"/>
  <c r="E3" i="5"/>
  <c r="D32" i="4" l="1"/>
  <c r="F17" i="9" l="1"/>
  <c r="G17" i="9" s="1"/>
  <c r="D28" i="9" s="1"/>
  <c r="F28" i="9" s="1"/>
  <c r="G28" i="9" s="1"/>
  <c r="F32" i="4"/>
  <c r="G32" i="4" s="1"/>
  <c r="G33" i="8"/>
  <c r="F17" i="7"/>
  <c r="G17" i="7" s="1"/>
  <c r="D28" i="7" s="1"/>
  <c r="F17" i="5"/>
  <c r="G17" i="5" s="1"/>
  <c r="D28" i="5" s="1"/>
  <c r="F28" i="5" s="1"/>
  <c r="G28" i="5" s="1"/>
  <c r="D37" i="8" l="1"/>
  <c r="F28" i="7"/>
  <c r="F37" i="8" s="1"/>
  <c r="D41" i="8" l="1"/>
  <c r="G28" i="7"/>
  <c r="F41" i="8"/>
  <c r="G41" i="8" l="1"/>
  <c r="G37" i="8"/>
</calcChain>
</file>

<file path=xl/sharedStrings.xml><?xml version="1.0" encoding="utf-8"?>
<sst xmlns="http://schemas.openxmlformats.org/spreadsheetml/2006/main" count="130" uniqueCount="39">
  <si>
    <t xml:space="preserve">description </t>
  </si>
  <si>
    <t>Unité</t>
  </si>
  <si>
    <t>Tva</t>
  </si>
  <si>
    <t>prix Un.</t>
  </si>
  <si>
    <t>base Htva</t>
  </si>
  <si>
    <t>total TTC</t>
  </si>
  <si>
    <t>bon pour accord</t>
  </si>
  <si>
    <t>30% à la commande</t>
  </si>
  <si>
    <t>qté.</t>
  </si>
  <si>
    <t>date:</t>
  </si>
  <si>
    <t>montant Htva</t>
  </si>
  <si>
    <t>LJ2M Béton</t>
  </si>
  <si>
    <t>Rue Trieu à vallée, 76</t>
  </si>
  <si>
    <t>7110 Houdeng-Goegnies</t>
  </si>
  <si>
    <t>TVA: BE 0699.888.751</t>
  </si>
  <si>
    <t>Cp. bancaire: BE23 3631 7707 8691</t>
  </si>
  <si>
    <t>Signature:</t>
  </si>
  <si>
    <t>Tél: 0472/653.471</t>
  </si>
  <si>
    <t>Site web: www.lj2m.be</t>
  </si>
  <si>
    <t>E-mail: joachim.gomez@lj2m.be</t>
  </si>
  <si>
    <t>matériaux, main d'œuvre et nettoyage inclus
hors évacuation déchets</t>
  </si>
  <si>
    <t>Adresse chantier</t>
  </si>
  <si>
    <t xml:space="preserve">OFFRE DE PRIX   </t>
  </si>
  <si>
    <t>acompte de 30% relatif à l'offre de prix</t>
  </si>
  <si>
    <t>%</t>
  </si>
  <si>
    <t xml:space="preserve">ACOMPTE </t>
  </si>
  <si>
    <t>Acompte reçu</t>
  </si>
  <si>
    <t>Total</t>
  </si>
  <si>
    <t>acompte de 60% relatif à l'offre de prix</t>
  </si>
  <si>
    <t>TVA client:</t>
  </si>
  <si>
    <t>acompte de X% relatif à l'offre de prix</t>
  </si>
  <si>
    <t>Réalisation d'un escalier</t>
  </si>
  <si>
    <t>«Taux de TVA : En l’absence de contestation par écrit, dans un délai d’un mois à compter de la réception de la facture, le client est présumé reconnaître que
(1) les travaux sont effectués à un bâtiment d’habitation dont la première occupation a eu lieu au cours d’une année civile qui précède d’au moins dix ans la date de la première facture relative à ces travaux,
(2) qu’après l’exécution de ces travaux, l’habitation est utilisée, soit exclusivement soit à titre principal comme logement privé et
(3) que ces travaux sont fournis et facturés à un consommateur final. Si au moins une de ces conditions n’est pas remplie, le taux normal de TVA de 21 % sera applicable et le client endossera, par rapport à ces conditions, la responsabilité quant au paiement de la taxe, des intérêts et des amendes dus».</t>
  </si>
  <si>
    <t>Autoliquidation : En l’absence de contestation par écrit, dans un délai 
d’un mois à compter de la réception de la facture, le client est présumé reconnaître qu’il est un assujetti tenu au dépôt de déclarations périodiques. Si cette condition n’est pas remplie, le client endossera, par rapport à cette condition, la responsabilité quant au paiement de la taxe, des intérêts et des amendes dus.</t>
  </si>
  <si>
    <t>FACTURE 2024</t>
  </si>
  <si>
    <t>offre valable 15 jours calendrier</t>
  </si>
  <si>
    <t>Le paiement de cet acompte est nécessaire afin de réserver une date d'intervention</t>
  </si>
  <si>
    <t>En donnant son accord, le client reconnait avoir pris connaissance des conditions générales de vente et les accepter </t>
  </si>
  <si>
    <t>Échéance: comptant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</si>
</sst>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 #,##0.00"/>
  </numFmts>
  <fonts count="19" x14ac:knownFonts="1">
    <font>
      <sz val="11"/>
      <color theme="1"/>
      <name val="Calibri"/>
      <family val="2"/>
      <scheme val="minor"/>
    </font>
    <font>
      <b/>
      <sz val="11"/>
      <color theme="1"/>
      <name val="Calibri"/>
      <family val="2"/>
      <scheme val="minor"/>
    </font>
    <font>
      <b/>
      <sz val="14"/>
      <color theme="1"/>
      <name val="Calibri"/>
      <family val="2"/>
      <scheme val="minor"/>
    </font>
    <font>
      <sz val="11"/>
      <color rgb="FF212121"/>
      <name val="Calibri"/>
      <family val="2"/>
      <scheme val="minor"/>
    </font>
    <font>
      <b/>
      <i/>
      <sz val="14"/>
      <color theme="1"/>
      <name val="Calibri"/>
      <family val="2"/>
      <scheme val="minor"/>
    </font>
    <font>
      <sz val="14"/>
      <color theme="1"/>
      <name val="Calibri"/>
      <family val="2"/>
      <scheme val="minor"/>
    </font>
    <font>
      <sz val="11"/>
      <color theme="1" tint="0.499984740745262"/>
      <name val="Calibri"/>
      <family val="2"/>
      <scheme val="minor"/>
    </font>
    <font>
      <sz val="10"/>
      <color theme="1" tint="0.499984740745262"/>
      <name val="Calibri"/>
      <family val="2"/>
      <scheme val="minor"/>
    </font>
    <font>
      <sz val="10.5"/>
      <color rgb="FF5F5F5F"/>
      <name val="Calibri"/>
      <family val="2"/>
      <scheme val="minor"/>
    </font>
    <font>
      <b/>
      <sz val="11"/>
      <color theme="1"/>
      <name val="Audiowide"/>
    </font>
    <font>
      <sz val="11"/>
      <color theme="1"/>
      <name val="Audiowide"/>
    </font>
    <font>
      <b/>
      <sz val="12"/>
      <color theme="1"/>
      <name val="Audiowide"/>
    </font>
    <font>
      <sz val="12"/>
      <color theme="1"/>
      <name val="Audiowide"/>
    </font>
    <font>
      <sz val="10"/>
      <color theme="1"/>
      <name val="Calibri"/>
      <family val="2"/>
      <scheme val="minor"/>
    </font>
    <font>
      <b/>
      <i/>
      <sz val="11"/>
      <color theme="1"/>
      <name val="Calibri"/>
      <family val="2"/>
      <scheme val="minor"/>
    </font>
    <font>
      <sz val="8"/>
      <color theme="1"/>
      <name val="Calibri"/>
      <family val="2"/>
      <scheme val="minor"/>
    </font>
    <font>
      <sz val="7"/>
      <color theme="1"/>
      <name val="Calibri"/>
      <family val="2"/>
      <scheme val="minor"/>
    </font>
    <font>
      <b/>
      <i/>
      <sz val="10"/>
      <color theme="1"/>
      <name val="Calibri"/>
      <family val="2"/>
      <scheme val="minor"/>
    </font>
    <font>
      <sz val="11"/>
      <name val="Calibri"/>
      <family val="2"/>
      <scheme val="minor"/>
    </font>
  </fonts>
  <fills count="6">
    <fill>
      <patternFill patternType="none"/>
    </fill>
    <fill>
      <patternFill patternType="gray125"/>
    </fill>
    <fill>
      <patternFill patternType="solid">
        <fgColor theme="4" tint="0.59996337778862885"/>
        <bgColor indexed="64"/>
      </patternFill>
    </fill>
    <fill>
      <patternFill patternType="solid">
        <fgColor theme="4" tint="0.39994506668294322"/>
        <bgColor indexed="64"/>
      </patternFill>
    </fill>
    <fill>
      <patternFill patternType="solid">
        <fgColor theme="4" tint="0.39997558519241921"/>
        <bgColor indexed="64"/>
      </patternFill>
    </fill>
    <fill>
      <patternFill patternType="solid">
        <fgColor theme="5" tint="0.59996337778862885"/>
        <bgColor indexed="64"/>
      </patternFill>
    </fill>
  </fills>
  <borders count="12">
    <border>
      <left/>
      <right/>
      <top/>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style="thin">
        <color auto="1"/>
      </right>
      <top/>
      <bottom style="thin">
        <color auto="1"/>
      </bottom>
      <diagonal/>
    </border>
    <border>
      <left/>
      <right/>
      <top style="thin">
        <color auto="1"/>
      </top>
      <bottom/>
      <diagonal/>
    </border>
    <border>
      <left/>
      <right/>
      <top/>
      <bottom style="thin">
        <color auto="1"/>
      </bottom>
      <diagonal/>
    </border>
  </borders>
  <cellStyleXfs count="1">
    <xf numFmtId="0" fontId="0" fillId="0" borderId="0"/>
  </cellStyleXfs>
  <cellXfs count="118">
    <xf numFmtId="0" fontId="0" fillId="0" borderId="0" xfId="0"/>
    <xf numFmtId="0" fontId="1" fillId="0" borderId="0" xfId="0" applyFont="1"/>
    <xf numFmtId="0" fontId="3" fillId="0" borderId="0" xfId="0" applyFont="1"/>
    <xf numFmtId="14" fontId="0" fillId="0" borderId="0" xfId="0" applyNumberFormat="1"/>
    <xf numFmtId="0" fontId="0" fillId="3" borderId="2" xfId="0" applyFill="1" applyBorder="1"/>
    <xf numFmtId="164" fontId="0" fillId="0" borderId="3" xfId="0" applyNumberFormat="1" applyBorder="1"/>
    <xf numFmtId="164" fontId="2" fillId="0" borderId="3" xfId="0" applyNumberFormat="1" applyFont="1" applyBorder="1"/>
    <xf numFmtId="0" fontId="0" fillId="0" borderId="1" xfId="0" applyBorder="1" applyAlignment="1">
      <alignment vertical="center"/>
    </xf>
    <xf numFmtId="164" fontId="0" fillId="0" borderId="1" xfId="0" applyNumberFormat="1" applyBorder="1" applyAlignment="1">
      <alignment vertical="center"/>
    </xf>
    <xf numFmtId="9" fontId="0" fillId="0" borderId="1" xfId="0" applyNumberFormat="1" applyBorder="1" applyAlignment="1">
      <alignment vertical="center"/>
    </xf>
    <xf numFmtId="0" fontId="0" fillId="0" borderId="1" xfId="0" applyBorder="1" applyAlignment="1">
      <alignment vertical="center" wrapText="1"/>
    </xf>
    <xf numFmtId="0" fontId="6" fillId="0" borderId="0" xfId="0" applyFont="1"/>
    <xf numFmtId="0" fontId="7" fillId="0" borderId="0" xfId="0" applyFont="1"/>
    <xf numFmtId="0" fontId="8" fillId="0" borderId="0" xfId="0" applyFont="1"/>
    <xf numFmtId="0" fontId="1" fillId="0" borderId="4" xfId="0" applyFont="1" applyBorder="1"/>
    <xf numFmtId="0" fontId="0" fillId="0" borderId="5" xfId="0" applyBorder="1"/>
    <xf numFmtId="0" fontId="0" fillId="0" borderId="6" xfId="0" applyBorder="1"/>
    <xf numFmtId="0" fontId="0" fillId="0" borderId="7" xfId="0" applyBorder="1"/>
    <xf numFmtId="0" fontId="0" fillId="0" borderId="8" xfId="0" applyBorder="1"/>
    <xf numFmtId="0" fontId="0" fillId="2" borderId="2" xfId="0" applyFill="1" applyBorder="1" applyAlignment="1">
      <alignment vertical="center"/>
    </xf>
    <xf numFmtId="0" fontId="0" fillId="0" borderId="3" xfId="0" applyBorder="1" applyAlignment="1">
      <alignment vertical="center"/>
    </xf>
    <xf numFmtId="0" fontId="0" fillId="0" borderId="10" xfId="0" applyBorder="1"/>
    <xf numFmtId="0" fontId="0" fillId="0" borderId="11" xfId="0" applyBorder="1"/>
    <xf numFmtId="0" fontId="1" fillId="0" borderId="9" xfId="0" applyFont="1" applyBorder="1"/>
    <xf numFmtId="0" fontId="2" fillId="0" borderId="10" xfId="0" applyFont="1" applyBorder="1"/>
    <xf numFmtId="0" fontId="0" fillId="4" borderId="4" xfId="0" applyFill="1" applyBorder="1"/>
    <xf numFmtId="0" fontId="0" fillId="4" borderId="5" xfId="0" applyFill="1" applyBorder="1"/>
    <xf numFmtId="0" fontId="0" fillId="0" borderId="1" xfId="0" applyBorder="1"/>
    <xf numFmtId="0" fontId="0" fillId="0" borderId="0" xfId="0" applyBorder="1"/>
    <xf numFmtId="0" fontId="0" fillId="0" borderId="4" xfId="0" applyFont="1" applyBorder="1"/>
    <xf numFmtId="0" fontId="0" fillId="0" borderId="8" xfId="0" applyFont="1" applyBorder="1"/>
    <xf numFmtId="0" fontId="0" fillId="0" borderId="6" xfId="0" applyFont="1" applyBorder="1"/>
    <xf numFmtId="0" fontId="1" fillId="0" borderId="0" xfId="0" applyFont="1"/>
    <xf numFmtId="0" fontId="0" fillId="0" borderId="0" xfId="0"/>
    <xf numFmtId="0" fontId="0" fillId="0" borderId="1" xfId="0" applyBorder="1" applyAlignment="1">
      <alignment vertical="center" wrapText="1"/>
    </xf>
    <xf numFmtId="0" fontId="0" fillId="0" borderId="1" xfId="0" applyBorder="1" applyAlignment="1">
      <alignment vertical="center"/>
    </xf>
    <xf numFmtId="0" fontId="0" fillId="2" borderId="2" xfId="0" applyFill="1" applyBorder="1" applyAlignment="1">
      <alignment vertical="center"/>
    </xf>
    <xf numFmtId="164" fontId="0" fillId="0" borderId="3" xfId="0" applyNumberFormat="1" applyBorder="1"/>
    <xf numFmtId="0" fontId="0" fillId="0" borderId="1" xfId="0" applyBorder="1"/>
    <xf numFmtId="0" fontId="3" fillId="0" borderId="5" xfId="0" applyFont="1" applyBorder="1"/>
    <xf numFmtId="0" fontId="3" fillId="0" borderId="9" xfId="0" applyFont="1" applyBorder="1"/>
    <xf numFmtId="0" fontId="4" fillId="5" borderId="0" xfId="0" applyFont="1" applyFill="1" applyAlignment="1"/>
    <xf numFmtId="0" fontId="5" fillId="5" borderId="0" xfId="0" applyFont="1" applyFill="1" applyAlignment="1"/>
    <xf numFmtId="0" fontId="0" fillId="0" borderId="0" xfId="0" applyAlignment="1"/>
    <xf numFmtId="9" fontId="0" fillId="0" borderId="0" xfId="0" applyNumberFormat="1"/>
    <xf numFmtId="9" fontId="0" fillId="0" borderId="0" xfId="0" applyNumberFormat="1" applyAlignment="1">
      <alignment horizontal="left"/>
    </xf>
    <xf numFmtId="0" fontId="0" fillId="0" borderId="4" xfId="0" applyBorder="1"/>
    <xf numFmtId="0" fontId="0" fillId="0" borderId="1" xfId="0" applyBorder="1" applyAlignment="1">
      <alignment vertical="center" wrapText="1"/>
    </xf>
    <xf numFmtId="0" fontId="0" fillId="0" borderId="1" xfId="0" applyBorder="1" applyAlignment="1">
      <alignment vertical="center"/>
    </xf>
    <xf numFmtId="0" fontId="0" fillId="0" borderId="0" xfId="0"/>
    <xf numFmtId="164" fontId="0" fillId="0" borderId="3" xfId="0" applyNumberFormat="1" applyBorder="1"/>
    <xf numFmtId="0" fontId="1" fillId="0" borderId="0" xfId="0" applyFont="1"/>
    <xf numFmtId="0" fontId="0" fillId="2" borderId="2" xfId="0" applyFill="1" applyBorder="1" applyAlignment="1">
      <alignment vertical="center"/>
    </xf>
    <xf numFmtId="164" fontId="0" fillId="0" borderId="3" xfId="0" applyNumberFormat="1" applyBorder="1"/>
    <xf numFmtId="164" fontId="0" fillId="0" borderId="3" xfId="0" applyNumberFormat="1" applyBorder="1"/>
    <xf numFmtId="0" fontId="0" fillId="0" borderId="1" xfId="0" applyBorder="1" applyAlignment="1">
      <alignment vertical="center" wrapText="1"/>
    </xf>
    <xf numFmtId="0" fontId="0" fillId="0" borderId="1" xfId="0" applyBorder="1" applyAlignment="1">
      <alignment vertical="center"/>
    </xf>
    <xf numFmtId="0" fontId="0" fillId="0" borderId="0" xfId="0"/>
    <xf numFmtId="164" fontId="0" fillId="0" borderId="3" xfId="0" applyNumberFormat="1" applyBorder="1"/>
    <xf numFmtId="0" fontId="0" fillId="2" borderId="2" xfId="0" applyFill="1" applyBorder="1" applyAlignment="1">
      <alignment vertical="center"/>
    </xf>
    <xf numFmtId="0" fontId="0" fillId="0" borderId="1" xfId="0" applyBorder="1"/>
    <xf numFmtId="0" fontId="0" fillId="0" borderId="0" xfId="0" applyAlignment="1"/>
    <xf numFmtId="0" fontId="0" fillId="0" borderId="8" xfId="0" applyFont="1" applyFill="1" applyBorder="1"/>
    <xf numFmtId="164" fontId="13" fillId="0" borderId="1" xfId="0" applyNumberFormat="1" applyFont="1" applyBorder="1" applyAlignment="1">
      <alignment vertical="center"/>
    </xf>
    <xf numFmtId="9" fontId="13" fillId="0" borderId="1" xfId="0" applyNumberFormat="1" applyFont="1" applyBorder="1" applyAlignment="1">
      <alignment vertical="center"/>
    </xf>
    <xf numFmtId="0" fontId="13" fillId="0" borderId="1" xfId="0" applyFont="1" applyBorder="1"/>
    <xf numFmtId="0" fontId="13" fillId="0" borderId="3" xfId="0" applyFont="1" applyBorder="1" applyAlignment="1">
      <alignment vertical="center"/>
    </xf>
    <xf numFmtId="0" fontId="0" fillId="0" borderId="0" xfId="0"/>
    <xf numFmtId="0" fontId="0" fillId="0" borderId="0" xfId="0" applyFont="1"/>
    <xf numFmtId="0" fontId="0" fillId="0" borderId="0" xfId="0" applyAlignment="1"/>
    <xf numFmtId="0" fontId="0" fillId="0" borderId="0" xfId="0"/>
    <xf numFmtId="0" fontId="0" fillId="0" borderId="1" xfId="0" applyBorder="1" applyAlignment="1">
      <alignment vertical="center" wrapText="1"/>
    </xf>
    <xf numFmtId="0" fontId="0" fillId="0" borderId="1" xfId="0" applyBorder="1" applyAlignment="1">
      <alignment vertical="center"/>
    </xf>
    <xf numFmtId="0" fontId="0" fillId="0" borderId="0" xfId="0"/>
    <xf numFmtId="0" fontId="13" fillId="2" borderId="2" xfId="0" applyFont="1" applyFill="1" applyBorder="1" applyAlignment="1">
      <alignment vertical="center"/>
    </xf>
    <xf numFmtId="0" fontId="13" fillId="0" borderId="1" xfId="0" applyFont="1" applyBorder="1" applyAlignment="1">
      <alignment vertical="center" wrapText="1"/>
    </xf>
    <xf numFmtId="0" fontId="13" fillId="0" borderId="1" xfId="0" applyFont="1" applyBorder="1" applyAlignment="1">
      <alignment vertical="center"/>
    </xf>
    <xf numFmtId="0" fontId="0" fillId="0" borderId="7" xfId="0" applyBorder="1" applyAlignment="1">
      <alignment horizontal="left" vertical="center"/>
    </xf>
    <xf numFmtId="0" fontId="0" fillId="0" borderId="7" xfId="0" applyBorder="1" applyAlignment="1">
      <alignment vertical="center"/>
    </xf>
    <xf numFmtId="0" fontId="0" fillId="0" borderId="0" xfId="0" applyAlignment="1"/>
    <xf numFmtId="0" fontId="17" fillId="0" borderId="0" xfId="0" applyFont="1" applyAlignment="1">
      <alignment wrapText="1"/>
    </xf>
    <xf numFmtId="0" fontId="17" fillId="0" borderId="0" xfId="0" applyFont="1" applyAlignment="1"/>
    <xf numFmtId="0" fontId="0" fillId="0" borderId="0" xfId="0"/>
    <xf numFmtId="164" fontId="0" fillId="0" borderId="3" xfId="0" applyNumberFormat="1" applyBorder="1"/>
    <xf numFmtId="0" fontId="15" fillId="0" borderId="1" xfId="0" applyFont="1" applyBorder="1" applyAlignment="1">
      <alignment vertical="center" wrapText="1"/>
    </xf>
    <xf numFmtId="0" fontId="15" fillId="0" borderId="1" xfId="0" applyFont="1" applyBorder="1" applyAlignment="1">
      <alignment vertical="center"/>
    </xf>
    <xf numFmtId="0" fontId="11" fillId="0" borderId="0" xfId="0" applyFont="1"/>
    <xf numFmtId="0" fontId="12" fillId="0" borderId="0" xfId="0" applyFont="1"/>
    <xf numFmtId="0" fontId="9" fillId="0" borderId="0" xfId="0" applyFont="1"/>
    <xf numFmtId="0" fontId="10" fillId="0" borderId="0" xfId="0" applyFont="1"/>
    <xf numFmtId="0" fontId="13" fillId="2" borderId="2" xfId="0" applyFont="1" applyFill="1" applyBorder="1" applyAlignment="1">
      <alignment vertical="center"/>
    </xf>
    <xf numFmtId="0" fontId="13" fillId="0" borderId="2" xfId="0" applyFont="1" applyBorder="1" applyAlignment="1">
      <alignment vertical="center"/>
    </xf>
    <xf numFmtId="0" fontId="14" fillId="0" borderId="1" xfId="0" applyFont="1" applyBorder="1" applyAlignment="1">
      <alignment vertical="center" wrapText="1"/>
    </xf>
    <xf numFmtId="0" fontId="14" fillId="0" borderId="1" xfId="0" applyFont="1" applyBorder="1" applyAlignment="1">
      <alignment vertical="center"/>
    </xf>
    <xf numFmtId="0" fontId="0" fillId="0" borderId="1" xfId="0" applyBorder="1" applyAlignment="1">
      <alignment vertical="center" wrapText="1"/>
    </xf>
    <xf numFmtId="0" fontId="0" fillId="0" borderId="1" xfId="0" applyBorder="1" applyAlignment="1">
      <alignment vertical="center"/>
    </xf>
    <xf numFmtId="0" fontId="0" fillId="0" borderId="3" xfId="0" applyBorder="1"/>
    <xf numFmtId="0" fontId="0" fillId="0" borderId="1" xfId="0" applyBorder="1"/>
    <xf numFmtId="0" fontId="0" fillId="2" borderId="2" xfId="0" applyFill="1" applyBorder="1" applyAlignment="1">
      <alignment vertical="center"/>
    </xf>
    <xf numFmtId="0" fontId="0" fillId="0" borderId="2" xfId="0" applyBorder="1" applyAlignment="1">
      <alignment vertical="center"/>
    </xf>
    <xf numFmtId="0" fontId="0" fillId="0" borderId="1" xfId="0" applyBorder="1" applyAlignment="1">
      <alignment horizontal="center" vertical="top" wrapText="1"/>
    </xf>
    <xf numFmtId="0" fontId="0" fillId="0" borderId="1" xfId="0" applyBorder="1" applyAlignment="1">
      <alignment horizontal="center" vertical="top"/>
    </xf>
    <xf numFmtId="0" fontId="4" fillId="5" borderId="0" xfId="0" applyFont="1" applyFill="1" applyAlignment="1"/>
    <xf numFmtId="0" fontId="0" fillId="0" borderId="6" xfId="0" quotePrefix="1" applyBorder="1" applyAlignment="1">
      <alignment vertical="center" wrapText="1"/>
    </xf>
    <xf numFmtId="0" fontId="0" fillId="0" borderId="0" xfId="0" applyBorder="1" applyAlignment="1">
      <alignment vertical="center"/>
    </xf>
    <xf numFmtId="0" fontId="0" fillId="0" borderId="6" xfId="0" applyBorder="1" applyAlignment="1">
      <alignment vertical="center" wrapText="1"/>
    </xf>
    <xf numFmtId="164" fontId="0" fillId="0" borderId="3" xfId="0" applyNumberFormat="1" applyBorder="1" applyAlignment="1"/>
    <xf numFmtId="0" fontId="0" fillId="0" borderId="3" xfId="0" applyBorder="1" applyAlignment="1"/>
    <xf numFmtId="0" fontId="0" fillId="0" borderId="0" xfId="0" applyAlignment="1">
      <alignment horizontal="center" wrapText="1"/>
    </xf>
    <xf numFmtId="0" fontId="16" fillId="0" borderId="0" xfId="0" applyFont="1" applyAlignment="1">
      <alignment horizontal="center" wrapText="1"/>
    </xf>
    <xf numFmtId="0" fontId="16" fillId="0" borderId="0" xfId="0" applyFont="1" applyAlignment="1">
      <alignment horizontal="center"/>
    </xf>
    <xf numFmtId="0" fontId="15" fillId="0" borderId="1" xfId="0" applyFont="1" applyBorder="1" applyAlignment="1"/>
    <xf numFmtId="0" fontId="13" fillId="0" borderId="0" xfId="0" applyFont="1"/>
    <xf numFmtId="0" fontId="13" fillId="0" borderId="0" xfId="0" applyFont="1"/>
    <xf numFmtId="0" fontId="18" fillId="0" borderId="0" xfId="0" applyFont="1"/>
    <xf numFmtId="0" fontId="15" fillId="0" borderId="3" xfId="0" applyFont="1" applyBorder="1" applyAlignment="1">
      <alignment vertical="center"/>
    </xf>
    <xf numFmtId="0" fontId="15" fillId="0" borderId="3" xfId="0" applyFont="1" applyBorder="1" applyAlignment="1">
      <alignment vertical="center" wrapText="1"/>
    </xf>
    <xf numFmtId="0" fontId="15" fillId="0" borderId="3" xfId="0" applyFont="1" applyBorder="1" applyAlignment="1">
      <alignment vertical="center"/>
    </xf>
  </cellXfs>
  <cellStyles count="1">
    <cellStyle name="Normal" xfId="0" builtinId="0"/>
  </cellStyles>
  <dxfs count="0"/>
  <tableStyles count="0" defaultTableStyle="TableStyleMedium2" defaultPivotStyle="PivotStyleLight16"/>
  <colors>
    <mruColors>
      <color rgb="FF5F5F5F"/>
      <color rgb="FF3333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2.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674371</xdr:colOff>
      <xdr:row>0</xdr:row>
      <xdr:rowOff>0</xdr:rowOff>
    </xdr:from>
    <xdr:to>
      <xdr:col>3</xdr:col>
      <xdr:colOff>57150</xdr:colOff>
      <xdr:row>6</xdr:row>
      <xdr:rowOff>45802</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510791" y="0"/>
          <a:ext cx="1554479" cy="112784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83821</xdr:colOff>
      <xdr:row>0</xdr:row>
      <xdr:rowOff>0</xdr:rowOff>
    </xdr:from>
    <xdr:to>
      <xdr:col>1</xdr:col>
      <xdr:colOff>583145</xdr:colOff>
      <xdr:row>0</xdr:row>
      <xdr:rowOff>937260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83821" y="0"/>
          <a:ext cx="1291804" cy="9372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57151</xdr:colOff>
      <xdr:row>0</xdr:row>
      <xdr:rowOff>0</xdr:rowOff>
    </xdr:from>
    <xdr:to>
      <xdr:col>1</xdr:col>
      <xdr:colOff>567690</xdr:colOff>
      <xdr:row>0</xdr:row>
      <xdr:rowOff>975806</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7151" y="0"/>
          <a:ext cx="1344929" cy="975806"/>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28575</xdr:colOff>
      <xdr:row>0</xdr:row>
      <xdr:rowOff>95252</xdr:rowOff>
    </xdr:from>
    <xdr:to>
      <xdr:col>1</xdr:col>
      <xdr:colOff>297178</xdr:colOff>
      <xdr:row>1</xdr:row>
      <xdr:rowOff>114300</xdr:rowOff>
    </xdr:to>
    <xdr:pic>
      <xdr:nvPicPr>
        <xdr:cNvPr id="2" name="Image 1">
          <a:extLst>
            <a:ext uri="{FF2B5EF4-FFF2-40B4-BE49-F238E27FC236}">
              <a16:creationId xmlns:a16="http://schemas.microsoft.com/office/drawing/2014/main" id="{A588DA51-2C76-451B-B84F-58CA4A9EEFEC}"/>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8575" y="95252"/>
          <a:ext cx="1061083" cy="1032508"/>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628651</xdr:colOff>
      <xdr:row>0</xdr:row>
      <xdr:rowOff>0</xdr:rowOff>
    </xdr:from>
    <xdr:to>
      <xdr:col>3</xdr:col>
      <xdr:colOff>0</xdr:colOff>
      <xdr:row>5</xdr:row>
      <xdr:rowOff>169141</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499361" y="0"/>
          <a:ext cx="1535429" cy="1114021"/>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0"/>
  <sheetViews>
    <sheetView tabSelected="1" topLeftCell="A4" workbookViewId="0">
      <selection activeCell="A17" sqref="A17:C17"/>
    </sheetView>
  </sheetViews>
  <sheetFormatPr baseColWidth="10" defaultRowHeight="14.4" x14ac:dyDescent="0.55000000000000004"/>
  <cols>
    <col min="2" max="2" width="14.41796875" customWidth="1"/>
    <col min="3" max="3" width="30" customWidth="1"/>
    <col min="4" max="4" width="8.5234375" customWidth="1"/>
    <col min="5" max="5" width="3.5234375" customWidth="1"/>
    <col min="6" max="6" width="10" customWidth="1"/>
    <col min="7" max="7" width="16.1015625" customWidth="1"/>
    <col min="8" max="8" width="4.5234375" customWidth="1"/>
  </cols>
  <sheetData>
    <row r="1" spans="1:11" ht="15.6" x14ac:dyDescent="0.6">
      <c r="A1" s="86" t="s">
        <v>11</v>
      </c>
      <c r="B1" s="87"/>
      <c r="C1" s="87"/>
      <c r="D1" s="1"/>
      <c r="E1" s="29"/>
      <c r="F1" s="21"/>
      <c r="G1" s="15"/>
    </row>
    <row r="2" spans="1:11" ht="14.7" x14ac:dyDescent="0.6">
      <c r="A2" s="88" t="s">
        <v>12</v>
      </c>
      <c r="B2" s="89"/>
      <c r="C2" s="89"/>
      <c r="D2" s="1"/>
      <c r="E2" s="31"/>
      <c r="F2" s="28"/>
      <c r="G2" s="17"/>
    </row>
    <row r="3" spans="1:11" ht="14.7" x14ac:dyDescent="0.6">
      <c r="A3" s="88" t="s">
        <v>13</v>
      </c>
      <c r="B3" s="89"/>
      <c r="C3" s="89"/>
      <c r="D3" s="1"/>
      <c r="E3" s="31"/>
      <c r="F3" s="28"/>
      <c r="G3" s="17"/>
    </row>
    <row r="4" spans="1:11" ht="15" customHeight="1" x14ac:dyDescent="0.55000000000000004">
      <c r="E4" s="62" t="s">
        <v>29</v>
      </c>
      <c r="F4" s="22"/>
      <c r="G4" s="23"/>
    </row>
    <row r="5" spans="1:11" ht="12.6" customHeight="1" x14ac:dyDescent="0.55000000000000004">
      <c r="A5" s="112" t="s">
        <v>14</v>
      </c>
      <c r="B5" s="112"/>
      <c r="C5" s="112"/>
      <c r="G5" s="2"/>
    </row>
    <row r="6" spans="1:11" ht="12.6" customHeight="1" x14ac:dyDescent="0.55000000000000004">
      <c r="A6" s="113" t="s">
        <v>15</v>
      </c>
      <c r="B6" s="113"/>
      <c r="C6" s="113"/>
      <c r="E6" t="s">
        <v>21</v>
      </c>
    </row>
    <row r="7" spans="1:11" ht="12.6" customHeight="1" x14ac:dyDescent="0.55000000000000004">
      <c r="A7" s="112" t="s">
        <v>19</v>
      </c>
      <c r="B7" s="112"/>
      <c r="C7" s="112"/>
      <c r="E7" s="29"/>
      <c r="F7" s="21"/>
      <c r="G7" s="39"/>
    </row>
    <row r="8" spans="1:11" ht="12.6" customHeight="1" x14ac:dyDescent="0.55000000000000004">
      <c r="A8" s="112" t="s">
        <v>17</v>
      </c>
      <c r="B8" s="112"/>
      <c r="C8" s="112"/>
      <c r="E8" s="30"/>
      <c r="F8" s="22"/>
      <c r="G8" s="40"/>
    </row>
    <row r="9" spans="1:11" ht="12.6" customHeight="1" x14ac:dyDescent="0.55000000000000004">
      <c r="A9" s="113" t="s">
        <v>18</v>
      </c>
      <c r="B9" s="113"/>
      <c r="C9" s="113"/>
    </row>
    <row r="10" spans="1:11" x14ac:dyDescent="0.55000000000000004">
      <c r="K10" s="67"/>
    </row>
    <row r="11" spans="1:11" ht="18.3" x14ac:dyDescent="0.7">
      <c r="A11" s="41" t="s">
        <v>22</v>
      </c>
      <c r="B11" s="42"/>
      <c r="C11" s="41">
        <v>20240105</v>
      </c>
      <c r="D11" s="43"/>
      <c r="F11" t="s">
        <v>9</v>
      </c>
      <c r="G11" s="3"/>
    </row>
    <row r="13" spans="1:11" x14ac:dyDescent="0.55000000000000004">
      <c r="A13" s="90" t="s">
        <v>0</v>
      </c>
      <c r="B13" s="91"/>
      <c r="C13" s="91"/>
      <c r="D13" s="74" t="s">
        <v>1</v>
      </c>
      <c r="E13" s="74" t="s">
        <v>8</v>
      </c>
      <c r="F13" s="74" t="s">
        <v>3</v>
      </c>
      <c r="G13" s="74" t="s">
        <v>10</v>
      </c>
      <c r="H13" s="74" t="s">
        <v>2</v>
      </c>
    </row>
    <row r="14" spans="1:11" ht="39.75" customHeight="1" x14ac:dyDescent="0.55000000000000004">
      <c r="A14" s="92" t="s">
        <v>31</v>
      </c>
      <c r="B14" s="93"/>
      <c r="C14" s="93"/>
      <c r="D14" s="75"/>
      <c r="E14" s="76"/>
      <c r="F14" s="63"/>
      <c r="G14" s="63"/>
      <c r="H14" s="64"/>
    </row>
    <row r="15" spans="1:11" ht="23.1" customHeight="1" x14ac:dyDescent="0.55000000000000004">
      <c r="A15" s="84"/>
      <c r="B15" s="85"/>
      <c r="C15" s="85"/>
      <c r="D15" s="75"/>
      <c r="E15" s="76"/>
      <c r="F15" s="63"/>
      <c r="G15" s="63">
        <f t="shared" ref="G15" si="0">PRODUCT(E15,F15)</f>
        <v>0</v>
      </c>
      <c r="H15" s="64">
        <v>0.21</v>
      </c>
    </row>
    <row r="16" spans="1:11" s="70" customFormat="1" ht="23.1" customHeight="1" x14ac:dyDescent="0.55000000000000004">
      <c r="A16" s="84"/>
      <c r="B16" s="85"/>
      <c r="C16" s="85"/>
      <c r="D16" s="75"/>
      <c r="E16" s="76"/>
      <c r="F16" s="63"/>
      <c r="G16" s="63"/>
      <c r="H16" s="64">
        <f>H15</f>
        <v>0.21</v>
      </c>
    </row>
    <row r="17" spans="1:10" s="70" customFormat="1" ht="23.1" customHeight="1" x14ac:dyDescent="0.55000000000000004">
      <c r="A17" s="84"/>
      <c r="B17" s="85"/>
      <c r="C17" s="85"/>
      <c r="D17" s="75"/>
      <c r="E17" s="76"/>
      <c r="F17" s="63"/>
      <c r="G17" s="63"/>
      <c r="H17" s="64">
        <f>H15</f>
        <v>0.21</v>
      </c>
    </row>
    <row r="18" spans="1:10" s="70" customFormat="1" ht="23.1" customHeight="1" x14ac:dyDescent="0.55000000000000004">
      <c r="A18" s="84"/>
      <c r="B18" s="85"/>
      <c r="C18" s="85"/>
      <c r="D18" s="75"/>
      <c r="E18" s="76"/>
      <c r="F18" s="63"/>
      <c r="G18" s="63"/>
      <c r="H18" s="64">
        <f>H16</f>
        <v>0.21</v>
      </c>
    </row>
    <row r="19" spans="1:10" s="70" customFormat="1" ht="23.1" customHeight="1" x14ac:dyDescent="0.55000000000000004">
      <c r="A19" s="84"/>
      <c r="B19" s="85"/>
      <c r="C19" s="85"/>
      <c r="D19" s="75"/>
      <c r="E19" s="76"/>
      <c r="F19" s="63"/>
      <c r="G19" s="63"/>
      <c r="H19" s="64">
        <f t="shared" ref="H19:H27" si="1">H17</f>
        <v>0.21</v>
      </c>
    </row>
    <row r="20" spans="1:10" s="70" customFormat="1" ht="23.1" customHeight="1" x14ac:dyDescent="0.55000000000000004">
      <c r="A20" s="84"/>
      <c r="B20" s="85"/>
      <c r="C20" s="85"/>
      <c r="D20" s="75"/>
      <c r="E20" s="76"/>
      <c r="F20" s="63"/>
      <c r="G20" s="63"/>
      <c r="H20" s="64">
        <f t="shared" si="1"/>
        <v>0.21</v>
      </c>
    </row>
    <row r="21" spans="1:10" s="70" customFormat="1" ht="23.1" customHeight="1" x14ac:dyDescent="0.55000000000000004">
      <c r="A21" s="84"/>
      <c r="B21" s="85"/>
      <c r="C21" s="85"/>
      <c r="D21" s="75"/>
      <c r="E21" s="76"/>
      <c r="F21" s="63"/>
      <c r="G21" s="63"/>
      <c r="H21" s="64">
        <f t="shared" si="1"/>
        <v>0.21</v>
      </c>
    </row>
    <row r="22" spans="1:10" s="70" customFormat="1" ht="10.199999999999999" customHeight="1" x14ac:dyDescent="0.55000000000000004">
      <c r="A22" s="84"/>
      <c r="B22" s="85"/>
      <c r="C22" s="85"/>
      <c r="D22" s="75"/>
      <c r="E22" s="76"/>
      <c r="F22" s="63"/>
      <c r="G22" s="63"/>
      <c r="H22" s="64">
        <f t="shared" si="1"/>
        <v>0.21</v>
      </c>
    </row>
    <row r="23" spans="1:10" s="70" customFormat="1" ht="10.199999999999999" customHeight="1" x14ac:dyDescent="0.55000000000000004">
      <c r="A23" s="84"/>
      <c r="B23" s="85"/>
      <c r="C23" s="85"/>
      <c r="D23" s="75"/>
      <c r="E23" s="76"/>
      <c r="F23" s="63"/>
      <c r="G23" s="63"/>
      <c r="H23" s="64">
        <f t="shared" si="1"/>
        <v>0.21</v>
      </c>
    </row>
    <row r="24" spans="1:10" ht="10.199999999999999" customHeight="1" x14ac:dyDescent="0.55000000000000004">
      <c r="A24" s="84"/>
      <c r="B24" s="85"/>
      <c r="C24" s="85"/>
      <c r="D24" s="75"/>
      <c r="E24" s="76"/>
      <c r="F24" s="63"/>
      <c r="G24" s="63"/>
      <c r="H24" s="64">
        <f t="shared" si="1"/>
        <v>0.21</v>
      </c>
    </row>
    <row r="25" spans="1:10" ht="10.199999999999999" customHeight="1" x14ac:dyDescent="0.55000000000000004">
      <c r="A25" s="84"/>
      <c r="B25" s="85"/>
      <c r="C25" s="85"/>
      <c r="D25" s="75"/>
      <c r="E25" s="76"/>
      <c r="F25" s="63"/>
      <c r="G25" s="63"/>
      <c r="H25" s="64">
        <f t="shared" si="1"/>
        <v>0.21</v>
      </c>
    </row>
    <row r="26" spans="1:10" ht="10.199999999999999" customHeight="1" x14ac:dyDescent="0.55000000000000004">
      <c r="A26" s="111"/>
      <c r="B26" s="111"/>
      <c r="C26" s="111"/>
      <c r="D26" s="76"/>
      <c r="E26" s="76"/>
      <c r="F26" s="76"/>
      <c r="G26" s="63"/>
      <c r="H26" s="64">
        <f t="shared" si="1"/>
        <v>0.21</v>
      </c>
    </row>
    <row r="27" spans="1:10" ht="10.199999999999999" customHeight="1" x14ac:dyDescent="0.55000000000000004">
      <c r="A27" s="111"/>
      <c r="B27" s="111"/>
      <c r="C27" s="111"/>
      <c r="D27" s="65"/>
      <c r="E27" s="65"/>
      <c r="F27" s="65"/>
      <c r="G27" s="65"/>
      <c r="H27" s="64">
        <f t="shared" si="1"/>
        <v>0.21</v>
      </c>
    </row>
    <row r="28" spans="1:10" ht="45" customHeight="1" x14ac:dyDescent="0.55000000000000004">
      <c r="A28" s="116" t="s">
        <v>20</v>
      </c>
      <c r="B28" s="117"/>
      <c r="C28" s="117"/>
      <c r="D28" s="66"/>
      <c r="E28" s="66"/>
      <c r="F28" s="66"/>
      <c r="G28" s="66"/>
      <c r="H28" s="66"/>
    </row>
    <row r="30" spans="1:10" x14ac:dyDescent="0.55000000000000004">
      <c r="D30" s="82"/>
      <c r="E30" s="82"/>
    </row>
    <row r="31" spans="1:10" x14ac:dyDescent="0.55000000000000004">
      <c r="D31" s="25" t="s">
        <v>4</v>
      </c>
      <c r="E31" s="26"/>
      <c r="F31" s="4" t="s">
        <v>2</v>
      </c>
      <c r="G31" s="4" t="s">
        <v>5</v>
      </c>
    </row>
    <row r="32" spans="1:10" ht="18.3" x14ac:dyDescent="0.7">
      <c r="D32" s="83">
        <f>SUM(G14:G26)</f>
        <v>0</v>
      </c>
      <c r="E32" s="83"/>
      <c r="F32" s="5">
        <f>PRODUCT(D32,H15)</f>
        <v>0</v>
      </c>
      <c r="G32" s="6">
        <f>SUM(D32,F32)</f>
        <v>0</v>
      </c>
      <c r="J32" s="68"/>
    </row>
    <row r="34" spans="1:8" x14ac:dyDescent="0.55000000000000004">
      <c r="A34" t="s">
        <v>6</v>
      </c>
    </row>
    <row r="35" spans="1:8" x14ac:dyDescent="0.55000000000000004">
      <c r="C35" s="80" t="s">
        <v>37</v>
      </c>
      <c r="D35" s="81"/>
      <c r="E35" s="81"/>
      <c r="F35" s="81"/>
      <c r="G35" s="81"/>
      <c r="H35" s="81"/>
    </row>
    <row r="36" spans="1:8" ht="19.5" customHeight="1" x14ac:dyDescent="0.55000000000000004">
      <c r="A36" t="s">
        <v>7</v>
      </c>
      <c r="C36" s="81"/>
      <c r="D36" s="81"/>
      <c r="E36" s="81"/>
      <c r="F36" s="81"/>
      <c r="G36" s="81"/>
      <c r="H36" s="81"/>
    </row>
    <row r="37" spans="1:8" x14ac:dyDescent="0.55000000000000004">
      <c r="B37" s="12"/>
      <c r="C37" s="12"/>
      <c r="D37" s="12"/>
      <c r="E37" s="12"/>
      <c r="F37" s="12"/>
      <c r="G37" s="11"/>
    </row>
    <row r="38" spans="1:8" x14ac:dyDescent="0.55000000000000004">
      <c r="D38" t="s">
        <v>9</v>
      </c>
    </row>
    <row r="39" spans="1:8" ht="13.8" customHeight="1" x14ac:dyDescent="0.55000000000000004">
      <c r="A39" t="s">
        <v>35</v>
      </c>
    </row>
    <row r="40" spans="1:8" ht="16.2" customHeight="1" x14ac:dyDescent="0.55000000000000004">
      <c r="D40" s="69" t="s">
        <v>16</v>
      </c>
      <c r="E40" s="69"/>
      <c r="F40" s="69"/>
      <c r="G40" s="69"/>
      <c r="H40" s="69"/>
    </row>
  </sheetData>
  <mergeCells count="25">
    <mergeCell ref="A17:C17"/>
    <mergeCell ref="A18:C18"/>
    <mergeCell ref="A8:C8"/>
    <mergeCell ref="A13:C13"/>
    <mergeCell ref="A14:C14"/>
    <mergeCell ref="A15:C15"/>
    <mergeCell ref="A16:C16"/>
    <mergeCell ref="A1:C1"/>
    <mergeCell ref="A2:C2"/>
    <mergeCell ref="A3:C3"/>
    <mergeCell ref="A5:C5"/>
    <mergeCell ref="A7:C7"/>
    <mergeCell ref="C35:H36"/>
    <mergeCell ref="A28:C28"/>
    <mergeCell ref="D30:E30"/>
    <mergeCell ref="D32:E32"/>
    <mergeCell ref="A25:C25"/>
    <mergeCell ref="A26:C26"/>
    <mergeCell ref="A27:C27"/>
    <mergeCell ref="A19:C19"/>
    <mergeCell ref="A20:C20"/>
    <mergeCell ref="A21:C21"/>
    <mergeCell ref="A22:C22"/>
    <mergeCell ref="A23:C23"/>
    <mergeCell ref="A24:C24"/>
  </mergeCells>
  <pageMargins left="0.25" right="0.25"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2"/>
  <sheetViews>
    <sheetView topLeftCell="A13" workbookViewId="0">
      <selection activeCell="A20" sqref="A20:C20"/>
    </sheetView>
  </sheetViews>
  <sheetFormatPr baseColWidth="10" defaultRowHeight="14.4" x14ac:dyDescent="0.55000000000000004"/>
  <cols>
    <col min="2" max="2" width="21.62890625" customWidth="1"/>
    <col min="3" max="3" width="18.41796875" customWidth="1"/>
    <col min="4" max="4" width="8.5234375" customWidth="1"/>
    <col min="5" max="5" width="3.5234375" customWidth="1"/>
    <col min="6" max="6" width="10" customWidth="1"/>
    <col min="7" max="7" width="16.1015625" customWidth="1"/>
    <col min="8" max="8" width="4.5234375" bestFit="1" customWidth="1"/>
  </cols>
  <sheetData>
    <row r="1" spans="1:8" ht="80.25" customHeight="1" x14ac:dyDescent="0.55000000000000004"/>
    <row r="3" spans="1:8" ht="15.6" x14ac:dyDescent="0.6">
      <c r="A3" s="86" t="s">
        <v>11</v>
      </c>
      <c r="B3" s="87"/>
      <c r="C3" s="87"/>
      <c r="D3" s="1"/>
      <c r="E3" s="14">
        <f>'Offre de prix'!E1</f>
        <v>0</v>
      </c>
      <c r="F3" s="21"/>
      <c r="G3" s="15"/>
    </row>
    <row r="4" spans="1:8" ht="14.7" x14ac:dyDescent="0.6">
      <c r="A4" s="88" t="s">
        <v>12</v>
      </c>
      <c r="B4" s="89"/>
      <c r="C4" s="89"/>
      <c r="D4" s="1"/>
      <c r="E4" s="16">
        <f>'Offre de prix'!E2</f>
        <v>0</v>
      </c>
      <c r="F4" s="28"/>
      <c r="G4" s="17"/>
    </row>
    <row r="5" spans="1:8" ht="14.7" x14ac:dyDescent="0.6">
      <c r="A5" s="88" t="s">
        <v>13</v>
      </c>
      <c r="B5" s="89"/>
      <c r="C5" s="89"/>
      <c r="D5" s="1"/>
      <c r="E5" s="16">
        <f>'Offre de prix'!E3</f>
        <v>0</v>
      </c>
      <c r="F5" s="28"/>
      <c r="G5" s="17"/>
    </row>
    <row r="6" spans="1:8" ht="15" customHeight="1" x14ac:dyDescent="0.55000000000000004">
      <c r="E6" s="18" t="str">
        <f>'Offre de prix'!E4</f>
        <v>TVA client:</v>
      </c>
      <c r="F6" s="22"/>
      <c r="G6" s="23"/>
    </row>
    <row r="7" spans="1:8" x14ac:dyDescent="0.55000000000000004">
      <c r="A7" s="82" t="s">
        <v>14</v>
      </c>
      <c r="B7" s="82"/>
      <c r="C7" s="82"/>
    </row>
    <row r="8" spans="1:8" x14ac:dyDescent="0.55000000000000004">
      <c r="A8" t="s">
        <v>15</v>
      </c>
      <c r="E8" t="str">
        <f>'Offre de prix'!E6</f>
        <v>Adresse chantier</v>
      </c>
      <c r="G8" s="2"/>
    </row>
    <row r="9" spans="1:8" x14ac:dyDescent="0.55000000000000004">
      <c r="A9" s="82" t="s">
        <v>19</v>
      </c>
      <c r="B9" s="82"/>
      <c r="C9" s="82"/>
      <c r="E9" s="46">
        <f>'Offre de prix'!E7</f>
        <v>0</v>
      </c>
      <c r="F9" s="21"/>
      <c r="G9" s="39"/>
    </row>
    <row r="10" spans="1:8" x14ac:dyDescent="0.55000000000000004">
      <c r="A10" s="82" t="s">
        <v>17</v>
      </c>
      <c r="B10" s="82"/>
      <c r="C10" s="82"/>
      <c r="E10" s="18">
        <f>'Offre de prix'!E8</f>
        <v>0</v>
      </c>
      <c r="F10" s="22"/>
      <c r="G10" s="40"/>
    </row>
    <row r="11" spans="1:8" x14ac:dyDescent="0.55000000000000004">
      <c r="A11" t="s">
        <v>18</v>
      </c>
    </row>
    <row r="14" spans="1:8" ht="18.3" x14ac:dyDescent="0.7">
      <c r="A14" s="102" t="s">
        <v>34</v>
      </c>
      <c r="B14" s="79"/>
      <c r="C14" s="79"/>
      <c r="D14" s="43"/>
      <c r="F14" t="s">
        <v>9</v>
      </c>
      <c r="G14" s="3"/>
    </row>
    <row r="16" spans="1:8" x14ac:dyDescent="0.55000000000000004">
      <c r="A16" s="98" t="s">
        <v>0</v>
      </c>
      <c r="B16" s="99"/>
      <c r="C16" s="99"/>
      <c r="D16" s="19" t="s">
        <v>1</v>
      </c>
      <c r="E16" s="19" t="s">
        <v>8</v>
      </c>
      <c r="F16" s="19" t="s">
        <v>3</v>
      </c>
      <c r="G16" s="19" t="s">
        <v>10</v>
      </c>
      <c r="H16" s="19" t="s">
        <v>2</v>
      </c>
    </row>
    <row r="17" spans="1:8" ht="31.5" customHeight="1" x14ac:dyDescent="0.55000000000000004">
      <c r="A17" s="103" t="s">
        <v>23</v>
      </c>
      <c r="B17" s="104"/>
      <c r="C17" s="77">
        <f>'Offre de prix'!C11</f>
        <v>20240105</v>
      </c>
      <c r="D17" s="71" t="s">
        <v>24</v>
      </c>
      <c r="E17" s="72">
        <v>30</v>
      </c>
      <c r="F17" s="8">
        <f>'Offre de prix'!D32</f>
        <v>0</v>
      </c>
      <c r="G17" s="8">
        <f>PRODUCT(E17,F17,0.01)</f>
        <v>0</v>
      </c>
      <c r="H17" s="9">
        <f>'Offre de prix'!H15</f>
        <v>0.21</v>
      </c>
    </row>
    <row r="18" spans="1:8" ht="44.25" customHeight="1" x14ac:dyDescent="0.55000000000000004">
      <c r="A18" s="100"/>
      <c r="B18" s="101"/>
      <c r="C18" s="101"/>
      <c r="D18" s="10"/>
      <c r="E18" s="7"/>
      <c r="F18" s="8"/>
      <c r="G18" s="8"/>
      <c r="H18" s="9"/>
    </row>
    <row r="19" spans="1:8" ht="48" customHeight="1" x14ac:dyDescent="0.55000000000000004">
      <c r="A19" s="94"/>
      <c r="B19" s="95"/>
      <c r="C19" s="95"/>
      <c r="D19" s="10"/>
      <c r="E19" s="7"/>
      <c r="F19" s="8"/>
      <c r="G19" s="8"/>
      <c r="H19" s="9"/>
    </row>
    <row r="20" spans="1:8" ht="48" customHeight="1" x14ac:dyDescent="0.55000000000000004">
      <c r="A20" s="97"/>
      <c r="B20" s="97"/>
      <c r="C20" s="97"/>
      <c r="D20" s="27"/>
      <c r="E20" s="27"/>
      <c r="F20" s="27"/>
      <c r="G20" s="27"/>
      <c r="H20" s="27"/>
    </row>
    <row r="21" spans="1:8" ht="15" customHeight="1" x14ac:dyDescent="0.55000000000000004">
      <c r="A21" s="94"/>
      <c r="B21" s="95"/>
      <c r="C21" s="95"/>
      <c r="D21" s="10"/>
      <c r="E21" s="7"/>
      <c r="F21" s="8"/>
      <c r="G21" s="8"/>
      <c r="H21" s="9"/>
    </row>
    <row r="22" spans="1:8" ht="33.75" customHeight="1" x14ac:dyDescent="0.55000000000000004">
      <c r="A22" s="94"/>
      <c r="B22" s="95"/>
      <c r="C22" s="95"/>
      <c r="D22" s="7"/>
      <c r="E22" s="7"/>
      <c r="F22" s="7"/>
      <c r="G22" s="7"/>
      <c r="H22" s="7"/>
    </row>
    <row r="23" spans="1:8" x14ac:dyDescent="0.55000000000000004">
      <c r="A23" s="96"/>
      <c r="B23" s="96"/>
      <c r="C23" s="96"/>
      <c r="D23" s="20"/>
      <c r="E23" s="20"/>
      <c r="F23" s="20"/>
      <c r="G23" s="20"/>
      <c r="H23" s="20"/>
    </row>
    <row r="25" spans="1:8" x14ac:dyDescent="0.55000000000000004">
      <c r="D25" s="73" t="s">
        <v>25</v>
      </c>
      <c r="E25" s="73"/>
      <c r="F25" s="44">
        <f>PRODUCT(E17,0.01)</f>
        <v>0.3</v>
      </c>
      <c r="G25" s="73"/>
    </row>
    <row r="27" spans="1:8" x14ac:dyDescent="0.55000000000000004">
      <c r="D27" s="25" t="s">
        <v>4</v>
      </c>
      <c r="E27" s="26"/>
      <c r="F27" s="4" t="s">
        <v>2</v>
      </c>
      <c r="G27" s="4" t="s">
        <v>5</v>
      </c>
    </row>
    <row r="28" spans="1:8" ht="18.3" x14ac:dyDescent="0.7">
      <c r="D28" s="83">
        <f>SUM(G17:G21)</f>
        <v>0</v>
      </c>
      <c r="E28" s="83"/>
      <c r="F28" s="5">
        <f>PRODUCT(D28,H17)</f>
        <v>0</v>
      </c>
      <c r="G28" s="6">
        <f>SUM(D28,F28)</f>
        <v>0</v>
      </c>
    </row>
    <row r="29" spans="1:8" x14ac:dyDescent="0.55000000000000004">
      <c r="A29" s="13"/>
    </row>
    <row r="30" spans="1:8" x14ac:dyDescent="0.55000000000000004">
      <c r="A30" s="51" t="s">
        <v>36</v>
      </c>
    </row>
    <row r="31" spans="1:8" ht="19.5" customHeight="1" x14ac:dyDescent="0.55000000000000004"/>
    <row r="32" spans="1:8" x14ac:dyDescent="0.55000000000000004">
      <c r="B32" s="12"/>
      <c r="C32" s="12"/>
      <c r="D32" s="114"/>
      <c r="E32" s="12"/>
      <c r="F32" s="12"/>
      <c r="G32" s="11"/>
    </row>
  </sheetData>
  <mergeCells count="16">
    <mergeCell ref="A20:C20"/>
    <mergeCell ref="A3:C3"/>
    <mergeCell ref="A4:C4"/>
    <mergeCell ref="A5:C5"/>
    <mergeCell ref="A7:C7"/>
    <mergeCell ref="A9:C9"/>
    <mergeCell ref="A10:C10"/>
    <mergeCell ref="A16:C16"/>
    <mergeCell ref="A18:C18"/>
    <mergeCell ref="A19:C19"/>
    <mergeCell ref="A14:C14"/>
    <mergeCell ref="A17:B17"/>
    <mergeCell ref="A21:C21"/>
    <mergeCell ref="A22:C22"/>
    <mergeCell ref="A23:C23"/>
    <mergeCell ref="D28:E28"/>
  </mergeCells>
  <pageMargins left="0.25" right="0.25"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2"/>
  <sheetViews>
    <sheetView workbookViewId="0">
      <selection activeCell="J30" sqref="J30"/>
    </sheetView>
  </sheetViews>
  <sheetFormatPr baseColWidth="10" defaultColWidth="11.41796875" defaultRowHeight="14.4" x14ac:dyDescent="0.55000000000000004"/>
  <cols>
    <col min="1" max="1" width="11.5234375" style="33" customWidth="1"/>
    <col min="2" max="2" width="20.26171875" style="33" customWidth="1"/>
    <col min="3" max="3" width="21.3671875" style="33" customWidth="1"/>
    <col min="4" max="4" width="8.5234375" style="33" customWidth="1"/>
    <col min="5" max="5" width="3.5234375" style="33" customWidth="1"/>
    <col min="6" max="6" width="10" style="33" customWidth="1"/>
    <col min="7" max="7" width="16.1015625" style="33" customWidth="1"/>
    <col min="8" max="8" width="4.5234375" style="33" customWidth="1"/>
    <col min="9" max="16384" width="11.41796875" style="33"/>
  </cols>
  <sheetData>
    <row r="1" spans="1:8" ht="80.25" customHeight="1" x14ac:dyDescent="0.55000000000000004"/>
    <row r="2" spans="1:8" x14ac:dyDescent="0.55000000000000004">
      <c r="E2" s="14">
        <f>'Offre de prix'!E1</f>
        <v>0</v>
      </c>
      <c r="F2" s="21"/>
      <c r="G2" s="15"/>
    </row>
    <row r="3" spans="1:8" ht="15.6" x14ac:dyDescent="0.6">
      <c r="A3" s="86" t="s">
        <v>11</v>
      </c>
      <c r="B3" s="87"/>
      <c r="C3" s="87"/>
      <c r="D3" s="32"/>
      <c r="E3" s="16">
        <f>'Offre de prix'!E2</f>
        <v>0</v>
      </c>
      <c r="F3" s="28"/>
      <c r="G3" s="17"/>
    </row>
    <row r="4" spans="1:8" ht="14.7" x14ac:dyDescent="0.6">
      <c r="A4" s="88" t="s">
        <v>12</v>
      </c>
      <c r="B4" s="89"/>
      <c r="C4" s="89"/>
      <c r="D4" s="32"/>
      <c r="E4" s="16">
        <f>'Offre de prix'!E3</f>
        <v>0</v>
      </c>
      <c r="F4" s="28"/>
      <c r="G4" s="17"/>
    </row>
    <row r="5" spans="1:8" ht="14.7" x14ac:dyDescent="0.6">
      <c r="A5" s="88" t="s">
        <v>13</v>
      </c>
      <c r="B5" s="89"/>
      <c r="C5" s="89"/>
      <c r="D5" s="32"/>
      <c r="E5" s="18" t="str">
        <f>'Offre de prix'!E4</f>
        <v>TVA client:</v>
      </c>
      <c r="F5" s="22"/>
      <c r="G5" s="23"/>
    </row>
    <row r="6" spans="1:8" ht="15" customHeight="1" x14ac:dyDescent="0.7">
      <c r="E6" s="21"/>
      <c r="F6" s="21"/>
      <c r="G6" s="24"/>
    </row>
    <row r="7" spans="1:8" x14ac:dyDescent="0.55000000000000004">
      <c r="A7" s="82" t="s">
        <v>14</v>
      </c>
      <c r="B7" s="82"/>
      <c r="C7" s="82"/>
      <c r="E7" s="33" t="str">
        <f>'Offre de prix'!E6</f>
        <v>Adresse chantier</v>
      </c>
      <c r="G7" s="2"/>
    </row>
    <row r="8" spans="1:8" x14ac:dyDescent="0.55000000000000004">
      <c r="A8" s="33" t="s">
        <v>15</v>
      </c>
      <c r="E8" s="46">
        <f>'Offre de prix'!E7</f>
        <v>0</v>
      </c>
      <c r="F8" s="21"/>
      <c r="G8" s="39"/>
    </row>
    <row r="9" spans="1:8" x14ac:dyDescent="0.55000000000000004">
      <c r="A9" s="82" t="s">
        <v>19</v>
      </c>
      <c r="B9" s="82"/>
      <c r="C9" s="82"/>
      <c r="E9" s="18">
        <f>'Offre de prix'!E8</f>
        <v>0</v>
      </c>
      <c r="F9" s="22"/>
      <c r="G9" s="40"/>
    </row>
    <row r="10" spans="1:8" x14ac:dyDescent="0.55000000000000004">
      <c r="A10" s="82" t="s">
        <v>17</v>
      </c>
      <c r="B10" s="82"/>
      <c r="C10" s="82"/>
    </row>
    <row r="11" spans="1:8" x14ac:dyDescent="0.55000000000000004">
      <c r="A11" s="33" t="s">
        <v>18</v>
      </c>
    </row>
    <row r="14" spans="1:8" ht="18.3" x14ac:dyDescent="0.7">
      <c r="A14" s="102" t="s">
        <v>34</v>
      </c>
      <c r="B14" s="79"/>
      <c r="C14" s="79"/>
      <c r="D14" s="43"/>
      <c r="F14" s="33" t="s">
        <v>9</v>
      </c>
      <c r="G14" s="3"/>
    </row>
    <row r="16" spans="1:8" x14ac:dyDescent="0.55000000000000004">
      <c r="A16" s="98" t="s">
        <v>0</v>
      </c>
      <c r="B16" s="99"/>
      <c r="C16" s="99"/>
      <c r="D16" s="36" t="s">
        <v>1</v>
      </c>
      <c r="E16" s="36" t="s">
        <v>8</v>
      </c>
      <c r="F16" s="36" t="s">
        <v>3</v>
      </c>
      <c r="G16" s="36" t="s">
        <v>10</v>
      </c>
      <c r="H16" s="36" t="s">
        <v>2</v>
      </c>
    </row>
    <row r="17" spans="1:8" ht="31.5" customHeight="1" x14ac:dyDescent="0.55000000000000004">
      <c r="A17" s="105" t="s">
        <v>28</v>
      </c>
      <c r="B17" s="104"/>
      <c r="C17" s="78">
        <f>'Offre de prix'!C11</f>
        <v>20240105</v>
      </c>
      <c r="D17" s="71" t="s">
        <v>24</v>
      </c>
      <c r="E17" s="72">
        <v>60</v>
      </c>
      <c r="F17" s="8">
        <f>'Offre de prix'!D32</f>
        <v>0</v>
      </c>
      <c r="G17" s="8">
        <f>PRODUCT(E17,F17,0.01)</f>
        <v>0</v>
      </c>
      <c r="H17" s="9">
        <f>'Offre de prix'!H15</f>
        <v>0.21</v>
      </c>
    </row>
    <row r="18" spans="1:8" ht="44.25" customHeight="1" x14ac:dyDescent="0.55000000000000004">
      <c r="A18" s="100"/>
      <c r="B18" s="101"/>
      <c r="C18" s="101"/>
      <c r="D18" s="34"/>
      <c r="E18" s="35"/>
      <c r="F18" s="8"/>
      <c r="G18" s="8"/>
      <c r="H18" s="9"/>
    </row>
    <row r="19" spans="1:8" ht="48" customHeight="1" x14ac:dyDescent="0.55000000000000004">
      <c r="A19" s="94"/>
      <c r="B19" s="95"/>
      <c r="C19" s="95"/>
      <c r="D19" s="34"/>
      <c r="E19" s="35"/>
      <c r="F19" s="8"/>
      <c r="G19" s="8"/>
      <c r="H19" s="9"/>
    </row>
    <row r="20" spans="1:8" ht="48" customHeight="1" x14ac:dyDescent="0.55000000000000004">
      <c r="A20" s="97"/>
      <c r="B20" s="97"/>
      <c r="C20" s="97"/>
      <c r="D20" s="38"/>
      <c r="E20" s="38"/>
      <c r="F20" s="38"/>
      <c r="G20" s="38"/>
      <c r="H20" s="38"/>
    </row>
    <row r="21" spans="1:8" ht="15" customHeight="1" x14ac:dyDescent="0.55000000000000004">
      <c r="A21" s="94"/>
      <c r="B21" s="95"/>
      <c r="C21" s="95"/>
      <c r="D21" s="34"/>
      <c r="E21" s="35"/>
      <c r="F21" s="8"/>
      <c r="G21" s="8"/>
      <c r="H21" s="9"/>
    </row>
    <row r="22" spans="1:8" ht="33.75" customHeight="1" x14ac:dyDescent="0.55000000000000004">
      <c r="A22" s="94"/>
      <c r="B22" s="95"/>
      <c r="C22" s="95"/>
      <c r="D22" s="35"/>
      <c r="E22" s="35"/>
      <c r="F22" s="35"/>
      <c r="G22" s="35"/>
      <c r="H22" s="35"/>
    </row>
    <row r="23" spans="1:8" x14ac:dyDescent="0.55000000000000004">
      <c r="A23" s="96"/>
      <c r="B23" s="96"/>
      <c r="C23" s="96"/>
      <c r="D23" s="20"/>
      <c r="E23" s="20"/>
      <c r="F23" s="20"/>
      <c r="G23" s="20"/>
      <c r="H23" s="20"/>
    </row>
    <row r="25" spans="1:8" x14ac:dyDescent="0.55000000000000004">
      <c r="D25" s="73" t="s">
        <v>25</v>
      </c>
      <c r="E25" s="73"/>
      <c r="F25" s="45">
        <f>PRODUCT(E17,0.01)</f>
        <v>0.6</v>
      </c>
      <c r="G25" s="73"/>
    </row>
    <row r="26" spans="1:8" x14ac:dyDescent="0.55000000000000004">
      <c r="D26" s="73"/>
      <c r="E26" s="73"/>
      <c r="F26" s="73"/>
      <c r="G26" s="73"/>
    </row>
    <row r="27" spans="1:8" x14ac:dyDescent="0.55000000000000004">
      <c r="D27" s="25" t="s">
        <v>4</v>
      </c>
      <c r="E27" s="26"/>
      <c r="F27" s="4" t="s">
        <v>2</v>
      </c>
      <c r="G27" s="4" t="s">
        <v>5</v>
      </c>
    </row>
    <row r="28" spans="1:8" ht="18.3" x14ac:dyDescent="0.7">
      <c r="D28" s="83">
        <f>SUM(G17:G21)</f>
        <v>0</v>
      </c>
      <c r="E28" s="83"/>
      <c r="F28" s="37">
        <f>PRODUCT(D28,H17)</f>
        <v>0</v>
      </c>
      <c r="G28" s="6">
        <f>SUM(D28,F28)</f>
        <v>0</v>
      </c>
    </row>
    <row r="29" spans="1:8" x14ac:dyDescent="0.55000000000000004">
      <c r="A29" s="13"/>
      <c r="D29" s="12"/>
      <c r="E29" s="12"/>
      <c r="F29" s="12"/>
      <c r="G29" s="11"/>
    </row>
    <row r="30" spans="1:8" x14ac:dyDescent="0.55000000000000004">
      <c r="D30" s="33" t="s">
        <v>38</v>
      </c>
    </row>
    <row r="31" spans="1:8" ht="19.5" customHeight="1" x14ac:dyDescent="0.55000000000000004"/>
    <row r="32" spans="1:8" x14ac:dyDescent="0.55000000000000004">
      <c r="B32" s="12"/>
      <c r="C32" s="12"/>
    </row>
  </sheetData>
  <mergeCells count="16">
    <mergeCell ref="A20:C20"/>
    <mergeCell ref="A3:C3"/>
    <mergeCell ref="A4:C4"/>
    <mergeCell ref="A5:C5"/>
    <mergeCell ref="A7:C7"/>
    <mergeCell ref="A9:C9"/>
    <mergeCell ref="A10:C10"/>
    <mergeCell ref="A16:C16"/>
    <mergeCell ref="A18:C18"/>
    <mergeCell ref="A19:C19"/>
    <mergeCell ref="A14:C14"/>
    <mergeCell ref="A17:B17"/>
    <mergeCell ref="A21:C21"/>
    <mergeCell ref="A22:C22"/>
    <mergeCell ref="A23:C23"/>
    <mergeCell ref="D28:E28"/>
  </mergeCells>
  <pageMargins left="0.25" right="0.25"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2"/>
  <sheetViews>
    <sheetView topLeftCell="A13" workbookViewId="0">
      <selection activeCell="I27" sqref="I27"/>
    </sheetView>
  </sheetViews>
  <sheetFormatPr baseColWidth="10" defaultColWidth="11.41796875" defaultRowHeight="14.4" x14ac:dyDescent="0.55000000000000004"/>
  <cols>
    <col min="1" max="1" width="11.5234375" style="57" customWidth="1"/>
    <col min="2" max="2" width="19.41796875" style="57" customWidth="1"/>
    <col min="3" max="3" width="23.3671875" style="57" customWidth="1"/>
    <col min="4" max="4" width="8.5234375" style="57" customWidth="1"/>
    <col min="5" max="5" width="3.5234375" style="57" customWidth="1"/>
    <col min="6" max="6" width="10" style="57" customWidth="1"/>
    <col min="7" max="7" width="16.1015625" style="57" customWidth="1"/>
    <col min="8" max="8" width="4.5234375" style="57" customWidth="1"/>
    <col min="9" max="16384" width="11.41796875" style="57"/>
  </cols>
  <sheetData>
    <row r="1" spans="1:8" ht="80.25" customHeight="1" x14ac:dyDescent="0.55000000000000004"/>
    <row r="2" spans="1:8" x14ac:dyDescent="0.55000000000000004">
      <c r="E2" s="14">
        <f>'Offre de prix'!E1</f>
        <v>0</v>
      </c>
      <c r="F2" s="21"/>
      <c r="G2" s="15"/>
    </row>
    <row r="3" spans="1:8" ht="15.6" x14ac:dyDescent="0.6">
      <c r="A3" s="86" t="s">
        <v>11</v>
      </c>
      <c r="B3" s="87"/>
      <c r="C3" s="87"/>
      <c r="D3" s="51"/>
      <c r="E3" s="16">
        <f>'Offre de prix'!E2</f>
        <v>0</v>
      </c>
      <c r="F3" s="28"/>
      <c r="G3" s="17"/>
    </row>
    <row r="4" spans="1:8" ht="14.7" x14ac:dyDescent="0.6">
      <c r="A4" s="88" t="s">
        <v>12</v>
      </c>
      <c r="B4" s="89"/>
      <c r="C4" s="89"/>
      <c r="D4" s="51"/>
      <c r="E4" s="16">
        <f>'Offre de prix'!E3</f>
        <v>0</v>
      </c>
      <c r="F4" s="28"/>
      <c r="G4" s="17"/>
    </row>
    <row r="5" spans="1:8" ht="14.7" x14ac:dyDescent="0.6">
      <c r="A5" s="88" t="s">
        <v>13</v>
      </c>
      <c r="B5" s="89"/>
      <c r="C5" s="89"/>
      <c r="D5" s="51"/>
      <c r="E5" s="18" t="str">
        <f>'Offre de prix'!E4</f>
        <v>TVA client:</v>
      </c>
      <c r="F5" s="22"/>
      <c r="G5" s="23"/>
    </row>
    <row r="6" spans="1:8" ht="15" customHeight="1" x14ac:dyDescent="0.7">
      <c r="E6" s="21"/>
      <c r="F6" s="21"/>
      <c r="G6" s="24"/>
    </row>
    <row r="7" spans="1:8" x14ac:dyDescent="0.55000000000000004">
      <c r="A7" s="82" t="s">
        <v>14</v>
      </c>
      <c r="B7" s="82"/>
      <c r="C7" s="82"/>
      <c r="E7" s="57" t="str">
        <f>'Offre de prix'!E6</f>
        <v>Adresse chantier</v>
      </c>
      <c r="G7" s="2"/>
    </row>
    <row r="8" spans="1:8" x14ac:dyDescent="0.55000000000000004">
      <c r="A8" s="57" t="s">
        <v>15</v>
      </c>
      <c r="E8" s="46">
        <f>'Offre de prix'!E7</f>
        <v>0</v>
      </c>
      <c r="F8" s="21"/>
      <c r="G8" s="39"/>
    </row>
    <row r="9" spans="1:8" x14ac:dyDescent="0.55000000000000004">
      <c r="A9" s="82" t="s">
        <v>19</v>
      </c>
      <c r="B9" s="82"/>
      <c r="C9" s="82"/>
      <c r="E9" s="18">
        <f>'Offre de prix'!E8</f>
        <v>0</v>
      </c>
      <c r="F9" s="22"/>
      <c r="G9" s="40"/>
    </row>
    <row r="10" spans="1:8" x14ac:dyDescent="0.55000000000000004">
      <c r="A10" s="82" t="s">
        <v>17</v>
      </c>
      <c r="B10" s="82"/>
      <c r="C10" s="82"/>
    </row>
    <row r="11" spans="1:8" x14ac:dyDescent="0.55000000000000004">
      <c r="A11" s="57" t="s">
        <v>18</v>
      </c>
    </row>
    <row r="14" spans="1:8" ht="18.3" x14ac:dyDescent="0.7">
      <c r="A14" s="102" t="s">
        <v>34</v>
      </c>
      <c r="B14" s="79"/>
      <c r="C14" s="79"/>
      <c r="D14" s="61"/>
      <c r="F14" s="57" t="s">
        <v>9</v>
      </c>
      <c r="G14" s="3"/>
    </row>
    <row r="16" spans="1:8" x14ac:dyDescent="0.55000000000000004">
      <c r="A16" s="98" t="s">
        <v>0</v>
      </c>
      <c r="B16" s="99"/>
      <c r="C16" s="99"/>
      <c r="D16" s="59" t="s">
        <v>1</v>
      </c>
      <c r="E16" s="59" t="s">
        <v>8</v>
      </c>
      <c r="F16" s="59" t="s">
        <v>3</v>
      </c>
      <c r="G16" s="59" t="s">
        <v>10</v>
      </c>
      <c r="H16" s="59" t="s">
        <v>2</v>
      </c>
    </row>
    <row r="17" spans="1:8" ht="31.5" customHeight="1" x14ac:dyDescent="0.55000000000000004">
      <c r="A17" s="105" t="s">
        <v>30</v>
      </c>
      <c r="B17" s="104"/>
      <c r="C17" s="78">
        <f>'Offre de prix'!C11</f>
        <v>20240105</v>
      </c>
      <c r="D17" s="71" t="s">
        <v>24</v>
      </c>
      <c r="E17" s="72">
        <v>0</v>
      </c>
      <c r="F17" s="8">
        <f>'Offre de prix'!D32</f>
        <v>0</v>
      </c>
      <c r="G17" s="8">
        <f>PRODUCT(E17,F17,0.01)</f>
        <v>0</v>
      </c>
      <c r="H17" s="9">
        <f>'Offre de prix'!H15</f>
        <v>0.21</v>
      </c>
    </row>
    <row r="18" spans="1:8" ht="44.25" customHeight="1" x14ac:dyDescent="0.55000000000000004">
      <c r="A18" s="100"/>
      <c r="B18" s="101"/>
      <c r="C18" s="101"/>
      <c r="D18" s="55"/>
      <c r="E18" s="56"/>
      <c r="F18" s="8"/>
      <c r="G18" s="8"/>
      <c r="H18" s="9"/>
    </row>
    <row r="19" spans="1:8" ht="48" customHeight="1" x14ac:dyDescent="0.55000000000000004">
      <c r="A19" s="94"/>
      <c r="B19" s="95"/>
      <c r="C19" s="95"/>
      <c r="D19" s="55"/>
      <c r="E19" s="56"/>
      <c r="F19" s="8"/>
      <c r="G19" s="8"/>
      <c r="H19" s="9"/>
    </row>
    <row r="20" spans="1:8" ht="48" customHeight="1" x14ac:dyDescent="0.55000000000000004">
      <c r="A20" s="97"/>
      <c r="B20" s="97"/>
      <c r="C20" s="97"/>
      <c r="D20" s="60"/>
      <c r="E20" s="60"/>
      <c r="F20" s="60"/>
      <c r="G20" s="60"/>
      <c r="H20" s="60"/>
    </row>
    <row r="21" spans="1:8" ht="15" customHeight="1" x14ac:dyDescent="0.55000000000000004">
      <c r="A21" s="94"/>
      <c r="B21" s="95"/>
      <c r="C21" s="95"/>
      <c r="D21" s="55"/>
      <c r="E21" s="56"/>
      <c r="F21" s="8"/>
      <c r="G21" s="8"/>
      <c r="H21" s="9"/>
    </row>
    <row r="22" spans="1:8" ht="33.75" customHeight="1" x14ac:dyDescent="0.55000000000000004">
      <c r="A22" s="94"/>
      <c r="B22" s="95"/>
      <c r="C22" s="95"/>
      <c r="D22" s="56"/>
      <c r="E22" s="56"/>
      <c r="F22" s="56"/>
      <c r="G22" s="56"/>
      <c r="H22" s="56"/>
    </row>
    <row r="23" spans="1:8" x14ac:dyDescent="0.55000000000000004">
      <c r="A23" s="96"/>
      <c r="B23" s="96"/>
      <c r="C23" s="96"/>
      <c r="D23" s="20"/>
      <c r="E23" s="20"/>
      <c r="F23" s="20"/>
      <c r="G23" s="20"/>
      <c r="H23" s="20"/>
    </row>
    <row r="25" spans="1:8" x14ac:dyDescent="0.55000000000000004">
      <c r="D25" s="73" t="s">
        <v>25</v>
      </c>
      <c r="E25" s="73"/>
      <c r="F25" s="45">
        <f>PRODUCT(E17,0.01)</f>
        <v>0</v>
      </c>
      <c r="G25" s="73"/>
    </row>
    <row r="26" spans="1:8" x14ac:dyDescent="0.55000000000000004">
      <c r="D26" s="73"/>
      <c r="E26" s="73"/>
      <c r="F26" s="73"/>
      <c r="G26" s="73"/>
    </row>
    <row r="27" spans="1:8" x14ac:dyDescent="0.55000000000000004">
      <c r="D27" s="25" t="s">
        <v>4</v>
      </c>
      <c r="E27" s="26"/>
      <c r="F27" s="4" t="s">
        <v>2</v>
      </c>
      <c r="G27" s="4" t="s">
        <v>5</v>
      </c>
    </row>
    <row r="28" spans="1:8" ht="18.3" x14ac:dyDescent="0.7">
      <c r="D28" s="83">
        <f>SUM(G17:G21)</f>
        <v>0</v>
      </c>
      <c r="E28" s="83"/>
      <c r="F28" s="58">
        <f>PRODUCT(D28,H17)</f>
        <v>0</v>
      </c>
      <c r="G28" s="6">
        <f>SUM(D28,F28)</f>
        <v>0</v>
      </c>
    </row>
    <row r="29" spans="1:8" x14ac:dyDescent="0.55000000000000004">
      <c r="A29" s="13"/>
      <c r="D29" s="12"/>
      <c r="E29" s="12"/>
      <c r="F29" s="12"/>
      <c r="G29" s="11"/>
    </row>
    <row r="30" spans="1:8" x14ac:dyDescent="0.55000000000000004">
      <c r="D30" s="57" t="s">
        <v>38</v>
      </c>
    </row>
    <row r="31" spans="1:8" ht="19.5" customHeight="1" x14ac:dyDescent="0.55000000000000004"/>
    <row r="32" spans="1:8" x14ac:dyDescent="0.55000000000000004">
      <c r="B32" s="12"/>
      <c r="C32" s="12"/>
    </row>
  </sheetData>
  <mergeCells count="16">
    <mergeCell ref="A20:C20"/>
    <mergeCell ref="A3:C3"/>
    <mergeCell ref="A4:C4"/>
    <mergeCell ref="A5:C5"/>
    <mergeCell ref="A7:C7"/>
    <mergeCell ref="A9:C9"/>
    <mergeCell ref="A10:C10"/>
    <mergeCell ref="A14:C14"/>
    <mergeCell ref="A16:C16"/>
    <mergeCell ref="A18:C18"/>
    <mergeCell ref="A19:C19"/>
    <mergeCell ref="A17:B17"/>
    <mergeCell ref="A21:C21"/>
    <mergeCell ref="A22:C22"/>
    <mergeCell ref="A23:C23"/>
    <mergeCell ref="D28:E28"/>
  </mergeCells>
  <pageMargins left="0.25" right="0.25"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3"/>
  <sheetViews>
    <sheetView workbookViewId="0">
      <selection activeCell="D16" sqref="D16:H28"/>
    </sheetView>
  </sheetViews>
  <sheetFormatPr baseColWidth="10" defaultColWidth="11.41796875" defaultRowHeight="14.4" x14ac:dyDescent="0.55000000000000004"/>
  <cols>
    <col min="1" max="1" width="11.41796875" style="49"/>
    <col min="2" max="2" width="14.41796875" style="49" customWidth="1"/>
    <col min="3" max="3" width="29.89453125" style="49" customWidth="1"/>
    <col min="4" max="4" width="8.5234375" style="49" customWidth="1"/>
    <col min="5" max="5" width="3.5234375" style="49" customWidth="1"/>
    <col min="6" max="6" width="10" style="49" customWidth="1"/>
    <col min="7" max="7" width="16.1015625" style="49" customWidth="1"/>
    <col min="8" max="8" width="4.5234375" style="49" customWidth="1"/>
    <col min="9" max="16384" width="11.41796875" style="49"/>
  </cols>
  <sheetData>
    <row r="1" spans="1:8" ht="15.6" x14ac:dyDescent="0.6">
      <c r="A1" s="86" t="s">
        <v>11</v>
      </c>
      <c r="B1" s="87"/>
      <c r="C1" s="87"/>
      <c r="D1" s="51"/>
      <c r="E1" s="29">
        <f>('Offre de prix'!E1)</f>
        <v>0</v>
      </c>
      <c r="F1" s="21"/>
      <c r="G1" s="15"/>
    </row>
    <row r="2" spans="1:8" ht="14.7" x14ac:dyDescent="0.6">
      <c r="A2" s="88" t="s">
        <v>12</v>
      </c>
      <c r="B2" s="89"/>
      <c r="C2" s="89"/>
      <c r="D2" s="51"/>
      <c r="E2" s="31">
        <f>('Offre de prix'!E2)</f>
        <v>0</v>
      </c>
      <c r="F2" s="28"/>
      <c r="G2" s="17"/>
    </row>
    <row r="3" spans="1:8" ht="14.7" x14ac:dyDescent="0.6">
      <c r="A3" s="88" t="s">
        <v>13</v>
      </c>
      <c r="B3" s="89"/>
      <c r="C3" s="89"/>
      <c r="D3" s="51"/>
      <c r="E3" s="31">
        <f>('Offre de prix'!E3)</f>
        <v>0</v>
      </c>
      <c r="F3" s="28"/>
      <c r="G3" s="17"/>
    </row>
    <row r="4" spans="1:8" ht="15" customHeight="1" x14ac:dyDescent="0.55000000000000004">
      <c r="E4" s="18" t="str">
        <f>'Offre de prix'!E4</f>
        <v>TVA client:</v>
      </c>
      <c r="F4" s="22"/>
      <c r="G4" s="23"/>
    </row>
    <row r="5" spans="1:8" x14ac:dyDescent="0.55000000000000004">
      <c r="A5" s="82" t="s">
        <v>14</v>
      </c>
      <c r="B5" s="82"/>
      <c r="C5" s="82"/>
    </row>
    <row r="6" spans="1:8" x14ac:dyDescent="0.55000000000000004">
      <c r="A6" s="49" t="s">
        <v>15</v>
      </c>
      <c r="E6" s="49" t="s">
        <v>21</v>
      </c>
      <c r="G6" s="2"/>
    </row>
    <row r="7" spans="1:8" x14ac:dyDescent="0.55000000000000004">
      <c r="A7" s="82" t="s">
        <v>19</v>
      </c>
      <c r="B7" s="82"/>
      <c r="C7" s="82"/>
      <c r="E7" s="29">
        <f>('Offre de prix'!E7)</f>
        <v>0</v>
      </c>
      <c r="F7" s="21"/>
      <c r="G7" s="39"/>
    </row>
    <row r="8" spans="1:8" x14ac:dyDescent="0.55000000000000004">
      <c r="A8" s="82" t="s">
        <v>17</v>
      </c>
      <c r="B8" s="82"/>
      <c r="C8" s="82"/>
      <c r="E8" s="30">
        <f>('Offre de prix'!E8)</f>
        <v>0</v>
      </c>
      <c r="F8" s="22"/>
      <c r="G8" s="40"/>
    </row>
    <row r="9" spans="1:8" x14ac:dyDescent="0.55000000000000004">
      <c r="A9" s="49" t="s">
        <v>18</v>
      </c>
    </row>
    <row r="12" spans="1:8" ht="18.3" x14ac:dyDescent="0.7">
      <c r="A12" s="102" t="s">
        <v>34</v>
      </c>
      <c r="B12" s="79"/>
      <c r="C12" s="79"/>
      <c r="D12" s="43"/>
      <c r="F12" s="49" t="s">
        <v>9</v>
      </c>
      <c r="G12" s="3"/>
    </row>
    <row r="14" spans="1:8" x14ac:dyDescent="0.55000000000000004">
      <c r="A14" s="98" t="s">
        <v>0</v>
      </c>
      <c r="B14" s="99"/>
      <c r="C14" s="99"/>
      <c r="D14" s="52" t="s">
        <v>1</v>
      </c>
      <c r="E14" s="52" t="s">
        <v>8</v>
      </c>
      <c r="F14" s="52" t="s">
        <v>3</v>
      </c>
      <c r="G14" s="52" t="s">
        <v>10</v>
      </c>
      <c r="H14" s="52" t="s">
        <v>2</v>
      </c>
    </row>
    <row r="15" spans="1:8" ht="39.75" customHeight="1" x14ac:dyDescent="0.55000000000000004">
      <c r="A15" s="92" t="str">
        <f>'Offre de prix'!A14:C14</f>
        <v>Réalisation d'un escalier</v>
      </c>
      <c r="B15" s="93"/>
      <c r="C15" s="93"/>
      <c r="D15" s="47"/>
      <c r="E15" s="48"/>
      <c r="F15" s="8"/>
      <c r="G15" s="8"/>
      <c r="H15" s="9"/>
    </row>
    <row r="16" spans="1:8" ht="39.75" customHeight="1" x14ac:dyDescent="0.55000000000000004">
      <c r="A16" s="84">
        <f>'Offre de prix'!A15:C15</f>
        <v>0</v>
      </c>
      <c r="B16" s="85"/>
      <c r="C16" s="85"/>
      <c r="D16" s="75">
        <f>'Offre de prix'!D15</f>
        <v>0</v>
      </c>
      <c r="E16" s="76">
        <f>'Offre de prix'!E15</f>
        <v>0</v>
      </c>
      <c r="F16" s="63">
        <f>'Offre de prix'!F15</f>
        <v>0</v>
      </c>
      <c r="G16" s="63">
        <f t="shared" ref="G16:G28" si="0">PRODUCT(E16,F16)</f>
        <v>0</v>
      </c>
      <c r="H16" s="64">
        <f>'Offre de prix'!H15</f>
        <v>0.21</v>
      </c>
    </row>
    <row r="17" spans="1:8" ht="39.75" customHeight="1" x14ac:dyDescent="0.55000000000000004">
      <c r="A17" s="84">
        <f>'Offre de prix'!A16:C16</f>
        <v>0</v>
      </c>
      <c r="B17" s="85"/>
      <c r="C17" s="85"/>
      <c r="D17" s="75">
        <f>'Offre de prix'!D16</f>
        <v>0</v>
      </c>
      <c r="E17" s="76">
        <f>'Offre de prix'!E16</f>
        <v>0</v>
      </c>
      <c r="F17" s="63">
        <f>'Offre de prix'!F16</f>
        <v>0</v>
      </c>
      <c r="G17" s="63">
        <f t="shared" si="0"/>
        <v>0</v>
      </c>
      <c r="H17" s="64">
        <f>'Offre de prix'!H16</f>
        <v>0.21</v>
      </c>
    </row>
    <row r="18" spans="1:8" s="70" customFormat="1" ht="39.75" customHeight="1" x14ac:dyDescent="0.55000000000000004">
      <c r="A18" s="84">
        <f>'Offre de prix'!A17:C17</f>
        <v>0</v>
      </c>
      <c r="B18" s="85"/>
      <c r="C18" s="85"/>
      <c r="D18" s="75">
        <f>'Offre de prix'!D17</f>
        <v>0</v>
      </c>
      <c r="E18" s="76">
        <f>'Offre de prix'!E17</f>
        <v>0</v>
      </c>
      <c r="F18" s="63">
        <f>'Offre de prix'!F17</f>
        <v>0</v>
      </c>
      <c r="G18" s="63">
        <f t="shared" si="0"/>
        <v>0</v>
      </c>
      <c r="H18" s="64">
        <f>'Offre de prix'!H17</f>
        <v>0.21</v>
      </c>
    </row>
    <row r="19" spans="1:8" s="70" customFormat="1" ht="39.75" customHeight="1" x14ac:dyDescent="0.55000000000000004">
      <c r="A19" s="84">
        <f>'Offre de prix'!A18:C18</f>
        <v>0</v>
      </c>
      <c r="B19" s="85"/>
      <c r="C19" s="85"/>
      <c r="D19" s="75">
        <f>'Offre de prix'!D18</f>
        <v>0</v>
      </c>
      <c r="E19" s="76">
        <f>'Offre de prix'!E18</f>
        <v>0</v>
      </c>
      <c r="F19" s="63">
        <f>'Offre de prix'!F18</f>
        <v>0</v>
      </c>
      <c r="G19" s="63">
        <f t="shared" si="0"/>
        <v>0</v>
      </c>
      <c r="H19" s="64">
        <f>'Offre de prix'!H18</f>
        <v>0.21</v>
      </c>
    </row>
    <row r="20" spans="1:8" s="70" customFormat="1" ht="39.75" customHeight="1" x14ac:dyDescent="0.55000000000000004">
      <c r="A20" s="84">
        <f>'Offre de prix'!A19:C19</f>
        <v>0</v>
      </c>
      <c r="B20" s="85"/>
      <c r="C20" s="85"/>
      <c r="D20" s="75">
        <f>'Offre de prix'!D19</f>
        <v>0</v>
      </c>
      <c r="E20" s="76">
        <f>'Offre de prix'!E19</f>
        <v>0</v>
      </c>
      <c r="F20" s="63">
        <f>'Offre de prix'!F19</f>
        <v>0</v>
      </c>
      <c r="G20" s="63">
        <f t="shared" si="0"/>
        <v>0</v>
      </c>
      <c r="H20" s="64">
        <f>'Offre de prix'!H19</f>
        <v>0.21</v>
      </c>
    </row>
    <row r="21" spans="1:8" s="70" customFormat="1" ht="39.75" customHeight="1" x14ac:dyDescent="0.55000000000000004">
      <c r="A21" s="84">
        <f>'Offre de prix'!A20:C20</f>
        <v>0</v>
      </c>
      <c r="B21" s="85"/>
      <c r="C21" s="85"/>
      <c r="D21" s="75">
        <f>'Offre de prix'!D20</f>
        <v>0</v>
      </c>
      <c r="E21" s="76">
        <f>'Offre de prix'!E20</f>
        <v>0</v>
      </c>
      <c r="F21" s="63">
        <f>'Offre de prix'!F20</f>
        <v>0</v>
      </c>
      <c r="G21" s="63">
        <f t="shared" si="0"/>
        <v>0</v>
      </c>
      <c r="H21" s="64">
        <f>'Offre de prix'!H20</f>
        <v>0.21</v>
      </c>
    </row>
    <row r="22" spans="1:8" s="70" customFormat="1" ht="39.75" customHeight="1" x14ac:dyDescent="0.55000000000000004">
      <c r="A22" s="84">
        <f>'Offre de prix'!A21:C21</f>
        <v>0</v>
      </c>
      <c r="B22" s="85"/>
      <c r="C22" s="85"/>
      <c r="D22" s="75">
        <f>'Offre de prix'!D21</f>
        <v>0</v>
      </c>
      <c r="E22" s="76">
        <f>'Offre de prix'!E21</f>
        <v>0</v>
      </c>
      <c r="F22" s="63">
        <f>'Offre de prix'!F21</f>
        <v>0</v>
      </c>
      <c r="G22" s="63">
        <f t="shared" si="0"/>
        <v>0</v>
      </c>
      <c r="H22" s="64">
        <f>'Offre de prix'!H21</f>
        <v>0.21</v>
      </c>
    </row>
    <row r="23" spans="1:8" s="70" customFormat="1" ht="39.75" customHeight="1" x14ac:dyDescent="0.55000000000000004">
      <c r="A23" s="84">
        <f>'Offre de prix'!A22:C22</f>
        <v>0</v>
      </c>
      <c r="B23" s="85"/>
      <c r="C23" s="85"/>
      <c r="D23" s="75">
        <f>'Offre de prix'!D22</f>
        <v>0</v>
      </c>
      <c r="E23" s="76">
        <f>'Offre de prix'!E22</f>
        <v>0</v>
      </c>
      <c r="F23" s="63">
        <f>'Offre de prix'!F22</f>
        <v>0</v>
      </c>
      <c r="G23" s="63">
        <f t="shared" si="0"/>
        <v>0</v>
      </c>
      <c r="H23" s="64">
        <f>'Offre de prix'!H22</f>
        <v>0.21</v>
      </c>
    </row>
    <row r="24" spans="1:8" s="70" customFormat="1" ht="39.75" customHeight="1" x14ac:dyDescent="0.55000000000000004">
      <c r="A24" s="84">
        <f>'Offre de prix'!A23:C23</f>
        <v>0</v>
      </c>
      <c r="B24" s="85"/>
      <c r="C24" s="85"/>
      <c r="D24" s="75">
        <f>'Offre de prix'!D23</f>
        <v>0</v>
      </c>
      <c r="E24" s="76">
        <f>'Offre de prix'!E23</f>
        <v>0</v>
      </c>
      <c r="F24" s="63">
        <f>'Offre de prix'!F23</f>
        <v>0</v>
      </c>
      <c r="G24" s="63">
        <f t="shared" si="0"/>
        <v>0</v>
      </c>
      <c r="H24" s="64">
        <f>'Offre de prix'!H23</f>
        <v>0.21</v>
      </c>
    </row>
    <row r="25" spans="1:8" s="70" customFormat="1" ht="39.75" customHeight="1" x14ac:dyDescent="0.55000000000000004">
      <c r="A25" s="84">
        <f>'Offre de prix'!A24:C24</f>
        <v>0</v>
      </c>
      <c r="B25" s="85"/>
      <c r="C25" s="85"/>
      <c r="D25" s="75">
        <f>'Offre de prix'!D24</f>
        <v>0</v>
      </c>
      <c r="E25" s="76">
        <f>'Offre de prix'!E24</f>
        <v>0</v>
      </c>
      <c r="F25" s="63">
        <f>'Offre de prix'!F24</f>
        <v>0</v>
      </c>
      <c r="G25" s="63">
        <f t="shared" si="0"/>
        <v>0</v>
      </c>
      <c r="H25" s="64">
        <f>'Offre de prix'!H24</f>
        <v>0.21</v>
      </c>
    </row>
    <row r="26" spans="1:8" ht="39.75" customHeight="1" x14ac:dyDescent="0.55000000000000004">
      <c r="A26" s="84">
        <f>'Offre de prix'!A25:C25</f>
        <v>0</v>
      </c>
      <c r="B26" s="85"/>
      <c r="C26" s="85"/>
      <c r="D26" s="75">
        <f>'Offre de prix'!D25</f>
        <v>0</v>
      </c>
      <c r="E26" s="76">
        <f>'Offre de prix'!E25</f>
        <v>0</v>
      </c>
      <c r="F26" s="63">
        <f>'Offre de prix'!F25</f>
        <v>0</v>
      </c>
      <c r="G26" s="63">
        <f t="shared" si="0"/>
        <v>0</v>
      </c>
      <c r="H26" s="64">
        <f>'Offre de prix'!H25</f>
        <v>0.21</v>
      </c>
    </row>
    <row r="27" spans="1:8" ht="31.5" customHeight="1" x14ac:dyDescent="0.55000000000000004">
      <c r="A27" s="84">
        <f>'Offre de prix'!A26:C26</f>
        <v>0</v>
      </c>
      <c r="B27" s="85"/>
      <c r="C27" s="85"/>
      <c r="D27" s="75">
        <f>'Offre de prix'!D26</f>
        <v>0</v>
      </c>
      <c r="E27" s="76">
        <f>'Offre de prix'!E26</f>
        <v>0</v>
      </c>
      <c r="F27" s="63">
        <f>'Offre de prix'!F26</f>
        <v>0</v>
      </c>
      <c r="G27" s="63">
        <f t="shared" si="0"/>
        <v>0</v>
      </c>
      <c r="H27" s="64">
        <f>'Offre de prix'!H26</f>
        <v>0.21</v>
      </c>
    </row>
    <row r="28" spans="1:8" ht="41.25" customHeight="1" x14ac:dyDescent="0.55000000000000004">
      <c r="A28" s="84">
        <f>'Offre de prix'!A27:C27</f>
        <v>0</v>
      </c>
      <c r="B28" s="85"/>
      <c r="C28" s="85"/>
      <c r="D28" s="75">
        <f>'Offre de prix'!D27</f>
        <v>0</v>
      </c>
      <c r="E28" s="76">
        <f>'Offre de prix'!E27</f>
        <v>0</v>
      </c>
      <c r="F28" s="63">
        <f>'Offre de prix'!F27</f>
        <v>0</v>
      </c>
      <c r="G28" s="63">
        <f t="shared" si="0"/>
        <v>0</v>
      </c>
      <c r="H28" s="64">
        <f>'Offre de prix'!H27</f>
        <v>0.21</v>
      </c>
    </row>
    <row r="29" spans="1:8" ht="30.9" customHeight="1" x14ac:dyDescent="0.55000000000000004">
      <c r="A29" s="84" t="str">
        <f>'Offre de prix'!A28:C28</f>
        <v>matériaux, main d'œuvre et nettoyage inclus
hors évacuation déchets</v>
      </c>
      <c r="B29" s="85"/>
      <c r="C29" s="85"/>
      <c r="D29" s="115"/>
      <c r="E29" s="115"/>
      <c r="F29" s="115"/>
      <c r="G29" s="115"/>
      <c r="H29" s="115"/>
    </row>
    <row r="31" spans="1:8" x14ac:dyDescent="0.55000000000000004">
      <c r="D31" s="82"/>
      <c r="E31" s="82"/>
    </row>
    <row r="32" spans="1:8" x14ac:dyDescent="0.55000000000000004">
      <c r="D32" s="25" t="s">
        <v>4</v>
      </c>
      <c r="E32" s="26"/>
      <c r="F32" s="4" t="s">
        <v>2</v>
      </c>
      <c r="G32" s="4" t="s">
        <v>5</v>
      </c>
    </row>
    <row r="33" spans="2:7" x14ac:dyDescent="0.55000000000000004">
      <c r="D33" s="83">
        <f>SUM(G15:G27)</f>
        <v>0</v>
      </c>
      <c r="E33" s="83"/>
      <c r="F33" s="50">
        <f>PRODUCT(D33,H16)</f>
        <v>0</v>
      </c>
      <c r="G33" s="53">
        <f>SUM(D33,F33)</f>
        <v>0</v>
      </c>
    </row>
    <row r="35" spans="2:7" x14ac:dyDescent="0.55000000000000004">
      <c r="D35" s="49" t="s">
        <v>26</v>
      </c>
    </row>
    <row r="36" spans="2:7" x14ac:dyDescent="0.55000000000000004">
      <c r="D36" s="25" t="s">
        <v>4</v>
      </c>
      <c r="E36" s="26"/>
      <c r="F36" s="4" t="s">
        <v>2</v>
      </c>
      <c r="G36" s="4" t="s">
        <v>5</v>
      </c>
    </row>
    <row r="37" spans="2:7" ht="19.5" customHeight="1" x14ac:dyDescent="0.55000000000000004">
      <c r="D37" s="106">
        <f>SUM('Facture d''acompte (2)'!D28:E28,'Facture d''acompte'!D28:E28,'Facture d''acompte (3)'!D28:E28)</f>
        <v>0</v>
      </c>
      <c r="E37" s="107"/>
      <c r="F37" s="50">
        <f>SUM('Facture d''acompte (2)'!F28,'Facture d''acompte'!F28,'Facture d''acompte (3)'!F28)</f>
        <v>0</v>
      </c>
      <c r="G37" s="53">
        <f>SUM(D37,F37)</f>
        <v>0</v>
      </c>
    </row>
    <row r="38" spans="2:7" x14ac:dyDescent="0.55000000000000004">
      <c r="B38" s="12"/>
      <c r="C38" s="12"/>
      <c r="D38" s="12"/>
      <c r="E38" s="12"/>
      <c r="F38" s="12"/>
      <c r="G38" s="11"/>
    </row>
    <row r="39" spans="2:7" x14ac:dyDescent="0.55000000000000004">
      <c r="D39" s="49" t="s">
        <v>27</v>
      </c>
    </row>
    <row r="40" spans="2:7" x14ac:dyDescent="0.55000000000000004">
      <c r="D40" s="25" t="s">
        <v>4</v>
      </c>
      <c r="E40" s="26"/>
      <c r="F40" s="4" t="s">
        <v>2</v>
      </c>
      <c r="G40" s="4" t="s">
        <v>5</v>
      </c>
    </row>
    <row r="41" spans="2:7" ht="18.3" x14ac:dyDescent="0.7">
      <c r="D41" s="106">
        <f>D33-D37</f>
        <v>0</v>
      </c>
      <c r="E41" s="107"/>
      <c r="F41" s="54">
        <f>F33-F37</f>
        <v>0</v>
      </c>
      <c r="G41" s="6">
        <f>D41+F41</f>
        <v>0</v>
      </c>
    </row>
    <row r="43" spans="2:7" x14ac:dyDescent="0.55000000000000004">
      <c r="D43" s="49" t="s">
        <v>38</v>
      </c>
    </row>
  </sheetData>
  <mergeCells count="27">
    <mergeCell ref="A8:C8"/>
    <mergeCell ref="A1:C1"/>
    <mergeCell ref="A2:C2"/>
    <mergeCell ref="A3:C3"/>
    <mergeCell ref="A5:C5"/>
    <mergeCell ref="A7:C7"/>
    <mergeCell ref="A12:C12"/>
    <mergeCell ref="D41:E41"/>
    <mergeCell ref="A14:C14"/>
    <mergeCell ref="A15:C15"/>
    <mergeCell ref="A16:C16"/>
    <mergeCell ref="A17:C17"/>
    <mergeCell ref="A26:C26"/>
    <mergeCell ref="A27:C27"/>
    <mergeCell ref="A29:C29"/>
    <mergeCell ref="D31:E31"/>
    <mergeCell ref="D33:E33"/>
    <mergeCell ref="D37:E37"/>
    <mergeCell ref="A18:C18"/>
    <mergeCell ref="A19:C19"/>
    <mergeCell ref="A20:C20"/>
    <mergeCell ref="A28:C28"/>
    <mergeCell ref="A21:C21"/>
    <mergeCell ref="A22:C22"/>
    <mergeCell ref="A23:C23"/>
    <mergeCell ref="A24:C24"/>
    <mergeCell ref="A25:C25"/>
  </mergeCells>
  <pageMargins left="0.25" right="0.25"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
  <sheetViews>
    <sheetView workbookViewId="0">
      <selection activeCell="E11" sqref="E11"/>
    </sheetView>
  </sheetViews>
  <sheetFormatPr baseColWidth="10" defaultRowHeight="14.4" x14ac:dyDescent="0.55000000000000004"/>
  <sheetData>
    <row r="1" spans="1:11" ht="170.7" customHeight="1" x14ac:dyDescent="0.55000000000000004">
      <c r="A1" s="108" t="s">
        <v>32</v>
      </c>
      <c r="B1" s="108"/>
      <c r="C1" s="108"/>
      <c r="D1" s="108"/>
      <c r="E1" s="108"/>
      <c r="F1" s="108"/>
      <c r="G1" s="108"/>
      <c r="H1" s="108"/>
      <c r="I1" s="108"/>
      <c r="J1" s="108"/>
      <c r="K1" s="108"/>
    </row>
  </sheetData>
  <mergeCells count="1">
    <mergeCell ref="A1:K1"/>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
  <sheetViews>
    <sheetView topLeftCell="A2" workbookViewId="0">
      <selection activeCell="A2" sqref="A2:I2"/>
    </sheetView>
  </sheetViews>
  <sheetFormatPr baseColWidth="10" defaultRowHeight="14.4" x14ac:dyDescent="0.55000000000000004"/>
  <sheetData>
    <row r="1" spans="1:9" ht="127.5" customHeight="1" x14ac:dyDescent="0.55000000000000004">
      <c r="A1" s="109" t="s">
        <v>33</v>
      </c>
      <c r="B1" s="110"/>
      <c r="C1" s="110"/>
      <c r="D1" s="110"/>
      <c r="E1" s="110"/>
      <c r="F1" s="110"/>
      <c r="G1" s="110"/>
      <c r="H1" s="110"/>
      <c r="I1" s="110"/>
    </row>
    <row r="2" spans="1:9" ht="75.3" customHeight="1" x14ac:dyDescent="0.55000000000000004">
      <c r="A2" s="108" t="s">
        <v>33</v>
      </c>
      <c r="B2" s="108"/>
      <c r="C2" s="108"/>
      <c r="D2" s="108"/>
      <c r="E2" s="108"/>
      <c r="F2" s="108"/>
      <c r="G2" s="108"/>
      <c r="H2" s="108"/>
      <c r="I2" s="108"/>
    </row>
  </sheetData>
  <mergeCells count="2">
    <mergeCell ref="A1:I1"/>
    <mergeCell ref="A2:I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Offre de prix</vt:lpstr>
      <vt:lpstr>Facture d'acompte</vt:lpstr>
      <vt:lpstr>Facture d'acompte (2)</vt:lpstr>
      <vt:lpstr>Facture d'acompte (3)</vt:lpstr>
      <vt:lpstr>Facture final</vt:lpstr>
      <vt:lpstr>Mention TVA 6%</vt:lpstr>
      <vt:lpstr>mention autoliquidation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Joachim Gomez</cp:lastModifiedBy>
  <cp:lastPrinted>2024-02-15T23:32:11Z</cp:lastPrinted>
  <dcterms:created xsi:type="dcterms:W3CDTF">2018-02-14T17:04:55Z</dcterms:created>
  <dcterms:modified xsi:type="dcterms:W3CDTF">2024-02-15T23:46:20Z</dcterms:modified>
</cp:coreProperties>
</file>