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gui\Downloads\"/>
    </mc:Choice>
  </mc:AlternateContent>
  <xr:revisionPtr revIDLastSave="0" documentId="13_ncr:1_{C0501929-BC3B-4FDD-834C-AD188E7FE8CA}" xr6:coauthVersionLast="47" xr6:coauthVersionMax="47" xr10:uidLastSave="{00000000-0000-0000-0000-000000000000}"/>
  <bookViews>
    <workbookView xWindow="-108" yWindow="-108" windowWidth="23256" windowHeight="12456" xr2:uid="{58CBE291-6F1C-4F53-954E-1007A58430B5}"/>
  </bookViews>
  <sheets>
    <sheet name="test forum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1" l="1"/>
  <c r="H11" i="1"/>
  <c r="E11" i="1"/>
  <c r="K10" i="1"/>
  <c r="H10" i="1"/>
  <c r="E10" i="1"/>
  <c r="K9" i="1"/>
  <c r="H9" i="1"/>
  <c r="E9" i="1"/>
  <c r="K7" i="1"/>
  <c r="H7" i="1"/>
  <c r="E7" i="1"/>
  <c r="K6" i="1"/>
  <c r="H6" i="1"/>
  <c r="E6" i="1"/>
  <c r="K5" i="1"/>
  <c r="H5" i="1"/>
  <c r="E5" i="1"/>
  <c r="K4" i="1"/>
  <c r="H4" i="1"/>
  <c r="E4" i="1"/>
</calcChain>
</file>

<file path=xl/sharedStrings.xml><?xml version="1.0" encoding="utf-8"?>
<sst xmlns="http://schemas.openxmlformats.org/spreadsheetml/2006/main" count="37" uniqueCount="24">
  <si>
    <t>Année</t>
  </si>
  <si>
    <t>Unité administrative de paiement</t>
  </si>
  <si>
    <t>Assigné à direction</t>
  </si>
  <si>
    <t>2021/2022</t>
  </si>
  <si>
    <t>2022/2023</t>
  </si>
  <si>
    <t>2023/2024</t>
  </si>
  <si>
    <t>4112 - SCH-SECT-30</t>
  </si>
  <si>
    <t>Montant du budget</t>
  </si>
  <si>
    <t>Montant réel</t>
  </si>
  <si>
    <t>Montant écart</t>
  </si>
  <si>
    <t>RH</t>
  </si>
  <si>
    <t>PRODUCTION</t>
  </si>
  <si>
    <t>ACHATS</t>
  </si>
  <si>
    <t>4114 - DTP-SECT-50</t>
  </si>
  <si>
    <t>4114 310-KIS</t>
  </si>
  <si>
    <t>DJ</t>
  </si>
  <si>
    <t>4114 450-NYR</t>
  </si>
  <si>
    <t>COMPTABILITE</t>
  </si>
  <si>
    <t>4114 550-KRM</t>
  </si>
  <si>
    <t>R&amp;D</t>
  </si>
  <si>
    <t>4112 341-OLP</t>
  </si>
  <si>
    <t>4112 340-OSE</t>
  </si>
  <si>
    <t>4112 342-SDP</t>
  </si>
  <si>
    <t>4112 343-SER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</si>
</sst>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[$€-2]\ * #,##0.00_);_([$€-2]\ * \(#,##0.00\);_([$€-2]\ * &quot;-&quot;??_);_(@_)"/>
    <numFmt numFmtId="165" formatCode="#,##0\ [$$-C0C]_);\(#,##0\ [$$-C0C]\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64" fontId="1" fillId="0" borderId="0" xfId="0" applyNumberFormat="1" applyFont="1" applyAlignment="1">
      <alignment vertical="top"/>
    </xf>
    <xf numFmtId="164" fontId="0" fillId="0" borderId="0" xfId="0" applyNumberFormat="1"/>
    <xf numFmtId="164" fontId="1" fillId="2" borderId="0" xfId="0" applyNumberFormat="1" applyFont="1" applyFill="1" applyAlignment="1">
      <alignment vertical="top"/>
    </xf>
    <xf numFmtId="164" fontId="1" fillId="0" borderId="0" xfId="0" applyNumberFormat="1" applyFont="1"/>
    <xf numFmtId="164" fontId="1" fillId="3" borderId="0" xfId="0" applyNumberFormat="1" applyFont="1" applyFill="1" applyAlignment="1">
      <alignment vertical="top"/>
    </xf>
    <xf numFmtId="164" fontId="1" fillId="4" borderId="0" xfId="0" applyNumberFormat="1" applyFont="1" applyFill="1"/>
    <xf numFmtId="164" fontId="1" fillId="5" borderId="0" xfId="0" applyNumberFormat="1" applyFont="1" applyFill="1"/>
    <xf numFmtId="164" fontId="1" fillId="6" borderId="0" xfId="0" applyNumberFormat="1" applyFont="1" applyFill="1"/>
    <xf numFmtId="164" fontId="0" fillId="0" borderId="0" xfId="0" applyNumberFormat="1" applyAlignment="1">
      <alignment vertical="top"/>
    </xf>
    <xf numFmtId="164" fontId="2" fillId="0" borderId="0" xfId="0" applyNumberFormat="1" applyFont="1" applyAlignment="1">
      <alignment horizontal="left"/>
    </xf>
    <xf numFmtId="164" fontId="0" fillId="4" borderId="0" xfId="0" applyNumberFormat="1" applyFill="1"/>
    <xf numFmtId="164" fontId="3" fillId="4" borderId="0" xfId="0" applyNumberFormat="1" applyFont="1" applyFill="1"/>
    <xf numFmtId="164" fontId="0" fillId="5" borderId="0" xfId="0" applyNumberFormat="1" applyFill="1"/>
    <xf numFmtId="164" fontId="0" fillId="6" borderId="0" xfId="0" applyNumberFormat="1" applyFill="1"/>
    <xf numFmtId="164" fontId="0" fillId="0" borderId="0" xfId="0" applyNumberFormat="1" applyAlignment="1">
      <alignment horizontal="left" vertical="top"/>
    </xf>
    <xf numFmtId="164" fontId="1" fillId="0" borderId="0" xfId="0" applyNumberFormat="1" applyFont="1" applyAlignment="1">
      <alignment horizontal="left"/>
    </xf>
    <xf numFmtId="164" fontId="3" fillId="5" borderId="0" xfId="0" applyNumberFormat="1" applyFont="1" applyFill="1"/>
    <xf numFmtId="0" fontId="0" fillId="0" borderId="0" xfId="0" applyAlignment="1">
      <alignment vertical="top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16538A-F42F-44DD-B310-A7BBA914F511}">
  <dimension ref="A1:K12"/>
  <sheetViews>
    <sheetView tabSelected="1" workbookViewId="0">
      <selection activeCell="A14" sqref="A14"/>
    </sheetView>
  </sheetViews>
  <sheetFormatPr defaultColWidth="8.88671875" defaultRowHeight="14.4" x14ac:dyDescent="0.3"/>
  <cols>
    <col min="1" max="1" width="72.88671875" style="18" customWidth="1"/>
    <col min="2" max="2" width="23.6640625" customWidth="1"/>
    <col min="3" max="3" width="18.33203125" customWidth="1"/>
    <col min="4" max="5" width="16.33203125" customWidth="1"/>
    <col min="6" max="8" width="17.44140625" customWidth="1"/>
    <col min="9" max="9" width="17.109375" customWidth="1"/>
    <col min="10" max="10" width="15.109375" customWidth="1"/>
    <col min="11" max="11" width="14.21875" customWidth="1"/>
  </cols>
  <sheetData>
    <row r="1" spans="1:1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x14ac:dyDescent="0.3">
      <c r="A2" s="3" t="s">
        <v>1</v>
      </c>
      <c r="B2" s="4" t="s">
        <v>2</v>
      </c>
      <c r="C2" s="2" t="s">
        <v>3</v>
      </c>
      <c r="D2" s="2" t="s">
        <v>3</v>
      </c>
      <c r="E2" s="2" t="s">
        <v>3</v>
      </c>
      <c r="F2" s="2" t="s">
        <v>4</v>
      </c>
      <c r="G2" s="2" t="s">
        <v>4</v>
      </c>
      <c r="H2" s="2" t="s">
        <v>4</v>
      </c>
      <c r="I2" s="2" t="s">
        <v>5</v>
      </c>
      <c r="J2" s="2" t="s">
        <v>5</v>
      </c>
      <c r="K2" s="2" t="s">
        <v>5</v>
      </c>
    </row>
    <row r="3" spans="1:11" x14ac:dyDescent="0.3">
      <c r="A3" s="5" t="s">
        <v>6</v>
      </c>
      <c r="C3" s="6" t="s">
        <v>7</v>
      </c>
      <c r="D3" s="6" t="s">
        <v>8</v>
      </c>
      <c r="E3" s="6" t="s">
        <v>9</v>
      </c>
      <c r="F3" s="7" t="s">
        <v>7</v>
      </c>
      <c r="G3" s="7" t="s">
        <v>8</v>
      </c>
      <c r="H3" s="7" t="s">
        <v>9</v>
      </c>
      <c r="I3" s="8" t="s">
        <v>7</v>
      </c>
      <c r="J3" s="8" t="s">
        <v>8</v>
      </c>
      <c r="K3" s="8" t="s">
        <v>9</v>
      </c>
    </row>
    <row r="4" spans="1:11" x14ac:dyDescent="0.3">
      <c r="A4" s="9" t="s">
        <v>21</v>
      </c>
      <c r="B4" s="10" t="s">
        <v>10</v>
      </c>
      <c r="C4" s="11">
        <v>136485</v>
      </c>
      <c r="D4" s="11">
        <v>107090</v>
      </c>
      <c r="E4" s="12">
        <f>C4-D4</f>
        <v>29395</v>
      </c>
      <c r="F4" s="13">
        <v>157524.88</v>
      </c>
      <c r="G4" s="13">
        <v>130580</v>
      </c>
      <c r="H4" s="13">
        <f>F4-G4</f>
        <v>26944.880000000005</v>
      </c>
      <c r="I4" s="14">
        <v>168146</v>
      </c>
      <c r="J4" s="14">
        <v>98108</v>
      </c>
      <c r="K4" s="14">
        <f>I4-J4</f>
        <v>70038</v>
      </c>
    </row>
    <row r="5" spans="1:11" x14ac:dyDescent="0.3">
      <c r="A5" s="9" t="s">
        <v>20</v>
      </c>
      <c r="B5" s="10" t="s">
        <v>11</v>
      </c>
      <c r="C5" s="11">
        <v>2117093</v>
      </c>
      <c r="D5" s="11">
        <v>2110000</v>
      </c>
      <c r="E5" s="12">
        <f t="shared" ref="E5:E7" si="0">C5-D5</f>
        <v>7093</v>
      </c>
      <c r="F5" s="13">
        <v>2335424.6700000009</v>
      </c>
      <c r="G5" s="13">
        <v>2060993</v>
      </c>
      <c r="H5" s="13">
        <f t="shared" ref="H5:H7" si="1">F5-G5</f>
        <v>274431.67000000086</v>
      </c>
      <c r="I5" s="14">
        <v>2368500</v>
      </c>
      <c r="J5" s="14">
        <v>1712719</v>
      </c>
      <c r="K5" s="14">
        <f t="shared" ref="K5:K7" si="2">I5-J5</f>
        <v>655781</v>
      </c>
    </row>
    <row r="6" spans="1:11" x14ac:dyDescent="0.3">
      <c r="A6" s="9" t="s">
        <v>22</v>
      </c>
      <c r="B6" s="10" t="s">
        <v>12</v>
      </c>
      <c r="C6" s="11">
        <v>3900879</v>
      </c>
      <c r="D6" s="11">
        <v>2109909</v>
      </c>
      <c r="E6" s="12">
        <f t="shared" si="0"/>
        <v>1790970</v>
      </c>
      <c r="F6" s="13">
        <v>459624.89999999997</v>
      </c>
      <c r="G6" s="13">
        <v>325068</v>
      </c>
      <c r="H6" s="13">
        <f t="shared" si="1"/>
        <v>134556.89999999997</v>
      </c>
      <c r="I6" s="14">
        <v>477983</v>
      </c>
      <c r="J6" s="14">
        <v>267530</v>
      </c>
      <c r="K6" s="14">
        <f t="shared" si="2"/>
        <v>210453</v>
      </c>
    </row>
    <row r="7" spans="1:11" x14ac:dyDescent="0.3">
      <c r="A7" s="9" t="s">
        <v>23</v>
      </c>
      <c r="B7" s="10" t="s">
        <v>12</v>
      </c>
      <c r="C7" s="11">
        <v>560987</v>
      </c>
      <c r="D7" s="11">
        <v>105080</v>
      </c>
      <c r="E7" s="12">
        <f t="shared" si="0"/>
        <v>455907</v>
      </c>
      <c r="F7" s="13">
        <v>92121.87</v>
      </c>
      <c r="G7" s="13">
        <v>77315</v>
      </c>
      <c r="H7" s="13">
        <f t="shared" si="1"/>
        <v>14806.869999999995</v>
      </c>
      <c r="I7" s="14">
        <v>99890</v>
      </c>
      <c r="J7" s="14">
        <v>65879</v>
      </c>
      <c r="K7" s="14">
        <f t="shared" si="2"/>
        <v>34011</v>
      </c>
    </row>
    <row r="8" spans="1:11" x14ac:dyDescent="0.3">
      <c r="A8" s="5" t="s">
        <v>13</v>
      </c>
      <c r="B8" s="10"/>
      <c r="C8" s="11"/>
      <c r="D8" s="11"/>
      <c r="E8" s="12"/>
      <c r="F8" s="13"/>
      <c r="G8" s="13"/>
      <c r="H8" s="13"/>
      <c r="I8" s="14"/>
      <c r="J8" s="14"/>
      <c r="K8" s="14"/>
    </row>
    <row r="9" spans="1:11" x14ac:dyDescent="0.3">
      <c r="A9" s="15" t="s">
        <v>14</v>
      </c>
      <c r="B9" s="16" t="s">
        <v>15</v>
      </c>
      <c r="C9" s="11">
        <v>0</v>
      </c>
      <c r="D9" s="11">
        <v>0</v>
      </c>
      <c r="E9" s="12">
        <f>C9-D9</f>
        <v>0</v>
      </c>
      <c r="F9" s="13">
        <v>0</v>
      </c>
      <c r="G9" s="13">
        <v>0</v>
      </c>
      <c r="H9" s="13">
        <f>F9-G9</f>
        <v>0</v>
      </c>
      <c r="I9" s="14">
        <v>0</v>
      </c>
      <c r="J9" s="14">
        <v>0</v>
      </c>
      <c r="K9" s="14">
        <f>I9-J9</f>
        <v>0</v>
      </c>
    </row>
    <row r="10" spans="1:11" x14ac:dyDescent="0.3">
      <c r="A10" s="9" t="s">
        <v>16</v>
      </c>
      <c r="B10" s="16" t="s">
        <v>17</v>
      </c>
      <c r="C10" s="11">
        <v>27354</v>
      </c>
      <c r="D10" s="11">
        <v>54506</v>
      </c>
      <c r="E10" s="12">
        <f t="shared" ref="E10:E11" si="3">C10-D10</f>
        <v>-27152</v>
      </c>
      <c r="F10" s="13">
        <v>42426.649999999987</v>
      </c>
      <c r="G10" s="13">
        <v>39162</v>
      </c>
      <c r="H10" s="13">
        <f t="shared" ref="H10:H11" si="4">F10-G10</f>
        <v>3264.6499999999869</v>
      </c>
      <c r="I10" s="14">
        <v>42898</v>
      </c>
      <c r="J10" s="14">
        <v>27468</v>
      </c>
      <c r="K10" s="14">
        <f t="shared" ref="K10:K11" si="5">I10-J10</f>
        <v>15430</v>
      </c>
    </row>
    <row r="11" spans="1:11" x14ac:dyDescent="0.3">
      <c r="A11" s="9" t="s">
        <v>18</v>
      </c>
      <c r="B11" s="16" t="s">
        <v>19</v>
      </c>
      <c r="C11" s="11">
        <v>115638</v>
      </c>
      <c r="D11" s="11">
        <v>176759</v>
      </c>
      <c r="E11" s="12">
        <f t="shared" si="3"/>
        <v>-61121</v>
      </c>
      <c r="F11" s="13">
        <v>131340.62</v>
      </c>
      <c r="G11" s="13">
        <v>34000</v>
      </c>
      <c r="H11" s="17">
        <f t="shared" si="4"/>
        <v>97340.62</v>
      </c>
      <c r="I11" s="14">
        <v>218776</v>
      </c>
      <c r="J11" s="14">
        <v>178216</v>
      </c>
      <c r="K11" s="14">
        <f t="shared" si="5"/>
        <v>40560</v>
      </c>
    </row>
    <row r="12" spans="1:11" x14ac:dyDescent="0.3">
      <c r="C12" s="19"/>
      <c r="D12" s="19"/>
      <c r="E12" s="1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 forum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Radouane Reguig</dc:creator>
  <cp:lastModifiedBy>Radouane Reguig</cp:lastModifiedBy>
  <dcterms:created xsi:type="dcterms:W3CDTF">2024-02-19T23:49:20Z</dcterms:created>
  <dcterms:modified xsi:type="dcterms:W3CDTF">2024-02-19T23:52:30Z</dcterms:modified>
</cp:coreProperties>
</file>