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AUTRES\Travaux VBA\FORUM\Code court\"/>
    </mc:Choice>
  </mc:AlternateContent>
  <bookViews>
    <workbookView xWindow="0" yWindow="0" windowWidth="19200" windowHeight="8390" activeTab="1"/>
  </bookViews>
  <sheets>
    <sheet name="INDEX" sheetId="2" r:id="rId1"/>
    <sheet name="LISTE PATIENTS" sheetId="4" r:id="rId2"/>
    <sheet name="BILAN JOURNALIER" sheetId="5" r:id="rId3"/>
  </sheets>
  <functionGroups builtInGroupCount="18"/>
  <externalReferences>
    <externalReference r:id="rId4"/>
  </externalReferences>
  <definedNames>
    <definedName name="TClient">#REF!</definedName>
    <definedName name="TCode">#REF!</definedName>
    <definedName name="TMandataire">#REF!</definedName>
    <definedName name="TRegion">#REF!</definedName>
    <definedName name="TVille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4" i="5" l="1"/>
  <c r="K14" i="5"/>
  <c r="J14" i="5"/>
  <c r="I14" i="5"/>
  <c r="H14" i="5"/>
  <c r="G14" i="5"/>
  <c r="F14" i="5"/>
  <c r="E14" i="5"/>
  <c r="D14" i="5"/>
  <c r="C14" i="5"/>
  <c r="M12" i="5"/>
  <c r="M11" i="5"/>
  <c r="M10" i="5"/>
  <c r="M9" i="5"/>
  <c r="M8" i="5"/>
  <c r="I5" i="5"/>
  <c r="F5" i="5"/>
  <c r="C4" i="5"/>
</calcChain>
</file>

<file path=xl/comments1.xml><?xml version="1.0" encoding="utf-8"?>
<comments xmlns="http://schemas.openxmlformats.org/spreadsheetml/2006/main">
  <authors>
    <author>Auteur</author>
  </authors>
  <commentList>
    <comment ref="E8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Il ya une formule de calcul</t>
        </r>
      </text>
    </comment>
    <comment ref="K8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Il ya une formule de calcul</t>
        </r>
      </text>
    </comment>
  </commentList>
</comments>
</file>

<file path=xl/sharedStrings.xml><?xml version="1.0" encoding="utf-8"?>
<sst xmlns="http://schemas.openxmlformats.org/spreadsheetml/2006/main" count="91" uniqueCount="39">
  <si>
    <t>DATE</t>
  </si>
  <si>
    <t>NUMERO</t>
  </si>
  <si>
    <t>DATE DE NAISSANCE</t>
  </si>
  <si>
    <t>N° TELEPHONE</t>
  </si>
  <si>
    <t>NOM</t>
  </si>
  <si>
    <t>SEXE</t>
  </si>
  <si>
    <t>CHOIX</t>
  </si>
  <si>
    <t>PATHOLOGIE</t>
  </si>
  <si>
    <t>OLIGUI NGUEMA</t>
  </si>
  <si>
    <t>M</t>
  </si>
  <si>
    <t>066 01 02 02</t>
  </si>
  <si>
    <t>Nouveaux cas consultés référés</t>
  </si>
  <si>
    <t>CAS CONSULTÉS</t>
  </si>
  <si>
    <t>OYIMA JEAN JACQUE</t>
  </si>
  <si>
    <t>Evacuation /Références vers niveau supérieur</t>
  </si>
  <si>
    <t>F</t>
  </si>
  <si>
    <t>Nouveaux cas consultés</t>
  </si>
  <si>
    <t>JEAN JACQUE BOUCAVEL</t>
  </si>
  <si>
    <t>Ancien cas consultés</t>
  </si>
  <si>
    <t>Contre références envoyées</t>
  </si>
  <si>
    <t>BB LAPIN</t>
  </si>
  <si>
    <t>Helminthiases intestinales</t>
  </si>
  <si>
    <t>Ascaridioses</t>
  </si>
  <si>
    <t>MAKOSSO JEROME</t>
  </si>
  <si>
    <t>MALADIES INFECTIEUSES ET PARASITAIRES</t>
  </si>
  <si>
    <t xml:space="preserve">Période </t>
  </si>
  <si>
    <t>du :</t>
  </si>
  <si>
    <t>au :</t>
  </si>
  <si>
    <t>DESIGNATIONS</t>
  </si>
  <si>
    <t>0-11 Mois</t>
  </si>
  <si>
    <t>1-4 Ans</t>
  </si>
  <si>
    <t>5-14 ans</t>
  </si>
  <si>
    <t>15-49 ans</t>
  </si>
  <si>
    <t>&gt;=50 ans</t>
  </si>
  <si>
    <t>---</t>
  </si>
  <si>
    <t>TOTAL GENERAL</t>
  </si>
  <si>
    <t>NGUEMA</t>
  </si>
  <si>
    <t xml:space="preserve">ZITA </t>
  </si>
  <si>
    <t>MARIE PAULE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</si>
</sst>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_);_(* \(#,##0\);_(* &quot;-&quot;_);_(@_)"/>
    <numFmt numFmtId="165" formatCode="000000000"/>
    <numFmt numFmtId="166" formatCode="m/d/yyyy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0"/>
      <name val="Arial"/>
      <family val="2"/>
    </font>
    <font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9"/>
      <color theme="1"/>
      <name val="Arial"/>
      <family val="2"/>
    </font>
    <font>
      <b/>
      <sz val="16"/>
      <color rgb="FFFF0000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C00000"/>
      <name val="Arial"/>
      <family val="2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4"/>
      <color theme="0" tint="-0.14999847407452621"/>
      <name val="Arial"/>
      <family val="2"/>
    </font>
    <font>
      <sz val="14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0" fontId="3" fillId="0" borderId="0"/>
  </cellStyleXfs>
  <cellXfs count="66">
    <xf numFmtId="0" fontId="0" fillId="0" borderId="0" xfId="0"/>
    <xf numFmtId="1" fontId="2" fillId="4" borderId="0" xfId="1" applyNumberFormat="1" applyFill="1" applyAlignment="1">
      <alignment horizontal="center" vertical="center"/>
    </xf>
    <xf numFmtId="14" fontId="2" fillId="4" borderId="0" xfId="1" applyNumberFormat="1" applyFont="1" applyFill="1"/>
    <xf numFmtId="49" fontId="2" fillId="3" borderId="0" xfId="1" applyNumberFormat="1" applyFont="1" applyFill="1"/>
    <xf numFmtId="0" fontId="2" fillId="2" borderId="0" xfId="1" applyFill="1"/>
    <xf numFmtId="14" fontId="2" fillId="5" borderId="0" xfId="1" applyNumberFormat="1" applyFill="1" applyAlignment="1">
      <alignment horizontal="right"/>
    </xf>
    <xf numFmtId="165" fontId="2" fillId="5" borderId="0" xfId="1" applyNumberFormat="1" applyFill="1"/>
    <xf numFmtId="0" fontId="2" fillId="5" borderId="0" xfId="1" applyFill="1" applyAlignment="1">
      <alignment horizontal="center"/>
    </xf>
    <xf numFmtId="0" fontId="2" fillId="4" borderId="0" xfId="1" applyFill="1"/>
    <xf numFmtId="1" fontId="2" fillId="0" borderId="0" xfId="1" applyNumberFormat="1" applyFill="1" applyBorder="1" applyAlignment="1">
      <alignment horizontal="center" vertical="center"/>
    </xf>
    <xf numFmtId="14" fontId="2" fillId="0" borderId="0" xfId="1" applyNumberFormat="1" applyFill="1" applyBorder="1"/>
    <xf numFmtId="49" fontId="2" fillId="0" borderId="0" xfId="1" applyNumberFormat="1" applyFont="1" applyFill="1" applyBorder="1"/>
    <xf numFmtId="0" fontId="2" fillId="0" borderId="0" xfId="1" applyFill="1" applyBorder="1" applyAlignment="1">
      <alignment horizontal="left"/>
    </xf>
    <xf numFmtId="14" fontId="2" fillId="0" borderId="0" xfId="1" applyNumberFormat="1" applyFill="1" applyBorder="1" applyAlignment="1">
      <alignment horizontal="right"/>
    </xf>
    <xf numFmtId="165" fontId="3" fillId="0" borderId="0" xfId="6" applyNumberFormat="1" applyFill="1" applyBorder="1"/>
    <xf numFmtId="0" fontId="2" fillId="0" borderId="0" xfId="1" applyFill="1" applyBorder="1" applyAlignment="1">
      <alignment horizontal="center"/>
    </xf>
    <xf numFmtId="0" fontId="2" fillId="0" borderId="0" xfId="1" applyFill="1" applyBorder="1"/>
    <xf numFmtId="0" fontId="2" fillId="0" borderId="0" xfId="1" applyFont="1" applyFill="1" applyBorder="1"/>
    <xf numFmtId="166" fontId="2" fillId="0" borderId="0" xfId="1" applyNumberFormat="1" applyFill="1" applyBorder="1"/>
    <xf numFmtId="49" fontId="2" fillId="0" borderId="0" xfId="1" applyNumberFormat="1" applyFill="1" applyBorder="1"/>
    <xf numFmtId="166" fontId="2" fillId="0" borderId="0" xfId="1" applyNumberFormat="1" applyFill="1" applyBorder="1" applyAlignment="1">
      <alignment horizontal="right"/>
    </xf>
    <xf numFmtId="0" fontId="2" fillId="0" borderId="0" xfId="1" applyFont="1" applyFill="1" applyBorder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0" fillId="6" borderId="0" xfId="0" applyFill="1"/>
    <xf numFmtId="0" fontId="9" fillId="0" borderId="2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4" fontId="10" fillId="7" borderId="2" xfId="0" applyNumberFormat="1" applyFont="1" applyFill="1" applyBorder="1" applyAlignment="1">
      <alignment horizontal="center" vertical="center"/>
    </xf>
    <xf numFmtId="0" fontId="10" fillId="7" borderId="2" xfId="0" applyFont="1" applyFill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9" fillId="8" borderId="4" xfId="0" applyFont="1" applyFill="1" applyBorder="1" applyAlignment="1" applyProtection="1">
      <alignment horizontal="center" vertical="center"/>
      <protection hidden="1"/>
    </xf>
    <xf numFmtId="0" fontId="9" fillId="9" borderId="5" xfId="0" applyFont="1" applyFill="1" applyBorder="1" applyAlignment="1" applyProtection="1">
      <alignment horizontal="center" vertical="center"/>
      <protection hidden="1"/>
    </xf>
    <xf numFmtId="0" fontId="9" fillId="9" borderId="6" xfId="0" applyFont="1" applyFill="1" applyBorder="1" applyAlignment="1" applyProtection="1">
      <alignment horizontal="center" vertical="center"/>
      <protection hidden="1"/>
    </xf>
    <xf numFmtId="0" fontId="9" fillId="10" borderId="7" xfId="0" applyFont="1" applyFill="1" applyBorder="1" applyAlignment="1" applyProtection="1">
      <alignment horizontal="center" vertical="center"/>
      <protection hidden="1"/>
    </xf>
    <xf numFmtId="0" fontId="9" fillId="10" borderId="8" xfId="0" applyFont="1" applyFill="1" applyBorder="1" applyAlignment="1" applyProtection="1">
      <alignment horizontal="center" vertical="center"/>
      <protection hidden="1"/>
    </xf>
    <xf numFmtId="0" fontId="9" fillId="9" borderId="7" xfId="0" applyFont="1" applyFill="1" applyBorder="1" applyAlignment="1" applyProtection="1">
      <alignment horizontal="center" vertical="center"/>
      <protection hidden="1"/>
    </xf>
    <xf numFmtId="0" fontId="9" fillId="9" borderId="8" xfId="0" applyFont="1" applyFill="1" applyBorder="1" applyAlignment="1" applyProtection="1">
      <alignment horizontal="center" vertical="center"/>
      <protection hidden="1"/>
    </xf>
    <xf numFmtId="0" fontId="9" fillId="11" borderId="9" xfId="0" quotePrefix="1" applyFont="1" applyFill="1" applyBorder="1" applyAlignment="1" applyProtection="1">
      <alignment horizontal="center" vertical="center"/>
      <protection hidden="1"/>
    </xf>
    <xf numFmtId="0" fontId="1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9" fillId="8" borderId="10" xfId="0" applyFont="1" applyFill="1" applyBorder="1" applyAlignment="1" applyProtection="1">
      <alignment horizontal="center" vertical="center"/>
      <protection hidden="1"/>
    </xf>
    <xf numFmtId="1" fontId="9" fillId="0" borderId="9" xfId="0" applyNumberFormat="1" applyFont="1" applyBorder="1" applyAlignment="1" applyProtection="1">
      <alignment horizontal="center" vertical="center"/>
      <protection hidden="1"/>
    </xf>
    <xf numFmtId="0" fontId="9" fillId="0" borderId="11" xfId="0" applyFont="1" applyBorder="1" applyAlignment="1" applyProtection="1">
      <alignment horizontal="center" vertical="center"/>
      <protection hidden="1"/>
    </xf>
    <xf numFmtId="1" fontId="9" fillId="0" borderId="12" xfId="0" applyNumberFormat="1" applyFont="1" applyBorder="1" applyAlignment="1" applyProtection="1">
      <alignment horizontal="center" vertical="center"/>
      <protection hidden="1"/>
    </xf>
    <xf numFmtId="0" fontId="9" fillId="0" borderId="9" xfId="0" applyFont="1" applyBorder="1" applyAlignment="1" applyProtection="1">
      <alignment horizontal="center" vertical="center"/>
      <protection hidden="1"/>
    </xf>
    <xf numFmtId="0" fontId="13" fillId="0" borderId="13" xfId="0" applyFont="1" applyBorder="1" applyAlignment="1" applyProtection="1">
      <alignment horizontal="center" vertical="center"/>
      <protection hidden="1"/>
    </xf>
    <xf numFmtId="0" fontId="0" fillId="0" borderId="0" xfId="0" applyAlignment="1">
      <alignment vertical="center"/>
    </xf>
    <xf numFmtId="14" fontId="14" fillId="0" borderId="14" xfId="0" applyNumberFormat="1" applyFont="1" applyBorder="1" applyAlignment="1" applyProtection="1">
      <alignment horizontal="center" vertical="center"/>
      <protection hidden="1"/>
    </xf>
    <xf numFmtId="1" fontId="14" fillId="0" borderId="14" xfId="0" applyNumberFormat="1" applyFont="1" applyBorder="1" applyAlignment="1" applyProtection="1">
      <alignment horizontal="center" vertical="center"/>
      <protection hidden="1"/>
    </xf>
    <xf numFmtId="0" fontId="14" fillId="0" borderId="14" xfId="0" applyFont="1" applyBorder="1" applyAlignment="1" applyProtection="1">
      <alignment horizontal="center" vertical="center"/>
      <protection hidden="1"/>
    </xf>
    <xf numFmtId="0" fontId="14" fillId="0" borderId="15" xfId="0" applyFont="1" applyBorder="1" applyAlignment="1" applyProtection="1">
      <alignment horizontal="center" vertical="center"/>
      <protection hidden="1"/>
    </xf>
    <xf numFmtId="0" fontId="13" fillId="0" borderId="15" xfId="0" applyFont="1" applyBorder="1" applyAlignment="1" applyProtection="1">
      <alignment horizontal="center" vertical="center"/>
      <protection hidden="1"/>
    </xf>
    <xf numFmtId="1" fontId="14" fillId="0" borderId="15" xfId="0" applyNumberFormat="1" applyFont="1" applyBorder="1" applyAlignment="1" applyProtection="1">
      <alignment horizontal="center" vertical="center"/>
      <protection hidden="1"/>
    </xf>
    <xf numFmtId="0" fontId="14" fillId="0" borderId="0" xfId="0" applyFont="1" applyAlignment="1" applyProtection="1">
      <alignment horizontal="center" vertical="center"/>
      <protection hidden="1"/>
    </xf>
    <xf numFmtId="164" fontId="9" fillId="12" borderId="1" xfId="5" applyFont="1" applyFill="1" applyBorder="1" applyAlignment="1" applyProtection="1">
      <alignment horizontal="center" vertical="center"/>
      <protection hidden="1"/>
    </xf>
    <xf numFmtId="1" fontId="9" fillId="0" borderId="1" xfId="0" applyNumberFormat="1" applyFont="1" applyBorder="1" applyAlignment="1" applyProtection="1">
      <alignment horizontal="center" vertical="center"/>
      <protection hidden="1"/>
    </xf>
    <xf numFmtId="1" fontId="9" fillId="0" borderId="16" xfId="0" applyNumberFormat="1" applyFont="1" applyBorder="1" applyAlignment="1" applyProtection="1">
      <alignment horizontal="center" vertical="center"/>
      <protection hidden="1"/>
    </xf>
    <xf numFmtId="164" fontId="9" fillId="0" borderId="3" xfId="5" applyFont="1" applyFill="1" applyBorder="1" applyAlignment="1" applyProtection="1">
      <alignment horizontal="center" vertical="center"/>
      <protection hidden="1"/>
    </xf>
    <xf numFmtId="0" fontId="2" fillId="6" borderId="0" xfId="1" applyFill="1" applyBorder="1" applyAlignment="1">
      <alignment horizontal="left"/>
    </xf>
  </cellXfs>
  <cellStyles count="7">
    <cellStyle name="Milliers [0] 2" xfId="5"/>
    <cellStyle name="Milliers [0] 2 3 2 3" xfId="3"/>
    <cellStyle name="Milliers [0] 3 3 2" xfId="2"/>
    <cellStyle name="Normal" xfId="0" builtinId="0"/>
    <cellStyle name="Normal 2" xfId="6"/>
    <cellStyle name="Normal 2 3" xfId="4"/>
    <cellStyle name="Normal 7 3 4 4" xfId="1"/>
  </cellStyles>
  <dxfs count="9"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165" formatCode="000000000"/>
      <fill>
        <patternFill patternType="none">
          <fgColor indexed="64"/>
          <bgColor auto="1"/>
        </patternFill>
      </fill>
    </dxf>
    <dxf>
      <numFmt numFmtId="166" formatCode="m/d/yyyy"/>
      <fill>
        <patternFill patternType="none">
          <fgColor indexed="64"/>
          <bgColor auto="1"/>
        </patternFill>
      </fill>
      <alignment horizontal="right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</dxf>
    <dxf>
      <numFmt numFmtId="166" formatCode="m/d/yyyy"/>
      <fill>
        <patternFill patternType="none">
          <fgColor indexed="64"/>
          <bgColor auto="1"/>
        </patternFill>
      </fill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solid">
          <bgColor theme="3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228600</xdr:colOff>
      <xdr:row>1</xdr:row>
      <xdr:rowOff>120650</xdr:rowOff>
    </xdr:from>
    <xdr:to>
      <xdr:col>2</xdr:col>
      <xdr:colOff>501650</xdr:colOff>
      <xdr:row>7</xdr:row>
      <xdr:rowOff>112410</xdr:rowOff>
    </xdr:to>
    <xdr:sp macro="[0]!Open_BTN_CONSULTATION" textlink="">
      <xdr:nvSpPr>
        <xdr:cNvPr id="2" name="Ellipse 1"/>
        <xdr:cNvSpPr/>
      </xdr:nvSpPr>
      <xdr:spPr>
        <a:xfrm>
          <a:off x="990600" y="304800"/>
          <a:ext cx="1035050" cy="109666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GO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EAD%20CONSEILS\CLIENTS\HAUT-OGOOUE\NGOUONI\LEAD_STATS_v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T_Liste"/>
      <sheetName val="DASHBOARD"/>
      <sheetName val="LISTE PATIENTS"/>
      <sheetName val="TEMPS_FAC"/>
      <sheetName val="Image"/>
      <sheetName val="PRINT"/>
      <sheetName val="PRINT FILE"/>
      <sheetName val="LISTE CNAMGS"/>
      <sheetName val="XXX"/>
      <sheetName val="TABLEAU DE BORD"/>
      <sheetName val="ASSURANCES"/>
      <sheetName val="TABLEAU CNAMGS"/>
      <sheetName val="BILAN JOURNALIER"/>
      <sheetName val="PATHOLOGIES"/>
      <sheetName val="TRI"/>
      <sheetName val="SOURCE CNAMGS"/>
      <sheetName val="SOURCE"/>
      <sheetName val="BDD"/>
      <sheetName val="XXL"/>
      <sheetName val="INVOICE"/>
      <sheetName val="ERROR"/>
      <sheetName val="Utilisateurs"/>
      <sheetName val="LEAD_STATS_v7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8">
          <cell r="D8">
            <v>45853</v>
          </cell>
          <cell r="E8">
            <v>45884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tables/table1.xml><?xml version="1.0" encoding="utf-8"?>
<table xmlns="http://schemas.openxmlformats.org/spreadsheetml/2006/main" id="2" name="BaseRH" displayName="BaseRH" ref="A1:H15" totalsRowShown="0" headerRowDxfId="8">
  <sortState ref="A2:K73">
    <sortCondition ref="B6:B77"/>
  </sortState>
  <tableColumns count="8">
    <tableColumn id="1" name="NUMERO" dataDxfId="7"/>
    <tableColumn id="2" name="DATE" dataDxfId="6"/>
    <tableColumn id="30" name="NOM" dataDxfId="5"/>
    <tableColumn id="3" name="SEXE" dataDxfId="4"/>
    <tableColumn id="4" name="DATE DE NAISSANCE" dataDxfId="3"/>
    <tableColumn id="7" name="N° TELEPHONE" dataDxfId="2" dataCellStyle="Normal 2"/>
    <tableColumn id="8" name="CHOIX" dataDxfId="1"/>
    <tableColumn id="9" name="PATHOLOGI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1"/>
  </sheetPr>
  <dimension ref="A1"/>
  <sheetViews>
    <sheetView workbookViewId="0">
      <selection activeCell="F21" sqref="F21"/>
    </sheetView>
  </sheetViews>
  <sheetFormatPr baseColWidth="10" defaultRowHeight="14.5" x14ac:dyDescent="0.3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H15"/>
  <sheetViews>
    <sheetView tabSelected="1" workbookViewId="0">
      <selection activeCell="F19" sqref="F19"/>
    </sheetView>
  </sheetViews>
  <sheetFormatPr baseColWidth="10" defaultRowHeight="14.5" x14ac:dyDescent="0.35"/>
  <cols>
    <col min="1" max="1" width="8.54296875" bestFit="1" customWidth="1"/>
    <col min="2" max="2" width="10.453125" bestFit="1" customWidth="1"/>
    <col min="3" max="3" width="21.453125" bestFit="1" customWidth="1"/>
    <col min="4" max="4" width="4.81640625" bestFit="1" customWidth="1"/>
    <col min="5" max="5" width="17.90625" bestFit="1" customWidth="1"/>
    <col min="6" max="6" width="13.08984375" bestFit="1" customWidth="1"/>
    <col min="7" max="7" width="39.1796875" bestFit="1" customWidth="1"/>
    <col min="8" max="8" width="14.08984375" bestFit="1" customWidth="1"/>
  </cols>
  <sheetData>
    <row r="1" spans="1:8" x14ac:dyDescent="0.35">
      <c r="A1" s="1" t="s">
        <v>1</v>
      </c>
      <c r="B1" s="2" t="s">
        <v>0</v>
      </c>
      <c r="C1" s="3" t="s">
        <v>4</v>
      </c>
      <c r="D1" s="4" t="s">
        <v>5</v>
      </c>
      <c r="E1" s="5" t="s">
        <v>2</v>
      </c>
      <c r="F1" s="6" t="s">
        <v>3</v>
      </c>
      <c r="G1" s="7" t="s">
        <v>6</v>
      </c>
      <c r="H1" s="8" t="s">
        <v>7</v>
      </c>
    </row>
    <row r="2" spans="1:8" x14ac:dyDescent="0.35">
      <c r="A2" s="9">
        <v>1</v>
      </c>
      <c r="B2" s="10">
        <v>45857</v>
      </c>
      <c r="C2" s="11" t="s">
        <v>8</v>
      </c>
      <c r="D2" s="12" t="s">
        <v>9</v>
      </c>
      <c r="E2" s="13">
        <v>25571</v>
      </c>
      <c r="F2" s="14" t="s">
        <v>10</v>
      </c>
      <c r="G2" s="65" t="s">
        <v>11</v>
      </c>
      <c r="H2" s="16" t="s">
        <v>12</v>
      </c>
    </row>
    <row r="3" spans="1:8" x14ac:dyDescent="0.35">
      <c r="A3" s="9">
        <v>2</v>
      </c>
      <c r="B3" s="10">
        <v>45857</v>
      </c>
      <c r="C3" s="19" t="s">
        <v>13</v>
      </c>
      <c r="D3" s="21" t="s">
        <v>9</v>
      </c>
      <c r="E3" s="13">
        <v>25628</v>
      </c>
      <c r="F3" s="14" t="s">
        <v>10</v>
      </c>
      <c r="G3" s="12" t="s">
        <v>14</v>
      </c>
      <c r="H3" s="17" t="s">
        <v>12</v>
      </c>
    </row>
    <row r="4" spans="1:8" x14ac:dyDescent="0.35">
      <c r="A4" s="9">
        <v>3</v>
      </c>
      <c r="B4" s="10">
        <v>45857</v>
      </c>
      <c r="C4" s="19" t="s">
        <v>37</v>
      </c>
      <c r="D4" s="12" t="s">
        <v>15</v>
      </c>
      <c r="E4" s="13">
        <v>25628</v>
      </c>
      <c r="F4" s="14" t="s">
        <v>10</v>
      </c>
      <c r="G4" s="12" t="s">
        <v>16</v>
      </c>
      <c r="H4" s="16" t="s">
        <v>12</v>
      </c>
    </row>
    <row r="5" spans="1:8" x14ac:dyDescent="0.35">
      <c r="A5" s="9">
        <v>4</v>
      </c>
      <c r="B5" s="10">
        <v>45857</v>
      </c>
      <c r="C5" s="19" t="s">
        <v>17</v>
      </c>
      <c r="D5" s="21" t="s">
        <v>15</v>
      </c>
      <c r="E5" s="13">
        <v>45717</v>
      </c>
      <c r="F5" s="14" t="s">
        <v>10</v>
      </c>
      <c r="G5" s="65" t="s">
        <v>11</v>
      </c>
      <c r="H5" s="16" t="s">
        <v>12</v>
      </c>
    </row>
    <row r="6" spans="1:8" x14ac:dyDescent="0.35">
      <c r="A6" s="9">
        <v>5</v>
      </c>
      <c r="B6" s="10">
        <v>45857</v>
      </c>
      <c r="C6" s="19" t="s">
        <v>37</v>
      </c>
      <c r="D6" s="12" t="s">
        <v>15</v>
      </c>
      <c r="E6" s="13">
        <v>25628</v>
      </c>
      <c r="F6" s="14" t="s">
        <v>10</v>
      </c>
      <c r="G6" s="12" t="s">
        <v>18</v>
      </c>
      <c r="H6" s="16" t="s">
        <v>12</v>
      </c>
    </row>
    <row r="7" spans="1:8" x14ac:dyDescent="0.35">
      <c r="A7" s="9">
        <v>6</v>
      </c>
      <c r="B7" s="10">
        <v>45857</v>
      </c>
      <c r="C7" s="19" t="s">
        <v>36</v>
      </c>
      <c r="D7" s="12" t="s">
        <v>9</v>
      </c>
      <c r="E7" s="13">
        <v>25628</v>
      </c>
      <c r="F7" s="14" t="s">
        <v>10</v>
      </c>
      <c r="G7" s="12" t="s">
        <v>14</v>
      </c>
      <c r="H7" s="16" t="s">
        <v>12</v>
      </c>
    </row>
    <row r="8" spans="1:8" x14ac:dyDescent="0.35">
      <c r="A8" s="9">
        <v>7</v>
      </c>
      <c r="B8" s="10">
        <v>45857</v>
      </c>
      <c r="C8" s="19" t="s">
        <v>36</v>
      </c>
      <c r="D8" s="12" t="s">
        <v>9</v>
      </c>
      <c r="E8" s="13">
        <v>25628</v>
      </c>
      <c r="F8" s="14" t="s">
        <v>10</v>
      </c>
      <c r="G8" s="12" t="s">
        <v>19</v>
      </c>
      <c r="H8" s="16" t="s">
        <v>12</v>
      </c>
    </row>
    <row r="9" spans="1:8" x14ac:dyDescent="0.35">
      <c r="A9" s="9">
        <v>8</v>
      </c>
      <c r="B9" s="18">
        <v>45857</v>
      </c>
      <c r="C9" s="19" t="s">
        <v>20</v>
      </c>
      <c r="D9" s="12" t="s">
        <v>15</v>
      </c>
      <c r="E9" s="20">
        <v>45717</v>
      </c>
      <c r="F9" s="14" t="s">
        <v>10</v>
      </c>
      <c r="G9" s="65" t="s">
        <v>11</v>
      </c>
      <c r="H9" s="16" t="s">
        <v>12</v>
      </c>
    </row>
    <row r="10" spans="1:8" x14ac:dyDescent="0.35">
      <c r="A10" s="9">
        <v>9</v>
      </c>
      <c r="B10" s="18">
        <v>45857</v>
      </c>
      <c r="C10" s="19" t="s">
        <v>38</v>
      </c>
      <c r="D10" s="12" t="s">
        <v>15</v>
      </c>
      <c r="E10" s="20">
        <v>25628</v>
      </c>
      <c r="F10" s="14" t="s">
        <v>10</v>
      </c>
      <c r="G10" s="12" t="s">
        <v>21</v>
      </c>
      <c r="H10" s="16" t="s">
        <v>12</v>
      </c>
    </row>
    <row r="11" spans="1:8" x14ac:dyDescent="0.35">
      <c r="A11" s="9">
        <v>10</v>
      </c>
      <c r="B11" s="18">
        <v>45857</v>
      </c>
      <c r="C11" s="19" t="s">
        <v>38</v>
      </c>
      <c r="D11" s="12" t="s">
        <v>15</v>
      </c>
      <c r="E11" s="20">
        <v>25628</v>
      </c>
      <c r="F11" s="14" t="s">
        <v>10</v>
      </c>
      <c r="G11" s="12" t="s">
        <v>22</v>
      </c>
      <c r="H11" s="16" t="s">
        <v>12</v>
      </c>
    </row>
    <row r="12" spans="1:8" x14ac:dyDescent="0.35">
      <c r="A12" s="9">
        <v>11</v>
      </c>
      <c r="B12" s="18">
        <v>45857</v>
      </c>
      <c r="C12" s="19" t="s">
        <v>23</v>
      </c>
      <c r="D12" s="12" t="s">
        <v>9</v>
      </c>
      <c r="E12" s="20">
        <v>40238</v>
      </c>
      <c r="F12" s="14" t="s">
        <v>10</v>
      </c>
      <c r="G12" s="65" t="s">
        <v>11</v>
      </c>
      <c r="H12" s="16" t="s">
        <v>12</v>
      </c>
    </row>
    <row r="13" spans="1:8" x14ac:dyDescent="0.35">
      <c r="A13" s="9"/>
      <c r="B13" s="18"/>
      <c r="C13" s="19"/>
      <c r="D13" s="12"/>
      <c r="E13" s="20"/>
      <c r="F13" s="14"/>
      <c r="G13" s="15"/>
      <c r="H13" s="16"/>
    </row>
    <row r="14" spans="1:8" x14ac:dyDescent="0.35">
      <c r="A14" s="9"/>
      <c r="B14" s="18"/>
      <c r="C14" s="19"/>
      <c r="D14" s="12"/>
      <c r="E14" s="20"/>
      <c r="F14" s="14"/>
      <c r="G14" s="15"/>
      <c r="H14" s="16"/>
    </row>
    <row r="15" spans="1:8" x14ac:dyDescent="0.35">
      <c r="A15" s="9"/>
      <c r="B15" s="10"/>
      <c r="C15" s="19"/>
      <c r="D15" s="12"/>
      <c r="E15" s="13"/>
      <c r="F15" s="14"/>
      <c r="G15" s="15"/>
      <c r="H15" s="16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0000"/>
  </sheetPr>
  <dimension ref="A2:X14"/>
  <sheetViews>
    <sheetView showGridLines="0" zoomScale="80" zoomScaleNormal="80" workbookViewId="0">
      <selection activeCell="B19" sqref="B19"/>
    </sheetView>
  </sheetViews>
  <sheetFormatPr baseColWidth="10" defaultColWidth="11.54296875" defaultRowHeight="14.5" x14ac:dyDescent="0.35"/>
  <cols>
    <col min="1" max="1" width="2.90625" style="22" customWidth="1"/>
    <col min="2" max="2" width="59.08984375" style="23" customWidth="1"/>
    <col min="3" max="3" width="11" style="23" customWidth="1"/>
    <col min="4" max="12" width="12.26953125" style="23" customWidth="1"/>
    <col min="13" max="13" width="22.1796875" style="23" customWidth="1"/>
    <col min="14" max="18" width="11.54296875" style="22"/>
    <col min="24" max="24" width="25.54296875" hidden="1" customWidth="1"/>
  </cols>
  <sheetData>
    <row r="2" spans="1:24" ht="20.25" customHeight="1" x14ac:dyDescent="0.35">
      <c r="C2" s="24"/>
      <c r="L2" s="25"/>
      <c r="M2" s="25"/>
    </row>
    <row r="3" spans="1:24" ht="15.75" customHeight="1" thickBot="1" x14ac:dyDescent="0.4">
      <c r="C3" s="24"/>
    </row>
    <row r="4" spans="1:24" ht="38.5" customHeight="1" thickBot="1" x14ac:dyDescent="0.4">
      <c r="C4" s="26" t="str">
        <f>IF(S4="","RÉCAP. SYNTHESE GÉNÉRALE","RÉCAP. SYNTHESE -"&amp;" "&amp;S4)</f>
        <v>RÉCAP. SYNTHESE - CAS CONSULTÉS</v>
      </c>
      <c r="D4" s="27"/>
      <c r="E4" s="27"/>
      <c r="F4" s="27"/>
      <c r="G4" s="27"/>
      <c r="H4" s="27"/>
      <c r="I4" s="27"/>
      <c r="J4" s="28"/>
      <c r="K4" s="29"/>
      <c r="L4" s="30"/>
      <c r="S4" s="31" t="s">
        <v>12</v>
      </c>
      <c r="X4" s="31" t="s">
        <v>24</v>
      </c>
    </row>
    <row r="5" spans="1:24" ht="27" customHeight="1" thickBot="1" x14ac:dyDescent="0.4">
      <c r="C5" s="32" t="s">
        <v>25</v>
      </c>
      <c r="D5" s="32"/>
      <c r="E5" s="33" t="s">
        <v>26</v>
      </c>
      <c r="F5" s="34">
        <f>'[1]TABLEAU DE BORD'!D8</f>
        <v>45853</v>
      </c>
      <c r="G5" s="35"/>
      <c r="H5" s="33" t="s">
        <v>27</v>
      </c>
      <c r="I5" s="34">
        <f>'[1]TABLEAU DE BORD'!E8</f>
        <v>45884</v>
      </c>
      <c r="J5" s="35"/>
    </row>
    <row r="6" spans="1:24" s="45" customFormat="1" ht="27" customHeight="1" thickBot="1" x14ac:dyDescent="0.4">
      <c r="A6" s="36"/>
      <c r="B6" s="37" t="s">
        <v>28</v>
      </c>
      <c r="C6" s="38" t="s">
        <v>29</v>
      </c>
      <c r="D6" s="39"/>
      <c r="E6" s="40" t="s">
        <v>30</v>
      </c>
      <c r="F6" s="41"/>
      <c r="G6" s="38" t="s">
        <v>31</v>
      </c>
      <c r="H6" s="39"/>
      <c r="I6" s="40" t="s">
        <v>32</v>
      </c>
      <c r="J6" s="41"/>
      <c r="K6" s="42" t="s">
        <v>33</v>
      </c>
      <c r="L6" s="43"/>
      <c r="M6" s="44" t="s">
        <v>34</v>
      </c>
      <c r="N6" s="36"/>
      <c r="O6" s="36"/>
      <c r="P6" s="36"/>
      <c r="Q6" s="36"/>
      <c r="R6" s="36"/>
    </row>
    <row r="7" spans="1:24" s="53" customFormat="1" ht="24.75" customHeight="1" thickBot="1" x14ac:dyDescent="0.4">
      <c r="A7" s="46"/>
      <c r="B7" s="47"/>
      <c r="C7" s="48" t="s">
        <v>9</v>
      </c>
      <c r="D7" s="49" t="s">
        <v>15</v>
      </c>
      <c r="E7" s="50" t="s">
        <v>9</v>
      </c>
      <c r="F7" s="51" t="s">
        <v>15</v>
      </c>
      <c r="G7" s="48" t="s">
        <v>9</v>
      </c>
      <c r="H7" s="49" t="s">
        <v>15</v>
      </c>
      <c r="I7" s="50" t="s">
        <v>9</v>
      </c>
      <c r="J7" s="51" t="s">
        <v>15</v>
      </c>
      <c r="K7" s="50" t="s">
        <v>9</v>
      </c>
      <c r="L7" s="51" t="s">
        <v>15</v>
      </c>
      <c r="M7" s="52"/>
      <c r="N7" s="46"/>
      <c r="O7" s="46"/>
      <c r="P7" s="46"/>
      <c r="Q7" s="46"/>
      <c r="R7" s="46"/>
    </row>
    <row r="8" spans="1:24" s="53" customFormat="1" ht="24.5" customHeight="1" x14ac:dyDescent="0.35">
      <c r="A8" s="46"/>
      <c r="B8" s="54" t="s">
        <v>18</v>
      </c>
      <c r="C8" s="55"/>
      <c r="D8" s="56"/>
      <c r="E8" s="56"/>
      <c r="F8" s="56"/>
      <c r="G8" s="56"/>
      <c r="H8" s="57"/>
      <c r="I8" s="55"/>
      <c r="J8" s="56"/>
      <c r="K8" s="56"/>
      <c r="L8" s="56"/>
      <c r="M8" s="58" t="str">
        <f>IF(B8="","","XXX")</f>
        <v>XXX</v>
      </c>
      <c r="N8" s="46"/>
      <c r="O8" s="46"/>
      <c r="P8" s="46"/>
      <c r="Q8" s="46"/>
      <c r="R8" s="46"/>
    </row>
    <row r="9" spans="1:24" s="53" customFormat="1" ht="24.75" customHeight="1" x14ac:dyDescent="0.35">
      <c r="A9" s="46"/>
      <c r="B9" s="54" t="s">
        <v>16</v>
      </c>
      <c r="C9" s="59"/>
      <c r="D9" s="56"/>
      <c r="E9" s="57"/>
      <c r="F9" s="56"/>
      <c r="G9" s="56"/>
      <c r="H9" s="57"/>
      <c r="I9" s="59"/>
      <c r="J9" s="56"/>
      <c r="K9" s="57"/>
      <c r="L9" s="56"/>
      <c r="M9" s="58" t="str">
        <f t="shared" ref="M9:M12" si="0">IF(B9="","","XXX")</f>
        <v>XXX</v>
      </c>
      <c r="N9" s="46"/>
      <c r="O9" s="46"/>
      <c r="P9" s="46"/>
      <c r="Q9" s="46"/>
      <c r="R9" s="46"/>
    </row>
    <row r="10" spans="1:24" s="53" customFormat="1" ht="24.75" customHeight="1" x14ac:dyDescent="0.35">
      <c r="A10" s="46"/>
      <c r="B10" s="54" t="s">
        <v>19</v>
      </c>
      <c r="C10" s="59"/>
      <c r="D10" s="56"/>
      <c r="E10" s="57"/>
      <c r="F10" s="56"/>
      <c r="G10" s="56"/>
      <c r="H10" s="57"/>
      <c r="I10" s="59"/>
      <c r="J10" s="56"/>
      <c r="K10" s="57"/>
      <c r="L10" s="56"/>
      <c r="M10" s="58" t="str">
        <f t="shared" si="0"/>
        <v>XXX</v>
      </c>
      <c r="N10" s="46"/>
      <c r="O10" s="46"/>
      <c r="P10" s="46"/>
      <c r="Q10" s="46"/>
      <c r="R10" s="46"/>
    </row>
    <row r="11" spans="1:24" s="53" customFormat="1" ht="24.75" customHeight="1" x14ac:dyDescent="0.35">
      <c r="A11" s="46"/>
      <c r="B11" s="54" t="s">
        <v>11</v>
      </c>
      <c r="C11" s="59">
        <v>0</v>
      </c>
      <c r="D11" s="57">
        <v>2</v>
      </c>
      <c r="E11" s="57">
        <v>0</v>
      </c>
      <c r="F11" s="57">
        <v>2</v>
      </c>
      <c r="G11" s="56">
        <v>0</v>
      </c>
      <c r="H11" s="57">
        <v>0</v>
      </c>
      <c r="I11" s="59">
        <v>1</v>
      </c>
      <c r="J11" s="57">
        <v>0</v>
      </c>
      <c r="K11" s="57">
        <v>1</v>
      </c>
      <c r="L11" s="57">
        <v>0</v>
      </c>
      <c r="M11" s="58" t="str">
        <f t="shared" si="0"/>
        <v>XXX</v>
      </c>
      <c r="N11" s="46"/>
      <c r="O11" s="46"/>
      <c r="P11" s="46"/>
      <c r="Q11" s="46"/>
      <c r="R11" s="46"/>
    </row>
    <row r="12" spans="1:24" s="53" customFormat="1" ht="24.75" customHeight="1" x14ac:dyDescent="0.35">
      <c r="A12" s="46"/>
      <c r="B12" s="54" t="s">
        <v>14</v>
      </c>
      <c r="C12" s="59"/>
      <c r="D12" s="57"/>
      <c r="E12" s="57"/>
      <c r="F12" s="57"/>
      <c r="G12" s="56"/>
      <c r="H12" s="56"/>
      <c r="I12" s="59"/>
      <c r="J12" s="57"/>
      <c r="K12" s="57"/>
      <c r="L12" s="57"/>
      <c r="M12" s="58" t="str">
        <f t="shared" si="0"/>
        <v>XXX</v>
      </c>
      <c r="N12" s="46"/>
      <c r="O12" s="46"/>
      <c r="P12" s="46"/>
      <c r="Q12" s="46"/>
      <c r="R12" s="46"/>
    </row>
    <row r="13" spans="1:24" s="53" customFormat="1" ht="18" thickBot="1" x14ac:dyDescent="0.4">
      <c r="A13" s="46"/>
      <c r="B13" s="60"/>
      <c r="C13" s="60"/>
      <c r="D13" s="60"/>
      <c r="E13" s="60"/>
      <c r="F13" s="60"/>
      <c r="G13" s="60"/>
      <c r="H13" s="60"/>
      <c r="I13" s="60"/>
      <c r="J13" s="60"/>
      <c r="K13" s="60"/>
      <c r="L13" s="60"/>
      <c r="M13" s="60"/>
      <c r="N13" s="46"/>
      <c r="O13" s="46"/>
      <c r="P13" s="46"/>
      <c r="Q13" s="46"/>
      <c r="R13" s="46"/>
    </row>
    <row r="14" spans="1:24" s="45" customFormat="1" ht="27.75" customHeight="1" thickBot="1" x14ac:dyDescent="0.4">
      <c r="A14" s="36"/>
      <c r="B14" s="61" t="s">
        <v>35</v>
      </c>
      <c r="C14" s="62">
        <f>SUM(C8:C12)</f>
        <v>0</v>
      </c>
      <c r="D14" s="63">
        <f>SUM(D8:D12)</f>
        <v>2</v>
      </c>
      <c r="E14" s="62">
        <f>SUM(E8:E12)</f>
        <v>0</v>
      </c>
      <c r="F14" s="63">
        <f>SUM(F8:F12)</f>
        <v>2</v>
      </c>
      <c r="G14" s="62">
        <f>SUM(G8:G12)</f>
        <v>0</v>
      </c>
      <c r="H14" s="63">
        <f>SUM(H8:H12)</f>
        <v>0</v>
      </c>
      <c r="I14" s="62">
        <f>SUM(I8:I12)</f>
        <v>1</v>
      </c>
      <c r="J14" s="63">
        <f>SUM(J8:J12)</f>
        <v>0</v>
      </c>
      <c r="K14" s="62">
        <f>SUM(K8:K12)</f>
        <v>1</v>
      </c>
      <c r="L14" s="63">
        <f>SUM(L8:L12)</f>
        <v>0</v>
      </c>
      <c r="M14" s="64"/>
      <c r="N14" s="36"/>
      <c r="O14" s="36"/>
      <c r="P14" s="36"/>
      <c r="Q14" s="36"/>
      <c r="R14" s="36"/>
    </row>
  </sheetData>
  <sheetProtection selectLockedCells="1"/>
  <mergeCells count="11">
    <mergeCell ref="K6:L6"/>
    <mergeCell ref="L2:M2"/>
    <mergeCell ref="C4:J4"/>
    <mergeCell ref="C5:D5"/>
    <mergeCell ref="F5:G5"/>
    <mergeCell ref="I5:J5"/>
    <mergeCell ref="B6:B7"/>
    <mergeCell ref="C6:D6"/>
    <mergeCell ref="E6:F6"/>
    <mergeCell ref="G6:H6"/>
    <mergeCell ref="I6:J6"/>
  </mergeCells>
  <printOptions horizontalCentered="1"/>
  <pageMargins left="0" right="0.39370078740157483" top="0" bottom="0" header="0.31496062992125984" footer="0.31496062992125984"/>
  <pageSetup paperSize="9" scale="67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INDEX</vt:lpstr>
      <vt:lpstr>LISTE PATIENTS</vt:lpstr>
      <vt:lpstr>BILAN JOURNALIER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LEAD CONSEILS</dc:creator>
  <cp:lastModifiedBy>LEAD CONSEILS</cp:lastModifiedBy>
  <dcterms:created xsi:type="dcterms:W3CDTF">2025-08-14T12:32:11Z</dcterms:created>
  <dcterms:modified xsi:type="dcterms:W3CDTF">2025-08-15T14:14:56Z</dcterms:modified>
</cp:coreProperties>
</file>