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hibault.metivier\Documents\Travail pour Mr MENOU-MAILLET\Etude Fiches CEE\"/>
    </mc:Choice>
  </mc:AlternateContent>
  <bookViews>
    <workbookView xWindow="0" yWindow="0" windowWidth="22260" windowHeight="12645" tabRatio="897" activeTab="3"/>
  </bookViews>
  <sheets>
    <sheet name="Liste Indices" sheetId="23" r:id="rId1"/>
    <sheet name="Codification Bâtiments" sheetId="25" r:id="rId2"/>
    <sheet name="Accueil" sheetId="19" r:id="rId3"/>
    <sheet name="BAT-EN-101" sheetId="22" r:id="rId4"/>
  </sheets>
  <definedNames>
    <definedName name="Fiches_Tertiaire">'Liste Indices'!$AD$3:$AX$69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9" l="1"/>
  <c r="G8" i="19"/>
  <c r="G9" i="19"/>
  <c r="G10" i="19"/>
  <c r="G11" i="19"/>
  <c r="G12" i="19"/>
  <c r="G13" i="19"/>
  <c r="G14" i="19"/>
  <c r="G15" i="19"/>
  <c r="G16" i="19"/>
  <c r="G17" i="19"/>
  <c r="G6" i="19"/>
  <c r="G26" i="22" l="1"/>
  <c r="J6" i="19" s="1"/>
  <c r="C2" i="22"/>
  <c r="B2" i="22"/>
  <c r="B6" i="22" s="1"/>
  <c r="C6" i="22" s="1"/>
  <c r="B21" i="22" l="1"/>
  <c r="C21" i="22" s="1"/>
  <c r="B13" i="22"/>
  <c r="C13" i="22" s="1"/>
  <c r="B20" i="22"/>
  <c r="C20" i="22" s="1"/>
  <c r="B12" i="22"/>
  <c r="C12" i="22" s="1"/>
  <c r="B19" i="22"/>
  <c r="C19" i="22" s="1"/>
  <c r="B11" i="22"/>
  <c r="C11" i="22" s="1"/>
  <c r="B25" i="22"/>
  <c r="C25" i="22" s="1"/>
  <c r="B17" i="22"/>
  <c r="C17" i="22" s="1"/>
  <c r="B9" i="22"/>
  <c r="C9" i="22" s="1"/>
  <c r="B24" i="22"/>
  <c r="C24" i="22" s="1"/>
  <c r="B16" i="22"/>
  <c r="C16" i="22" s="1"/>
  <c r="B8" i="22"/>
  <c r="C8" i="22" s="1"/>
  <c r="B23" i="22"/>
  <c r="C23" i="22" s="1"/>
  <c r="B15" i="22"/>
  <c r="C15" i="22" s="1"/>
  <c r="B7" i="22"/>
  <c r="C7" i="22" s="1"/>
  <c r="B22" i="22"/>
  <c r="C22" i="22" s="1"/>
  <c r="B14" i="22"/>
  <c r="C14" i="22" s="1"/>
  <c r="B18" i="22"/>
  <c r="C18" i="22" s="1"/>
  <c r="B10" i="22"/>
  <c r="C10" i="22" s="1"/>
  <c r="B7" i="19"/>
  <c r="B8" i="19"/>
  <c r="B9" i="19"/>
  <c r="B10" i="19"/>
  <c r="B11" i="19"/>
  <c r="B12" i="19"/>
  <c r="B13" i="19"/>
  <c r="B14" i="19"/>
  <c r="B15" i="19"/>
  <c r="B17" i="19"/>
  <c r="B18" i="19"/>
  <c r="B19" i="19"/>
  <c r="B20" i="19"/>
  <c r="B21" i="19"/>
  <c r="B22" i="19"/>
  <c r="B23" i="19"/>
  <c r="B24" i="19"/>
  <c r="B25" i="19"/>
  <c r="B27" i="19"/>
  <c r="B28" i="19"/>
  <c r="B29" i="19"/>
  <c r="B30" i="19"/>
  <c r="B31" i="19"/>
  <c r="B32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6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5" i="19"/>
  <c r="G36" i="19"/>
  <c r="G37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D2" i="22" l="1"/>
  <c r="D24" i="22"/>
  <c r="D11" i="22"/>
  <c r="D18" i="22"/>
  <c r="D15" i="22"/>
  <c r="D10" i="22"/>
  <c r="D9" i="22"/>
  <c r="D13" i="22"/>
  <c r="D16" i="22"/>
  <c r="D17" i="22"/>
  <c r="D20" i="22"/>
  <c r="D23" i="22"/>
  <c r="D22" i="22"/>
  <c r="D21" i="22"/>
  <c r="D14" i="22"/>
  <c r="D12" i="22"/>
  <c r="D19" i="22"/>
  <c r="D7" i="22"/>
  <c r="D25" i="22"/>
  <c r="D8" i="22"/>
  <c r="D6" i="22"/>
</calcChain>
</file>

<file path=xl/sharedStrings.xml><?xml version="1.0" encoding="utf-8"?>
<sst xmlns="http://schemas.openxmlformats.org/spreadsheetml/2006/main" count="1067" uniqueCount="600">
  <si>
    <r>
      <rPr>
        <b/>
        <sz val="8"/>
        <color rgb="FF0000FF"/>
        <rFont val="Arial"/>
        <family val="2"/>
      </rPr>
      <t>BAT-TH-160</t>
    </r>
  </si>
  <si>
    <r>
      <rPr>
        <b/>
        <sz val="9"/>
        <color rgb="FF0000FF"/>
        <rFont val="Arial"/>
        <family val="2"/>
      </rPr>
      <t>Vannes    de    régulation    étanches    à servomoteurs       économes       (France
métropolitaine)</t>
    </r>
  </si>
  <si>
    <t>BAT-TH-104</t>
  </si>
  <si>
    <t>Robinet thermostatique</t>
  </si>
  <si>
    <r>
      <rPr>
        <b/>
        <sz val="8"/>
        <color rgb="FF0000FF"/>
        <rFont val="Arial"/>
        <family val="2"/>
      </rPr>
      <t>BAT-TH-159</t>
    </r>
  </si>
  <si>
    <r>
      <rPr>
        <b/>
        <sz val="9"/>
        <color rgb="FF0000FF"/>
        <rFont val="Arial"/>
        <family val="2"/>
      </rPr>
      <t>Raccordement  d’un  bâtiment  tertiaire à un réseau de froid</t>
    </r>
  </si>
  <si>
    <t>BAT-TH-103</t>
  </si>
  <si>
    <t>Plancher     chauffant     hydraulique     à     basse température</t>
  </si>
  <si>
    <r>
      <rPr>
        <b/>
        <sz val="8"/>
        <color rgb="FF0000FF"/>
        <rFont val="Arial"/>
        <family val="2"/>
      </rPr>
      <t>BAT-TH-158</t>
    </r>
  </si>
  <si>
    <r>
      <rPr>
        <b/>
        <sz val="9"/>
        <color rgb="FF0000FF"/>
        <rFont val="Arial"/>
        <family val="2"/>
      </rPr>
      <t>Pompe   à  chaleur   réversible   de   type air/air</t>
    </r>
  </si>
  <si>
    <t>BAT-TH-102</t>
  </si>
  <si>
    <t>Chaudière      collective      haute      performance énergétique</t>
  </si>
  <si>
    <r>
      <rPr>
        <b/>
        <sz val="8"/>
        <color rgb="FF0000FF"/>
        <rFont val="Arial"/>
        <family val="2"/>
      </rPr>
      <t>BAT-TH-157</t>
    </r>
  </si>
  <si>
    <r>
      <rPr>
        <b/>
        <sz val="9"/>
        <color rgb="FF0000FF"/>
        <rFont val="Arial"/>
        <family val="2"/>
      </rPr>
      <t>Chaudière biomasse collective</t>
    </r>
  </si>
  <si>
    <r>
      <rPr>
        <b/>
        <sz val="8"/>
        <color rgb="FF0000FF"/>
        <rFont val="Arial"/>
        <family val="2"/>
      </rPr>
      <t>BAT-SE-105</t>
    </r>
  </si>
  <si>
    <r>
      <rPr>
        <b/>
        <sz val="9"/>
        <color rgb="FF0000FF"/>
        <rFont val="Arial"/>
        <family val="2"/>
      </rPr>
      <t>Abaissement  de   la  température   de   retour vers un réseau de chaleur</t>
    </r>
  </si>
  <si>
    <r>
      <rPr>
        <b/>
        <sz val="8"/>
        <color rgb="FF0000FF"/>
        <rFont val="Arial"/>
        <family val="2"/>
      </rPr>
      <t>BAT-TH-156</t>
    </r>
  </si>
  <si>
    <r>
      <rPr>
        <b/>
        <sz val="9"/>
        <color rgb="FF0000FF"/>
        <rFont val="Arial"/>
        <family val="2"/>
      </rPr>
      <t>Freecooling           par           eau          de refroidissement   en   substitution   d'un groupe froid pour la climatisation</t>
    </r>
  </si>
  <si>
    <r>
      <rPr>
        <b/>
        <sz val="8"/>
        <color rgb="FF0000FF"/>
        <rFont val="Arial"/>
        <family val="2"/>
      </rPr>
      <t>BAT-SE-104</t>
    </r>
  </si>
  <si>
    <r>
      <rPr>
        <b/>
        <sz val="9"/>
        <color rgb="FF0000FF"/>
        <rFont val="Arial"/>
        <family val="2"/>
      </rPr>
      <t>Contrat       de      performance      énergétique Services (CPE Services) Chauffage</t>
    </r>
  </si>
  <si>
    <r>
      <rPr>
        <b/>
        <sz val="8"/>
        <color rgb="FF0000FF"/>
        <rFont val="Arial"/>
        <family val="2"/>
      </rPr>
      <t>BAT-TH-155</t>
    </r>
  </si>
  <si>
    <r>
      <rPr>
        <b/>
        <sz val="9"/>
        <color rgb="FF0000FF"/>
        <rFont val="Arial"/>
        <family val="2"/>
      </rPr>
      <t>Isolation   de   points   singuliers   d’un réseau</t>
    </r>
  </si>
  <si>
    <t>BAT-SE-103</t>
  </si>
  <si>
    <t>Réglage     des     organes     d’équilibrage     d’une installation de chauffage à eau chaude</t>
  </si>
  <si>
    <r>
      <rPr>
        <b/>
        <sz val="8"/>
        <color rgb="FF0000FF"/>
        <rFont val="Arial"/>
        <family val="2"/>
      </rPr>
      <t>BAT-TH-154</t>
    </r>
  </si>
  <si>
    <r>
      <rPr>
        <b/>
        <sz val="9"/>
        <color rgb="FF0000FF"/>
        <rFont val="Arial"/>
        <family val="2"/>
      </rPr>
      <t>Récupération   instantanée   de   chaleur sur eaux grises</t>
    </r>
  </si>
  <si>
    <r>
      <rPr>
        <b/>
        <sz val="8"/>
        <color rgb="FF0000FF"/>
        <rFont val="Arial"/>
        <family val="2"/>
      </rPr>
      <t>BAT-EQ-134</t>
    </r>
  </si>
  <si>
    <r>
      <rPr>
        <b/>
        <sz val="9"/>
        <color rgb="FF0000FF"/>
        <rFont val="Arial"/>
        <family val="2"/>
      </rPr>
      <t>Meuble   frigorifique   de   vente   performant avec groupe de production de froid intégré</t>
    </r>
  </si>
  <si>
    <r>
      <rPr>
        <b/>
        <sz val="8"/>
        <color rgb="FF0000FF"/>
        <rFont val="Arial"/>
        <family val="2"/>
      </rPr>
      <t>BAT-TH-153</t>
    </r>
  </si>
  <si>
    <r>
      <rPr>
        <b/>
        <sz val="9"/>
        <color rgb="FF0000FF"/>
        <rFont val="Arial"/>
        <family val="2"/>
      </rPr>
      <t>Système   de   confinement   des   allées froides  et  allées  chaudes  dans  un Data Center</t>
    </r>
  </si>
  <si>
    <t>BAT-EQ-133</t>
  </si>
  <si>
    <t>Systèmes             hydro-économes             (France métropolitaine)</t>
  </si>
  <si>
    <r>
      <rPr>
        <b/>
        <sz val="8"/>
        <color rgb="FF0000FF"/>
        <rFont val="Arial"/>
        <family val="2"/>
      </rPr>
      <t>BAT-TH-146</t>
    </r>
  </si>
  <si>
    <r>
      <rPr>
        <b/>
        <sz val="9"/>
        <color rgb="FF0000FF"/>
        <rFont val="Arial"/>
        <family val="2"/>
      </rPr>
      <t>Isolation  d’un  réseau  hydraulique  de chauffage ou d’eau chaude sanitaire</t>
    </r>
  </si>
  <si>
    <r>
      <rPr>
        <b/>
        <sz val="8"/>
        <color rgb="FFFF0000"/>
        <rFont val="Arial"/>
        <family val="2"/>
      </rPr>
      <t>BAT-EQ-132</t>
    </r>
  </si>
  <si>
    <r>
      <rPr>
        <b/>
        <sz val="9"/>
        <color rgb="FFFF0000"/>
        <rFont val="Arial"/>
        <family val="2"/>
      </rPr>
      <t>Tubes à LED à éclairage hémisphérique</t>
    </r>
  </si>
  <si>
    <t>BAT-TH-145</t>
  </si>
  <si>
    <t>Système    de    régulation    sur    un    groupe    de production de froid permettant d’avoir  une basse pression flottante (France métropolitaine)</t>
  </si>
  <si>
    <r>
      <rPr>
        <b/>
        <sz val="8"/>
        <color rgb="FF0000FF"/>
        <rFont val="Arial"/>
        <family val="2"/>
      </rPr>
      <t>BAT-EQ-131</t>
    </r>
  </si>
  <si>
    <r>
      <rPr>
        <b/>
        <sz val="9"/>
        <color rgb="FF0000FF"/>
        <rFont val="Arial"/>
        <family val="2"/>
      </rPr>
      <t>Conduits de lumière naturelle</t>
    </r>
  </si>
  <si>
    <t>BAT-TH-143</t>
  </si>
  <si>
    <t>Ventilo-convecteurs haute performance</t>
  </si>
  <si>
    <t>BAT-EQ-130</t>
  </si>
  <si>
    <t>Système   de   condensation  frigorifique   à   haute efficacité</t>
  </si>
  <si>
    <t>BAT-TH-142</t>
  </si>
  <si>
    <t>Système de déstratification d’air</t>
  </si>
  <si>
    <t>BAT-EQ-129</t>
  </si>
  <si>
    <t>Lanterneaux      d’éclairage      zénithal     (France Métropolitaine)</t>
  </si>
  <si>
    <t>BAT-TH-141</t>
  </si>
  <si>
    <t>Pompe à chaleur à moteur gaz de type air/eau</t>
  </si>
  <si>
    <t>BAT-EQ-127</t>
  </si>
  <si>
    <t>Luminaire d’éclairage général à modules LED</t>
  </si>
  <si>
    <t>BAT-TH-140</t>
  </si>
  <si>
    <t>Pompe à chaleur à absorption de type air/eau ou eau/eau</t>
  </si>
  <si>
    <r>
      <rPr>
        <b/>
        <sz val="8"/>
        <color rgb="FFFF0000"/>
        <rFont val="Arial"/>
        <family val="2"/>
      </rPr>
      <t>BAT-EQ-126</t>
    </r>
  </si>
  <si>
    <r>
      <rPr>
        <b/>
        <sz val="9"/>
        <color rgb="FFFF0000"/>
        <rFont val="Arial"/>
        <family val="2"/>
      </rPr>
      <t>Lampe ou luminaire à modules LED pour l’éclairage d’accentuation</t>
    </r>
  </si>
  <si>
    <t>BAT-TH-139</t>
  </si>
  <si>
    <t>Système   de   récupération   de   chaleur   sur   un groupe de production de froid</t>
  </si>
  <si>
    <t>BAT-EQ-125</t>
  </si>
  <si>
    <t>Fermeture des meubles frigorifiques de vente à température négative</t>
  </si>
  <si>
    <t>BAT-TH-135</t>
  </si>
  <si>
    <t>Système    de    régulation    sur    un    groupe    de production de froid  permettant d’avoir  une haute pression flottante (France d’outre-mer)</t>
  </si>
  <si>
    <t>BAT-EQ-124</t>
  </si>
  <si>
    <t>Fermeture des meubles frigorifiques de vente à température positive</t>
  </si>
  <si>
    <t>BAT-TH-134</t>
  </si>
  <si>
    <t>Système    de    régulation    sur    un    groupe    de production de froid  permettant d’avoir  une haute pression flottante (France métropolitaine)</t>
  </si>
  <si>
    <t>BAT-EQ-123</t>
  </si>
  <si>
    <t>Moto-variateur  synchrone  à  aimants permanents ou à reluctance</t>
  </si>
  <si>
    <t>BAT-TH-127</t>
  </si>
  <si>
    <t>Raccordement d'un bâtiment tertiaire à un réseau de chaleur</t>
  </si>
  <si>
    <t>BAT-EQ-117</t>
  </si>
  <si>
    <t>Installation     frigorifique     utilisant     du     CO2 subcritique ou transcritique</t>
  </si>
  <si>
    <t>BAT-TH-126</t>
  </si>
  <si>
    <t>Ventilation     mécanique     double      flux     avec échangeur à débit d’air constant ou modulé</t>
  </si>
  <si>
    <r>
      <rPr>
        <b/>
        <sz val="8"/>
        <color rgb="FFFF0000"/>
        <rFont val="Arial"/>
        <family val="2"/>
      </rPr>
      <t>BAT-EQ-116</t>
    </r>
  </si>
  <si>
    <r>
      <rPr>
        <b/>
        <sz val="9"/>
        <color rgb="FFFF0000"/>
        <rFont val="Arial"/>
        <family val="2"/>
      </rPr>
      <t>Lampe à LED de classe A+ (France d’outre- mer)</t>
    </r>
  </si>
  <si>
    <t>BAT-TH-125</t>
  </si>
  <si>
    <t>Ventilation  mécanique  simple  flux  à  débit  d’air constant ou modulé</t>
  </si>
  <si>
    <r>
      <rPr>
        <b/>
        <sz val="8"/>
        <color rgb="FFFF0000"/>
        <rFont val="Arial"/>
        <family val="2"/>
      </rPr>
      <t>BAT-EQ-114</t>
    </r>
  </si>
  <si>
    <r>
      <rPr>
        <b/>
        <sz val="9"/>
        <color rgb="FFFF0000"/>
        <rFont val="Arial"/>
        <family val="2"/>
      </rPr>
      <t>Éclairage   LED   pour  meubles   frigorifiques verticaux</t>
    </r>
  </si>
  <si>
    <t>BAT-TH-122</t>
  </si>
  <si>
    <t>Programmateur       d’intermittence       pour       la climatisation (France d’outre-mer)</t>
  </si>
  <si>
    <r>
      <rPr>
        <b/>
        <sz val="8"/>
        <color rgb="FFFF0000"/>
        <rFont val="Arial"/>
        <family val="2"/>
      </rPr>
      <t>BAT-EQ-111</t>
    </r>
  </si>
  <si>
    <r>
      <rPr>
        <b/>
        <sz val="9"/>
        <color rgb="FFFF0000"/>
        <rFont val="Arial"/>
        <family val="2"/>
      </rPr>
      <t>Luminaires   à  modules   LED  pour  surfaces commerciales</t>
    </r>
  </si>
  <si>
    <t>BAT-TH-121</t>
  </si>
  <si>
    <t>Chauffe-eau solaire (France d'outre mer)</t>
  </si>
  <si>
    <r>
      <rPr>
        <b/>
        <sz val="8"/>
        <color rgb="FF0000FF"/>
        <rFont val="Arial"/>
        <family val="2"/>
      </rPr>
      <t>BAT-EN-113</t>
    </r>
  </si>
  <si>
    <r>
      <rPr>
        <b/>
        <sz val="9"/>
        <color rgb="FF0000FF"/>
        <rFont val="Arial"/>
        <family val="2"/>
      </rPr>
      <t>Façade  rideau  ou  semi-rideau  avec  vitrage isolant</t>
    </r>
  </si>
  <si>
    <r>
      <rPr>
        <b/>
        <sz val="8"/>
        <color rgb="FFFF0000"/>
        <rFont val="Arial"/>
        <family val="2"/>
      </rPr>
      <t>BAT-TH-119</t>
    </r>
  </si>
  <si>
    <r>
      <rPr>
        <b/>
        <sz val="9"/>
        <color rgb="FFFF0000"/>
        <rFont val="Arial"/>
        <family val="2"/>
      </rPr>
      <t>Isolation   d’un   réseau   hydraulique    d’eau chaude sanitaire</t>
    </r>
  </si>
  <si>
    <r>
      <rPr>
        <b/>
        <sz val="8"/>
        <color rgb="FF0000FF"/>
        <rFont val="Arial"/>
        <family val="2"/>
      </rPr>
      <t>BAT-EN-112</t>
    </r>
  </si>
  <si>
    <r>
      <rPr>
        <b/>
        <sz val="9"/>
        <color rgb="FF0000FF"/>
        <rFont val="Arial"/>
        <family val="2"/>
      </rPr>
      <t>Revêtements réflectifs en toiture</t>
    </r>
  </si>
  <si>
    <t>BAT-TH-116</t>
  </si>
  <si>
    <t>Système de gestion technique du bâtiment pour le chauffage,      l’eau      chaude       sanitaire,      le refroidissement/climatisation,   l’éclairage   et   les auxiliaires</t>
  </si>
  <si>
    <r>
      <rPr>
        <b/>
        <sz val="8"/>
        <color rgb="FF0000FF"/>
        <rFont val="Arial"/>
        <family val="2"/>
      </rPr>
      <t>BAT-EN-111</t>
    </r>
  </si>
  <si>
    <r>
      <rPr>
        <b/>
        <sz val="9"/>
        <color rgb="FF0000FF"/>
        <rFont val="Arial"/>
        <family val="2"/>
      </rPr>
      <t>Fenêtre    ou   porte-fenêtre    complète   avec vitrage           pariétodynamique           (France métropolitaine)</t>
    </r>
  </si>
  <si>
    <t>BAT-TH-115</t>
  </si>
  <si>
    <t>Climatiseur performant (France d'outre mer)</t>
  </si>
  <si>
    <t>BAT-EN-110</t>
  </si>
  <si>
    <t>Protections   des   baies   contre   le   rayonnement solaire (France d’outre-mer)</t>
  </si>
  <si>
    <t>BAT-TH-113</t>
  </si>
  <si>
    <t>Pompe à chaleur de type air/eau ou eau/eau</t>
  </si>
  <si>
    <t>BAT-EN-109</t>
  </si>
  <si>
    <t>Réduction   des   apports   solaires   par   la   toiture (France d'outre mer)</t>
  </si>
  <si>
    <t>BAT-TH-112</t>
  </si>
  <si>
    <t>Système  de  variation  électronique de  vitesse sur un moteur asynchrone</t>
  </si>
  <si>
    <t>BAT-EN-108</t>
  </si>
  <si>
    <t>Isolation des murs (France d’outre-mer)</t>
  </si>
  <si>
    <t>BAT-TH-111</t>
  </si>
  <si>
    <t>Chauffe-eau        solaire        collectif        (France métropolitaine)</t>
  </si>
  <si>
    <t>BAT-EN-107</t>
  </si>
  <si>
    <t>Isolation des toitures terrasses</t>
  </si>
  <si>
    <t>BAT-TH-110</t>
  </si>
  <si>
    <t>Récupérateur de chaleur à condensation</t>
  </si>
  <si>
    <t>BAT-EN-106</t>
  </si>
  <si>
    <t>Isolation de combles ou de toitures (France d’outre-mer)</t>
  </si>
  <si>
    <t>BAT-TH-109</t>
  </si>
  <si>
    <t>Optimiseur   de   relance   en   chauffage   collectif comprenant une fonction auto-adaptative</t>
  </si>
  <si>
    <t>BAT-EN-104</t>
  </si>
  <si>
    <t>Fenêtre  ou  porte-fenêtre  complète  avec  vitrage isolant</t>
  </si>
  <si>
    <t>BAT-TH-108</t>
  </si>
  <si>
    <t>Système    de    régulation    par    programmation d’intermittence</t>
  </si>
  <si>
    <t>BAT-EN-103</t>
  </si>
  <si>
    <t>Isolation d’un plancher</t>
  </si>
  <si>
    <r>
      <rPr>
        <b/>
        <sz val="8"/>
        <color rgb="FFFF0000"/>
        <rFont val="Arial"/>
        <family val="2"/>
      </rPr>
      <t>BAT-TH-106</t>
    </r>
  </si>
  <si>
    <r>
      <rPr>
        <b/>
        <sz val="9"/>
        <color rgb="FFFF0000"/>
        <rFont val="Arial"/>
        <family val="2"/>
      </rPr>
      <t>Isolation     d’un     réseau     hydraulique     de chauffage</t>
    </r>
  </si>
  <si>
    <t>BAT-EN-102</t>
  </si>
  <si>
    <t>Isolation des murs</t>
  </si>
  <si>
    <t>BAT-TH-105</t>
  </si>
  <si>
    <t>Radiateur  basse  température  pour  un  chauffage central</t>
  </si>
  <si>
    <t>BAT-EN-101</t>
  </si>
  <si>
    <t>Isolation de combles ou de toitures</t>
  </si>
  <si>
    <t>N° de référence</t>
  </si>
  <si>
    <t>Intitulé de la fiche</t>
  </si>
  <si>
    <t xml:space="preserve">    Catalogue des fiches standardisées</t>
  </si>
  <si>
    <t>Catalogue des fiches standardisées</t>
  </si>
  <si>
    <t>BAR-EN-101</t>
  </si>
  <si>
    <t>BAR-EN-102</t>
  </si>
  <si>
    <t>BAR-EN-103</t>
  </si>
  <si>
    <t>BAR-EN-104</t>
  </si>
  <si>
    <t>BAR-EN-105</t>
  </si>
  <si>
    <t>Isolation de combles ou de toitures  (France d’outre-mer)</t>
  </si>
  <si>
    <t>BAR-EN-106</t>
  </si>
  <si>
    <t>BAR-EN-107</t>
  </si>
  <si>
    <t>Fermeture isolante</t>
  </si>
  <si>
    <t>BAR-EN-108</t>
  </si>
  <si>
    <t>Réduction   des   apports   solaires   par   la   toiture (France d'outre-mer)</t>
  </si>
  <si>
    <t>BAR-EN-109</t>
  </si>
  <si>
    <r>
      <rPr>
        <b/>
        <sz val="9"/>
        <color rgb="FF0000FF"/>
        <rFont val="Arial"/>
        <family val="2"/>
      </rPr>
      <t>Fenêtre    ou   porte-fenêtre    complète   avec vitrage pariétodynamique</t>
    </r>
  </si>
  <si>
    <r>
      <rPr>
        <b/>
        <sz val="8"/>
        <color rgb="FF0000FF"/>
        <rFont val="Arial"/>
        <family val="2"/>
      </rPr>
      <t>BAR-EN-110</t>
    </r>
  </si>
  <si>
    <r>
      <rPr>
        <b/>
        <sz val="9"/>
        <color rgb="FFFF0000"/>
        <rFont val="Arial"/>
        <family val="2"/>
      </rPr>
      <t>Lampe fluo-compacte de classe A</t>
    </r>
  </si>
  <si>
    <r>
      <rPr>
        <b/>
        <sz val="8"/>
        <color rgb="FFFF0000"/>
        <rFont val="Arial"/>
        <family val="2"/>
      </rPr>
      <t>BAR-EQ-101</t>
    </r>
  </si>
  <si>
    <r>
      <rPr>
        <b/>
        <sz val="9"/>
        <color rgb="FFFF0000"/>
        <rFont val="Arial"/>
        <family val="2"/>
      </rPr>
      <t>Lave-linge ménager de classe A++ ou A+++</t>
    </r>
  </si>
  <si>
    <r>
      <rPr>
        <b/>
        <sz val="8"/>
        <color rgb="FFFF0000"/>
        <rFont val="Arial"/>
        <family val="2"/>
      </rPr>
      <t>BAR-EQ-102</t>
    </r>
  </si>
  <si>
    <r>
      <rPr>
        <b/>
        <sz val="9"/>
        <color rgb="FFFF0000"/>
        <rFont val="Arial"/>
        <family val="2"/>
      </rPr>
      <t>Appareil de réfrigération ménager de classe A++ ou A+++</t>
    </r>
  </si>
  <si>
    <r>
      <rPr>
        <b/>
        <sz val="8"/>
        <color rgb="FFFF0000"/>
        <rFont val="Arial"/>
        <family val="2"/>
      </rPr>
      <t>BAR-EQ-103</t>
    </r>
  </si>
  <si>
    <t>Luminaire à modules LED avec dispositif de contrôle pour les parties communes</t>
  </si>
  <si>
    <t>BAR-EQ-110</t>
  </si>
  <si>
    <r>
      <rPr>
        <b/>
        <sz val="9"/>
        <color rgb="FFFF0000"/>
        <rFont val="Arial"/>
        <family val="2"/>
      </rPr>
      <t>Lampe à LED de classe A+ (&lt; 01/10/2017)
Lampe de classe A++
(&gt; 01/10/2017)</t>
    </r>
  </si>
  <si>
    <r>
      <rPr>
        <b/>
        <sz val="8"/>
        <color rgb="FFFF0000"/>
        <rFont val="Arial"/>
        <family val="2"/>
      </rPr>
      <t>BAR-EQ-111</t>
    </r>
  </si>
  <si>
    <r>
      <rPr>
        <b/>
        <sz val="9"/>
        <color rgb="FFFF0000"/>
        <rFont val="Arial"/>
        <family val="2"/>
      </rPr>
      <t>Systèmes hydroéconomes (France métropolitaine)</t>
    </r>
  </si>
  <si>
    <r>
      <rPr>
        <b/>
        <sz val="8"/>
        <color rgb="FFFF0000"/>
        <rFont val="Arial"/>
        <family val="2"/>
      </rPr>
      <t>BAR-EQ-112</t>
    </r>
  </si>
  <si>
    <r>
      <rPr>
        <b/>
        <sz val="9"/>
        <color rgb="FFFF0000"/>
        <rFont val="Arial"/>
        <family val="2"/>
      </rPr>
      <t>Dispositif d’affichage et d’interprétation des consommations pour un logement chauffé à l’électricité</t>
    </r>
  </si>
  <si>
    <r>
      <rPr>
        <b/>
        <sz val="8"/>
        <color rgb="FFFF0000"/>
        <rFont val="Arial"/>
        <family val="2"/>
      </rPr>
      <t>BAR-EQ-113</t>
    </r>
  </si>
  <si>
    <r>
      <rPr>
        <b/>
        <sz val="9"/>
        <color rgb="FFFF0000"/>
        <rFont val="Arial"/>
        <family val="2"/>
      </rPr>
      <t>Dispositif d’affichage et d’interprétation des consommations d’énergie pour un logement chauffé au combustible</t>
    </r>
  </si>
  <si>
    <r>
      <rPr>
        <b/>
        <sz val="8"/>
        <color rgb="FFFF0000"/>
        <rFont val="Arial"/>
        <family val="2"/>
      </rPr>
      <t>BAR-EQ-114</t>
    </r>
  </si>
  <si>
    <r>
      <rPr>
        <b/>
        <sz val="9"/>
        <color rgb="FF0000FF"/>
        <rFont val="Arial"/>
        <family val="2"/>
      </rPr>
      <t>Dispositif d’affichage  et d’interprétation des consommations d’énergie</t>
    </r>
  </si>
  <si>
    <r>
      <rPr>
        <b/>
        <sz val="8"/>
        <color rgb="FF0000FF"/>
        <rFont val="Arial"/>
        <family val="2"/>
      </rPr>
      <t>BAR-EQ-115</t>
    </r>
  </si>
  <si>
    <t>Réglage des organes d’équilibrage d’une installation de chauffage à eau chaude</t>
  </si>
  <si>
    <t>BAR-SE-104</t>
  </si>
  <si>
    <r>
      <rPr>
        <b/>
        <sz val="9"/>
        <color rgb="FF0000FF"/>
        <rFont val="Arial"/>
        <family val="2"/>
      </rPr>
      <t>Contrat     de      Performance      Energétique Services (CPE Services)</t>
    </r>
  </si>
  <si>
    <r>
      <rPr>
        <b/>
        <sz val="8"/>
        <color rgb="FF0000FF"/>
        <rFont val="Arial"/>
        <family val="2"/>
      </rPr>
      <t>BAR-SE-105</t>
    </r>
  </si>
  <si>
    <r>
      <rPr>
        <b/>
        <sz val="9"/>
        <color rgb="FF0000FF"/>
        <rFont val="Arial"/>
        <family val="2"/>
      </rPr>
      <t>Service     de     suivi     des     consommations d’énergie</t>
    </r>
  </si>
  <si>
    <r>
      <rPr>
        <b/>
        <sz val="8"/>
        <color rgb="FF0000FF"/>
        <rFont val="Arial"/>
        <family val="2"/>
      </rPr>
      <t>BAR-SE-106</t>
    </r>
  </si>
  <si>
    <r>
      <rPr>
        <b/>
        <sz val="8"/>
        <color rgb="FF0000FF"/>
        <rFont val="Arial"/>
        <family val="2"/>
      </rPr>
      <t>BAR-SE-107</t>
    </r>
  </si>
  <si>
    <r>
      <rPr>
        <b/>
        <sz val="9"/>
        <color rgb="FF0000FF"/>
        <rFont val="Arial"/>
        <family val="2"/>
      </rPr>
      <t>Désembouage     d’un     réseau    hydraulique individuel      de      chauffage       en      France métropolitaine</t>
    </r>
  </si>
  <si>
    <r>
      <rPr>
        <b/>
        <sz val="8"/>
        <color rgb="FF0000FF"/>
        <rFont val="Arial"/>
        <family val="2"/>
      </rPr>
      <t>BAR-SE-108</t>
    </r>
  </si>
  <si>
    <r>
      <rPr>
        <b/>
        <sz val="9"/>
        <color rgb="FF0000FF"/>
        <rFont val="Arial"/>
        <family val="2"/>
      </rPr>
      <t>Désembouage   d’un  réseau  hydraulique   de chauffage collectif en France métropolitaine</t>
    </r>
  </si>
  <si>
    <r>
      <rPr>
        <b/>
        <sz val="8"/>
        <color rgb="FF0000FF"/>
        <rFont val="Arial"/>
        <family val="2"/>
      </rPr>
      <t>BAR-SE-109</t>
    </r>
  </si>
  <si>
    <t>Chauffe-eau       solaire       individuel       (France métropolitaine)</t>
  </si>
  <si>
    <t>BAR-TH-101</t>
  </si>
  <si>
    <t>BAR-TH-102</t>
  </si>
  <si>
    <r>
      <rPr>
        <sz val="9"/>
        <color rgb="FFFF0000"/>
        <rFont val="Arial"/>
        <family val="2"/>
      </rPr>
      <t>Pompe à chaleur de type air/eau ou eau/eau</t>
    </r>
  </si>
  <si>
    <r>
      <rPr>
        <b/>
        <sz val="8"/>
        <color rgb="FFFF0000"/>
        <rFont val="Arial"/>
        <family val="2"/>
      </rPr>
      <t>BAR-TH-104</t>
    </r>
  </si>
  <si>
    <r>
      <rPr>
        <sz val="9"/>
        <color rgb="FFFF0000"/>
        <rFont val="Arial"/>
        <family val="2"/>
      </rPr>
      <t>Chaudière    individuelle    à    haute    performance énergétique</t>
    </r>
  </si>
  <si>
    <r>
      <rPr>
        <b/>
        <sz val="8"/>
        <color rgb="FFFF0000"/>
        <rFont val="Arial"/>
        <family val="2"/>
      </rPr>
      <t>BAR-TH-106</t>
    </r>
  </si>
  <si>
    <t>BAR-TH-107</t>
  </si>
  <si>
    <t>Chaudière      collective      haute      performance énergétique avec contrat  assurant la  conduite de l’installation</t>
  </si>
  <si>
    <t>BAR-TH-107-SE</t>
  </si>
  <si>
    <t>BAR-TH-110</t>
  </si>
  <si>
    <t>Régulation par sonde de température extérieure</t>
  </si>
  <si>
    <t>BAR-TH-111</t>
  </si>
  <si>
    <t>Appareil indépendant de chauffage au bois</t>
  </si>
  <si>
    <t>BAR-TH-112</t>
  </si>
  <si>
    <t>Chaudière biomasse individuelle</t>
  </si>
  <si>
    <t>BAR-TH-113</t>
  </si>
  <si>
    <r>
      <rPr>
        <b/>
        <sz val="8"/>
        <color rgb="FFFF0000"/>
        <rFont val="Arial"/>
        <family val="2"/>
      </rPr>
      <t>BAR-TH-115</t>
    </r>
  </si>
  <si>
    <t>BAR-TH-116</t>
  </si>
  <si>
    <t>BAR-TH-117</t>
  </si>
  <si>
    <t>BAR-TH-118</t>
  </si>
  <si>
    <r>
      <rPr>
        <b/>
        <sz val="9"/>
        <color rgb="FFFF0000"/>
        <rFont val="Arial"/>
        <family val="2"/>
      </rPr>
      <t>Système   de  comptage   individuel  d’énergie de chauffage</t>
    </r>
  </si>
  <si>
    <r>
      <rPr>
        <b/>
        <sz val="8"/>
        <color rgb="FFFF0000"/>
        <rFont val="Arial"/>
        <family val="2"/>
      </rPr>
      <t>BAR-TH-121</t>
    </r>
  </si>
  <si>
    <t>BAR-TH-122</t>
  </si>
  <si>
    <t>Optimiseur de relance en chauffage collectif</t>
  </si>
  <si>
    <t>BAR-TH-123</t>
  </si>
  <si>
    <t>Chauffe-eau   solaire   individuel  (France   d'outre mer)</t>
  </si>
  <si>
    <t>BAR-TH-124</t>
  </si>
  <si>
    <t>Système  de  ventilation  double  flux  autoréglable ou    modulé    à    haute    performance    (France métropolitaine)</t>
  </si>
  <si>
    <t>BAR-TH-125</t>
  </si>
  <si>
    <t>Ventilation  mécanique  simple  flux  hygroréglable (France métropolitaine)</t>
  </si>
  <si>
    <t>BAR-TH-127</t>
  </si>
  <si>
    <t>Pompe à chaleur de type air/air</t>
  </si>
  <si>
    <t>BAR-TH-129</t>
  </si>
  <si>
    <t>Surperformance   énergétique   pour   un  bâtiment neuf (France métropolitaine)</t>
  </si>
  <si>
    <t>BAR-TH-130</t>
  </si>
  <si>
    <r>
      <rPr>
        <b/>
        <sz val="8"/>
        <color rgb="FFFF0000"/>
        <rFont val="Arial"/>
        <family val="2"/>
      </rPr>
      <t>BAR-TH-131</t>
    </r>
  </si>
  <si>
    <t>Chauffe-eau   solaire   collectif   (France   d'outre mer)</t>
  </si>
  <si>
    <t>BAR-TH-135</t>
  </si>
  <si>
    <t>Raccordement   d'un   bâtiment   résidentiel   à   un réseau de chaleur</t>
  </si>
  <si>
    <t>BAR-TH-137</t>
  </si>
  <si>
    <t>Système  de  variation  électronique de  vitesse sur une pompe</t>
  </si>
  <si>
    <t>BAR-TH-139</t>
  </si>
  <si>
    <t>Climatiseur performant (France d'outre-mer)</t>
  </si>
  <si>
    <t>BAR-TH-141</t>
  </si>
  <si>
    <t>Système solaire combiné (France métropolitaine)</t>
  </si>
  <si>
    <t>BAR-TH-143</t>
  </si>
  <si>
    <t>Rénovation   globale   d’un    bâtiment   résidentiel (France métropolitaine)</t>
  </si>
  <si>
    <t>BAR-TH-145</t>
  </si>
  <si>
    <t>Chauffe-eau thermodynamique à accumulation</t>
  </si>
  <si>
    <t>BAR-TH-148</t>
  </si>
  <si>
    <t>Pompe  à  chaleur collective  à absorption  de type air/eau ou eau/eau</t>
  </si>
  <si>
    <t>BAR-TH-150</t>
  </si>
  <si>
    <t>Ventilation hybride hygroréglable (France métropolitaine)</t>
  </si>
  <si>
    <t>BAR-TH-155</t>
  </si>
  <si>
    <r>
      <rPr>
        <b/>
        <sz val="9"/>
        <color rgb="FF0000FF"/>
        <rFont val="Arial"/>
        <family val="2"/>
      </rPr>
      <t>Émetteur        électrique         à        régulation électronique à fonctions avancées</t>
    </r>
  </si>
  <si>
    <r>
      <rPr>
        <b/>
        <sz val="8"/>
        <color rgb="FF0000FF"/>
        <rFont val="Arial"/>
        <family val="2"/>
      </rPr>
      <t>BAR-TH-158</t>
    </r>
  </si>
  <si>
    <r>
      <rPr>
        <b/>
        <sz val="9"/>
        <color rgb="FF0000FF"/>
        <rFont val="Arial"/>
        <family val="2"/>
      </rPr>
      <t>Pompe à chaleur hybride individuelle</t>
    </r>
  </si>
  <si>
    <r>
      <rPr>
        <b/>
        <sz val="8"/>
        <color rgb="FF0000FF"/>
        <rFont val="Arial"/>
        <family val="2"/>
      </rPr>
      <t>BAR-TH-159</t>
    </r>
  </si>
  <si>
    <r>
      <rPr>
        <b/>
        <sz val="9"/>
        <color rgb="FF0000FF"/>
        <rFont val="Arial"/>
        <family val="2"/>
      </rPr>
      <t>Isolation     d’un     réseau     hydraulique     de chauffage ou d’eau chaude sanitaire</t>
    </r>
  </si>
  <si>
    <r>
      <rPr>
        <b/>
        <sz val="8"/>
        <color rgb="FF0000FF"/>
        <rFont val="Arial"/>
        <family val="2"/>
      </rPr>
      <t>BAR-TH-160</t>
    </r>
  </si>
  <si>
    <r>
      <rPr>
        <b/>
        <sz val="9"/>
        <color rgb="FF0000FF"/>
        <rFont val="Arial"/>
        <family val="2"/>
      </rPr>
      <t>Isolation de points singuliers d’un réseau</t>
    </r>
  </si>
  <si>
    <r>
      <rPr>
        <b/>
        <sz val="8"/>
        <color rgb="FF0000FF"/>
        <rFont val="Arial"/>
        <family val="2"/>
      </rPr>
      <t>BAR-TH-161</t>
    </r>
  </si>
  <si>
    <r>
      <rPr>
        <b/>
        <sz val="9"/>
        <color rgb="FF0000FF"/>
        <rFont val="Arial"/>
        <family val="2"/>
      </rPr>
      <t>Système      énergétique      comportant     des capteurs      solaires       photovoltaïques      et thermiques    à    circulation    d’eau    (France métropolitaine)</t>
    </r>
  </si>
  <si>
    <r>
      <rPr>
        <b/>
        <sz val="8"/>
        <color rgb="FF0000FF"/>
        <rFont val="Arial"/>
        <family val="2"/>
      </rPr>
      <t>BAR-TH-162</t>
    </r>
  </si>
  <si>
    <r>
      <rPr>
        <b/>
        <sz val="9"/>
        <color rgb="FF0000FF"/>
        <rFont val="Arial"/>
        <family val="2"/>
      </rPr>
      <t>Conduit    d’évacuation    des     produits    de combustion</t>
    </r>
  </si>
  <si>
    <r>
      <rPr>
        <b/>
        <sz val="8"/>
        <color rgb="FF0000FF"/>
        <rFont val="Arial"/>
        <family val="2"/>
      </rPr>
      <t>BAR-TH-163</t>
    </r>
  </si>
  <si>
    <r>
      <rPr>
        <b/>
        <sz val="9"/>
        <color rgb="FF0000FF"/>
        <rFont val="Arial"/>
        <family val="2"/>
      </rPr>
      <t>Rénovation        globale        d'une        maison individuelle   (France métropolitaine)</t>
    </r>
  </si>
  <si>
    <r>
      <rPr>
        <b/>
        <sz val="8"/>
        <color rgb="FF0000FF"/>
        <rFont val="Arial"/>
        <family val="2"/>
      </rPr>
      <t>BAR-TH-165</t>
    </r>
  </si>
  <si>
    <r>
      <rPr>
        <b/>
        <sz val="9"/>
        <color rgb="FF0000FF"/>
        <rFont val="Arial"/>
        <family val="2"/>
      </rPr>
      <t>Pompe  à  chaleur  collective  de  type  air/eau ou eau/eau</t>
    </r>
  </si>
  <si>
    <r>
      <rPr>
        <b/>
        <sz val="8"/>
        <color rgb="FF0000FF"/>
        <rFont val="Arial"/>
        <family val="2"/>
      </rPr>
      <t>BAR-TH-166</t>
    </r>
  </si>
  <si>
    <r>
      <rPr>
        <b/>
        <sz val="9"/>
        <color rgb="FF0000FF"/>
        <rFont val="Arial"/>
        <family val="2"/>
      </rPr>
      <t>Chauffe-bain individuel à haut rendement ou à condensation
(France métropolitaine)</t>
    </r>
  </si>
  <si>
    <r>
      <rPr>
        <b/>
        <sz val="8"/>
        <color rgb="FF0000FF"/>
        <rFont val="Arial"/>
        <family val="2"/>
      </rPr>
      <t>BAR-TH-167</t>
    </r>
  </si>
  <si>
    <r>
      <rPr>
        <b/>
        <sz val="9"/>
        <color rgb="FF0000FF"/>
        <rFont val="Arial"/>
        <family val="2"/>
      </rPr>
      <t>Dispositif      solaire       thermique      (France métropolitaine)</t>
    </r>
  </si>
  <si>
    <r>
      <rPr>
        <b/>
        <sz val="8"/>
        <color rgb="FF0000FF"/>
        <rFont val="Arial"/>
        <family val="2"/>
      </rPr>
      <t>BAR-TH-168</t>
    </r>
  </si>
  <si>
    <r>
      <rPr>
        <b/>
        <sz val="9"/>
        <color rgb="FF0000FF"/>
        <rFont val="Arial"/>
        <family val="2"/>
      </rPr>
      <t>Pompe  à  chaleur collective  de   type  air/eau ou eau/eau pour l’eau chaude sanitaire</t>
    </r>
  </si>
  <si>
    <r>
      <rPr>
        <b/>
        <sz val="8"/>
        <color rgb="FF0000FF"/>
        <rFont val="Arial"/>
        <family val="2"/>
      </rPr>
      <t>BAR-TH-169</t>
    </r>
  </si>
  <si>
    <r>
      <rPr>
        <b/>
        <sz val="9"/>
        <color rgb="FF0000FF"/>
        <rFont val="Arial"/>
        <family val="2"/>
      </rPr>
      <t>Récupération   de   chaleur   fatale   issue   de serveurs informatiques
pour l’eau chaude sanitaire collective</t>
    </r>
  </si>
  <si>
    <r>
      <rPr>
        <b/>
        <sz val="8"/>
        <color rgb="FF0000FF"/>
        <rFont val="Arial"/>
        <family val="2"/>
      </rPr>
      <t>BAR-TH-170</t>
    </r>
  </si>
  <si>
    <r>
      <rPr>
        <b/>
        <sz val="9"/>
        <color rgb="FF0000FF"/>
        <rFont val="Arial"/>
        <family val="2"/>
      </rPr>
      <t>Pompe à chaleur de type air/eau</t>
    </r>
  </si>
  <si>
    <r>
      <rPr>
        <b/>
        <sz val="8"/>
        <color rgb="FF0000FF"/>
        <rFont val="Arial"/>
        <family val="2"/>
      </rPr>
      <t>BAR-TH-171</t>
    </r>
  </si>
  <si>
    <r>
      <rPr>
        <b/>
        <sz val="9"/>
        <color rgb="FF0000FF"/>
        <rFont val="Arial"/>
        <family val="2"/>
      </rPr>
      <t>Pompe à chaleur de type eau/eau ou sol/eau</t>
    </r>
  </si>
  <si>
    <r>
      <rPr>
        <b/>
        <sz val="8"/>
        <color rgb="FF0000FF"/>
        <rFont val="Arial"/>
        <family val="2"/>
      </rPr>
      <t>BAR-TH-172</t>
    </r>
  </si>
  <si>
    <t>Nombre d'utilisation</t>
  </si>
  <si>
    <t>BAT-EN-111</t>
  </si>
  <si>
    <t>BAT-EN-112</t>
  </si>
  <si>
    <t>BAT-EN-113</t>
  </si>
  <si>
    <t>BAT-EQ-131</t>
  </si>
  <si>
    <t>BAT-EQ-134</t>
  </si>
  <si>
    <t>BAT-SE-104</t>
  </si>
  <si>
    <t>BAT-SE-105</t>
  </si>
  <si>
    <t>BAT-TH-146</t>
  </si>
  <si>
    <t>BAT-TH-153</t>
  </si>
  <si>
    <t>BAT-TH-154</t>
  </si>
  <si>
    <t>BAT-TH-155</t>
  </si>
  <si>
    <t>BAT-TH-156</t>
  </si>
  <si>
    <t>BAT-TH-157</t>
  </si>
  <si>
    <t>BAT-TH-158</t>
  </si>
  <si>
    <t>BAT-TH-159</t>
  </si>
  <si>
    <t>BAT-TH-160</t>
  </si>
  <si>
    <t>Fiches "Enveloppe"</t>
  </si>
  <si>
    <t>Fiches "Equipement"</t>
  </si>
  <si>
    <t>Fiches "Services"</t>
  </si>
  <si>
    <t>Fiches "Thermique</t>
  </si>
  <si>
    <t>BAR-EN-110</t>
  </si>
  <si>
    <t>BAR-EQ-115</t>
  </si>
  <si>
    <t>BAR-SE-105</t>
  </si>
  <si>
    <t>BAR-SE-106</t>
  </si>
  <si>
    <t>BAR-SE-107</t>
  </si>
  <si>
    <t>BAR-SE-108</t>
  </si>
  <si>
    <t>BAR-SE-109</t>
  </si>
  <si>
    <t>Fenêtre    ou   porte-fenêtre    complète   avec vitrage pariétodynamique</t>
  </si>
  <si>
    <t>Isolation  d’un  réseau  hydraulique  de chauffage ou d’eau chaude sanitaire</t>
  </si>
  <si>
    <t>Système   de   confinement   des   allées froides  et  allées  chaudes  dans  un Data Center</t>
  </si>
  <si>
    <t>Récupération   instantanée   de   chaleur sur eaux grises</t>
  </si>
  <si>
    <t>Isolation   de   points   singuliers   d’un réseau</t>
  </si>
  <si>
    <t>Freecooling           par           eau          de refroidissement   en   substitution   d'un groupe froid pour la climatisation</t>
  </si>
  <si>
    <t>Chaudière biomasse collective</t>
  </si>
  <si>
    <t>Pompe   à  chaleur   réversible   de   type air/air</t>
  </si>
  <si>
    <t>Raccordement  d’un  bâtiment  tertiaire à un réseau de froid</t>
  </si>
  <si>
    <t>Contrat       de      performance      énergétique Services (CPE Services) Chauffage</t>
  </si>
  <si>
    <t>Abaissement  de   la  température   de   retour vers un réseau de chaleur</t>
  </si>
  <si>
    <t>Meuble   frigorifique   de   vente   performant avec groupe de production de froid intégré</t>
  </si>
  <si>
    <t>Conduits de lumière naturelle</t>
  </si>
  <si>
    <t>Fenêtre    ou   porte-fenêtre    complète   avec vitrage           pariétodynamique           (France métropolitaine)</t>
  </si>
  <si>
    <t>Revêtements réflectifs en toiture</t>
  </si>
  <si>
    <t>Façade  rideau  ou  semi-rideau  avec  vitrage isolant</t>
  </si>
  <si>
    <t>BAR-TH-104</t>
  </si>
  <si>
    <t>BAR-TH-106</t>
  </si>
  <si>
    <t>BAR-TH-158</t>
  </si>
  <si>
    <t>BAR-TH-159</t>
  </si>
  <si>
    <t>BAR-TH-160</t>
  </si>
  <si>
    <t>BAR-TH-161</t>
  </si>
  <si>
    <t>BAR-TH-162</t>
  </si>
  <si>
    <t>BAR-TH-163</t>
  </si>
  <si>
    <t>BAR-TH-165</t>
  </si>
  <si>
    <t>BAR-TH-166</t>
  </si>
  <si>
    <t>BAR-TH-167</t>
  </si>
  <si>
    <t>BAR-TH-169</t>
  </si>
  <si>
    <t>BAR-TH-170</t>
  </si>
  <si>
    <t>BAR-TH-171</t>
  </si>
  <si>
    <t>BAR-TH-172</t>
  </si>
  <si>
    <t>BAR-TH-173</t>
  </si>
  <si>
    <t>BAR-TH-174</t>
  </si>
  <si>
    <t>BAR-TH-175</t>
  </si>
  <si>
    <t>BAR-TH-176</t>
  </si>
  <si>
    <t>BAR-TH-164</t>
  </si>
  <si>
    <t>BAR-TH-168</t>
  </si>
  <si>
    <t>BAR-TH-115</t>
  </si>
  <si>
    <t>BAR-TH-121</t>
  </si>
  <si>
    <t>BAR-TH-131</t>
  </si>
  <si>
    <t>Système de régulation par programmation horaire pièce par pièce</t>
  </si>
  <si>
    <t>Rénovation d’ampleur d’une maison individuelle (France métropolitaine)</t>
  </si>
  <si>
    <t>Rénovation d’ampleur d’un appartement (France métropolitaine)</t>
  </si>
  <si>
    <t>Système de régulation de la consommation d’un chauffe-eau électrique à effet Joule</t>
  </si>
  <si>
    <t>A14-1</t>
  </si>
  <si>
    <t>Indices</t>
  </si>
  <si>
    <t>Travaux Effectués</t>
  </si>
  <si>
    <t>A27-2</t>
  </si>
  <si>
    <r>
      <rPr>
        <sz val="8"/>
        <rFont val="Arial"/>
        <family val="2"/>
      </rPr>
      <t>A33-3
applicable au 01/09/2020</t>
    </r>
  </si>
  <si>
    <r>
      <rPr>
        <sz val="8"/>
        <rFont val="Arial"/>
        <family val="2"/>
      </rPr>
      <t>A39-4
applicable au 01/05/2022</t>
    </r>
  </si>
  <si>
    <r>
      <rPr>
        <sz val="8"/>
        <rFont val="Arial"/>
        <family val="2"/>
      </rPr>
      <t>A54-5
applicable au 01/01/2024</t>
    </r>
  </si>
  <si>
    <r>
      <rPr>
        <sz val="8"/>
        <rFont val="Arial"/>
        <family val="2"/>
      </rPr>
      <t>A39-2
applicable au 01/05/2022</t>
    </r>
  </si>
  <si>
    <t>A29-2</t>
  </si>
  <si>
    <r>
      <rPr>
        <sz val="8"/>
        <rFont val="Arial"/>
        <family val="2"/>
      </rPr>
      <t>A36-4
applicable au 12/10/2020</t>
    </r>
  </si>
  <si>
    <r>
      <rPr>
        <sz val="8"/>
        <rFont val="Arial"/>
        <family val="2"/>
      </rPr>
      <t>A39-5
applicable au 01/05/2022</t>
    </r>
  </si>
  <si>
    <r>
      <rPr>
        <sz val="8"/>
        <rFont val="Arial"/>
        <family val="2"/>
      </rPr>
      <t>A54-2
applicable au 01/01/2024</t>
    </r>
  </si>
  <si>
    <r>
      <rPr>
        <sz val="8"/>
        <rFont val="Arial"/>
        <family val="2"/>
      </rPr>
      <t>A37-2
applicable au 01/04/2021</t>
    </r>
  </si>
  <si>
    <r>
      <rPr>
        <sz val="8"/>
        <rFont val="Arial"/>
        <family val="2"/>
      </rPr>
      <t>A39-3
applicable au 01/05/2022</t>
    </r>
  </si>
  <si>
    <t>A15-1</t>
  </si>
  <si>
    <t>A18-2</t>
  </si>
  <si>
    <t>A20-3</t>
  </si>
  <si>
    <r>
      <rPr>
        <sz val="8"/>
        <rFont val="Arial"/>
        <family val="2"/>
      </rPr>
      <t>A33-4
applicable au 01/09/2020</t>
    </r>
  </si>
  <si>
    <r>
      <rPr>
        <sz val="8"/>
        <rFont val="Arial"/>
        <family val="2"/>
      </rPr>
      <t>A54-3
applicable au 01/01/2024</t>
    </r>
  </si>
  <si>
    <t>A24-1</t>
  </si>
  <si>
    <r>
      <rPr>
        <sz val="8"/>
        <color rgb="FF0000FF"/>
        <rFont val="Arial"/>
        <family val="2"/>
      </rPr>
      <t>A35-1</t>
    </r>
  </si>
  <si>
    <r>
      <rPr>
        <b/>
        <sz val="8"/>
        <color rgb="FFFF0000"/>
        <rFont val="Arial"/>
        <family val="2"/>
      </rPr>
      <t>Remplt par BAR-EQ-
111 au</t>
    </r>
  </si>
  <si>
    <r>
      <rPr>
        <b/>
        <sz val="8"/>
        <color rgb="FFFF0000"/>
        <rFont val="Arial"/>
        <family val="2"/>
      </rPr>
      <t>Abrogée au 01/09/2022</t>
    </r>
  </si>
  <si>
    <t>A21-2</t>
  </si>
  <si>
    <t>A26-3</t>
  </si>
  <si>
    <r>
      <rPr>
        <b/>
        <sz val="8"/>
        <color rgb="FFFF0000"/>
        <rFont val="Arial"/>
        <family val="2"/>
      </rPr>
      <t>Abrogée au 01/04/2022</t>
    </r>
  </si>
  <si>
    <t>A15-2</t>
  </si>
  <si>
    <r>
      <rPr>
        <b/>
        <sz val="8"/>
        <color rgb="FFFF0000"/>
        <rFont val="Arial"/>
        <family val="2"/>
      </rPr>
      <t>Suppressio n au 1/05/2016</t>
    </r>
  </si>
  <si>
    <r>
      <rPr>
        <sz val="8"/>
        <color rgb="FF0000FF"/>
        <rFont val="Arial"/>
        <family val="2"/>
      </rPr>
      <t>A17-1</t>
    </r>
  </si>
  <si>
    <r>
      <rPr>
        <b/>
        <sz val="8"/>
        <color rgb="FFFF0000"/>
        <rFont val="Arial"/>
        <family val="2"/>
      </rPr>
      <t>Abrogée au 01/01/2019</t>
    </r>
  </si>
  <si>
    <r>
      <rPr>
        <sz val="8"/>
        <color rgb="FF0000FF"/>
        <rFont val="Arial"/>
        <family val="2"/>
      </rPr>
      <t>A28-1 au 01/01/2019</t>
    </r>
  </si>
  <si>
    <t>A19-1</t>
  </si>
  <si>
    <r>
      <rPr>
        <sz val="8"/>
        <color rgb="FF0000FF"/>
        <rFont val="Arial"/>
        <family val="2"/>
      </rPr>
      <t>A28-1</t>
    </r>
  </si>
  <si>
    <r>
      <rPr>
        <sz val="8"/>
        <color rgb="FF0000FF"/>
        <rFont val="Arial"/>
        <family val="2"/>
      </rPr>
      <t>A32-1</t>
    </r>
  </si>
  <si>
    <r>
      <rPr>
        <sz val="8"/>
        <color rgb="FF0000FF"/>
        <rFont val="Arial"/>
        <family val="2"/>
      </rPr>
      <t>A37-1</t>
    </r>
  </si>
  <si>
    <r>
      <rPr>
        <sz val="8"/>
        <color rgb="FF0000FF"/>
        <rFont val="Arial"/>
        <family val="2"/>
      </rPr>
      <t>A48-1
applicable au 14/10/2022</t>
    </r>
  </si>
  <si>
    <r>
      <rPr>
        <sz val="8"/>
        <color rgb="FF0000FF"/>
        <rFont val="Arial"/>
        <family val="2"/>
      </rPr>
      <t>A54-1
applicable au 01/10/2023</t>
    </r>
  </si>
  <si>
    <t>A17-1</t>
  </si>
  <si>
    <t>A23-2</t>
  </si>
  <si>
    <r>
      <rPr>
        <sz val="8"/>
        <rFont val="Arial"/>
        <family val="2"/>
      </rPr>
      <t>A41-3
applicable au 01-04-2022</t>
    </r>
  </si>
  <si>
    <r>
      <rPr>
        <b/>
        <sz val="8"/>
        <color rgb="FFFF0000"/>
        <rFont val="Arial"/>
        <family val="2"/>
      </rPr>
      <t>Abrogée au 01/01/2024</t>
    </r>
  </si>
  <si>
    <t>A16-1</t>
  </si>
  <si>
    <t>A35-2</t>
  </si>
  <si>
    <r>
      <rPr>
        <sz val="8"/>
        <rFont val="Arial"/>
        <family val="2"/>
      </rPr>
      <t>A46-3
applicable au 01-10-2022</t>
    </r>
  </si>
  <si>
    <t>A20-2</t>
  </si>
  <si>
    <r>
      <rPr>
        <b/>
        <sz val="8"/>
        <color rgb="FFFF0000"/>
        <rFont val="Arial"/>
        <family val="2"/>
      </rPr>
      <t>Abrogée au 01/04/2018</t>
    </r>
  </si>
  <si>
    <t>Abrogée au 01/01/2024</t>
  </si>
  <si>
    <r>
      <rPr>
        <b/>
        <sz val="8"/>
        <color rgb="FFFF0000"/>
        <rFont val="Arial"/>
        <family val="2"/>
      </rPr>
      <t>Abrogée au 01/10/2020</t>
    </r>
  </si>
  <si>
    <r>
      <rPr>
        <sz val="8"/>
        <rFont val="Arial"/>
        <family val="2"/>
      </rPr>
      <t>A54-2
applicable au 01-01-2024</t>
    </r>
  </si>
  <si>
    <t>A35-3</t>
  </si>
  <si>
    <t>A32-2</t>
  </si>
  <si>
    <r>
      <rPr>
        <sz val="8"/>
        <rFont val="Arial"/>
        <family val="2"/>
      </rPr>
      <t>A36-3
applicable au 12/10/2020</t>
    </r>
  </si>
  <si>
    <r>
      <rPr>
        <sz val="8"/>
        <rFont val="Arial"/>
        <family val="2"/>
      </rPr>
      <t>A40-4
applicable au 01/04/2022</t>
    </r>
  </si>
  <si>
    <r>
      <rPr>
        <sz val="8"/>
        <rFont val="Arial"/>
        <family val="2"/>
      </rPr>
      <t>A54-5
applicable au 01-01-2024</t>
    </r>
  </si>
  <si>
    <t>A58-6 applicable au 01-04-2024</t>
  </si>
  <si>
    <t>A17-2</t>
  </si>
  <si>
    <t>A27-3</t>
  </si>
  <si>
    <t>A26-1</t>
  </si>
  <si>
    <t>A58-3 applicable au 01-04-2024</t>
  </si>
  <si>
    <r>
      <rPr>
        <sz val="8"/>
        <rFont val="Arial"/>
        <family val="2"/>
      </rPr>
      <t>A45-3
applicable au 01/09/2022</t>
    </r>
  </si>
  <si>
    <t>A25-1</t>
  </si>
  <si>
    <r>
      <rPr>
        <sz val="8"/>
        <rFont val="Arial"/>
        <family val="2"/>
      </rPr>
      <t>A51-5
applicable au 01/03/2023</t>
    </r>
  </si>
  <si>
    <r>
      <rPr>
        <sz val="8"/>
        <rFont val="Arial"/>
        <family val="2"/>
      </rPr>
      <t>A52-4
applicable au 01/08/2023</t>
    </r>
  </si>
  <si>
    <r>
      <rPr>
        <sz val="8"/>
        <color rgb="FF0000FF"/>
        <rFont val="Arial"/>
        <family val="2"/>
      </rPr>
      <t>A15-1</t>
    </r>
  </si>
  <si>
    <r>
      <rPr>
        <sz val="8"/>
        <color rgb="FF0000FF"/>
        <rFont val="Arial"/>
        <family val="2"/>
      </rPr>
      <t>A26-1</t>
    </r>
  </si>
  <si>
    <r>
      <rPr>
        <sz val="8"/>
        <rFont val="Arial"/>
        <family val="2"/>
      </rPr>
      <t>A41-2
applicable au 01-04-2022</t>
    </r>
  </si>
  <si>
    <r>
      <rPr>
        <sz val="8"/>
        <rFont val="Arial"/>
        <family val="2"/>
      </rPr>
      <t>A44-3
applicable au 01/11/2022</t>
    </r>
  </si>
  <si>
    <r>
      <rPr>
        <sz val="8"/>
        <rFont val="Arial"/>
        <family val="2"/>
      </rPr>
      <t>A50-4
applicable au 01/04/2023</t>
    </r>
  </si>
  <si>
    <r>
      <rPr>
        <sz val="8"/>
        <color rgb="FF0046FF"/>
        <rFont val="Arial"/>
        <family val="2"/>
      </rPr>
      <t>A27-1 au 01/04/2018</t>
    </r>
  </si>
  <si>
    <r>
      <rPr>
        <sz val="8"/>
        <rFont val="Arial"/>
        <family val="2"/>
      </rPr>
      <t>A50-3
applicable au 01/04/2023</t>
    </r>
  </si>
  <si>
    <r>
      <rPr>
        <sz val="8"/>
        <rFont val="Arial"/>
        <family val="2"/>
      </rPr>
      <t>A54-4
applicable au 01-10-2023</t>
    </r>
  </si>
  <si>
    <r>
      <rPr>
        <sz val="8"/>
        <rFont val="Arial"/>
        <family val="2"/>
      </rPr>
      <t>A54-2
applicable au 01-10-2023</t>
    </r>
  </si>
  <si>
    <r>
      <rPr>
        <sz val="8"/>
        <color rgb="FF0000FF"/>
        <rFont val="Arial"/>
        <family val="2"/>
      </rPr>
      <t>A30-1</t>
    </r>
  </si>
  <si>
    <r>
      <rPr>
        <sz val="8"/>
        <rFont val="Arial"/>
        <family val="2"/>
      </rPr>
      <t>A38-2
applicable au 01/11/2021</t>
    </r>
  </si>
  <si>
    <t>Rénovation        globale        d'une        maison individuelle   (France métropolitaine)</t>
  </si>
  <si>
    <r>
      <rPr>
        <sz val="8"/>
        <color rgb="FF0000FF"/>
        <rFont val="Arial"/>
        <family val="2"/>
      </rPr>
      <t>A31-1</t>
    </r>
  </si>
  <si>
    <r>
      <rPr>
        <sz val="8"/>
        <rFont val="Arial"/>
        <family val="2"/>
      </rPr>
      <t>A36-2
applicable au 12/10/2020</t>
    </r>
  </si>
  <si>
    <r>
      <rPr>
        <sz val="8"/>
        <rFont val="Arial"/>
        <family val="2"/>
      </rPr>
      <t>A52-3
applicable au 01/08/2023</t>
    </r>
  </si>
  <si>
    <r>
      <rPr>
        <sz val="8"/>
        <color rgb="FF0000FF"/>
        <rFont val="Arial"/>
        <family val="2"/>
      </rPr>
      <t>A34-1</t>
    </r>
  </si>
  <si>
    <r>
      <rPr>
        <sz val="8"/>
        <color rgb="FF0000FF"/>
        <rFont val="Arial"/>
        <family val="2"/>
      </rPr>
      <t>A38-1
applicable au 31/07/2021</t>
    </r>
  </si>
  <si>
    <r>
      <rPr>
        <sz val="8"/>
        <color rgb="FF0000FF"/>
        <rFont val="Arial"/>
        <family val="2"/>
      </rPr>
      <t>A40-1
applicable au 29/12/2021</t>
    </r>
  </si>
  <si>
    <r>
      <rPr>
        <sz val="8"/>
        <color rgb="FF0000FF"/>
        <rFont val="Arial"/>
        <family val="2"/>
      </rPr>
      <t>A46-1
applicable au 05/08/2022</t>
    </r>
  </si>
  <si>
    <r>
      <rPr>
        <sz val="8"/>
        <color rgb="FF0000FF"/>
        <rFont val="Arial"/>
        <family val="2"/>
      </rPr>
      <t>A55-1
applicable au 01/01/2024</t>
    </r>
  </si>
  <si>
    <t>A56-1
applicable au 30/11/2023</t>
  </si>
  <si>
    <t>A57-1
applicable au 01/01/2024</t>
  </si>
  <si>
    <t>A58-1
applicable au 29/12/2024</t>
  </si>
  <si>
    <r>
      <rPr>
        <b/>
        <sz val="8"/>
        <color rgb="FFFF0000"/>
        <rFont val="Arial"/>
        <family val="2"/>
      </rPr>
      <t>Abrogée au
01/04/2019</t>
    </r>
  </si>
  <si>
    <r>
      <rPr>
        <b/>
        <sz val="8"/>
        <color rgb="FFFF0000"/>
        <rFont val="Arial"/>
        <family val="2"/>
      </rPr>
      <t>Abrogée au 01/04/2019</t>
    </r>
  </si>
  <si>
    <r>
      <rPr>
        <sz val="8"/>
        <rFont val="Arial"/>
        <family val="2"/>
      </rPr>
      <t>A40-2
applicable au</t>
    </r>
  </si>
  <si>
    <t>A22-1</t>
  </si>
  <si>
    <t>A25-2</t>
  </si>
  <si>
    <t>A28-2</t>
  </si>
  <si>
    <r>
      <rPr>
        <sz val="8"/>
        <rFont val="Arial"/>
        <family val="2"/>
      </rPr>
      <t>A40-4
applicable au</t>
    </r>
  </si>
  <si>
    <r>
      <rPr>
        <sz val="8"/>
        <color rgb="FF0000FF"/>
        <rFont val="Arial"/>
        <family val="2"/>
      </rPr>
      <t>A16-1</t>
    </r>
  </si>
  <si>
    <r>
      <rPr>
        <sz val="8"/>
        <color rgb="FF0000FF"/>
        <rFont val="Arial"/>
        <family val="2"/>
      </rPr>
      <t>A19-2</t>
    </r>
  </si>
  <si>
    <t>A58-2 applicable au 01-04-2024</t>
  </si>
  <si>
    <t>A31-2</t>
  </si>
  <si>
    <r>
      <rPr>
        <b/>
        <sz val="8"/>
        <color rgb="FFFF0000"/>
        <rFont val="Arial"/>
        <family val="2"/>
      </rPr>
      <t>Abrogée au
01/04/2018</t>
    </r>
  </si>
  <si>
    <t>A22-2</t>
  </si>
  <si>
    <t>A28-3</t>
  </si>
  <si>
    <r>
      <rPr>
        <sz val="8"/>
        <rFont val="Arial"/>
        <family val="2"/>
      </rPr>
      <t>A54-4
applicable au 01/01/2024</t>
    </r>
  </si>
  <si>
    <r>
      <rPr>
        <sz val="8"/>
        <rFont val="Arial"/>
        <family val="2"/>
      </rPr>
      <t>A38-3
applicable au 01/11/2021</t>
    </r>
  </si>
  <si>
    <r>
      <rPr>
        <sz val="8"/>
        <rFont val="Arial"/>
        <family val="2"/>
      </rPr>
      <t>A46-4
applicable au 01/10/2022</t>
    </r>
  </si>
  <si>
    <t>A59-5 applicable au 01/01/2024</t>
  </si>
  <si>
    <r>
      <rPr>
        <sz val="8"/>
        <rFont val="Arial"/>
        <family val="2"/>
      </rPr>
      <t>A45-4
applicable au</t>
    </r>
  </si>
  <si>
    <t>A23-1</t>
  </si>
  <si>
    <r>
      <rPr>
        <sz val="8"/>
        <rFont val="Arial"/>
        <family val="2"/>
      </rPr>
      <t>A54-4
applicable au 01/10/2023</t>
    </r>
  </si>
  <si>
    <r>
      <rPr>
        <sz val="8"/>
        <rFont val="Arial"/>
        <family val="2"/>
      </rPr>
      <t>A54-2
applicable au 01/10/2023</t>
    </r>
  </si>
  <si>
    <r>
      <rPr>
        <sz val="8"/>
        <rFont val="Arial"/>
        <family val="2"/>
      </rPr>
      <t>A50-2
applicable au 01/04/2023</t>
    </r>
  </si>
  <si>
    <r>
      <rPr>
        <sz val="8"/>
        <rFont val="Arial"/>
        <family val="2"/>
      </rPr>
      <t>A42-2
applicable au 31/01/2022</t>
    </r>
  </si>
  <si>
    <t>A33-2
applicable au 01/09/2020</t>
  </si>
  <si>
    <t>Abrogée au
01/04/2019</t>
  </si>
  <si>
    <t>Texte</t>
  </si>
  <si>
    <t>Colonne tableau</t>
  </si>
  <si>
    <t>Abrogée le xx/xx/xxxx</t>
  </si>
  <si>
    <t>Date Indice</t>
  </si>
  <si>
    <t>Nombre total d'opérations</t>
  </si>
  <si>
    <t>Bâtiment</t>
  </si>
  <si>
    <t>Niveau</t>
  </si>
  <si>
    <t>Service</t>
  </si>
  <si>
    <t>Etablissement Français du Sang (EFS)</t>
  </si>
  <si>
    <t>Laboratoire d’anatomie et de cytologie pathologique Unité de génétique (Anapath)</t>
  </si>
  <si>
    <t>HAD de la Mutualité Française</t>
  </si>
  <si>
    <t>Standard</t>
  </si>
  <si>
    <t xml:space="preserve">Consultations externes (Explorations fonctionnelles vasculaires, Chirurgie vasculaire) </t>
  </si>
  <si>
    <t>Hématologie</t>
  </si>
  <si>
    <t>Hémodialyse</t>
  </si>
  <si>
    <t>Unité de Médecine Ambulatoire (UMA) Centre d’Evaluation et Traitement de la Douleur (CETD)</t>
  </si>
  <si>
    <t>Unité SALOMON RACHI (USLD &amp; EHPAD)</t>
  </si>
  <si>
    <t>Centre de vaccination Covid-19</t>
  </si>
  <si>
    <t>Unité PERE LAFRA (USLD)</t>
  </si>
  <si>
    <t>Consultations externes pédiatrie et maternité gynécologique Chirurgie pédiatrique</t>
  </si>
  <si>
    <t>Néonatalité</t>
  </si>
  <si>
    <t>Maternité</t>
  </si>
  <si>
    <t>Consultations externes (urologie, orthopédie, chirurgie gynéco.)</t>
  </si>
  <si>
    <t>Consultations externes (ophtalmologie, orthoptie, stomatologie, chirurgie viscérale et digestive, ORL, anesthésie)</t>
  </si>
  <si>
    <t>Radiologie, Mammographie et Echographie</t>
  </si>
  <si>
    <t>Direction générale</t>
  </si>
  <si>
    <t>Pédopsychiatrie</t>
  </si>
  <si>
    <t>SAMU</t>
  </si>
  <si>
    <t>Centre 15 / CESU</t>
  </si>
  <si>
    <t>Direction des Ressources Humaines</t>
  </si>
  <si>
    <t>Rééducation fonctionnelle</t>
  </si>
  <si>
    <t>Radiothérapie</t>
  </si>
  <si>
    <t>Pneumologie et Oncologie thoracique Hôpital de Jour : Cancérologie, Hématologie, Pneumologie Oncologie / Hématologie</t>
  </si>
  <si>
    <t>Médecine interne et maladies infectieuses Unité Covid-19 UHCD</t>
  </si>
  <si>
    <t>Comte Henri</t>
  </si>
  <si>
    <t>Urbain IV Audiffred</t>
  </si>
  <si>
    <t>Père Lafra Salomon Rachi</t>
  </si>
  <si>
    <t>Soins Palliatifs</t>
  </si>
  <si>
    <t>CGOS</t>
  </si>
  <si>
    <t>Formation Continue</t>
  </si>
  <si>
    <t>Chapelle</t>
  </si>
  <si>
    <t>Biochimie</t>
  </si>
  <si>
    <t>Microbiologie</t>
  </si>
  <si>
    <t>ASIMAT</t>
  </si>
  <si>
    <t>Diététique</t>
  </si>
  <si>
    <t>CLAT</t>
  </si>
  <si>
    <t>Addictologie</t>
  </si>
  <si>
    <t>Centre de vaccination</t>
  </si>
  <si>
    <t>UTEP</t>
  </si>
  <si>
    <t>Centre TEP</t>
  </si>
  <si>
    <t>Consultations de thyroïde</t>
  </si>
  <si>
    <t>Médecine préventive</t>
  </si>
  <si>
    <t>Médecine nucléaire</t>
  </si>
  <si>
    <t>Pédiatrie</t>
  </si>
  <si>
    <t>Unité de Soins Continus (USC)</t>
  </si>
  <si>
    <t>Grossesses pathologiques</t>
  </si>
  <si>
    <t>Orthogénie</t>
  </si>
  <si>
    <t>Unité d’Accueil Obstétrical (UAO)</t>
  </si>
  <si>
    <t>Bloc obstétrical</t>
  </si>
  <si>
    <t>École et jardin d’enfants</t>
  </si>
  <si>
    <t>Hôpital de Jour de Pédiatrie</t>
  </si>
  <si>
    <t>Urgences pédiatriques</t>
  </si>
  <si>
    <t>Scanner</t>
  </si>
  <si>
    <t>IRM</t>
  </si>
  <si>
    <t>Bibliothèque médicale Réunion de Concertation Pluridisciplinaire (RCP)</t>
  </si>
  <si>
    <t>Centre de Concertation de Cancérologie (3C)</t>
  </si>
  <si>
    <t>Centre de dépistage (CeGIDD) Puvathérapie</t>
  </si>
  <si>
    <t>Centre universitaire d’études médicales</t>
  </si>
  <si>
    <t>Plateforme logistique relais</t>
  </si>
  <si>
    <t>Service intérieur</t>
  </si>
  <si>
    <t>Service mortuaire</t>
  </si>
  <si>
    <t>Maintenance (technique et biomédicale)</t>
  </si>
  <si>
    <t>Télé AVC</t>
  </si>
  <si>
    <t>Maison Médicale</t>
  </si>
  <si>
    <t>Unité d'Accueil des Victimes</t>
  </si>
  <si>
    <t>Urgences</t>
  </si>
  <si>
    <t>Réanimation</t>
  </si>
  <si>
    <t>Stérilisation</t>
  </si>
  <si>
    <t>Pharmacie</t>
  </si>
  <si>
    <t>Bloc opératoire</t>
  </si>
  <si>
    <t>Chirurgie ambulatoire</t>
  </si>
  <si>
    <t>Explorations de pneumologie</t>
  </si>
  <si>
    <t>Bloc externe Explorations et consultations d’endoscopie digestive Service social</t>
  </si>
  <si>
    <t>Médico-Technique SSR</t>
  </si>
  <si>
    <t>UCC Viardin</t>
  </si>
  <si>
    <t>Consultations externes</t>
  </si>
  <si>
    <t>Médecine des voyages</t>
  </si>
  <si>
    <t>Centre de vaccinations internationales</t>
  </si>
  <si>
    <t>Consultations externes de Médecine (polyvalentes)</t>
  </si>
  <si>
    <t>Centre de prélèvements externes du laboratoire</t>
  </si>
  <si>
    <t>Consultations et explorations fonctionnelles de Neurologie</t>
  </si>
  <si>
    <t>Unité de soins ambulatoires de diabétologie</t>
  </si>
  <si>
    <t>Néphrologie</t>
  </si>
  <si>
    <t>Diabétologie Neurologie Rhumatologie</t>
  </si>
  <si>
    <t>Gériatrie</t>
  </si>
  <si>
    <t>Hôpital de Semaine Cardiologie Cardiologie Chirurgie vasculaire Explorations cardiologie</t>
  </si>
  <si>
    <t>Unité de Soins Intensifs de Cardiologie (USIC)</t>
  </si>
  <si>
    <t>Sénologie</t>
  </si>
  <si>
    <t>Gynécologie</t>
  </si>
  <si>
    <t>Ophtalmologie</t>
  </si>
  <si>
    <t>Odontologie Chirurgie orthopédique</t>
  </si>
  <si>
    <t>ORL Chirurgie urologique</t>
  </si>
  <si>
    <t>Chirurgie digestive</t>
  </si>
  <si>
    <t>Site</t>
  </si>
  <si>
    <t>CHT</t>
  </si>
  <si>
    <t>Nazareth II</t>
  </si>
  <si>
    <t>Plateforme Logistique</t>
  </si>
  <si>
    <t>GHAM</t>
  </si>
  <si>
    <t>CH Romilly</t>
  </si>
  <si>
    <t>CH Nogent</t>
  </si>
  <si>
    <t>CH Sézanne</t>
  </si>
  <si>
    <t>EPSAM</t>
  </si>
  <si>
    <t>CHBS</t>
  </si>
  <si>
    <t>CH Bar sur Seine</t>
  </si>
  <si>
    <t>CHBA</t>
  </si>
  <si>
    <t>CH Bar sur Aube</t>
  </si>
  <si>
    <t>Brienne</t>
  </si>
  <si>
    <t>Résidence Loménie</t>
  </si>
  <si>
    <t>Arcis</t>
  </si>
  <si>
    <t>Résidence Pierre d'Arcis</t>
  </si>
  <si>
    <t>Bat C</t>
  </si>
  <si>
    <t>Bat D</t>
  </si>
  <si>
    <t>Bat E</t>
  </si>
  <si>
    <t>Bat F</t>
  </si>
  <si>
    <t>Bat G</t>
  </si>
  <si>
    <t>Bat H</t>
  </si>
  <si>
    <t>Bat I</t>
  </si>
  <si>
    <t>Bat J</t>
  </si>
  <si>
    <t>Bat K</t>
  </si>
  <si>
    <t>Bat L</t>
  </si>
  <si>
    <t>Bat M</t>
  </si>
  <si>
    <t>Bat N</t>
  </si>
  <si>
    <t>Bat O</t>
  </si>
  <si>
    <t>Bat P</t>
  </si>
  <si>
    <t>Bat R</t>
  </si>
  <si>
    <t>Bat S</t>
  </si>
  <si>
    <t>Bat T</t>
  </si>
  <si>
    <t>Bat U</t>
  </si>
  <si>
    <t>Bat V</t>
  </si>
  <si>
    <t>Bat W</t>
  </si>
  <si>
    <t>Bat X</t>
  </si>
  <si>
    <t>Nazareth I - A</t>
  </si>
  <si>
    <t>Nazareth I - B</t>
  </si>
  <si>
    <t>Nazareth I - C</t>
  </si>
  <si>
    <t>Lac d’Orient</t>
  </si>
  <si>
    <t>Lac du Der</t>
  </si>
  <si>
    <t>Lac Amance</t>
  </si>
  <si>
    <t>Accueil</t>
  </si>
  <si>
    <t>Salle d’animation</t>
  </si>
  <si>
    <t>Forêt du Temple</t>
  </si>
  <si>
    <t>Forêt de Chaource</t>
  </si>
  <si>
    <t>Forêt d’Othe</t>
  </si>
  <si>
    <t>Les Rivières «Armançon» et «Ource»</t>
  </si>
  <si>
    <t>Les Rivières «Hozain» et «Barse»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</si>
</sst>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2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name val="Arial"/>
      <family val="2"/>
    </font>
    <font>
      <b/>
      <sz val="8"/>
      <color rgb="FF0000FF"/>
      <name val="Arial"/>
      <family val="2"/>
    </font>
    <font>
      <b/>
      <sz val="9"/>
      <color rgb="FF0000FF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sz val="10"/>
      <color rgb="FF000000"/>
      <name val="Arial"/>
      <family val="2"/>
    </font>
    <font>
      <sz val="9"/>
      <color rgb="FFFF000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rgb="FF444746"/>
      <name val="Calibri"/>
      <family val="2"/>
      <scheme val="minor"/>
    </font>
    <font>
      <b/>
      <sz val="8"/>
      <color theme="1"/>
      <name val="Arial"/>
      <family val="2"/>
    </font>
    <font>
      <sz val="9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8"/>
      <color rgb="FF0000FF"/>
      <name val="Arial"/>
      <family val="2"/>
    </font>
    <font>
      <sz val="10"/>
      <color rgb="FF000000"/>
      <name val="Times New Roman"/>
      <family val="1"/>
    </font>
    <font>
      <sz val="8"/>
      <color theme="1"/>
      <name val="Arial"/>
      <family val="2"/>
    </font>
    <font>
      <sz val="8"/>
      <color rgb="FF0046FF"/>
      <name val="Arial"/>
      <family val="2"/>
    </font>
    <font>
      <b/>
      <sz val="9"/>
      <color rgb="FF000000"/>
      <name val="Arial"/>
      <family val="2"/>
    </font>
    <font>
      <sz val="11"/>
      <color theme="1"/>
      <name val="Calibri "/>
    </font>
    <font>
      <b/>
      <sz val="20"/>
      <color rgb="FF0000FF"/>
      <name val="Calibri "/>
    </font>
    <font>
      <b/>
      <sz val="22"/>
      <color rgb="FF0000FF"/>
      <name val="Calibri "/>
    </font>
    <font>
      <b/>
      <sz val="11"/>
      <color rgb="FF0000FF"/>
      <name val="Calibri "/>
    </font>
    <font>
      <b/>
      <sz val="14"/>
      <color theme="1"/>
      <name val="Calibri "/>
    </font>
    <font>
      <b/>
      <sz val="11"/>
      <color theme="1"/>
      <name val="Calibri "/>
    </font>
    <font>
      <sz val="10"/>
      <color rgb="FF1F1F1F"/>
      <name val="Calibri "/>
    </font>
    <font>
      <b/>
      <sz val="18"/>
      <color rgb="FF0000FF"/>
      <name val="Calibri 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E6E6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3333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ck">
        <color indexed="64"/>
      </left>
      <right/>
      <top style="thick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3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0" fontId="20" fillId="0" borderId="0"/>
  </cellStyleXfs>
  <cellXfs count="136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0" fillId="0" borderId="0" xfId="3" applyNumberFormat="1" applyFont="1"/>
    <xf numFmtId="0" fontId="0" fillId="0" borderId="0" xfId="0" applyNumberFormat="1"/>
    <xf numFmtId="0" fontId="0" fillId="0" borderId="6" xfId="0" applyBorder="1" applyAlignment="1">
      <alignment horizontal="center" vertical="center"/>
    </xf>
    <xf numFmtId="0" fontId="8" fillId="3" borderId="7" xfId="0" applyFont="1" applyFill="1" applyBorder="1" applyAlignment="1">
      <alignment horizontal="left" vertical="center" wrapText="1"/>
    </xf>
    <xf numFmtId="0" fontId="8" fillId="2" borderId="2" xfId="1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3" borderId="10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13" fillId="2" borderId="2" xfId="2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5" fillId="3" borderId="8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5" fillId="2" borderId="6" xfId="2" applyFont="1" applyFill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/>
    </xf>
    <xf numFmtId="0" fontId="16" fillId="2" borderId="1" xfId="2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5" fillId="3" borderId="1" xfId="2" applyFont="1" applyFill="1" applyBorder="1" applyAlignment="1">
      <alignment horizontal="center" vertical="center"/>
    </xf>
    <xf numFmtId="0" fontId="16" fillId="3" borderId="10" xfId="2" applyFont="1" applyFill="1" applyBorder="1" applyAlignment="1">
      <alignment horizontal="center" vertical="center"/>
    </xf>
    <xf numFmtId="0" fontId="16" fillId="3" borderId="3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8" fillId="0" borderId="0" xfId="0" applyFont="1" applyAlignment="1">
      <alignment wrapText="1"/>
    </xf>
    <xf numFmtId="0" fontId="6" fillId="3" borderId="3" xfId="0" applyFont="1" applyFill="1" applyBorder="1" applyAlignment="1">
      <alignment horizontal="left" vertical="center" wrapText="1"/>
    </xf>
    <xf numFmtId="0" fontId="20" fillId="0" borderId="0" xfId="4" applyFill="1" applyBorder="1" applyAlignment="1">
      <alignment horizontal="left" vertical="top"/>
    </xf>
    <xf numFmtId="0" fontId="20" fillId="0" borderId="1" xfId="4" applyFill="1" applyBorder="1" applyAlignment="1">
      <alignment horizontal="left" vertical="top" wrapText="1"/>
    </xf>
    <xf numFmtId="0" fontId="2" fillId="0" borderId="0" xfId="4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6" fillId="3" borderId="3" xfId="4" applyFont="1" applyFill="1" applyBorder="1" applyAlignment="1">
      <alignment horizontal="left" vertical="center" wrapText="1"/>
    </xf>
    <xf numFmtId="0" fontId="3" fillId="0" borderId="0" xfId="4" applyFont="1" applyFill="1" applyBorder="1" applyAlignment="1">
      <alignment horizontal="left" vertical="center"/>
    </xf>
    <xf numFmtId="0" fontId="2" fillId="0" borderId="0" xfId="4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left" vertical="top"/>
    </xf>
    <xf numFmtId="0" fontId="2" fillId="0" borderId="3" xfId="4" applyFont="1" applyFill="1" applyBorder="1" applyAlignment="1">
      <alignment horizontal="center" vertical="center" wrapText="1"/>
    </xf>
    <xf numFmtId="0" fontId="9" fillId="0" borderId="1" xfId="4" applyFont="1" applyFill="1" applyBorder="1" applyAlignment="1">
      <alignment horizontal="center" vertical="center" wrapText="1"/>
    </xf>
    <xf numFmtId="0" fontId="13" fillId="0" borderId="3" xfId="4" applyFont="1" applyFill="1" applyBorder="1" applyAlignment="1">
      <alignment horizontal="center" vertical="center" wrapText="1"/>
    </xf>
    <xf numFmtId="0" fontId="13" fillId="0" borderId="8" xfId="4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center" vertical="center" wrapText="1"/>
    </xf>
    <xf numFmtId="0" fontId="21" fillId="0" borderId="1" xfId="4" applyFont="1" applyFill="1" applyBorder="1" applyAlignment="1">
      <alignment horizontal="center" vertical="center" wrapText="1"/>
    </xf>
    <xf numFmtId="0" fontId="11" fillId="0" borderId="0" xfId="4" applyFont="1" applyFill="1" applyBorder="1" applyAlignment="1">
      <alignment horizontal="left" vertical="top"/>
    </xf>
    <xf numFmtId="0" fontId="11" fillId="0" borderId="1" xfId="4" applyFont="1" applyFill="1" applyBorder="1" applyAlignment="1">
      <alignment horizontal="left" vertical="top"/>
    </xf>
    <xf numFmtId="0" fontId="8" fillId="0" borderId="3" xfId="4" applyFont="1" applyFill="1" applyBorder="1" applyAlignment="1">
      <alignment horizontal="center" vertical="center" wrapText="1"/>
    </xf>
    <xf numFmtId="0" fontId="23" fillId="0" borderId="0" xfId="4" applyFont="1" applyFill="1" applyBorder="1" applyAlignment="1">
      <alignment horizontal="center" vertical="top"/>
    </xf>
    <xf numFmtId="0" fontId="11" fillId="0" borderId="0" xfId="4" applyFont="1" applyFill="1" applyBorder="1" applyAlignment="1">
      <alignment horizontal="center" vertical="center"/>
    </xf>
    <xf numFmtId="0" fontId="13" fillId="0" borderId="15" xfId="4" applyFont="1" applyFill="1" applyBorder="1" applyAlignment="1">
      <alignment horizontal="center" vertical="center" wrapText="1"/>
    </xf>
    <xf numFmtId="0" fontId="2" fillId="0" borderId="15" xfId="4" applyFont="1" applyFill="1" applyBorder="1" applyAlignment="1">
      <alignment horizontal="center" vertical="center" wrapText="1"/>
    </xf>
    <xf numFmtId="0" fontId="20" fillId="0" borderId="1" xfId="4" applyFill="1" applyBorder="1" applyAlignment="1">
      <alignment horizontal="left" vertical="top"/>
    </xf>
    <xf numFmtId="0" fontId="7" fillId="2" borderId="3" xfId="4" applyFont="1" applyFill="1" applyBorder="1" applyAlignment="1">
      <alignment horizontal="left" vertical="center" wrapText="1"/>
    </xf>
    <xf numFmtId="0" fontId="8" fillId="2" borderId="3" xfId="4" applyFont="1" applyFill="1" applyBorder="1" applyAlignment="1">
      <alignment horizontal="left" vertical="center" wrapText="1"/>
    </xf>
    <xf numFmtId="0" fontId="3" fillId="2" borderId="3" xfId="4" applyFont="1" applyFill="1" applyBorder="1" applyAlignment="1">
      <alignment horizontal="left" vertical="center" wrapText="1"/>
    </xf>
    <xf numFmtId="0" fontId="4" fillId="2" borderId="17" xfId="4" applyFont="1" applyFill="1" applyBorder="1" applyAlignment="1">
      <alignment horizontal="center" vertical="center"/>
    </xf>
    <xf numFmtId="0" fontId="4" fillId="2" borderId="16" xfId="4" applyFont="1" applyFill="1" applyBorder="1" applyAlignment="1">
      <alignment horizontal="center" vertical="center"/>
    </xf>
    <xf numFmtId="0" fontId="4" fillId="0" borderId="20" xfId="4" applyFont="1" applyFill="1" applyBorder="1" applyAlignment="1">
      <alignment horizontal="center" vertical="center"/>
    </xf>
    <xf numFmtId="0" fontId="11" fillId="0" borderId="21" xfId="4" applyFont="1" applyFill="1" applyBorder="1" applyAlignment="1">
      <alignment horizontal="center" vertical="center"/>
    </xf>
    <xf numFmtId="0" fontId="19" fillId="0" borderId="1" xfId="4" applyFont="1" applyFill="1" applyBorder="1" applyAlignment="1">
      <alignment horizontal="center" vertical="center" wrapText="1"/>
    </xf>
    <xf numFmtId="0" fontId="7" fillId="3" borderId="3" xfId="4" applyFont="1" applyFill="1" applyBorder="1" applyAlignment="1">
      <alignment horizontal="left" vertical="center" wrapText="1"/>
    </xf>
    <xf numFmtId="0" fontId="8" fillId="3" borderId="3" xfId="4" applyFont="1" applyFill="1" applyBorder="1" applyAlignment="1">
      <alignment horizontal="left" vertical="center" wrapText="1"/>
    </xf>
    <xf numFmtId="0" fontId="3" fillId="3" borderId="3" xfId="4" applyFont="1" applyFill="1" applyBorder="1" applyAlignment="1">
      <alignment horizontal="left" vertical="center" wrapText="1"/>
    </xf>
    <xf numFmtId="0" fontId="12" fillId="3" borderId="3" xfId="4" applyFont="1" applyFill="1" applyBorder="1" applyAlignment="1">
      <alignment horizontal="left" vertical="center" wrapText="1"/>
    </xf>
    <xf numFmtId="0" fontId="10" fillId="3" borderId="3" xfId="4" applyFont="1" applyFill="1" applyBorder="1" applyAlignment="1">
      <alignment horizontal="left" vertical="center" wrapText="1"/>
    </xf>
    <xf numFmtId="0" fontId="4" fillId="0" borderId="23" xfId="4" applyFont="1" applyFill="1" applyBorder="1" applyAlignment="1">
      <alignment horizontal="center" vertical="center"/>
    </xf>
    <xf numFmtId="0" fontId="11" fillId="0" borderId="24" xfId="4" applyFont="1" applyFill="1" applyBorder="1" applyAlignment="1">
      <alignment horizontal="center" vertical="center"/>
    </xf>
    <xf numFmtId="0" fontId="4" fillId="3" borderId="25" xfId="4" applyFont="1" applyFill="1" applyBorder="1" applyAlignment="1">
      <alignment horizontal="center" vertical="center"/>
    </xf>
    <xf numFmtId="0" fontId="9" fillId="3" borderId="25" xfId="4" applyFont="1" applyFill="1" applyBorder="1" applyAlignment="1">
      <alignment horizontal="center" vertical="center"/>
    </xf>
    <xf numFmtId="0" fontId="5" fillId="3" borderId="26" xfId="2" applyFont="1" applyFill="1" applyBorder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0" fontId="25" fillId="0" borderId="0" xfId="0" applyNumberFormat="1" applyFont="1" applyAlignment="1">
      <alignment horizontal="left" vertical="center"/>
    </xf>
    <xf numFmtId="0" fontId="27" fillId="0" borderId="0" xfId="0" applyNumberFormat="1" applyFont="1" applyAlignment="1">
      <alignment horizontal="left" vertical="center"/>
    </xf>
    <xf numFmtId="0" fontId="24" fillId="0" borderId="0" xfId="0" applyNumberFormat="1" applyFont="1"/>
    <xf numFmtId="0" fontId="28" fillId="0" borderId="0" xfId="0" applyNumberFormat="1" applyFont="1" applyAlignment="1">
      <alignment horizontal="center" vertical="center"/>
    </xf>
    <xf numFmtId="0" fontId="29" fillId="0" borderId="0" xfId="0" applyNumberFormat="1" applyFont="1" applyAlignment="1">
      <alignment horizontal="center" vertical="center"/>
    </xf>
    <xf numFmtId="0" fontId="30" fillId="0" borderId="0" xfId="0" applyNumberFormat="1" applyFont="1" applyAlignment="1">
      <alignment horizontal="center" vertical="center"/>
    </xf>
    <xf numFmtId="0" fontId="24" fillId="0" borderId="0" xfId="0" applyNumberFormat="1" applyFont="1" applyAlignment="1">
      <alignment horizontal="center"/>
    </xf>
    <xf numFmtId="0" fontId="1" fillId="0" borderId="1" xfId="4" applyFont="1" applyFill="1" applyBorder="1" applyAlignment="1">
      <alignment horizontal="left" vertical="top"/>
    </xf>
    <xf numFmtId="0" fontId="24" fillId="4" borderId="0" xfId="0" applyNumberFormat="1" applyFont="1" applyFill="1" applyAlignment="1">
      <alignment horizontal="center" vertical="center"/>
    </xf>
    <xf numFmtId="0" fontId="26" fillId="0" borderId="0" xfId="0" applyNumberFormat="1" applyFont="1" applyAlignment="1">
      <alignment vertical="center"/>
    </xf>
    <xf numFmtId="0" fontId="31" fillId="0" borderId="0" xfId="0" applyNumberFormat="1" applyFont="1" applyAlignment="1">
      <alignment vertical="center"/>
    </xf>
    <xf numFmtId="0" fontId="24" fillId="0" borderId="1" xfId="0" applyNumberFormat="1" applyFont="1" applyBorder="1" applyAlignment="1">
      <alignment horizontal="center" vertical="center"/>
    </xf>
    <xf numFmtId="0" fontId="24" fillId="0" borderId="1" xfId="0" applyNumberFormat="1" applyFont="1" applyBorder="1"/>
    <xf numFmtId="0" fontId="24" fillId="0" borderId="6" xfId="0" applyNumberFormat="1" applyFont="1" applyBorder="1"/>
    <xf numFmtId="0" fontId="24" fillId="0" borderId="29" xfId="0" applyNumberFormat="1" applyFont="1" applyBorder="1"/>
    <xf numFmtId="0" fontId="13" fillId="2" borderId="1" xfId="2" applyFill="1" applyBorder="1" applyAlignment="1">
      <alignment horizontal="left" vertical="center" wrapText="1"/>
    </xf>
    <xf numFmtId="0" fontId="13" fillId="0" borderId="0" xfId="2"/>
    <xf numFmtId="0" fontId="0" fillId="0" borderId="0" xfId="0" applyBorder="1" applyAlignment="1">
      <alignment horizontal="center" vertical="center"/>
    </xf>
    <xf numFmtId="0" fontId="8" fillId="0" borderId="12" xfId="1" applyFont="1" applyFill="1" applyBorder="1" applyAlignment="1">
      <alignment horizontal="centerContinuous" vertical="center" wrapText="1"/>
    </xf>
    <xf numFmtId="0" fontId="8" fillId="0" borderId="13" xfId="1" applyFont="1" applyFill="1" applyBorder="1" applyAlignment="1">
      <alignment horizontal="centerContinuous" vertical="center" wrapText="1"/>
    </xf>
    <xf numFmtId="0" fontId="8" fillId="0" borderId="11" xfId="1" applyFont="1" applyFill="1" applyBorder="1" applyAlignment="1">
      <alignment horizontal="centerContinuous" vertical="center" wrapText="1"/>
    </xf>
    <xf numFmtId="44" fontId="0" fillId="0" borderId="0" xfId="3" applyFont="1"/>
    <xf numFmtId="0" fontId="0" fillId="0" borderId="0" xfId="0" applyAlignment="1">
      <alignment horizontal="left" vertical="center"/>
    </xf>
    <xf numFmtId="0" fontId="23" fillId="0" borderId="6" xfId="4" applyFont="1" applyFill="1" applyBorder="1" applyAlignment="1">
      <alignment horizontal="center" vertical="top"/>
    </xf>
    <xf numFmtId="0" fontId="8" fillId="0" borderId="3" xfId="4" applyFont="1" applyFill="1" applyBorder="1" applyAlignment="1">
      <alignment horizontal="center" vertical="center" wrapText="1"/>
    </xf>
    <xf numFmtId="0" fontId="8" fillId="0" borderId="18" xfId="4" applyFont="1" applyFill="1" applyBorder="1" applyAlignment="1">
      <alignment horizontal="center" vertical="center" wrapText="1"/>
    </xf>
    <xf numFmtId="0" fontId="8" fillId="0" borderId="22" xfId="4" applyFont="1" applyFill="1" applyBorder="1" applyAlignment="1">
      <alignment horizontal="center" vertical="center" wrapText="1"/>
    </xf>
    <xf numFmtId="0" fontId="23" fillId="0" borderId="19" xfId="4" applyFont="1" applyFill="1" applyBorder="1" applyAlignment="1">
      <alignment horizontal="center" vertical="top"/>
    </xf>
    <xf numFmtId="0" fontId="23" fillId="0" borderId="0" xfId="4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28" fillId="0" borderId="14" xfId="0" applyNumberFormat="1" applyFont="1" applyBorder="1" applyAlignment="1">
      <alignment horizontal="center"/>
    </xf>
    <xf numFmtId="0" fontId="24" fillId="0" borderId="27" xfId="0" applyNumberFormat="1" applyFont="1" applyBorder="1" applyAlignment="1">
      <alignment horizontal="center"/>
    </xf>
    <xf numFmtId="0" fontId="24" fillId="0" borderId="28" xfId="0" applyNumberFormat="1" applyFont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3" fillId="5" borderId="0" xfId="1" applyFont="1" applyFill="1" applyBorder="1" applyAlignment="1">
      <alignment horizontal="left" vertical="center"/>
    </xf>
    <xf numFmtId="0" fontId="2" fillId="5" borderId="0" xfId="1" applyFont="1" applyFill="1" applyBorder="1" applyAlignment="1">
      <alignment horizontal="center" vertical="center"/>
    </xf>
  </cellXfs>
  <cellStyles count="5">
    <cellStyle name="Lien hypertexte" xfId="2" builtinId="8" customBuiltin="1"/>
    <cellStyle name="Monétaire" xfId="3" builtinId="4"/>
    <cellStyle name="Normal" xfId="0" builtinId="0"/>
    <cellStyle name="Normal 2" xfId="1"/>
    <cellStyle name="Normal 3" xfId="4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333333"/>
      <color rgb="FF0000FF"/>
      <color rgb="FFE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255549</xdr:colOff>
      <xdr:row>0</xdr:row>
      <xdr:rowOff>185853</xdr:rowOff>
    </xdr:from>
    <xdr:to>
      <xdr:col>2</xdr:col>
      <xdr:colOff>41817</xdr:colOff>
      <xdr:row>0</xdr:row>
      <xdr:rowOff>432110</xdr:rowOff>
    </xdr:to>
    <xdr:sp macro="" textlink="">
      <xdr:nvSpPr>
        <xdr:cNvPr id="3" name="ZoneTexte 2"/>
        <xdr:cNvSpPr txBox="1"/>
      </xdr:nvSpPr>
      <xdr:spPr>
        <a:xfrm>
          <a:off x="255549" y="185853"/>
          <a:ext cx="1310268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517071</xdr:colOff>
          <xdr:row>0</xdr:row>
          <xdr:rowOff>131989</xdr:rowOff>
        </xdr:from>
        <xdr:to>
          <xdr:col>3</xdr:col>
          <xdr:colOff>557892</xdr:colOff>
          <xdr:row>0</xdr:row>
          <xdr:rowOff>589189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632171</xdr:colOff>
          <xdr:row>0</xdr:row>
          <xdr:rowOff>131989</xdr:rowOff>
        </xdr:from>
        <xdr:to>
          <xdr:col>5</xdr:col>
          <xdr:colOff>13607</xdr:colOff>
          <xdr:row>0</xdr:row>
          <xdr:rowOff>589189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109898</xdr:colOff>
          <xdr:row>0</xdr:row>
          <xdr:rowOff>131989</xdr:rowOff>
        </xdr:from>
        <xdr:to>
          <xdr:col>6</xdr:col>
          <xdr:colOff>429265</xdr:colOff>
          <xdr:row>0</xdr:row>
          <xdr:rowOff>589189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  <xdr:twoCellAnchor>
    <xdr:from>
      <xdr:col>28</xdr:col>
      <xdr:colOff>255549</xdr:colOff>
      <xdr:row>0</xdr:row>
      <xdr:rowOff>185853</xdr:rowOff>
    </xdr:from>
    <xdr:to>
      <xdr:col>30</xdr:col>
      <xdr:colOff>41817</xdr:colOff>
      <xdr:row>0</xdr:row>
      <xdr:rowOff>432110</xdr:rowOff>
    </xdr:to>
    <xdr:sp macro="" textlink="">
      <xdr:nvSpPr>
        <xdr:cNvPr id="7" name="ZoneTexte 6"/>
        <xdr:cNvSpPr txBox="1"/>
      </xdr:nvSpPr>
      <xdr:spPr>
        <a:xfrm>
          <a:off x="255549" y="185853"/>
          <a:ext cx="3419375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517071</xdr:colOff>
          <xdr:row>0</xdr:row>
          <xdr:rowOff>131989</xdr:rowOff>
        </xdr:from>
        <xdr:to>
          <xdr:col>31</xdr:col>
          <xdr:colOff>557892</xdr:colOff>
          <xdr:row>0</xdr:row>
          <xdr:rowOff>589189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632171</xdr:colOff>
          <xdr:row>0</xdr:row>
          <xdr:rowOff>131989</xdr:rowOff>
        </xdr:from>
        <xdr:to>
          <xdr:col>33</xdr:col>
          <xdr:colOff>13607</xdr:colOff>
          <xdr:row>0</xdr:row>
          <xdr:rowOff>589189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109898</xdr:colOff>
          <xdr:row>0</xdr:row>
          <xdr:rowOff>131989</xdr:rowOff>
        </xdr:from>
        <xdr:to>
          <xdr:col>34</xdr:col>
          <xdr:colOff>429265</xdr:colOff>
          <xdr:row>0</xdr:row>
          <xdr:rowOff>589189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255549</xdr:colOff>
      <xdr:row>0</xdr:row>
      <xdr:rowOff>185853</xdr:rowOff>
    </xdr:from>
    <xdr:to>
      <xdr:col>2</xdr:col>
      <xdr:colOff>41817</xdr:colOff>
      <xdr:row>0</xdr:row>
      <xdr:rowOff>432110</xdr:rowOff>
    </xdr:to>
    <xdr:sp macro="" textlink="">
      <xdr:nvSpPr>
        <xdr:cNvPr id="11" name="ZoneTexte 10"/>
        <xdr:cNvSpPr txBox="1"/>
      </xdr:nvSpPr>
      <xdr:spPr>
        <a:xfrm>
          <a:off x="255549" y="185853"/>
          <a:ext cx="3415293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517071</xdr:colOff>
          <xdr:row>0</xdr:row>
          <xdr:rowOff>131989</xdr:rowOff>
        </xdr:from>
        <xdr:to>
          <xdr:col>4</xdr:col>
          <xdr:colOff>231321</xdr:colOff>
          <xdr:row>0</xdr:row>
          <xdr:rowOff>589189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387242</xdr:colOff>
          <xdr:row>0</xdr:row>
          <xdr:rowOff>131989</xdr:rowOff>
        </xdr:from>
        <xdr:to>
          <xdr:col>6</xdr:col>
          <xdr:colOff>204107</xdr:colOff>
          <xdr:row>0</xdr:row>
          <xdr:rowOff>589189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327612</xdr:colOff>
          <xdr:row>0</xdr:row>
          <xdr:rowOff>131988</xdr:rowOff>
        </xdr:from>
        <xdr:to>
          <xdr:col>8</xdr:col>
          <xdr:colOff>176893</xdr:colOff>
          <xdr:row>0</xdr:row>
          <xdr:rowOff>589188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255549</xdr:colOff>
      <xdr:row>0</xdr:row>
      <xdr:rowOff>185853</xdr:rowOff>
    </xdr:from>
    <xdr:to>
      <xdr:col>2</xdr:col>
      <xdr:colOff>41817</xdr:colOff>
      <xdr:row>0</xdr:row>
      <xdr:rowOff>432110</xdr:rowOff>
    </xdr:to>
    <xdr:sp macro="" textlink="">
      <xdr:nvSpPr>
        <xdr:cNvPr id="4" name="ZoneTexte 3"/>
        <xdr:cNvSpPr txBox="1"/>
      </xdr:nvSpPr>
      <xdr:spPr>
        <a:xfrm>
          <a:off x="255549" y="185853"/>
          <a:ext cx="1310268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640976</xdr:colOff>
          <xdr:row>0</xdr:row>
          <xdr:rowOff>104775</xdr:rowOff>
        </xdr:from>
        <xdr:to>
          <xdr:col>2</xdr:col>
          <xdr:colOff>1841126</xdr:colOff>
          <xdr:row>0</xdr:row>
          <xdr:rowOff>561975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1904439</xdr:colOff>
          <xdr:row>0</xdr:row>
          <xdr:rowOff>104775</xdr:rowOff>
        </xdr:from>
        <xdr:to>
          <xdr:col>3</xdr:col>
          <xdr:colOff>359148</xdr:colOff>
          <xdr:row>0</xdr:row>
          <xdr:rowOff>561975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436469</xdr:colOff>
          <xdr:row>0</xdr:row>
          <xdr:rowOff>104775</xdr:rowOff>
        </xdr:from>
        <xdr:to>
          <xdr:col>4</xdr:col>
          <xdr:colOff>755836</xdr:colOff>
          <xdr:row>0</xdr:row>
          <xdr:rowOff>561975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141249</xdr:colOff>
      <xdr:row>0</xdr:row>
      <xdr:rowOff>204903</xdr:rowOff>
    </xdr:from>
    <xdr:to>
      <xdr:col>2</xdr:col>
      <xdr:colOff>1485900</xdr:colOff>
      <xdr:row>0</xdr:row>
      <xdr:rowOff>451160</xdr:rowOff>
    </xdr:to>
    <xdr:sp macro="" textlink="">
      <xdr:nvSpPr>
        <xdr:cNvPr id="28" name="ZoneTexte 27"/>
        <xdr:cNvSpPr txBox="1"/>
      </xdr:nvSpPr>
      <xdr:spPr>
        <a:xfrm>
          <a:off x="141249" y="204903"/>
          <a:ext cx="1344651" cy="2462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Volet de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1869702</xdr:colOff>
          <xdr:row>0</xdr:row>
          <xdr:rowOff>104775</xdr:rowOff>
        </xdr:from>
        <xdr:to>
          <xdr:col>3</xdr:col>
          <xdr:colOff>152401</xdr:colOff>
          <xdr:row>0</xdr:row>
          <xdr:rowOff>561975</xdr:rowOff>
        </xdr:to>
        <xdr:sp macro="" textlink="">
          <xdr:nvSpPr>
            <xdr:cNvPr id="4112" name="Button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380439</xdr:colOff>
          <xdr:row>0</xdr:row>
          <xdr:rowOff>114300</xdr:rowOff>
        </xdr:from>
        <xdr:to>
          <xdr:col>4</xdr:col>
          <xdr:colOff>695325</xdr:colOff>
          <xdr:row>0</xdr:row>
          <xdr:rowOff>571500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Codification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846044</xdr:colOff>
          <xdr:row>0</xdr:row>
          <xdr:rowOff>114300</xdr:rowOff>
        </xdr:from>
        <xdr:to>
          <xdr:col>5</xdr:col>
          <xdr:colOff>180975</xdr:colOff>
          <xdr:row>0</xdr:row>
          <xdr:rowOff>571500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Accès Liste Indices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hyperlink" Target="https://www.ecologie.gouv.fr/sites/default/files/BAR-TH-173%20vA56-1%20%C3%A0%20compter%20du%2030-11-2023.pdf" TargetMode="External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2" Type="http://schemas.openxmlformats.org/officeDocument/2006/relationships/hyperlink" Target="https://www.ecologie.gouv.fr/sites/default/files/BAR-TH-175%20vA57-1%20%C3%A0%20compter%20du%2001-01-2024.pdf" TargetMode="External"/><Relationship Id="rId1" Type="http://schemas.openxmlformats.org/officeDocument/2006/relationships/hyperlink" Target="https://www.ecologie.gouv.fr/sites/default/files/BAR-TH-174%20vA57-1%20%C3%A0%20compter%20du%2001-01-2024.pdf" TargetMode="External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5" Type="http://schemas.openxmlformats.org/officeDocument/2006/relationships/printerSettings" Target="../printerSettings/printerSettings1.bin"/><Relationship Id="rId10" Type="http://schemas.openxmlformats.org/officeDocument/2006/relationships/ctrlProp" Target="../ctrlProps/ctrlProp3.xml"/><Relationship Id="rId4" Type="http://schemas.openxmlformats.org/officeDocument/2006/relationships/hyperlink" Target="https://www.ecologie.gouv.fr/sites/default/files/BAR-TH-176%20vA58-1%20%C3%A0%20compter%20du%2029-12-2023.pdf" TargetMode="Externa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ecologie.gouv.fr/sites/default/files/BAT-EN-104%20vA54-3%20%C3%A0%20compter%20du%2001-01-2024.pdf" TargetMode="External"/><Relationship Id="rId21" Type="http://schemas.openxmlformats.org/officeDocument/2006/relationships/hyperlink" Target="https://www.ecologie.gouv.fr/sites/default/files/BAT-TH-111.pdf" TargetMode="External"/><Relationship Id="rId42" Type="http://schemas.openxmlformats.org/officeDocument/2006/relationships/hyperlink" Target="https://www.ecologie.gouv.fr/sites/default/files/BAT-TH-155%20vA54-2%20%C3%A0%20compter%20du%2001-10-2023.pdf" TargetMode="External"/><Relationship Id="rId47" Type="http://schemas.openxmlformats.org/officeDocument/2006/relationships/hyperlink" Target="https://www.ecologie.gouv.fr/sites/default/files/BAT-TH-160%20vA54-1%20%C3%A0%20compter%20du%2001-10-2023.pdf" TargetMode="External"/><Relationship Id="rId63" Type="http://schemas.openxmlformats.org/officeDocument/2006/relationships/hyperlink" Target="https://www.ecologie.gouv.fr/sites/default/files/BAR-SE-107%20vA37-1%20%C3%A0%20compter%20du%2031-12-2020.pdf" TargetMode="External"/><Relationship Id="rId68" Type="http://schemas.openxmlformats.org/officeDocument/2006/relationships/hyperlink" Target="https://www.ecologie.gouv.fr/sites/default/files/BAR-TH-104%20vA41-3%20du%2001-04-2022%20au%2031-12-2023.pdf" TargetMode="External"/><Relationship Id="rId84" Type="http://schemas.openxmlformats.org/officeDocument/2006/relationships/hyperlink" Target="https://www.ecologie.gouv.fr/sites/default/files/BAR-TH-130%20vA58-3%20%C3%A0%20compter%20du%2001-04-2024.pdf" TargetMode="External"/><Relationship Id="rId89" Type="http://schemas.openxmlformats.org/officeDocument/2006/relationships/hyperlink" Target="https://www.ecologie.gouv.fr/sites/default/files/BAR-TH-143%20vA51-5%20%C3%A0%20compter%20du%2001-03-2023.pdf" TargetMode="External"/><Relationship Id="rId112" Type="http://schemas.openxmlformats.org/officeDocument/2006/relationships/hyperlink" Target="https://www.ecologie.gouv.fr/sites/default/files/BAR-TH-164.pdf" TargetMode="External"/><Relationship Id="rId16" Type="http://schemas.openxmlformats.org/officeDocument/2006/relationships/hyperlink" Target="https://www.ecologie.gouv.fr/sites/default/files/BAT-TH-104%20v%20A32-2%20%C3%A0%20compter%20du%2001-04-2020.pdf" TargetMode="External"/><Relationship Id="rId107" Type="http://schemas.openxmlformats.org/officeDocument/2006/relationships/hyperlink" Target="https://www.ecologie.gouv.fr/sites/default/files/BAR-TH-174%20vA57-1%20%C3%A0%20compter%20du%2001-01-2024.pdf" TargetMode="External"/><Relationship Id="rId11" Type="http://schemas.openxmlformats.org/officeDocument/2006/relationships/hyperlink" Target="https://www.ecologie.gouv.fr/sites/default/files/BAT-SE-103.pdf" TargetMode="External"/><Relationship Id="rId32" Type="http://schemas.openxmlformats.org/officeDocument/2006/relationships/hyperlink" Target="https://www.ecologie.gouv.fr/sites/default/files/BAT-TH-135.pdf" TargetMode="External"/><Relationship Id="rId37" Type="http://schemas.openxmlformats.org/officeDocument/2006/relationships/hyperlink" Target="https://www.ecologie.gouv.fr/sites/default/files/BAT-TH-143.pdf" TargetMode="External"/><Relationship Id="rId53" Type="http://schemas.openxmlformats.org/officeDocument/2006/relationships/hyperlink" Target="https://www.ecologie.gouv.fr/sites/default/files/BAR-EN-106%20v%20A33-4%20%C3%A0%20compter%20du%2001-09-2020.pdf" TargetMode="External"/><Relationship Id="rId58" Type="http://schemas.openxmlformats.org/officeDocument/2006/relationships/hyperlink" Target="https://www.ecologie.gouv.fr/sites/default/files/BAR-EQ-110.pdf" TargetMode="External"/><Relationship Id="rId74" Type="http://schemas.openxmlformats.org/officeDocument/2006/relationships/hyperlink" Target="https://www.ecologie.gouv.fr/sites/default/files/BAR-TH-112%20v%20A35-2%20%C3%A0%20compter%20du%2001-10-2020.pdf" TargetMode="External"/><Relationship Id="rId79" Type="http://schemas.openxmlformats.org/officeDocument/2006/relationships/hyperlink" Target="https://www.ecologie.gouv.fr/sites/default/files/BAR-TH-123%20vA54-2%20%C3%A0%20compter%20du%2001-01-2024.pdf" TargetMode="External"/><Relationship Id="rId102" Type="http://schemas.openxmlformats.org/officeDocument/2006/relationships/hyperlink" Target="https://www.ecologie.gouv.fr/sites/default/files/BAR-TH-167%20v%20A38-1%20%C3%A0%20compter%20du%2031-07-2021.pdf" TargetMode="External"/><Relationship Id="rId123" Type="http://schemas.openxmlformats.org/officeDocument/2006/relationships/hyperlink" Target="https://www.ecologie.gouv.fr/sites/default/files/BAT-EN-111%20v%20A38-1%20%C3%A0%20compter%20du%2031-07-2021.pdf" TargetMode="External"/><Relationship Id="rId128" Type="http://schemas.openxmlformats.org/officeDocument/2006/relationships/vmlDrawing" Target="../drawings/vmlDrawing3.vml"/><Relationship Id="rId5" Type="http://schemas.openxmlformats.org/officeDocument/2006/relationships/hyperlink" Target="https://www.ecologie.gouv.fr/sites/default/files/BAT-EQ-127%20vA40-4%20%C3%A0%20compter%20du%2001-04-2022.pdf" TargetMode="External"/><Relationship Id="rId90" Type="http://schemas.openxmlformats.org/officeDocument/2006/relationships/hyperlink" Target="https://www.ecologie.gouv.fr/sites/default/files/BAR-TH-145%20vA36-3%20%C3%A0%20compter%20du%2012-10-2020.pdf" TargetMode="External"/><Relationship Id="rId95" Type="http://schemas.openxmlformats.org/officeDocument/2006/relationships/hyperlink" Target="https://www.ecologie.gouv.fr/sites/default/files/BAR-TH-159%20vA50-4%20%C3%A0%20compter%20du%2001-04-2023.pdf" TargetMode="External"/><Relationship Id="rId22" Type="http://schemas.openxmlformats.org/officeDocument/2006/relationships/hyperlink" Target="https://www.ecologie.gouv.fr/sites/default/files/BAT-TH-112%20v%20A22-2.pdf" TargetMode="External"/><Relationship Id="rId27" Type="http://schemas.openxmlformats.org/officeDocument/2006/relationships/hyperlink" Target="https://www.ecologie.gouv.fr/sites/default/files/BAT-TH-122.pdf" TargetMode="External"/><Relationship Id="rId43" Type="http://schemas.openxmlformats.org/officeDocument/2006/relationships/hyperlink" Target="https://www.ecologie.gouv.fr/sites/default/files/BAT-TH-156.pdf" TargetMode="External"/><Relationship Id="rId48" Type="http://schemas.openxmlformats.org/officeDocument/2006/relationships/hyperlink" Target="https://www.ecologie.gouv.fr/sites/default/files/BAR-EN-101%20vA54-5%20%C3%A0%20compter%20du%2001-01-2024.pdf" TargetMode="External"/><Relationship Id="rId64" Type="http://schemas.openxmlformats.org/officeDocument/2006/relationships/hyperlink" Target="https://www.ecologie.gouv.fr/sites/default/files/BAR-SE-108.pdf" TargetMode="External"/><Relationship Id="rId69" Type="http://schemas.openxmlformats.org/officeDocument/2006/relationships/hyperlink" Target="https://www.ecologie.gouv.fr/sites/default/files/BAR-TH-106%20vA23-2%20apr%C3%A8s%2001-02-2017%20jusqu%27au%2031-12-2023.pdf" TargetMode="External"/><Relationship Id="rId113" Type="http://schemas.openxmlformats.org/officeDocument/2006/relationships/hyperlink" Target="https://certificats-economie-energie.net/wp-content/uploads/2022/01/BAR-TH-168_dispositif_solaire_thermique.pdf" TargetMode="External"/><Relationship Id="rId118" Type="http://schemas.openxmlformats.org/officeDocument/2006/relationships/hyperlink" Target="https://www.ecologie.gouv.fr/sites/default/files/BAT-EN-106%20v%20A33-2%20%C3%A0%20compter%20du%2001%20septembre%202020.pdf" TargetMode="External"/><Relationship Id="rId80" Type="http://schemas.openxmlformats.org/officeDocument/2006/relationships/hyperlink" Target="https://www.ecologie.gouv.fr/sites/default/files/BAR-TH-124%20v%20A35-3%20%C3%A0%20compter%20du%2001-10-2020.pdf" TargetMode="External"/><Relationship Id="rId85" Type="http://schemas.openxmlformats.org/officeDocument/2006/relationships/hyperlink" Target="https://www.ecologie.gouv.fr/sites/default/files/BAR-TH-135%20v%20A35-2%20%C3%A0%20compter%20du%2001-10-2020.pdf" TargetMode="External"/><Relationship Id="rId12" Type="http://schemas.openxmlformats.org/officeDocument/2006/relationships/hyperlink" Target="https://www.ecologie.gouv.fr/sites/default/files/BAT-SE-104.pdf" TargetMode="External"/><Relationship Id="rId17" Type="http://schemas.openxmlformats.org/officeDocument/2006/relationships/hyperlink" Target="https://www.ecologie.gouv.fr/sites/default/files/BAT-TH-105%20v%20A32-2%20%C3%A0%20compter%20du%2001-04-2020.pdf" TargetMode="External"/><Relationship Id="rId33" Type="http://schemas.openxmlformats.org/officeDocument/2006/relationships/hyperlink" Target="https://www.ecologie.gouv.fr/sites/default/files/BAT-TH-139%20v%20A35-3%20%C3%A0%20compter%20du%2001-10-2020.pdf" TargetMode="External"/><Relationship Id="rId38" Type="http://schemas.openxmlformats.org/officeDocument/2006/relationships/hyperlink" Target="https://www.ecologie.gouv.fr/sites/default/files/BAT-TH-145.pdf" TargetMode="External"/><Relationship Id="rId59" Type="http://schemas.openxmlformats.org/officeDocument/2006/relationships/hyperlink" Target="https://www.ecologie.gouv.fr/sites/default/files/BAR-EQ-115%20v%20A28-1%20%C3%A0%20compter%20du%2001-01-2019.pdf" TargetMode="External"/><Relationship Id="rId103" Type="http://schemas.openxmlformats.org/officeDocument/2006/relationships/hyperlink" Target="https://www.ecologie.gouv.fr/sites/default/files/BAR-TH-169%20vA46-1%20%C3%A0%20compter%20du%2005-08-2022.pdf" TargetMode="External"/><Relationship Id="rId108" Type="http://schemas.openxmlformats.org/officeDocument/2006/relationships/hyperlink" Target="https://www.ecologie.gouv.fr/sites/default/files/BAR-TH-175%20vA57-1%20%C3%A0%20compter%20du%2001-01-2024.pdf" TargetMode="External"/><Relationship Id="rId124" Type="http://schemas.openxmlformats.org/officeDocument/2006/relationships/hyperlink" Target="https://www.ecologie.gouv.fr/sites/default/files/BAT-EN-112%20v%20A38-1%20%C3%A0%20compter%20du%2031-07-2021.pdf" TargetMode="External"/><Relationship Id="rId129" Type="http://schemas.openxmlformats.org/officeDocument/2006/relationships/ctrlProp" Target="../ctrlProps/ctrlProp10.xml"/><Relationship Id="rId54" Type="http://schemas.openxmlformats.org/officeDocument/2006/relationships/hyperlink" Target="https://www.ecologie.gouv.fr/sites/default/files/BAR-EN-107%20v%20A20-3.pdf" TargetMode="External"/><Relationship Id="rId70" Type="http://schemas.openxmlformats.org/officeDocument/2006/relationships/hyperlink" Target="https://www.ecologie.gouv.fr/sites/default/files/BAR-TH-107.pdf" TargetMode="External"/><Relationship Id="rId75" Type="http://schemas.openxmlformats.org/officeDocument/2006/relationships/hyperlink" Target="https://www.ecologie.gouv.fr/sites/default/files/BAR-TH-113%20vA41-3%20%C3%A0%20compter%20du%2001-04-2022.pdf" TargetMode="External"/><Relationship Id="rId91" Type="http://schemas.openxmlformats.org/officeDocument/2006/relationships/hyperlink" Target="https://www.ecologie.gouv.fr/sites/default/files/BAR-TH-148%20v%20A15-2.pdf" TargetMode="External"/><Relationship Id="rId96" Type="http://schemas.openxmlformats.org/officeDocument/2006/relationships/hyperlink" Target="https://www.ecologie.gouv.fr/sites/default/files/BAR-TH-160%20vA54-4%20%C3%A0%20compter%20du%2001-10-2023.pdf" TargetMode="External"/><Relationship Id="rId1" Type="http://schemas.openxmlformats.org/officeDocument/2006/relationships/hyperlink" Target="https://www.ecologie.gouv.fr/sites/default/files/BAT-EQ-117%20vA40-2%20%C3%A0%20compter%20du%2001-04-2022.pdf" TargetMode="External"/><Relationship Id="rId6" Type="http://schemas.openxmlformats.org/officeDocument/2006/relationships/hyperlink" Target="https://www.ecologie.gouv.fr/sites/default/files/BAT-EQ-129.pdf" TargetMode="External"/><Relationship Id="rId23" Type="http://schemas.openxmlformats.org/officeDocument/2006/relationships/hyperlink" Target="https://www.ecologie.gouv.fr/sites/default/files/BAT-TH-113%20vA54-4%20%C3%A0%20compter%20du%2001-01-2024.pdf" TargetMode="External"/><Relationship Id="rId28" Type="http://schemas.openxmlformats.org/officeDocument/2006/relationships/hyperlink" Target="https://www.ecologie.gouv.fr/sites/default/files/BAT-TH-125%20v%20A32-2%20%C3%A0%20compter%20du%2001-04-2020.pdf" TargetMode="External"/><Relationship Id="rId49" Type="http://schemas.openxmlformats.org/officeDocument/2006/relationships/hyperlink" Target="https://www.ecologie.gouv.fr/sites/default/files/BAR-EN-102%20vA39-2%20%C3%A0%20compter%20du%2001-05-2022.pdf" TargetMode="External"/><Relationship Id="rId114" Type="http://schemas.openxmlformats.org/officeDocument/2006/relationships/hyperlink" Target="https://www.ecologie.gouv.fr/sites/default/files/BAT-EN-101%20v%20A33-3%20%C3%A0%20compter%20du%2001%20septembre%202020.pdf" TargetMode="External"/><Relationship Id="rId119" Type="http://schemas.openxmlformats.org/officeDocument/2006/relationships/hyperlink" Target="https://www.ecologie.gouv.fr/sites/default/files/BAT-EN-107%20v%20A27-2%20%C3%A0%20compter%20du%2001-04-2018.pdf" TargetMode="External"/><Relationship Id="rId44" Type="http://schemas.openxmlformats.org/officeDocument/2006/relationships/hyperlink" Target="https://www.ecologie.gouv.fr/sites/default/files/BAT-TH-157%20vA50-2%20%C3%A0%20compter%20du%2001-04-2023.pdf" TargetMode="External"/><Relationship Id="rId60" Type="http://schemas.openxmlformats.org/officeDocument/2006/relationships/hyperlink" Target="https://www.ecologie.gouv.fr/sites/default/files/BAR-SE-104.pdf" TargetMode="External"/><Relationship Id="rId65" Type="http://schemas.openxmlformats.org/officeDocument/2006/relationships/hyperlink" Target="https://www.ecologie.gouv.fr/sites/default/files/BAR-SE-109%20vA54-1%20%C3%A0%20compter%20du%2001-10-2023.pdf" TargetMode="External"/><Relationship Id="rId81" Type="http://schemas.openxmlformats.org/officeDocument/2006/relationships/hyperlink" Target="https://www.ecologie.gouv.fr/sites/default/files/BAR-TH-125%20vA54-5%20%C3%A0%20compter%20du%2001-01-2024.pdf" TargetMode="External"/><Relationship Id="rId86" Type="http://schemas.openxmlformats.org/officeDocument/2006/relationships/hyperlink" Target="https://www.ecologie.gouv.fr/sites/default/files/BAR-TH-137%20v%20A35-2%20%C3%A0%20compter%20du%2001-10-2020.pdf" TargetMode="External"/><Relationship Id="rId130" Type="http://schemas.openxmlformats.org/officeDocument/2006/relationships/ctrlProp" Target="../ctrlProps/ctrlProp11.xml"/><Relationship Id="rId13" Type="http://schemas.openxmlformats.org/officeDocument/2006/relationships/hyperlink" Target="https://www.ecologie.gouv.fr/sites/default/files/BAT-SE-105%20v%20A32-1.pdf" TargetMode="External"/><Relationship Id="rId18" Type="http://schemas.openxmlformats.org/officeDocument/2006/relationships/hyperlink" Target="https://www.ecologie.gouv.fr/sites/default/files/BAT-TH-108.pdf" TargetMode="External"/><Relationship Id="rId39" Type="http://schemas.openxmlformats.org/officeDocument/2006/relationships/hyperlink" Target="https://www.ecologie.gouv.fr/sites/default/files/BAT-TH-146%20vA54-4%20%C3%A0%20compter%20du%2001-10-2023.pdf" TargetMode="External"/><Relationship Id="rId109" Type="http://schemas.openxmlformats.org/officeDocument/2006/relationships/hyperlink" Target="https://www.ecologie.gouv.fr/sites/default/files/BAR-TH-173%20vA56-1%20%C3%A0%20compter%20du%2030-11-2023.pdf" TargetMode="External"/><Relationship Id="rId34" Type="http://schemas.openxmlformats.org/officeDocument/2006/relationships/hyperlink" Target="https://www.ecologie.gouv.fr/sites/default/files/BAT-TH-140%20v%20A28-2%20%C3%A0%20compter%20du%2001-01-2019.pdf" TargetMode="External"/><Relationship Id="rId50" Type="http://schemas.openxmlformats.org/officeDocument/2006/relationships/hyperlink" Target="https://www.ecologie.gouv.fr/sites/default/files/BAR-EN-103%20vA39-5%20%C3%A0%20compter%20du%2001-05-2022.pdf" TargetMode="External"/><Relationship Id="rId55" Type="http://schemas.openxmlformats.org/officeDocument/2006/relationships/hyperlink" Target="https://www.ecologie.gouv.fr/sites/default/files/BAR-EN-108%20vA54-3%20%C3%A0%20compter%20du%2001-01-2024.pdf" TargetMode="External"/><Relationship Id="rId76" Type="http://schemas.openxmlformats.org/officeDocument/2006/relationships/hyperlink" Target="https://www.ecologie.gouv.fr/sites/default/files/BAR-TH-116.pdf" TargetMode="External"/><Relationship Id="rId97" Type="http://schemas.openxmlformats.org/officeDocument/2006/relationships/hyperlink" Target="https://www.ecologie.gouv.fr/sites/default/files/BAR-TH-161%20vA54-2%20%C3%A0%20compter%20du%2001-10-2023.pdf" TargetMode="External"/><Relationship Id="rId104" Type="http://schemas.openxmlformats.org/officeDocument/2006/relationships/hyperlink" Target="https://www.ecologie.gouv.fr/sites/default/files/BAR-TH-170%20vA54-1%20%C3%A0%20compter%20du%2001-10-2023.pdf" TargetMode="External"/><Relationship Id="rId120" Type="http://schemas.openxmlformats.org/officeDocument/2006/relationships/hyperlink" Target="https://www.ecologie.gouv.fr/sites/default/files/BAT-EN-108.pdf" TargetMode="External"/><Relationship Id="rId125" Type="http://schemas.openxmlformats.org/officeDocument/2006/relationships/hyperlink" Target="https://www.ecologie.gouv.fr/sites/default/files/BAT-EN-113%20vA54-1%20%C3%A0%20compter%20du%2001-10-2023.pdf" TargetMode="External"/><Relationship Id="rId7" Type="http://schemas.openxmlformats.org/officeDocument/2006/relationships/hyperlink" Target="https://www.ecologie.gouv.fr/sites/default/files/BAT-EQ-130.pdf" TargetMode="External"/><Relationship Id="rId71" Type="http://schemas.openxmlformats.org/officeDocument/2006/relationships/hyperlink" Target="https://www.ecologie.gouv.fr/sites/default/files/BAR-TH-107-SE.pdf" TargetMode="External"/><Relationship Id="rId92" Type="http://schemas.openxmlformats.org/officeDocument/2006/relationships/hyperlink" Target="https://www.ecologie.gouv.fr/sites/default/files/BAR-TH-150.pdf" TargetMode="External"/><Relationship Id="rId2" Type="http://schemas.openxmlformats.org/officeDocument/2006/relationships/hyperlink" Target="https://www.ecologie.gouv.fr/sites/default/files/BAT-EQ-123%20v%20A25-2%20apr%C3%A8s%20le%2001-04-2017.pdf" TargetMode="External"/><Relationship Id="rId29" Type="http://schemas.openxmlformats.org/officeDocument/2006/relationships/hyperlink" Target="https://www.ecologie.gouv.fr/sites/default/files/BAT-TH-126%20v%20A32-2%20%C3%A0%20compter%20du%2001-04-2020.pdf" TargetMode="External"/><Relationship Id="rId24" Type="http://schemas.openxmlformats.org/officeDocument/2006/relationships/hyperlink" Target="https://www.ecologie.gouv.fr/sites/default/files/BAT-TH-115%20v%20A15-2.pdf" TargetMode="External"/><Relationship Id="rId40" Type="http://schemas.openxmlformats.org/officeDocument/2006/relationships/hyperlink" Target="https://www.ecologie.gouv.fr/sites/default/files/BAT-TH-153.pdf" TargetMode="External"/><Relationship Id="rId45" Type="http://schemas.openxmlformats.org/officeDocument/2006/relationships/hyperlink" Target="https://www.ecologie.gouv.fr/sites/default/files/BAT-TH-158%20vA42-2%20%C3%A0%20compter%20du%2031-01-2022.pdf" TargetMode="External"/><Relationship Id="rId66" Type="http://schemas.openxmlformats.org/officeDocument/2006/relationships/hyperlink" Target="https://www.ecologie.gouv.fr/sites/default/files/BAR-TH-101.pdf" TargetMode="External"/><Relationship Id="rId87" Type="http://schemas.openxmlformats.org/officeDocument/2006/relationships/hyperlink" Target="https://www.ecologie.gouv.fr/sites/default/files/BAR-TH-139%20v%20A23-2%20apr%C3%A8s%2001-02-2017.pdf" TargetMode="External"/><Relationship Id="rId110" Type="http://schemas.openxmlformats.org/officeDocument/2006/relationships/hyperlink" Target="https://www.ecologie.gouv.fr/sites/default/files/BAR-TH-176%20vA58-1%20%C3%A0%20compter%20du%2029-12-2023.pdf" TargetMode="External"/><Relationship Id="rId115" Type="http://schemas.openxmlformats.org/officeDocument/2006/relationships/hyperlink" Target="https://www.ecologie.gouv.fr/sites/default/files/BAT-EN-102%20v%20A27-2%20%C3%A0%20compter%20du%2001-04-2018.pdf" TargetMode="External"/><Relationship Id="rId131" Type="http://schemas.openxmlformats.org/officeDocument/2006/relationships/ctrlProp" Target="../ctrlProps/ctrlProp12.xml"/><Relationship Id="rId61" Type="http://schemas.openxmlformats.org/officeDocument/2006/relationships/hyperlink" Target="https://www.ecologie.gouv.fr/sites/default/files/BAR-SE-105.pdf" TargetMode="External"/><Relationship Id="rId82" Type="http://schemas.openxmlformats.org/officeDocument/2006/relationships/hyperlink" Target="https://www.ecologie.gouv.fr/sites/default/files/BAR-TH-127%20vA58-6%20%C3%A0%20compter%20du%2001-04-2024.pdf" TargetMode="External"/><Relationship Id="rId19" Type="http://schemas.openxmlformats.org/officeDocument/2006/relationships/hyperlink" Target="https://www.ecologie.gouv.fr/sites/default/files/BAT-TH-109%20vA54-3%20%C3%A0%20compter%20du%2001-01-2024.pdf" TargetMode="External"/><Relationship Id="rId14" Type="http://schemas.openxmlformats.org/officeDocument/2006/relationships/hyperlink" Target="https://www.ecologie.gouv.fr/sites/default/files/BAT-TH-102%20v%20A28-2%20%C3%A0%20compter%20du%2001-01-2019.pdf" TargetMode="External"/><Relationship Id="rId30" Type="http://schemas.openxmlformats.org/officeDocument/2006/relationships/hyperlink" Target="https://www.ecologie.gouv.fr/sites/default/files/BAT-TH-127%20v%20A35-3%20%C3%A0%20compter%20du%2001-10-2020.pdf" TargetMode="External"/><Relationship Id="rId35" Type="http://schemas.openxmlformats.org/officeDocument/2006/relationships/hyperlink" Target="https://www.ecologie.gouv.fr/sites/default/files/BAT-TH-141%20v%20A28-2%20%C3%A0%20compter%20du%2001-01-2019.pdf" TargetMode="External"/><Relationship Id="rId56" Type="http://schemas.openxmlformats.org/officeDocument/2006/relationships/hyperlink" Target="https://www.ecologie.gouv.fr/sites/default/files/BAR-EN-109.pdf" TargetMode="External"/><Relationship Id="rId77" Type="http://schemas.openxmlformats.org/officeDocument/2006/relationships/hyperlink" Target="https://www.ecologie.gouv.fr/sites/default/files/BAR-TH-117.pdf" TargetMode="External"/><Relationship Id="rId100" Type="http://schemas.openxmlformats.org/officeDocument/2006/relationships/hyperlink" Target="https://www.ecologie.gouv.fr/sites/default/files/BAR-TH-165.pdf" TargetMode="External"/><Relationship Id="rId105" Type="http://schemas.openxmlformats.org/officeDocument/2006/relationships/hyperlink" Target="https://www.ecologie.gouv.fr/sites/default/files/BAR-TH-171%20vA55-1%20%C3%A0%20compter%20du%2001-01-2024_0.pdf" TargetMode="External"/><Relationship Id="rId126" Type="http://schemas.openxmlformats.org/officeDocument/2006/relationships/printerSettings" Target="../printerSettings/printerSettings3.bin"/><Relationship Id="rId8" Type="http://schemas.openxmlformats.org/officeDocument/2006/relationships/hyperlink" Target="https://www.ecologie.gouv.fr/sites/default/files/BAT-EQ-131.pdf" TargetMode="External"/><Relationship Id="rId51" Type="http://schemas.openxmlformats.org/officeDocument/2006/relationships/hyperlink" Target="https://www.ecologie.gouv.fr/sites/default/files/BAR-EN-104%20vA54-2%20%C3%A0%20compter%20du%2001-01-2024.pdf" TargetMode="External"/><Relationship Id="rId72" Type="http://schemas.openxmlformats.org/officeDocument/2006/relationships/hyperlink" Target="https://www.ecologie.gouv.fr/sites/default/files/BAR-TH-110.pdf" TargetMode="External"/><Relationship Id="rId93" Type="http://schemas.openxmlformats.org/officeDocument/2006/relationships/hyperlink" Target="https://www.ecologie.gouv.fr/sites/default/files/BAR-TH-155%20vA36-3%20%C3%A0%20compter%20du%2012-10-2020.pdf" TargetMode="External"/><Relationship Id="rId98" Type="http://schemas.openxmlformats.org/officeDocument/2006/relationships/hyperlink" Target="https://www.ecologie.gouv.fr/sites/default/files/BAR-TH-162.pdf" TargetMode="External"/><Relationship Id="rId121" Type="http://schemas.openxmlformats.org/officeDocument/2006/relationships/hyperlink" Target="https://www.ecologie.gouv.fr/sites/default/files/BAT-EN-109.pdf" TargetMode="External"/><Relationship Id="rId3" Type="http://schemas.openxmlformats.org/officeDocument/2006/relationships/hyperlink" Target="https://www.ecologie.gouv.fr/sites/default/files/BAT-EQ-124.pdf" TargetMode="External"/><Relationship Id="rId25" Type="http://schemas.openxmlformats.org/officeDocument/2006/relationships/hyperlink" Target="https://www.ecologie.gouv.fr/sites/default/files/BAT-TH-116%20vA59-5%20%C3%A0%20compter%20du%2001-01-2024.pdf" TargetMode="External"/><Relationship Id="rId46" Type="http://schemas.openxmlformats.org/officeDocument/2006/relationships/hyperlink" Target="https://www.ecologie.gouv.fr/sites/default/files/BAT-TH-159%20vA40-1%20%C3%A0%20compter%20du%2029-12-2021.pdf" TargetMode="External"/><Relationship Id="rId67" Type="http://schemas.openxmlformats.org/officeDocument/2006/relationships/hyperlink" Target="https://www.ecologie.gouv.fr/sites/default/files/BAR-TH-102.pdf" TargetMode="External"/><Relationship Id="rId116" Type="http://schemas.openxmlformats.org/officeDocument/2006/relationships/hyperlink" Target="https://www.ecologie.gouv.fr/sites/default/files/BAT-EN-103%20v%20A33-3%20%C3%A0%20compter%20du%2001%20septembre%202020.pdf" TargetMode="External"/><Relationship Id="rId20" Type="http://schemas.openxmlformats.org/officeDocument/2006/relationships/hyperlink" Target="https://www.ecologie.gouv.fr/sites/default/files/BAT-TH-110.pdf" TargetMode="External"/><Relationship Id="rId41" Type="http://schemas.openxmlformats.org/officeDocument/2006/relationships/hyperlink" Target="https://www.ecologie.gouv.fr/sites/default/files/BAT-TH-154.pdf" TargetMode="External"/><Relationship Id="rId62" Type="http://schemas.openxmlformats.org/officeDocument/2006/relationships/hyperlink" Target="https://www.ecologie.gouv.fr/sites/default/files/BAR-SE-106%20v%20A32-1.pdf" TargetMode="External"/><Relationship Id="rId83" Type="http://schemas.openxmlformats.org/officeDocument/2006/relationships/hyperlink" Target="https://www.ecologie.gouv.fr/sites/default/files/BAR-TH-129%20mod%20A27-3%20%C3%A0%20compter%20du%2001-04-2018.pdf" TargetMode="External"/><Relationship Id="rId88" Type="http://schemas.openxmlformats.org/officeDocument/2006/relationships/hyperlink" Target="https://www.ecologie.gouv.fr/sites/default/files/BAR-TH-141.pdf" TargetMode="External"/><Relationship Id="rId111" Type="http://schemas.openxmlformats.org/officeDocument/2006/relationships/hyperlink" Target="https://www.ecologie.gouv.fr/sites/default/files/BAR-TH-118.pdf" TargetMode="External"/><Relationship Id="rId15" Type="http://schemas.openxmlformats.org/officeDocument/2006/relationships/hyperlink" Target="https://www.ecologie.gouv.fr/sites/default/files/BAT-TH-103%20v%20A31-2%20%C3%A0%20compter%20du%2001-10-2019.pdf" TargetMode="External"/><Relationship Id="rId36" Type="http://schemas.openxmlformats.org/officeDocument/2006/relationships/hyperlink" Target="https://www.ecologie.gouv.fr/sites/default/files/BAT-TH-142%20vA54-3%20%C3%A0%20compter%20du%2001-01-2024.pdf" TargetMode="External"/><Relationship Id="rId57" Type="http://schemas.openxmlformats.org/officeDocument/2006/relationships/hyperlink" Target="https://www.ecologie.gouv.fr/sites/default/files/BAR-EN-110%20v%20A35-1.pdf" TargetMode="External"/><Relationship Id="rId106" Type="http://schemas.openxmlformats.org/officeDocument/2006/relationships/hyperlink" Target="https://www.ecologie.gouv.fr/sites/default/files/BAR-TH-172%20vA55-1%20%C3%A0%20compter%20du%2001-01-2024_0.pdf" TargetMode="External"/><Relationship Id="rId127" Type="http://schemas.openxmlformats.org/officeDocument/2006/relationships/drawing" Target="../drawings/drawing3.xml"/><Relationship Id="rId10" Type="http://schemas.openxmlformats.org/officeDocument/2006/relationships/hyperlink" Target="https://www.ecologie.gouv.fr/sites/default/files/BAT-EQ-134%20vA58-2%20%C3%A0%20compter%20du%2001-04-2024.pdf" TargetMode="External"/><Relationship Id="rId31" Type="http://schemas.openxmlformats.org/officeDocument/2006/relationships/hyperlink" Target="https://www.ecologie.gouv.fr/sites/default/files/BAT-TH-134.pdf" TargetMode="External"/><Relationship Id="rId52" Type="http://schemas.openxmlformats.org/officeDocument/2006/relationships/hyperlink" Target="https://www.ecologie.gouv.fr/sites/default/files/BAR-EN-105%20vA39-3%20%C3%A0%20compter%20du%2001-05-2022.pdf" TargetMode="External"/><Relationship Id="rId73" Type="http://schemas.openxmlformats.org/officeDocument/2006/relationships/hyperlink" Target="https://www.ecologie.gouv.fr/sites/default/files/BAR-TH-111.pdf" TargetMode="External"/><Relationship Id="rId78" Type="http://schemas.openxmlformats.org/officeDocument/2006/relationships/hyperlink" Target="https://www.ecologie.gouv.fr/sites/default/files/BAR-TH-122.pdf" TargetMode="External"/><Relationship Id="rId94" Type="http://schemas.openxmlformats.org/officeDocument/2006/relationships/hyperlink" Target="https://www.ecologie.gouv.fr/sites/default/files/BAR-TH-158%20v%20A35-2%20%C3%A0%20compter%20du%2001-10-2020.pdf" TargetMode="External"/><Relationship Id="rId99" Type="http://schemas.openxmlformats.org/officeDocument/2006/relationships/hyperlink" Target="https://www.ecologie.gouv.fr/sites/default/files/BAR-TH-163%20v%20A38-2%20%C3%A0%20compter%20du%2001-11-2021.pdf" TargetMode="External"/><Relationship Id="rId101" Type="http://schemas.openxmlformats.org/officeDocument/2006/relationships/hyperlink" Target="https://www.ecologie.gouv.fr/sites/default/files/BAR-TH-166%20v%20A38-1%20%C3%A0%20compter%20du%2031-07-2021.pdf" TargetMode="External"/><Relationship Id="rId122" Type="http://schemas.openxmlformats.org/officeDocument/2006/relationships/hyperlink" Target="https://www.ecologie.gouv.fr/sites/default/files/BAT-EN-110.pdf" TargetMode="External"/><Relationship Id="rId4" Type="http://schemas.openxmlformats.org/officeDocument/2006/relationships/hyperlink" Target="https://www.ecologie.gouv.fr/sites/default/files/BAT-EQ-125.pdf" TargetMode="External"/><Relationship Id="rId9" Type="http://schemas.openxmlformats.org/officeDocument/2006/relationships/hyperlink" Target="https://www.ecologie.gouv.fr/sites/default/files/BAT-EQ-133.pdf" TargetMode="External"/><Relationship Id="rId26" Type="http://schemas.openxmlformats.org/officeDocument/2006/relationships/hyperlink" Target="https://www.ecologie.gouv.fr/sites/default/files/BAT-TH-121%20v%20A35-3%20%C3%A0%20compter%20du%2001-10-2020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K79"/>
  <sheetViews>
    <sheetView zoomScale="70" zoomScaleNormal="70" workbookViewId="0">
      <pane ySplit="3" topLeftCell="A4" activePane="bottomLeft" state="frozen"/>
      <selection pane="bottomLeft" activeCell="G1" sqref="A1:G1"/>
    </sheetView>
  </sheetViews>
  <sheetFormatPr baseColWidth="10" defaultRowHeight="12.75"/>
  <cols>
    <col min="1" max="1" width="41.140625" style="60" customWidth="1"/>
    <col min="2" max="2" width="13.28515625" style="61" bestFit="1" customWidth="1"/>
    <col min="3" max="28" width="13.5703125" style="62" customWidth="1"/>
    <col min="29" max="29" width="42.42578125" style="60" customWidth="1"/>
    <col min="30" max="30" width="13.28515625" style="61" bestFit="1" customWidth="1"/>
    <col min="31" max="63" width="13.5703125" style="62" customWidth="1"/>
    <col min="64" max="16384" width="11.42578125" style="55"/>
  </cols>
  <sheetData>
    <row r="1" spans="1:63" s="132" customFormat="1" ht="54" customHeight="1">
      <c r="G1" s="133"/>
      <c r="H1" s="134"/>
      <c r="I1" s="135"/>
      <c r="J1" s="133"/>
      <c r="AI1" s="133"/>
    </row>
    <row r="2" spans="1:63" ht="12.75" customHeight="1" thickBot="1">
      <c r="A2" s="121" t="s">
        <v>135</v>
      </c>
      <c r="B2" s="123"/>
      <c r="C2" s="120" t="s">
        <v>335</v>
      </c>
      <c r="D2" s="120"/>
      <c r="E2" s="120"/>
      <c r="F2" s="120"/>
      <c r="G2" s="120"/>
      <c r="H2" s="120"/>
      <c r="I2" s="73"/>
      <c r="J2" s="73"/>
      <c r="K2" s="73"/>
      <c r="L2" s="73"/>
      <c r="M2" s="73"/>
      <c r="N2" s="73"/>
      <c r="O2" s="73"/>
      <c r="P2" s="73"/>
      <c r="Q2" s="73"/>
      <c r="R2" s="55"/>
      <c r="S2" s="55"/>
      <c r="T2" s="55"/>
      <c r="U2" s="55"/>
      <c r="V2" s="55"/>
      <c r="W2" s="73"/>
      <c r="X2" s="73"/>
      <c r="Y2" s="73"/>
      <c r="Z2" s="73"/>
      <c r="AA2" s="73"/>
      <c r="AB2" s="55"/>
      <c r="AC2" s="121" t="s">
        <v>135</v>
      </c>
      <c r="AD2" s="122"/>
      <c r="AE2" s="124" t="s">
        <v>335</v>
      </c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</row>
    <row r="3" spans="1:63" ht="13.5" thickTop="1">
      <c r="A3" s="72" t="s">
        <v>133</v>
      </c>
      <c r="B3" s="91" t="s">
        <v>132</v>
      </c>
      <c r="C3" s="92">
        <v>1</v>
      </c>
      <c r="D3" s="92">
        <v>2</v>
      </c>
      <c r="E3" s="92">
        <v>3</v>
      </c>
      <c r="F3" s="92">
        <v>4</v>
      </c>
      <c r="G3" s="92">
        <v>5</v>
      </c>
      <c r="H3" s="92">
        <v>6</v>
      </c>
      <c r="I3" s="92">
        <v>7</v>
      </c>
      <c r="J3" s="92">
        <v>8</v>
      </c>
      <c r="K3" s="92">
        <v>9</v>
      </c>
      <c r="L3" s="92">
        <v>10</v>
      </c>
      <c r="M3" s="92">
        <v>11</v>
      </c>
      <c r="N3" s="92">
        <v>12</v>
      </c>
      <c r="O3" s="92">
        <v>13</v>
      </c>
      <c r="P3" s="92">
        <v>14</v>
      </c>
      <c r="Q3" s="92">
        <v>15</v>
      </c>
      <c r="R3" s="92">
        <v>16</v>
      </c>
      <c r="S3" s="92">
        <v>17</v>
      </c>
      <c r="T3" s="92">
        <v>18</v>
      </c>
      <c r="U3" s="92">
        <v>19</v>
      </c>
      <c r="V3" s="92">
        <v>20</v>
      </c>
      <c r="W3" s="74"/>
      <c r="X3" s="74"/>
      <c r="Y3" s="74"/>
      <c r="Z3" s="74"/>
      <c r="AA3" s="74"/>
      <c r="AB3" s="55"/>
      <c r="AC3" s="72" t="s">
        <v>133</v>
      </c>
      <c r="AD3" s="83" t="s">
        <v>132</v>
      </c>
      <c r="AE3" s="84">
        <v>1</v>
      </c>
      <c r="AF3" s="84">
        <v>2</v>
      </c>
      <c r="AG3" s="84">
        <v>3</v>
      </c>
      <c r="AH3" s="84">
        <v>4</v>
      </c>
      <c r="AI3" s="84">
        <v>5</v>
      </c>
      <c r="AJ3" s="84">
        <v>6</v>
      </c>
      <c r="AK3" s="84">
        <v>7</v>
      </c>
      <c r="AL3" s="84">
        <v>8</v>
      </c>
      <c r="AM3" s="84">
        <v>9</v>
      </c>
      <c r="AN3" s="84">
        <v>10</v>
      </c>
      <c r="AO3" s="84">
        <v>11</v>
      </c>
      <c r="AP3" s="84">
        <v>12</v>
      </c>
      <c r="AQ3" s="84">
        <v>13</v>
      </c>
      <c r="AR3" s="84">
        <v>14</v>
      </c>
      <c r="AS3" s="84">
        <v>15</v>
      </c>
      <c r="AT3" s="84">
        <v>16</v>
      </c>
      <c r="AU3" s="84">
        <v>17</v>
      </c>
      <c r="AV3" s="84">
        <v>18</v>
      </c>
      <c r="AW3" s="84">
        <v>19</v>
      </c>
      <c r="AX3" s="84">
        <v>20</v>
      </c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</row>
    <row r="4" spans="1:63" ht="33.75">
      <c r="A4" s="86" t="s">
        <v>131</v>
      </c>
      <c r="B4" s="93" t="s">
        <v>136</v>
      </c>
      <c r="C4" s="68" t="s">
        <v>334</v>
      </c>
      <c r="D4" s="68" t="s">
        <v>337</v>
      </c>
      <c r="E4" s="58" t="s">
        <v>338</v>
      </c>
      <c r="F4" s="58" t="s">
        <v>338</v>
      </c>
      <c r="G4" s="58" t="s">
        <v>339</v>
      </c>
      <c r="H4" s="58" t="s">
        <v>340</v>
      </c>
      <c r="I4" s="77">
        <v>7</v>
      </c>
      <c r="J4" s="77">
        <v>8</v>
      </c>
      <c r="K4" s="77">
        <v>9</v>
      </c>
      <c r="L4" s="77">
        <v>10</v>
      </c>
      <c r="M4" s="77">
        <v>11</v>
      </c>
      <c r="N4" s="77">
        <v>12</v>
      </c>
      <c r="O4" s="77">
        <v>13</v>
      </c>
      <c r="P4" s="77">
        <v>14</v>
      </c>
      <c r="Q4" s="77">
        <v>15</v>
      </c>
      <c r="R4" s="77">
        <v>16</v>
      </c>
      <c r="S4" s="77">
        <v>17</v>
      </c>
      <c r="T4" s="77">
        <v>18</v>
      </c>
      <c r="U4" s="77">
        <v>19</v>
      </c>
      <c r="V4" s="77">
        <v>20</v>
      </c>
      <c r="W4" s="57"/>
      <c r="X4" s="57"/>
      <c r="Y4" s="57"/>
      <c r="Z4" s="57"/>
      <c r="AA4" s="57"/>
      <c r="AB4" s="55"/>
      <c r="AC4" s="78" t="s">
        <v>131</v>
      </c>
      <c r="AD4" s="81" t="s">
        <v>130</v>
      </c>
      <c r="AE4" s="65" t="s">
        <v>334</v>
      </c>
      <c r="AF4" s="68" t="s">
        <v>337</v>
      </c>
      <c r="AG4" s="58" t="s">
        <v>338</v>
      </c>
      <c r="AH4" s="104" t="s">
        <v>448</v>
      </c>
      <c r="AI4" s="77">
        <v>5</v>
      </c>
      <c r="AJ4" s="77">
        <v>6</v>
      </c>
      <c r="AK4" s="104" t="s">
        <v>448</v>
      </c>
      <c r="AL4" s="77"/>
      <c r="AM4" s="77"/>
      <c r="AN4" s="77"/>
      <c r="AO4" s="104"/>
      <c r="AP4" s="77"/>
      <c r="AQ4" s="77"/>
      <c r="AR4" s="77"/>
      <c r="AS4" s="104"/>
      <c r="AT4" s="77"/>
      <c r="AU4" s="77">
        <v>17</v>
      </c>
      <c r="AV4" s="77">
        <v>18</v>
      </c>
      <c r="AW4" s="77">
        <v>19</v>
      </c>
      <c r="AX4" s="77">
        <v>20</v>
      </c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</row>
    <row r="5" spans="1:63" ht="33.75">
      <c r="A5" s="86" t="s">
        <v>127</v>
      </c>
      <c r="B5" s="93" t="s">
        <v>137</v>
      </c>
      <c r="C5" s="68" t="s">
        <v>334</v>
      </c>
      <c r="D5" s="58" t="s">
        <v>341</v>
      </c>
      <c r="E5" s="71"/>
      <c r="F5" s="71"/>
      <c r="G5" s="71"/>
      <c r="H5" s="71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0"/>
      <c r="X5" s="70"/>
      <c r="Y5" s="70"/>
      <c r="Z5" s="70"/>
      <c r="AA5" s="70"/>
      <c r="AB5" s="55"/>
      <c r="AC5" s="78" t="s">
        <v>127</v>
      </c>
      <c r="AD5" s="81" t="s">
        <v>126</v>
      </c>
      <c r="AE5" s="65" t="s">
        <v>334</v>
      </c>
      <c r="AF5" s="68" t="s">
        <v>337</v>
      </c>
      <c r="AG5" s="58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</row>
    <row r="6" spans="1:63" ht="33.75">
      <c r="A6" s="86" t="s">
        <v>123</v>
      </c>
      <c r="B6" s="93" t="s">
        <v>138</v>
      </c>
      <c r="C6" s="68" t="s">
        <v>334</v>
      </c>
      <c r="D6" s="68" t="s">
        <v>342</v>
      </c>
      <c r="E6" s="58" t="s">
        <v>338</v>
      </c>
      <c r="F6" s="58" t="s">
        <v>338</v>
      </c>
      <c r="G6" s="58" t="s">
        <v>343</v>
      </c>
      <c r="H6" s="58" t="s">
        <v>344</v>
      </c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57"/>
      <c r="X6" s="57"/>
      <c r="Y6" s="57"/>
      <c r="Z6" s="57"/>
      <c r="AA6" s="57"/>
      <c r="AB6" s="55"/>
      <c r="AC6" s="78" t="s">
        <v>123</v>
      </c>
      <c r="AD6" s="81" t="s">
        <v>122</v>
      </c>
      <c r="AE6" s="65" t="s">
        <v>334</v>
      </c>
      <c r="AF6" s="68" t="s">
        <v>337</v>
      </c>
      <c r="AG6" s="58" t="s">
        <v>338</v>
      </c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</row>
    <row r="7" spans="1:63" ht="33.75">
      <c r="A7" s="86" t="s">
        <v>119</v>
      </c>
      <c r="B7" s="93" t="s">
        <v>139</v>
      </c>
      <c r="C7" s="68" t="s">
        <v>334</v>
      </c>
      <c r="D7" s="58" t="s">
        <v>345</v>
      </c>
      <c r="E7" s="71"/>
      <c r="F7" s="71"/>
      <c r="G7" s="71"/>
      <c r="H7" s="71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0"/>
      <c r="X7" s="70"/>
      <c r="Y7" s="70"/>
      <c r="Z7" s="70"/>
      <c r="AA7" s="70"/>
      <c r="AB7" s="55"/>
      <c r="AC7" s="78" t="s">
        <v>119</v>
      </c>
      <c r="AD7" s="81" t="s">
        <v>118</v>
      </c>
      <c r="AE7" s="65" t="s">
        <v>334</v>
      </c>
      <c r="AF7" s="68" t="s">
        <v>337</v>
      </c>
      <c r="AG7" s="58" t="s">
        <v>352</v>
      </c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</row>
    <row r="8" spans="1:63" ht="33.75">
      <c r="A8" s="86" t="s">
        <v>111</v>
      </c>
      <c r="B8" s="93" t="s">
        <v>140</v>
      </c>
      <c r="C8" s="68" t="s">
        <v>334</v>
      </c>
      <c r="D8" s="58" t="s">
        <v>346</v>
      </c>
      <c r="E8" s="58" t="s">
        <v>347</v>
      </c>
      <c r="F8" s="71"/>
      <c r="G8" s="71"/>
      <c r="H8" s="71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0"/>
      <c r="X8" s="70"/>
      <c r="Y8" s="70"/>
      <c r="Z8" s="70"/>
      <c r="AA8" s="70"/>
      <c r="AB8" s="55"/>
      <c r="AC8" s="78" t="s">
        <v>115</v>
      </c>
      <c r="AD8" s="81" t="s">
        <v>114</v>
      </c>
      <c r="AE8" s="65" t="s">
        <v>365</v>
      </c>
      <c r="AF8" s="68" t="s">
        <v>444</v>
      </c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</row>
    <row r="9" spans="1:63" ht="33.75">
      <c r="A9" s="86" t="s">
        <v>141</v>
      </c>
      <c r="B9" s="93" t="s">
        <v>142</v>
      </c>
      <c r="C9" s="68" t="s">
        <v>348</v>
      </c>
      <c r="D9" s="68" t="s">
        <v>349</v>
      </c>
      <c r="E9" s="68" t="s">
        <v>350</v>
      </c>
      <c r="F9" s="58" t="s">
        <v>351</v>
      </c>
      <c r="G9" s="58" t="s">
        <v>351</v>
      </c>
      <c r="H9" s="71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0"/>
      <c r="X9" s="70"/>
      <c r="Y9" s="70"/>
      <c r="Z9" s="70"/>
      <c r="AA9" s="70"/>
      <c r="AB9" s="55"/>
      <c r="AC9" s="78" t="s">
        <v>111</v>
      </c>
      <c r="AD9" s="81" t="s">
        <v>110</v>
      </c>
      <c r="AE9" s="65" t="s">
        <v>334</v>
      </c>
      <c r="AF9" s="68" t="s">
        <v>337</v>
      </c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</row>
    <row r="10" spans="1:63">
      <c r="A10" s="86" t="s">
        <v>107</v>
      </c>
      <c r="B10" s="93" t="s">
        <v>143</v>
      </c>
      <c r="C10" s="68" t="s">
        <v>348</v>
      </c>
      <c r="D10" s="68" t="s">
        <v>349</v>
      </c>
      <c r="E10" s="68" t="s">
        <v>350</v>
      </c>
      <c r="F10" s="71"/>
      <c r="G10" s="71"/>
      <c r="H10" s="71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0"/>
      <c r="X10" s="70"/>
      <c r="Y10" s="70"/>
      <c r="Z10" s="70"/>
      <c r="AA10" s="70"/>
      <c r="AB10" s="55"/>
      <c r="AC10" s="78" t="s">
        <v>107</v>
      </c>
      <c r="AD10" s="81" t="s">
        <v>106</v>
      </c>
      <c r="AE10" s="65" t="s">
        <v>365</v>
      </c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</row>
    <row r="11" spans="1:63" ht="33.75">
      <c r="A11" s="86" t="s">
        <v>144</v>
      </c>
      <c r="B11" s="93" t="s">
        <v>145</v>
      </c>
      <c r="C11" s="68" t="s">
        <v>334</v>
      </c>
      <c r="D11" s="58" t="s">
        <v>346</v>
      </c>
      <c r="E11" s="58" t="s">
        <v>352</v>
      </c>
      <c r="F11" s="71"/>
      <c r="G11" s="71"/>
      <c r="H11" s="71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0"/>
      <c r="X11" s="70"/>
      <c r="Y11" s="70"/>
      <c r="Z11" s="70"/>
      <c r="AA11" s="70"/>
      <c r="AB11" s="55"/>
      <c r="AC11" s="78" t="s">
        <v>103</v>
      </c>
      <c r="AD11" s="81" t="s">
        <v>102</v>
      </c>
      <c r="AE11" s="65" t="s">
        <v>353</v>
      </c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</row>
    <row r="12" spans="1:63" ht="24">
      <c r="A12" s="86" t="s">
        <v>146</v>
      </c>
      <c r="B12" s="93" t="s">
        <v>147</v>
      </c>
      <c r="C12" s="68" t="s">
        <v>353</v>
      </c>
      <c r="D12" s="71"/>
      <c r="E12" s="71"/>
      <c r="F12" s="71"/>
      <c r="G12" s="71"/>
      <c r="H12" s="71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0"/>
      <c r="X12" s="70"/>
      <c r="Y12" s="70"/>
      <c r="Z12" s="70"/>
      <c r="AA12" s="70"/>
      <c r="AB12" s="55"/>
      <c r="AC12" s="78" t="s">
        <v>99</v>
      </c>
      <c r="AD12" s="81" t="s">
        <v>98</v>
      </c>
      <c r="AE12" s="65" t="s">
        <v>394</v>
      </c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</row>
    <row r="13" spans="1:63" ht="36">
      <c r="A13" s="87" t="s">
        <v>148</v>
      </c>
      <c r="B13" s="93" t="s">
        <v>149</v>
      </c>
      <c r="C13" s="68" t="s">
        <v>354</v>
      </c>
      <c r="D13" s="71"/>
      <c r="E13" s="71"/>
      <c r="F13" s="71"/>
      <c r="G13" s="71"/>
      <c r="H13" s="71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0"/>
      <c r="X13" s="70"/>
      <c r="Y13" s="70"/>
      <c r="Z13" s="70"/>
      <c r="AA13" s="70"/>
      <c r="AB13" s="55"/>
      <c r="AC13" s="79" t="s">
        <v>95</v>
      </c>
      <c r="AD13" s="81" t="s">
        <v>94</v>
      </c>
      <c r="AE13" s="63" t="s">
        <v>413</v>
      </c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</row>
    <row r="14" spans="1:63" ht="33.75">
      <c r="A14" s="87" t="s">
        <v>150</v>
      </c>
      <c r="B14" s="93" t="s">
        <v>151</v>
      </c>
      <c r="C14" s="68" t="s">
        <v>334</v>
      </c>
      <c r="D14" s="58" t="s">
        <v>355</v>
      </c>
      <c r="E14" s="71"/>
      <c r="F14" s="71"/>
      <c r="G14" s="71"/>
      <c r="H14" s="71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0"/>
      <c r="X14" s="70"/>
      <c r="Y14" s="70"/>
      <c r="Z14" s="70"/>
      <c r="AA14" s="70"/>
      <c r="AB14" s="55"/>
      <c r="AC14" s="79" t="s">
        <v>91</v>
      </c>
      <c r="AD14" s="81" t="s">
        <v>90</v>
      </c>
      <c r="AE14" s="63" t="s">
        <v>413</v>
      </c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</row>
    <row r="15" spans="1:63" ht="33.75">
      <c r="A15" s="87" t="s">
        <v>152</v>
      </c>
      <c r="B15" s="93" t="s">
        <v>153</v>
      </c>
      <c r="C15" s="68" t="s">
        <v>348</v>
      </c>
      <c r="D15" s="67" t="s">
        <v>356</v>
      </c>
      <c r="E15" s="71"/>
      <c r="F15" s="71"/>
      <c r="G15" s="71"/>
      <c r="H15" s="71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0"/>
      <c r="X15" s="70"/>
      <c r="Y15" s="70"/>
      <c r="Z15" s="70"/>
      <c r="AA15" s="70"/>
      <c r="AB15" s="55"/>
      <c r="AC15" s="79" t="s">
        <v>87</v>
      </c>
      <c r="AD15" s="81" t="s">
        <v>86</v>
      </c>
      <c r="AE15" s="63" t="s">
        <v>370</v>
      </c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</row>
    <row r="16" spans="1:63" ht="24">
      <c r="A16" s="87" t="s">
        <v>154</v>
      </c>
      <c r="B16" s="93" t="s">
        <v>155</v>
      </c>
      <c r="C16" s="68" t="s">
        <v>348</v>
      </c>
      <c r="D16" s="67" t="s">
        <v>356</v>
      </c>
      <c r="E16" s="71"/>
      <c r="F16" s="71"/>
      <c r="G16" s="71"/>
      <c r="H16" s="71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0"/>
      <c r="X16" s="70"/>
      <c r="Y16" s="70"/>
      <c r="Z16" s="70"/>
      <c r="AA16" s="70"/>
      <c r="AB16" s="55"/>
      <c r="AC16" s="79" t="s">
        <v>83</v>
      </c>
      <c r="AD16" s="81" t="s">
        <v>82</v>
      </c>
      <c r="AE16" s="65" t="s">
        <v>375</v>
      </c>
      <c r="AF16" s="64" t="s">
        <v>445</v>
      </c>
      <c r="AG16" s="58"/>
      <c r="AH16" s="58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</row>
    <row r="17" spans="1:63" ht="24">
      <c r="A17" s="86" t="s">
        <v>156</v>
      </c>
      <c r="B17" s="93" t="s">
        <v>157</v>
      </c>
      <c r="C17" s="68" t="s">
        <v>348</v>
      </c>
      <c r="D17" s="71"/>
      <c r="E17" s="71"/>
      <c r="F17" s="71"/>
      <c r="G17" s="71"/>
      <c r="H17" s="71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0"/>
      <c r="X17" s="70"/>
      <c r="Y17" s="70"/>
      <c r="Z17" s="70"/>
      <c r="AA17" s="70"/>
      <c r="AB17" s="55"/>
      <c r="AC17" s="79" t="s">
        <v>79</v>
      </c>
      <c r="AD17" s="81" t="s">
        <v>78</v>
      </c>
      <c r="AE17" s="65" t="s">
        <v>353</v>
      </c>
      <c r="AF17" s="67" t="s">
        <v>421</v>
      </c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</row>
    <row r="18" spans="1:63" ht="36">
      <c r="A18" s="88" t="s">
        <v>158</v>
      </c>
      <c r="B18" s="93" t="s">
        <v>159</v>
      </c>
      <c r="C18" s="68" t="s">
        <v>334</v>
      </c>
      <c r="D18" s="68" t="s">
        <v>357</v>
      </c>
      <c r="E18" s="68" t="s">
        <v>358</v>
      </c>
      <c r="F18" s="67" t="s">
        <v>359</v>
      </c>
      <c r="G18" s="71"/>
      <c r="H18" s="71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0"/>
      <c r="X18" s="70"/>
      <c r="Y18" s="70"/>
      <c r="Z18" s="70"/>
      <c r="AA18" s="70"/>
      <c r="AB18" s="55"/>
      <c r="AC18" s="79" t="s">
        <v>75</v>
      </c>
      <c r="AD18" s="81" t="s">
        <v>74</v>
      </c>
      <c r="AE18" s="65" t="s">
        <v>334</v>
      </c>
      <c r="AF18" s="67" t="s">
        <v>421</v>
      </c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</row>
    <row r="19" spans="1:63" ht="24">
      <c r="A19" s="87" t="s">
        <v>160</v>
      </c>
      <c r="B19" s="93" t="s">
        <v>161</v>
      </c>
      <c r="C19" s="68" t="s">
        <v>334</v>
      </c>
      <c r="D19" s="68" t="s">
        <v>360</v>
      </c>
      <c r="E19" s="67" t="s">
        <v>361</v>
      </c>
      <c r="F19" s="71"/>
      <c r="G19" s="71"/>
      <c r="H19" s="71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0"/>
      <c r="X19" s="70"/>
      <c r="Y19" s="70"/>
      <c r="Z19" s="70"/>
      <c r="AA19" s="70"/>
      <c r="AB19" s="55"/>
      <c r="AC19" s="78" t="s">
        <v>71</v>
      </c>
      <c r="AD19" s="81" t="s">
        <v>70</v>
      </c>
      <c r="AE19" s="65" t="s">
        <v>353</v>
      </c>
      <c r="AF19" s="58" t="s">
        <v>422</v>
      </c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</row>
    <row r="20" spans="1:63" ht="36">
      <c r="A20" s="87" t="s">
        <v>162</v>
      </c>
      <c r="B20" s="93" t="s">
        <v>163</v>
      </c>
      <c r="C20" s="68" t="s">
        <v>362</v>
      </c>
      <c r="D20" s="67" t="s">
        <v>363</v>
      </c>
      <c r="E20" s="71"/>
      <c r="F20" s="71"/>
      <c r="G20" s="71"/>
      <c r="H20" s="71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0"/>
      <c r="X20" s="70"/>
      <c r="Y20" s="70"/>
      <c r="Z20" s="70"/>
      <c r="AA20" s="70"/>
      <c r="AB20" s="55"/>
      <c r="AC20" s="78" t="s">
        <v>67</v>
      </c>
      <c r="AD20" s="81" t="s">
        <v>66</v>
      </c>
      <c r="AE20" s="66" t="s">
        <v>423</v>
      </c>
      <c r="AF20" s="68" t="s">
        <v>424</v>
      </c>
      <c r="AG20" s="58"/>
      <c r="AH20" s="58"/>
      <c r="AI20" s="58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</row>
    <row r="21" spans="1:63" ht="36">
      <c r="A21" s="87" t="s">
        <v>164</v>
      </c>
      <c r="B21" s="93" t="s">
        <v>165</v>
      </c>
      <c r="C21" s="68" t="s">
        <v>362</v>
      </c>
      <c r="D21" s="67" t="s">
        <v>363</v>
      </c>
      <c r="E21" s="71"/>
      <c r="F21" s="71"/>
      <c r="G21" s="71"/>
      <c r="H21" s="71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0"/>
      <c r="X21" s="70"/>
      <c r="Y21" s="70"/>
      <c r="Z21" s="70"/>
      <c r="AA21" s="70"/>
      <c r="AB21" s="55"/>
      <c r="AC21" s="78" t="s">
        <v>63</v>
      </c>
      <c r="AD21" s="82" t="s">
        <v>62</v>
      </c>
      <c r="AE21" s="75" t="s">
        <v>348</v>
      </c>
      <c r="AF21" s="58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</row>
    <row r="22" spans="1:63" ht="24">
      <c r="A22" s="87" t="s">
        <v>166</v>
      </c>
      <c r="B22" s="93" t="s">
        <v>167</v>
      </c>
      <c r="C22" s="68" t="s">
        <v>364</v>
      </c>
      <c r="D22" s="71"/>
      <c r="E22" s="71"/>
      <c r="F22" s="71"/>
      <c r="G22" s="71"/>
      <c r="H22" s="71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0"/>
      <c r="X22" s="70"/>
      <c r="Y22" s="70"/>
      <c r="Z22" s="70"/>
      <c r="AA22" s="70"/>
      <c r="AB22" s="55"/>
      <c r="AC22" s="78" t="s">
        <v>59</v>
      </c>
      <c r="AD22" s="82" t="s">
        <v>58</v>
      </c>
      <c r="AE22" s="75" t="s">
        <v>423</v>
      </c>
      <c r="AF22" s="58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</row>
    <row r="23" spans="1:63" ht="24">
      <c r="A23" s="86" t="s">
        <v>168</v>
      </c>
      <c r="B23" s="93" t="s">
        <v>169</v>
      </c>
      <c r="C23" s="68" t="s">
        <v>365</v>
      </c>
      <c r="D23" s="71"/>
      <c r="E23" s="71"/>
      <c r="F23" s="71"/>
      <c r="G23" s="71"/>
      <c r="H23" s="71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0"/>
      <c r="X23" s="70"/>
      <c r="Y23" s="70"/>
      <c r="Z23" s="70"/>
      <c r="AA23" s="70"/>
      <c r="AB23" s="55"/>
      <c r="AC23" s="79" t="s">
        <v>55</v>
      </c>
      <c r="AD23" s="82" t="s">
        <v>54</v>
      </c>
      <c r="AE23" s="75" t="s">
        <v>375</v>
      </c>
      <c r="AF23" s="67" t="s">
        <v>379</v>
      </c>
      <c r="AG23" s="58"/>
      <c r="AH23" s="58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</row>
    <row r="24" spans="1:63" ht="24">
      <c r="A24" s="87" t="s">
        <v>170</v>
      </c>
      <c r="B24" s="93" t="s">
        <v>171</v>
      </c>
      <c r="C24" s="68" t="s">
        <v>366</v>
      </c>
      <c r="D24" s="71"/>
      <c r="E24" s="71"/>
      <c r="F24" s="71"/>
      <c r="G24" s="71"/>
      <c r="H24" s="71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0"/>
      <c r="X24" s="70"/>
      <c r="Y24" s="70"/>
      <c r="Z24" s="70"/>
      <c r="AA24" s="70"/>
      <c r="AB24" s="55"/>
      <c r="AC24" s="78" t="s">
        <v>51</v>
      </c>
      <c r="AD24" s="82" t="s">
        <v>50</v>
      </c>
      <c r="AE24" s="75" t="s">
        <v>334</v>
      </c>
      <c r="AF24" s="68" t="s">
        <v>425</v>
      </c>
      <c r="AG24" s="68" t="s">
        <v>383</v>
      </c>
      <c r="AH24" s="58" t="s">
        <v>426</v>
      </c>
      <c r="AI24" s="58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</row>
    <row r="25" spans="1:63" ht="24">
      <c r="A25" s="87" t="s">
        <v>172</v>
      </c>
      <c r="B25" s="93" t="s">
        <v>173</v>
      </c>
      <c r="C25" s="68" t="s">
        <v>367</v>
      </c>
      <c r="D25" s="71"/>
      <c r="E25" s="71"/>
      <c r="F25" s="71"/>
      <c r="G25" s="71"/>
      <c r="H25" s="71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0"/>
      <c r="X25" s="70"/>
      <c r="Y25" s="70"/>
      <c r="Z25" s="70"/>
      <c r="AA25" s="70"/>
      <c r="AB25" s="55"/>
      <c r="AC25" s="78" t="s">
        <v>47</v>
      </c>
      <c r="AD25" s="82" t="s">
        <v>46</v>
      </c>
      <c r="AE25" s="75" t="s">
        <v>391</v>
      </c>
      <c r="AF25" s="58"/>
      <c r="AG25" s="58"/>
      <c r="AH25" s="58"/>
      <c r="AI25" s="58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</row>
    <row r="26" spans="1:63" ht="24">
      <c r="A26" s="87" t="s">
        <v>15</v>
      </c>
      <c r="B26" s="93" t="s">
        <v>174</v>
      </c>
      <c r="C26" s="68" t="s">
        <v>368</v>
      </c>
      <c r="D26" s="71"/>
      <c r="E26" s="71"/>
      <c r="F26" s="71"/>
      <c r="G26" s="71"/>
      <c r="H26" s="71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0"/>
      <c r="X26" s="70"/>
      <c r="Y26" s="70"/>
      <c r="Z26" s="70"/>
      <c r="AA26" s="70"/>
      <c r="AB26" s="55"/>
      <c r="AC26" s="78" t="s">
        <v>43</v>
      </c>
      <c r="AD26" s="82" t="s">
        <v>42</v>
      </c>
      <c r="AE26" s="75" t="s">
        <v>423</v>
      </c>
      <c r="AF26" s="58"/>
      <c r="AG26" s="58"/>
      <c r="AH26" s="58"/>
      <c r="AI26" s="58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</row>
    <row r="27" spans="1:63" ht="36">
      <c r="A27" s="87" t="s">
        <v>175</v>
      </c>
      <c r="B27" s="93" t="s">
        <v>176</v>
      </c>
      <c r="C27" s="58" t="s">
        <v>369</v>
      </c>
      <c r="D27" s="71"/>
      <c r="E27" s="71"/>
      <c r="F27" s="71"/>
      <c r="G27" s="71"/>
      <c r="H27" s="71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0"/>
      <c r="X27" s="70"/>
      <c r="Y27" s="70"/>
      <c r="Z27" s="70"/>
      <c r="AA27" s="70"/>
      <c r="AB27" s="55"/>
      <c r="AC27" s="79" t="s">
        <v>39</v>
      </c>
      <c r="AD27" s="82" t="s">
        <v>38</v>
      </c>
      <c r="AE27" s="75" t="s">
        <v>397</v>
      </c>
      <c r="AF27" s="58"/>
      <c r="AG27" s="58"/>
      <c r="AH27" s="58"/>
      <c r="AI27" s="58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</row>
    <row r="28" spans="1:63" ht="33.75">
      <c r="A28" s="87" t="s">
        <v>177</v>
      </c>
      <c r="B28" s="93" t="s">
        <v>178</v>
      </c>
      <c r="C28" s="58" t="s">
        <v>370</v>
      </c>
      <c r="D28" s="71"/>
      <c r="E28" s="71"/>
      <c r="F28" s="71"/>
      <c r="G28" s="71"/>
      <c r="H28" s="71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0"/>
      <c r="X28" s="70"/>
      <c r="Y28" s="70"/>
      <c r="Z28" s="70"/>
      <c r="AA28" s="70"/>
      <c r="AB28" s="55"/>
      <c r="AC28" s="79" t="s">
        <v>35</v>
      </c>
      <c r="AD28" s="82" t="s">
        <v>34</v>
      </c>
      <c r="AE28" s="75" t="s">
        <v>427</v>
      </c>
      <c r="AF28" s="68" t="s">
        <v>428</v>
      </c>
      <c r="AG28" s="58" t="s">
        <v>420</v>
      </c>
      <c r="AH28" s="58"/>
      <c r="AI28" s="58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</row>
    <row r="29" spans="1:63" ht="24">
      <c r="A29" s="86" t="s">
        <v>179</v>
      </c>
      <c r="B29" s="93" t="s">
        <v>180</v>
      </c>
      <c r="C29" s="68" t="s">
        <v>371</v>
      </c>
      <c r="D29" s="71"/>
      <c r="E29" s="71"/>
      <c r="F29" s="71"/>
      <c r="G29" s="71"/>
      <c r="H29" s="71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0"/>
      <c r="X29" s="70"/>
      <c r="Y29" s="70"/>
      <c r="Z29" s="70"/>
      <c r="AA29" s="70"/>
      <c r="AB29" s="55"/>
      <c r="AC29" s="78" t="s">
        <v>31</v>
      </c>
      <c r="AD29" s="82" t="s">
        <v>30</v>
      </c>
      <c r="AE29" s="75" t="s">
        <v>371</v>
      </c>
      <c r="AF29" s="58"/>
      <c r="AG29" s="58"/>
      <c r="AH29" s="58"/>
      <c r="AI29" s="58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</row>
    <row r="30" spans="1:63" ht="33.75">
      <c r="A30" s="86" t="s">
        <v>109</v>
      </c>
      <c r="B30" s="93" t="s">
        <v>181</v>
      </c>
      <c r="C30" s="68" t="s">
        <v>371</v>
      </c>
      <c r="D30" s="71"/>
      <c r="E30" s="71"/>
      <c r="F30" s="71"/>
      <c r="G30" s="71"/>
      <c r="H30" s="71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0"/>
      <c r="X30" s="70"/>
      <c r="Y30" s="70"/>
      <c r="Z30" s="70"/>
      <c r="AA30" s="70"/>
      <c r="AB30" s="55"/>
      <c r="AC30" s="79" t="s">
        <v>27</v>
      </c>
      <c r="AD30" s="82" t="s">
        <v>26</v>
      </c>
      <c r="AE30" s="76" t="s">
        <v>414</v>
      </c>
      <c r="AF30" s="69" t="s">
        <v>429</v>
      </c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</row>
    <row r="31" spans="1:63" ht="33.75">
      <c r="A31" s="86" t="s">
        <v>182</v>
      </c>
      <c r="B31" s="93" t="s">
        <v>183</v>
      </c>
      <c r="C31" s="68" t="s">
        <v>334</v>
      </c>
      <c r="D31" s="68" t="s">
        <v>372</v>
      </c>
      <c r="E31" s="58" t="s">
        <v>373</v>
      </c>
      <c r="F31" s="67" t="s">
        <v>374</v>
      </c>
      <c r="G31" s="71"/>
      <c r="H31" s="71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0"/>
      <c r="X31" s="70"/>
      <c r="Y31" s="70"/>
      <c r="Z31" s="70"/>
      <c r="AA31" s="70"/>
      <c r="AB31" s="55"/>
      <c r="AC31" s="78" t="s">
        <v>23</v>
      </c>
      <c r="AD31" s="82" t="s">
        <v>22</v>
      </c>
      <c r="AE31" s="75" t="s">
        <v>365</v>
      </c>
      <c r="AF31" s="58"/>
      <c r="AG31" s="58"/>
      <c r="AH31" s="58"/>
      <c r="AI31" s="58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</row>
    <row r="32" spans="1:63" ht="24">
      <c r="A32" s="86" t="s">
        <v>184</v>
      </c>
      <c r="B32" s="93" t="s">
        <v>185</v>
      </c>
      <c r="C32" s="68" t="s">
        <v>334</v>
      </c>
      <c r="D32" s="68" t="s">
        <v>372</v>
      </c>
      <c r="E32" s="67" t="s">
        <v>374</v>
      </c>
      <c r="F32" s="71"/>
      <c r="G32" s="71"/>
      <c r="H32" s="71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0"/>
      <c r="X32" s="70"/>
      <c r="Y32" s="70"/>
      <c r="Z32" s="70"/>
      <c r="AA32" s="70"/>
      <c r="AB32" s="55"/>
      <c r="AC32" s="79" t="s">
        <v>19</v>
      </c>
      <c r="AD32" s="82" t="s">
        <v>18</v>
      </c>
      <c r="AE32" s="75" t="s">
        <v>409</v>
      </c>
      <c r="AF32" s="58"/>
      <c r="AG32" s="58"/>
      <c r="AH32" s="58"/>
      <c r="AI32" s="58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</row>
    <row r="33" spans="1:63" ht="24">
      <c r="A33" s="86" t="s">
        <v>11</v>
      </c>
      <c r="B33" s="93" t="s">
        <v>186</v>
      </c>
      <c r="C33" s="68" t="s">
        <v>334</v>
      </c>
      <c r="D33" s="71"/>
      <c r="E33" s="71"/>
      <c r="F33" s="71"/>
      <c r="G33" s="71"/>
      <c r="H33" s="71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0"/>
      <c r="X33" s="70"/>
      <c r="Y33" s="70"/>
      <c r="Z33" s="70"/>
      <c r="AA33" s="70"/>
      <c r="AB33" s="55"/>
      <c r="AC33" s="79" t="s">
        <v>15</v>
      </c>
      <c r="AD33" s="82" t="s">
        <v>14</v>
      </c>
      <c r="AE33" s="75" t="s">
        <v>367</v>
      </c>
      <c r="AF33" s="58"/>
      <c r="AG33" s="58"/>
      <c r="AH33" s="58"/>
      <c r="AI33" s="58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</row>
    <row r="34" spans="1:63" ht="36">
      <c r="A34" s="86" t="s">
        <v>187</v>
      </c>
      <c r="B34" s="93" t="s">
        <v>188</v>
      </c>
      <c r="C34" s="68" t="s">
        <v>334</v>
      </c>
      <c r="D34" s="71"/>
      <c r="E34" s="71"/>
      <c r="F34" s="71"/>
      <c r="G34" s="71"/>
      <c r="H34" s="71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0"/>
      <c r="X34" s="70"/>
      <c r="Y34" s="70"/>
      <c r="Z34" s="70"/>
      <c r="AA34" s="70"/>
      <c r="AB34" s="55"/>
      <c r="AC34" s="78" t="s">
        <v>11</v>
      </c>
      <c r="AD34" s="82" t="s">
        <v>10</v>
      </c>
      <c r="AE34" s="75" t="s">
        <v>334</v>
      </c>
      <c r="AF34" s="68" t="s">
        <v>425</v>
      </c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</row>
    <row r="35" spans="1:63" ht="24">
      <c r="A35" s="86" t="s">
        <v>129</v>
      </c>
      <c r="B35" s="93" t="s">
        <v>189</v>
      </c>
      <c r="C35" s="68" t="s">
        <v>375</v>
      </c>
      <c r="D35" s="71"/>
      <c r="E35" s="71"/>
      <c r="F35" s="71"/>
      <c r="G35" s="71"/>
      <c r="H35" s="71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0"/>
      <c r="X35" s="70"/>
      <c r="Y35" s="70"/>
      <c r="Z35" s="70"/>
      <c r="AA35" s="70"/>
      <c r="AB35" s="55"/>
      <c r="AC35" s="78" t="s">
        <v>7</v>
      </c>
      <c r="AD35" s="81" t="s">
        <v>6</v>
      </c>
      <c r="AE35" s="75" t="s">
        <v>371</v>
      </c>
      <c r="AF35" s="68" t="s">
        <v>430</v>
      </c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</row>
    <row r="36" spans="1:63">
      <c r="A36" s="86" t="s">
        <v>190</v>
      </c>
      <c r="B36" s="93" t="s">
        <v>191</v>
      </c>
      <c r="C36" s="68" t="s">
        <v>371</v>
      </c>
      <c r="D36" s="71"/>
      <c r="E36" s="71"/>
      <c r="F36" s="71"/>
      <c r="G36" s="71"/>
      <c r="H36" s="71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0"/>
      <c r="X36" s="70"/>
      <c r="Y36" s="70"/>
      <c r="Z36" s="70"/>
      <c r="AA36" s="70"/>
      <c r="AB36" s="55"/>
      <c r="AC36" s="78" t="s">
        <v>3</v>
      </c>
      <c r="AD36" s="81" t="s">
        <v>2</v>
      </c>
      <c r="AE36" s="65" t="s">
        <v>334</v>
      </c>
      <c r="AF36" s="58"/>
      <c r="AG36" s="68" t="s">
        <v>384</v>
      </c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</row>
    <row r="37" spans="1:63" ht="33.75">
      <c r="A37" s="86" t="s">
        <v>192</v>
      </c>
      <c r="B37" s="93" t="s">
        <v>193</v>
      </c>
      <c r="C37" s="68" t="s">
        <v>334</v>
      </c>
      <c r="D37" s="68" t="s">
        <v>376</v>
      </c>
      <c r="E37" s="58" t="s">
        <v>377</v>
      </c>
      <c r="F37" s="71"/>
      <c r="G37" s="71"/>
      <c r="H37" s="71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0"/>
      <c r="X37" s="70"/>
      <c r="Y37" s="70"/>
      <c r="Z37" s="70"/>
      <c r="AA37" s="70"/>
      <c r="AB37" s="55"/>
      <c r="AC37" s="78" t="s">
        <v>129</v>
      </c>
      <c r="AD37" s="81" t="s">
        <v>128</v>
      </c>
      <c r="AE37" s="65" t="s">
        <v>375</v>
      </c>
      <c r="AF37" s="68" t="s">
        <v>384</v>
      </c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</row>
    <row r="38" spans="1:63" ht="33.75">
      <c r="A38" s="86" t="s">
        <v>194</v>
      </c>
      <c r="B38" s="93" t="s">
        <v>195</v>
      </c>
      <c r="C38" s="68" t="s">
        <v>334</v>
      </c>
      <c r="D38" s="58" t="s">
        <v>346</v>
      </c>
      <c r="E38" s="58" t="s">
        <v>373</v>
      </c>
      <c r="F38" s="71"/>
      <c r="G38" s="71"/>
      <c r="H38" s="71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0"/>
      <c r="X38" s="70"/>
      <c r="Y38" s="70"/>
      <c r="Z38" s="70"/>
      <c r="AA38" s="70"/>
      <c r="AB38" s="55"/>
      <c r="AC38" s="79" t="s">
        <v>125</v>
      </c>
      <c r="AD38" s="81" t="s">
        <v>124</v>
      </c>
      <c r="AE38" s="65" t="s">
        <v>375</v>
      </c>
      <c r="AF38" s="68" t="s">
        <v>378</v>
      </c>
      <c r="AG38" s="58" t="s">
        <v>431</v>
      </c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</row>
    <row r="39" spans="1:63" ht="24">
      <c r="A39" s="87" t="s">
        <v>125</v>
      </c>
      <c r="B39" s="93" t="s">
        <v>196</v>
      </c>
      <c r="C39" s="68" t="s">
        <v>375</v>
      </c>
      <c r="D39" s="68" t="s">
        <v>378</v>
      </c>
      <c r="E39" s="67" t="s">
        <v>379</v>
      </c>
      <c r="F39" s="71"/>
      <c r="G39" s="71"/>
      <c r="H39" s="71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0"/>
      <c r="X39" s="70"/>
      <c r="Y39" s="70"/>
      <c r="Z39" s="70"/>
      <c r="AA39" s="70"/>
      <c r="AB39" s="55"/>
      <c r="AC39" s="78" t="s">
        <v>121</v>
      </c>
      <c r="AD39" s="81" t="s">
        <v>120</v>
      </c>
      <c r="AE39" s="65" t="s">
        <v>423</v>
      </c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</row>
    <row r="40" spans="1:63" ht="33.75">
      <c r="A40" s="86" t="s">
        <v>7</v>
      </c>
      <c r="B40" s="93" t="s">
        <v>197</v>
      </c>
      <c r="C40" s="68" t="s">
        <v>371</v>
      </c>
      <c r="D40" s="71"/>
      <c r="E40" s="71"/>
      <c r="F40" s="71"/>
      <c r="G40" s="71"/>
      <c r="H40" s="71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0"/>
      <c r="X40" s="70"/>
      <c r="Y40" s="70"/>
      <c r="Z40" s="70"/>
      <c r="AA40" s="70"/>
      <c r="AB40" s="55"/>
      <c r="AC40" s="78" t="s">
        <v>117</v>
      </c>
      <c r="AD40" s="81" t="s">
        <v>116</v>
      </c>
      <c r="AE40" s="65" t="s">
        <v>423</v>
      </c>
      <c r="AF40" s="68" t="s">
        <v>430</v>
      </c>
      <c r="AG40" s="58" t="s">
        <v>352</v>
      </c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</row>
    <row r="41" spans="1:63">
      <c r="A41" s="86" t="s">
        <v>3</v>
      </c>
      <c r="B41" s="93" t="s">
        <v>198</v>
      </c>
      <c r="C41" s="68" t="s">
        <v>334</v>
      </c>
      <c r="D41" s="71"/>
      <c r="E41" s="71"/>
      <c r="F41" s="71"/>
      <c r="G41" s="71"/>
      <c r="H41" s="71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0"/>
      <c r="X41" s="70"/>
      <c r="Y41" s="70"/>
      <c r="Z41" s="70"/>
      <c r="AA41" s="70"/>
      <c r="AB41" s="55"/>
      <c r="AC41" s="78" t="s">
        <v>113</v>
      </c>
      <c r="AD41" s="81" t="s">
        <v>112</v>
      </c>
      <c r="AE41" s="65" t="s">
        <v>348</v>
      </c>
      <c r="AF41" s="58"/>
      <c r="AG41" s="58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</row>
    <row r="42" spans="1:63" ht="24">
      <c r="A42" s="89" t="s">
        <v>121</v>
      </c>
      <c r="B42" s="94" t="s">
        <v>199</v>
      </c>
      <c r="C42" s="68" t="s">
        <v>334</v>
      </c>
      <c r="D42" s="64" t="s">
        <v>380</v>
      </c>
      <c r="E42" s="71"/>
      <c r="F42" s="71"/>
      <c r="G42" s="71"/>
      <c r="H42" s="71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0"/>
      <c r="X42" s="70"/>
      <c r="Y42" s="70"/>
      <c r="Z42" s="70"/>
      <c r="AA42" s="70"/>
      <c r="AB42" s="55"/>
      <c r="AC42" s="78" t="s">
        <v>109</v>
      </c>
      <c r="AD42" s="81" t="s">
        <v>108</v>
      </c>
      <c r="AE42" s="65" t="s">
        <v>371</v>
      </c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</row>
    <row r="43" spans="1:63" ht="24">
      <c r="A43" s="87" t="s">
        <v>200</v>
      </c>
      <c r="B43" s="93" t="s">
        <v>201</v>
      </c>
      <c r="C43" s="68" t="s">
        <v>375</v>
      </c>
      <c r="D43" s="68" t="s">
        <v>337</v>
      </c>
      <c r="E43" s="67" t="s">
        <v>381</v>
      </c>
      <c r="F43" s="71"/>
      <c r="G43" s="71"/>
      <c r="H43" s="71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0"/>
      <c r="X43" s="70"/>
      <c r="Y43" s="70"/>
      <c r="Z43" s="70"/>
      <c r="AA43" s="70"/>
      <c r="AB43" s="55"/>
      <c r="AC43" s="78" t="s">
        <v>105</v>
      </c>
      <c r="AD43" s="81" t="s">
        <v>104</v>
      </c>
      <c r="AE43" s="65" t="s">
        <v>334</v>
      </c>
      <c r="AF43" s="68" t="s">
        <v>432</v>
      </c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</row>
    <row r="44" spans="1:63" ht="33.75">
      <c r="A44" s="86" t="s">
        <v>113</v>
      </c>
      <c r="B44" s="93" t="s">
        <v>202</v>
      </c>
      <c r="C44" s="68" t="s">
        <v>348</v>
      </c>
      <c r="D44" s="71"/>
      <c r="E44" s="71"/>
      <c r="F44" s="71"/>
      <c r="G44" s="71"/>
      <c r="H44" s="71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0"/>
      <c r="X44" s="70"/>
      <c r="Y44" s="70"/>
      <c r="Z44" s="70"/>
      <c r="AA44" s="70"/>
      <c r="AB44" s="55"/>
      <c r="AC44" s="78" t="s">
        <v>101</v>
      </c>
      <c r="AD44" s="81" t="s">
        <v>100</v>
      </c>
      <c r="AE44" s="65" t="s">
        <v>334</v>
      </c>
      <c r="AF44" s="68" t="s">
        <v>360</v>
      </c>
      <c r="AG44" s="68" t="s">
        <v>433</v>
      </c>
      <c r="AH44" s="58" t="s">
        <v>434</v>
      </c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</row>
    <row r="45" spans="1:63" ht="33.75">
      <c r="A45" s="86" t="s">
        <v>203</v>
      </c>
      <c r="B45" s="93" t="s">
        <v>204</v>
      </c>
      <c r="C45" s="68" t="s">
        <v>371</v>
      </c>
      <c r="D45" s="58" t="s">
        <v>382</v>
      </c>
      <c r="E45" s="71"/>
      <c r="F45" s="71"/>
      <c r="G45" s="71"/>
      <c r="H45" s="71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0"/>
      <c r="X45" s="70"/>
      <c r="Y45" s="70"/>
      <c r="Z45" s="70"/>
      <c r="AA45" s="70"/>
      <c r="AB45" s="55"/>
      <c r="AC45" s="78" t="s">
        <v>97</v>
      </c>
      <c r="AD45" s="81" t="s">
        <v>96</v>
      </c>
      <c r="AE45" s="65" t="s">
        <v>334</v>
      </c>
      <c r="AF45" s="68" t="s">
        <v>360</v>
      </c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</row>
    <row r="46" spans="1:63" ht="48">
      <c r="A46" s="86" t="s">
        <v>205</v>
      </c>
      <c r="B46" s="93" t="s">
        <v>206</v>
      </c>
      <c r="C46" s="68" t="s">
        <v>334</v>
      </c>
      <c r="D46" s="68" t="s">
        <v>349</v>
      </c>
      <c r="E46" s="68" t="s">
        <v>383</v>
      </c>
      <c r="F46" s="71"/>
      <c r="G46" s="71"/>
      <c r="H46" s="71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0"/>
      <c r="X46" s="70"/>
      <c r="Y46" s="70"/>
      <c r="Z46" s="70"/>
      <c r="AA46" s="70"/>
      <c r="AB46" s="55"/>
      <c r="AC46" s="78" t="s">
        <v>93</v>
      </c>
      <c r="AD46" s="81" t="s">
        <v>92</v>
      </c>
      <c r="AE46" s="65" t="s">
        <v>348</v>
      </c>
      <c r="AF46" s="68" t="s">
        <v>425</v>
      </c>
      <c r="AG46" s="58" t="s">
        <v>435</v>
      </c>
      <c r="AH46" s="58" t="s">
        <v>436</v>
      </c>
      <c r="AI46" s="56" t="s">
        <v>437</v>
      </c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</row>
    <row r="47" spans="1:63" ht="36">
      <c r="A47" s="86" t="s">
        <v>207</v>
      </c>
      <c r="B47" s="93" t="s">
        <v>208</v>
      </c>
      <c r="C47" s="68" t="s">
        <v>375</v>
      </c>
      <c r="D47" s="68" t="s">
        <v>384</v>
      </c>
      <c r="E47" s="58" t="s">
        <v>385</v>
      </c>
      <c r="F47" s="58" t="s">
        <v>386</v>
      </c>
      <c r="G47" s="58" t="s">
        <v>387</v>
      </c>
      <c r="H47" s="71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0"/>
      <c r="X47" s="70"/>
      <c r="Y47" s="70"/>
      <c r="Z47" s="70"/>
      <c r="AA47" s="70"/>
      <c r="AB47" s="55"/>
      <c r="AC47" s="79" t="s">
        <v>89</v>
      </c>
      <c r="AD47" s="81" t="s">
        <v>88</v>
      </c>
      <c r="AE47" s="65" t="s">
        <v>375</v>
      </c>
      <c r="AF47" s="68" t="s">
        <v>378</v>
      </c>
      <c r="AG47" s="58" t="s">
        <v>431</v>
      </c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</row>
    <row r="48" spans="1:63" ht="33.75">
      <c r="A48" s="86" t="s">
        <v>209</v>
      </c>
      <c r="B48" s="93" t="s">
        <v>210</v>
      </c>
      <c r="C48" s="68" t="s">
        <v>375</v>
      </c>
      <c r="D48" s="68" t="s">
        <v>384</v>
      </c>
      <c r="E48" s="58" t="s">
        <v>385</v>
      </c>
      <c r="F48" s="58" t="s">
        <v>386</v>
      </c>
      <c r="G48" s="58" t="s">
        <v>387</v>
      </c>
      <c r="H48" s="58" t="s">
        <v>388</v>
      </c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57"/>
      <c r="X48" s="57"/>
      <c r="Y48" s="57"/>
      <c r="Z48" s="57"/>
      <c r="AA48" s="57"/>
      <c r="AB48" s="55"/>
      <c r="AC48" s="78" t="s">
        <v>85</v>
      </c>
      <c r="AD48" s="81" t="s">
        <v>84</v>
      </c>
      <c r="AE48" s="65" t="s">
        <v>334</v>
      </c>
      <c r="AF48" s="68" t="s">
        <v>360</v>
      </c>
      <c r="AG48" s="68" t="s">
        <v>383</v>
      </c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</row>
    <row r="49" spans="1:63" ht="24">
      <c r="A49" s="86" t="s">
        <v>211</v>
      </c>
      <c r="B49" s="93" t="s">
        <v>212</v>
      </c>
      <c r="C49" s="68" t="s">
        <v>334</v>
      </c>
      <c r="D49" s="68" t="s">
        <v>389</v>
      </c>
      <c r="E49" s="68" t="s">
        <v>390</v>
      </c>
      <c r="F49" s="71"/>
      <c r="G49" s="71"/>
      <c r="H49" s="71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0"/>
      <c r="X49" s="70"/>
      <c r="Y49" s="70"/>
      <c r="Z49" s="70"/>
      <c r="AA49" s="70"/>
      <c r="AB49" s="55"/>
      <c r="AC49" s="78" t="s">
        <v>81</v>
      </c>
      <c r="AD49" s="81" t="s">
        <v>80</v>
      </c>
      <c r="AE49" s="65" t="s">
        <v>423</v>
      </c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</row>
    <row r="50" spans="1:63" ht="33.75">
      <c r="A50" s="86" t="s">
        <v>213</v>
      </c>
      <c r="B50" s="93" t="s">
        <v>214</v>
      </c>
      <c r="C50" s="68" t="s">
        <v>391</v>
      </c>
      <c r="D50" s="58" t="s">
        <v>382</v>
      </c>
      <c r="E50" s="58" t="s">
        <v>392</v>
      </c>
      <c r="F50" s="71"/>
      <c r="G50" s="71"/>
      <c r="H50" s="71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0"/>
      <c r="X50" s="70"/>
      <c r="Y50" s="70"/>
      <c r="Z50" s="70"/>
      <c r="AA50" s="70"/>
      <c r="AB50" s="55"/>
      <c r="AC50" s="78" t="s">
        <v>77</v>
      </c>
      <c r="AD50" s="81" t="s">
        <v>76</v>
      </c>
      <c r="AE50" s="65" t="s">
        <v>371</v>
      </c>
      <c r="AF50" s="68" t="s">
        <v>384</v>
      </c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</row>
    <row r="51" spans="1:63" ht="24">
      <c r="A51" s="87" t="s">
        <v>89</v>
      </c>
      <c r="B51" s="93" t="s">
        <v>215</v>
      </c>
      <c r="C51" s="68" t="s">
        <v>375</v>
      </c>
      <c r="D51" s="68" t="s">
        <v>378</v>
      </c>
      <c r="E51" s="67" t="s">
        <v>379</v>
      </c>
      <c r="F51" s="71"/>
      <c r="G51" s="71"/>
      <c r="H51" s="71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0"/>
      <c r="X51" s="70"/>
      <c r="Y51" s="70"/>
      <c r="Z51" s="70"/>
      <c r="AA51" s="70"/>
      <c r="AB51" s="55"/>
      <c r="AC51" s="78" t="s">
        <v>73</v>
      </c>
      <c r="AD51" s="81" t="s">
        <v>72</v>
      </c>
      <c r="AE51" s="65" t="s">
        <v>371</v>
      </c>
      <c r="AF51" s="68" t="s">
        <v>384</v>
      </c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</row>
    <row r="52" spans="1:63" ht="24">
      <c r="A52" s="86" t="s">
        <v>216</v>
      </c>
      <c r="B52" s="93" t="s">
        <v>217</v>
      </c>
      <c r="C52" s="68" t="s">
        <v>334</v>
      </c>
      <c r="D52" s="68" t="s">
        <v>376</v>
      </c>
      <c r="E52" s="58"/>
      <c r="F52" s="71"/>
      <c r="G52" s="71"/>
      <c r="H52" s="71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0"/>
      <c r="X52" s="70"/>
      <c r="Y52" s="70"/>
      <c r="Z52" s="70"/>
      <c r="AA52" s="70"/>
      <c r="AB52" s="55"/>
      <c r="AC52" s="78" t="s">
        <v>69</v>
      </c>
      <c r="AD52" s="81" t="s">
        <v>68</v>
      </c>
      <c r="AE52" s="65" t="s">
        <v>371</v>
      </c>
      <c r="AF52" s="68" t="s">
        <v>425</v>
      </c>
      <c r="AG52" s="77"/>
      <c r="AH52" s="68" t="s">
        <v>383</v>
      </c>
      <c r="AI52" s="58" t="s">
        <v>438</v>
      </c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</row>
    <row r="53" spans="1:63" ht="36">
      <c r="A53" s="86" t="s">
        <v>218</v>
      </c>
      <c r="B53" s="93" t="s">
        <v>219</v>
      </c>
      <c r="C53" s="68" t="s">
        <v>371</v>
      </c>
      <c r="D53" s="68" t="s">
        <v>376</v>
      </c>
      <c r="E53" s="58" t="s">
        <v>393</v>
      </c>
      <c r="F53" s="71"/>
      <c r="G53" s="71"/>
      <c r="H53" s="71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0"/>
      <c r="X53" s="70"/>
      <c r="Y53" s="70"/>
      <c r="Z53" s="70"/>
      <c r="AA53" s="70"/>
      <c r="AB53" s="55"/>
      <c r="AC53" s="78" t="s">
        <v>65</v>
      </c>
      <c r="AD53" s="81" t="s">
        <v>64</v>
      </c>
      <c r="AE53" s="65" t="s">
        <v>423</v>
      </c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</row>
    <row r="54" spans="1:63" ht="36">
      <c r="A54" s="86" t="s">
        <v>220</v>
      </c>
      <c r="B54" s="93" t="s">
        <v>221</v>
      </c>
      <c r="C54" s="68" t="s">
        <v>334</v>
      </c>
      <c r="D54" s="68" t="s">
        <v>372</v>
      </c>
      <c r="E54" s="71"/>
      <c r="F54" s="71"/>
      <c r="G54" s="71"/>
      <c r="H54" s="71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0"/>
      <c r="X54" s="70"/>
      <c r="Y54" s="70"/>
      <c r="Z54" s="70"/>
      <c r="AA54" s="70"/>
      <c r="AB54" s="55"/>
      <c r="AC54" s="78" t="s">
        <v>61</v>
      </c>
      <c r="AD54" s="81" t="s">
        <v>60</v>
      </c>
      <c r="AE54" s="65" t="s">
        <v>391</v>
      </c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</row>
    <row r="55" spans="1:63" ht="24">
      <c r="A55" s="86" t="s">
        <v>222</v>
      </c>
      <c r="B55" s="93" t="s">
        <v>223</v>
      </c>
      <c r="C55" s="68" t="s">
        <v>348</v>
      </c>
      <c r="D55" s="71"/>
      <c r="E55" s="71"/>
      <c r="F55" s="71"/>
      <c r="G55" s="71"/>
      <c r="H55" s="71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0"/>
      <c r="X55" s="70"/>
      <c r="Y55" s="70"/>
      <c r="Z55" s="70"/>
      <c r="AA55" s="70"/>
      <c r="AB55" s="55"/>
      <c r="AC55" s="78" t="s">
        <v>57</v>
      </c>
      <c r="AD55" s="81" t="s">
        <v>56</v>
      </c>
      <c r="AE55" s="65" t="s">
        <v>375</v>
      </c>
      <c r="AF55" s="68" t="s">
        <v>425</v>
      </c>
      <c r="AG55" s="68" t="s">
        <v>383</v>
      </c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</row>
    <row r="56" spans="1:63" ht="33.75">
      <c r="A56" s="86" t="s">
        <v>224</v>
      </c>
      <c r="B56" s="93" t="s">
        <v>225</v>
      </c>
      <c r="C56" s="68" t="s">
        <v>394</v>
      </c>
      <c r="D56" s="58" t="s">
        <v>395</v>
      </c>
      <c r="E56" s="71"/>
      <c r="F56" s="71"/>
      <c r="G56" s="71"/>
      <c r="H56" s="71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0"/>
      <c r="X56" s="70"/>
      <c r="Y56" s="70"/>
      <c r="Z56" s="70"/>
      <c r="AA56" s="70"/>
      <c r="AB56" s="55"/>
      <c r="AC56" s="78" t="s">
        <v>53</v>
      </c>
      <c r="AD56" s="82" t="s">
        <v>52</v>
      </c>
      <c r="AE56" s="75" t="s">
        <v>334</v>
      </c>
      <c r="AF56" s="68" t="s">
        <v>425</v>
      </c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</row>
    <row r="57" spans="1:63" ht="33.75">
      <c r="A57" s="86" t="s">
        <v>226</v>
      </c>
      <c r="B57" s="93" t="s">
        <v>227</v>
      </c>
      <c r="C57" s="68" t="s">
        <v>365</v>
      </c>
      <c r="D57" s="68" t="s">
        <v>384</v>
      </c>
      <c r="E57" s="58" t="s">
        <v>385</v>
      </c>
      <c r="F57" s="58" t="s">
        <v>396</v>
      </c>
      <c r="G57" s="71"/>
      <c r="H57" s="71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0"/>
      <c r="X57" s="70"/>
      <c r="Y57" s="70"/>
      <c r="Z57" s="70"/>
      <c r="AA57" s="70"/>
      <c r="AB57" s="55"/>
      <c r="AC57" s="78" t="s">
        <v>49</v>
      </c>
      <c r="AD57" s="82" t="s">
        <v>48</v>
      </c>
      <c r="AE57" s="75" t="s">
        <v>348</v>
      </c>
      <c r="AF57" s="68" t="s">
        <v>425</v>
      </c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</row>
    <row r="58" spans="1:63" ht="33.75">
      <c r="A58" s="86" t="s">
        <v>228</v>
      </c>
      <c r="B58" s="93" t="s">
        <v>229</v>
      </c>
      <c r="C58" s="68" t="s">
        <v>334</v>
      </c>
      <c r="D58" s="68" t="s">
        <v>360</v>
      </c>
      <c r="E58" s="71"/>
      <c r="F58" s="71"/>
      <c r="G58" s="71"/>
      <c r="H58" s="71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0"/>
      <c r="X58" s="70"/>
      <c r="Y58" s="70"/>
      <c r="Z58" s="70"/>
      <c r="AA58" s="70"/>
      <c r="AB58" s="55"/>
      <c r="AC58" s="78" t="s">
        <v>45</v>
      </c>
      <c r="AD58" s="82" t="s">
        <v>44</v>
      </c>
      <c r="AE58" s="75" t="s">
        <v>365</v>
      </c>
      <c r="AF58" s="58" t="s">
        <v>407</v>
      </c>
      <c r="AG58" s="58" t="s">
        <v>352</v>
      </c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</row>
    <row r="59" spans="1:63" ht="24">
      <c r="A59" s="86" t="s">
        <v>230</v>
      </c>
      <c r="B59" s="93" t="s">
        <v>231</v>
      </c>
      <c r="C59" s="68" t="s">
        <v>334</v>
      </c>
      <c r="D59" s="71"/>
      <c r="E59" s="71"/>
      <c r="F59" s="71"/>
      <c r="G59" s="71"/>
      <c r="H59" s="71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0"/>
      <c r="X59" s="70"/>
      <c r="Y59" s="70"/>
      <c r="Z59" s="70"/>
      <c r="AA59" s="70"/>
      <c r="AB59" s="55"/>
      <c r="AC59" s="78" t="s">
        <v>41</v>
      </c>
      <c r="AD59" s="82" t="s">
        <v>40</v>
      </c>
      <c r="AE59" s="75" t="s">
        <v>375</v>
      </c>
      <c r="AF59" s="58"/>
      <c r="AG59" s="58"/>
      <c r="AH59" s="58"/>
      <c r="AI59" s="58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</row>
    <row r="60" spans="1:63" ht="36">
      <c r="A60" s="86" t="s">
        <v>232</v>
      </c>
      <c r="B60" s="93" t="s">
        <v>233</v>
      </c>
      <c r="C60" s="68" t="s">
        <v>375</v>
      </c>
      <c r="D60" s="68" t="s">
        <v>384</v>
      </c>
      <c r="E60" s="58" t="s">
        <v>385</v>
      </c>
      <c r="F60" s="58" t="s">
        <v>386</v>
      </c>
      <c r="G60" s="71"/>
      <c r="H60" s="71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0"/>
      <c r="X60" s="70"/>
      <c r="Y60" s="70"/>
      <c r="Z60" s="70"/>
      <c r="AA60" s="70"/>
      <c r="AB60" s="55"/>
      <c r="AC60" s="78" t="s">
        <v>37</v>
      </c>
      <c r="AD60" s="82" t="s">
        <v>36</v>
      </c>
      <c r="AE60" s="75" t="s">
        <v>439</v>
      </c>
      <c r="AF60" s="58"/>
      <c r="AG60" s="58"/>
      <c r="AH60" s="58"/>
      <c r="AI60" s="58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</row>
    <row r="61" spans="1:63" ht="33.75">
      <c r="A61" s="87" t="s">
        <v>234</v>
      </c>
      <c r="B61" s="93" t="s">
        <v>235</v>
      </c>
      <c r="C61" s="68" t="s">
        <v>397</v>
      </c>
      <c r="D61" s="68" t="s">
        <v>376</v>
      </c>
      <c r="E61" s="58"/>
      <c r="F61" s="58"/>
      <c r="G61" s="71"/>
      <c r="H61" s="71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0"/>
      <c r="X61" s="70"/>
      <c r="Y61" s="70"/>
      <c r="Z61" s="70"/>
      <c r="AA61" s="70"/>
      <c r="AB61" s="55"/>
      <c r="AC61" s="79" t="s">
        <v>33</v>
      </c>
      <c r="AD61" s="82" t="s">
        <v>32</v>
      </c>
      <c r="AE61" s="75" t="s">
        <v>402</v>
      </c>
      <c r="AF61" s="68" t="s">
        <v>430</v>
      </c>
      <c r="AG61" s="58" t="s">
        <v>403</v>
      </c>
      <c r="AH61" s="58" t="s">
        <v>440</v>
      </c>
      <c r="AI61" s="58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</row>
    <row r="62" spans="1:63" ht="33.75">
      <c r="A62" s="87" t="s">
        <v>236</v>
      </c>
      <c r="B62" s="93" t="s">
        <v>237</v>
      </c>
      <c r="C62" s="68" t="s">
        <v>398</v>
      </c>
      <c r="D62" s="58" t="s">
        <v>399</v>
      </c>
      <c r="E62" s="58" t="s">
        <v>400</v>
      </c>
      <c r="F62" s="58" t="s">
        <v>401</v>
      </c>
      <c r="G62" s="71"/>
      <c r="H62" s="71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0"/>
      <c r="X62" s="70"/>
      <c r="Y62" s="70"/>
      <c r="Z62" s="70"/>
      <c r="AA62" s="70"/>
      <c r="AB62" s="55"/>
      <c r="AC62" s="79" t="s">
        <v>29</v>
      </c>
      <c r="AD62" s="81" t="s">
        <v>28</v>
      </c>
      <c r="AE62" s="65" t="s">
        <v>366</v>
      </c>
      <c r="AF62" s="58"/>
      <c r="AG62" s="58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</row>
    <row r="63" spans="1:63" ht="33.75">
      <c r="A63" s="87" t="s">
        <v>238</v>
      </c>
      <c r="B63" s="93" t="s">
        <v>239</v>
      </c>
      <c r="C63" s="68" t="s">
        <v>402</v>
      </c>
      <c r="D63" s="58" t="s">
        <v>341</v>
      </c>
      <c r="E63" s="58" t="s">
        <v>403</v>
      </c>
      <c r="F63" s="58" t="s">
        <v>404</v>
      </c>
      <c r="G63" s="71"/>
      <c r="H63" s="71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0"/>
      <c r="X63" s="70"/>
      <c r="Y63" s="70"/>
      <c r="Z63" s="70"/>
      <c r="AA63" s="70"/>
      <c r="AB63" s="55"/>
      <c r="AC63" s="79" t="s">
        <v>25</v>
      </c>
      <c r="AD63" s="81" t="s">
        <v>24</v>
      </c>
      <c r="AE63" s="65" t="s">
        <v>366</v>
      </c>
      <c r="AF63" s="58"/>
      <c r="AG63" s="58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</row>
    <row r="64" spans="1:63" ht="33.75">
      <c r="A64" s="87" t="s">
        <v>240</v>
      </c>
      <c r="B64" s="93" t="s">
        <v>241</v>
      </c>
      <c r="C64" s="68" t="s">
        <v>366</v>
      </c>
      <c r="D64" s="58" t="s">
        <v>405</v>
      </c>
      <c r="E64" s="71"/>
      <c r="F64" s="71"/>
      <c r="G64" s="71"/>
      <c r="H64" s="71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0"/>
      <c r="X64" s="70"/>
      <c r="Y64" s="70"/>
      <c r="Z64" s="70"/>
      <c r="AA64" s="70"/>
      <c r="AB64" s="55"/>
      <c r="AC64" s="79" t="s">
        <v>21</v>
      </c>
      <c r="AD64" s="81" t="s">
        <v>20</v>
      </c>
      <c r="AE64" s="65" t="s">
        <v>366</v>
      </c>
      <c r="AF64" s="58" t="s">
        <v>441</v>
      </c>
      <c r="AG64" s="58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</row>
    <row r="65" spans="1:63" ht="48">
      <c r="A65" s="87" t="s">
        <v>242</v>
      </c>
      <c r="B65" s="93" t="s">
        <v>243</v>
      </c>
      <c r="C65" s="68" t="s">
        <v>366</v>
      </c>
      <c r="D65" s="71"/>
      <c r="E65" s="71"/>
      <c r="F65" s="71"/>
      <c r="G65" s="71"/>
      <c r="H65" s="71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0"/>
      <c r="X65" s="70"/>
      <c r="Y65" s="70"/>
      <c r="Z65" s="70"/>
      <c r="AA65" s="70"/>
      <c r="AB65" s="55"/>
      <c r="AC65" s="79" t="s">
        <v>17</v>
      </c>
      <c r="AD65" s="81" t="s">
        <v>16</v>
      </c>
      <c r="AE65" s="65" t="s">
        <v>409</v>
      </c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</row>
    <row r="66" spans="1:63" ht="33.75">
      <c r="A66" s="87" t="s">
        <v>244</v>
      </c>
      <c r="B66" s="93" t="s">
        <v>245</v>
      </c>
      <c r="C66" s="68" t="s">
        <v>406</v>
      </c>
      <c r="D66" s="58" t="s">
        <v>407</v>
      </c>
      <c r="E66" s="71"/>
      <c r="F66" s="71"/>
      <c r="G66" s="71"/>
      <c r="H66" s="71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0"/>
      <c r="X66" s="70"/>
      <c r="Y66" s="70"/>
      <c r="Z66" s="70"/>
      <c r="AA66" s="70"/>
      <c r="AB66" s="55"/>
      <c r="AC66" s="79" t="s">
        <v>13</v>
      </c>
      <c r="AD66" s="81" t="s">
        <v>12</v>
      </c>
      <c r="AE66" s="65" t="s">
        <v>412</v>
      </c>
      <c r="AF66" s="58" t="s">
        <v>442</v>
      </c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</row>
    <row r="67" spans="1:63" ht="33.75">
      <c r="A67" s="90" t="s">
        <v>408</v>
      </c>
      <c r="B67" s="94" t="s">
        <v>325</v>
      </c>
      <c r="C67" s="68" t="s">
        <v>409</v>
      </c>
      <c r="D67" s="58" t="s">
        <v>410</v>
      </c>
      <c r="E67" s="58" t="s">
        <v>411</v>
      </c>
      <c r="F67" s="64" t="s">
        <v>380</v>
      </c>
      <c r="G67" s="71"/>
      <c r="H67" s="71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0"/>
      <c r="X67" s="70"/>
      <c r="Y67" s="70"/>
      <c r="Z67" s="70"/>
      <c r="AA67" s="70"/>
      <c r="AB67" s="55"/>
      <c r="AC67" s="79" t="s">
        <v>9</v>
      </c>
      <c r="AD67" s="81" t="s">
        <v>8</v>
      </c>
      <c r="AE67" s="63" t="s">
        <v>414</v>
      </c>
      <c r="AF67" s="58" t="s">
        <v>443</v>
      </c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</row>
    <row r="68" spans="1:63" ht="33.75">
      <c r="A68" s="87" t="s">
        <v>13</v>
      </c>
      <c r="B68" s="93" t="s">
        <v>247</v>
      </c>
      <c r="C68" s="68" t="s">
        <v>412</v>
      </c>
      <c r="D68" s="71"/>
      <c r="E68" s="71"/>
      <c r="F68" s="71"/>
      <c r="G68" s="71"/>
      <c r="H68" s="71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0"/>
      <c r="X68" s="70"/>
      <c r="Y68" s="70"/>
      <c r="Z68" s="70"/>
      <c r="AA68" s="70"/>
      <c r="AB68" s="55"/>
      <c r="AC68" s="79" t="s">
        <v>5</v>
      </c>
      <c r="AD68" s="81" t="s">
        <v>4</v>
      </c>
      <c r="AE68" s="63" t="s">
        <v>414</v>
      </c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</row>
    <row r="69" spans="1:63" ht="36">
      <c r="A69" s="87" t="s">
        <v>248</v>
      </c>
      <c r="B69" s="93" t="s">
        <v>249</v>
      </c>
      <c r="C69" s="58" t="s">
        <v>413</v>
      </c>
      <c r="D69" s="71"/>
      <c r="E69" s="71"/>
      <c r="F69" s="71"/>
      <c r="G69" s="71"/>
      <c r="H69" s="71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0"/>
      <c r="X69" s="70"/>
      <c r="Y69" s="70"/>
      <c r="Z69" s="70"/>
      <c r="AA69" s="70"/>
      <c r="AB69" s="55"/>
      <c r="AC69" s="80" t="s">
        <v>1</v>
      </c>
      <c r="AD69" s="81" t="s">
        <v>0</v>
      </c>
      <c r="AE69" s="63" t="s">
        <v>370</v>
      </c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</row>
    <row r="70" spans="1:63" ht="36">
      <c r="A70" s="88" t="s">
        <v>250</v>
      </c>
      <c r="B70" s="93" t="s">
        <v>251</v>
      </c>
      <c r="C70" s="58" t="s">
        <v>413</v>
      </c>
      <c r="D70" s="71"/>
      <c r="E70" s="71"/>
      <c r="F70" s="71"/>
      <c r="G70" s="71"/>
      <c r="H70" s="71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0"/>
      <c r="X70" s="70"/>
      <c r="Y70" s="70"/>
      <c r="Z70" s="70"/>
      <c r="AA70" s="70"/>
      <c r="AB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</row>
    <row r="71" spans="1:63" ht="33.75">
      <c r="A71" s="87" t="s">
        <v>252</v>
      </c>
      <c r="B71" s="93" t="s">
        <v>253</v>
      </c>
      <c r="C71" s="58" t="s">
        <v>414</v>
      </c>
      <c r="D71" s="71"/>
      <c r="E71" s="71"/>
      <c r="F71" s="71"/>
      <c r="G71" s="71"/>
      <c r="H71" s="71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0"/>
      <c r="X71" s="70"/>
      <c r="Y71" s="70"/>
      <c r="Z71" s="70"/>
      <c r="AA71" s="70"/>
      <c r="AB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</row>
    <row r="72" spans="1:63" ht="33.75">
      <c r="A72" s="87" t="s">
        <v>254</v>
      </c>
      <c r="B72" s="93" t="s">
        <v>255</v>
      </c>
      <c r="C72" s="58" t="s">
        <v>415</v>
      </c>
      <c r="D72" s="71"/>
      <c r="E72" s="71"/>
      <c r="F72" s="71"/>
      <c r="G72" s="71"/>
      <c r="H72" s="71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0"/>
      <c r="X72" s="70"/>
      <c r="Y72" s="70"/>
      <c r="Z72" s="70"/>
      <c r="AA72" s="70"/>
      <c r="AB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</row>
    <row r="73" spans="1:63" ht="36">
      <c r="A73" s="88" t="s">
        <v>256</v>
      </c>
      <c r="B73" s="93" t="s">
        <v>257</v>
      </c>
      <c r="C73" s="58" t="s">
        <v>370</v>
      </c>
      <c r="D73" s="71"/>
      <c r="E73" s="71"/>
      <c r="F73" s="71"/>
      <c r="G73" s="71"/>
      <c r="H73" s="71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0"/>
      <c r="X73" s="70"/>
      <c r="Y73" s="70"/>
      <c r="Z73" s="70"/>
      <c r="AA73" s="70"/>
      <c r="AB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</row>
    <row r="74" spans="1:63" ht="33.75">
      <c r="A74" s="87" t="s">
        <v>258</v>
      </c>
      <c r="B74" s="93" t="s">
        <v>259</v>
      </c>
      <c r="C74" s="58" t="s">
        <v>416</v>
      </c>
      <c r="D74" s="71"/>
      <c r="E74" s="71"/>
      <c r="F74" s="71"/>
      <c r="G74" s="71"/>
      <c r="H74" s="71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0"/>
      <c r="X74" s="70"/>
      <c r="Y74" s="70"/>
      <c r="Z74" s="70"/>
      <c r="AA74" s="70"/>
      <c r="AB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</row>
    <row r="75" spans="1:63" ht="33.75">
      <c r="A75" s="87" t="s">
        <v>260</v>
      </c>
      <c r="B75" s="93" t="s">
        <v>261</v>
      </c>
      <c r="C75" s="58" t="s">
        <v>416</v>
      </c>
      <c r="D75" s="71"/>
      <c r="E75" s="71"/>
      <c r="F75" s="71"/>
      <c r="G75" s="71"/>
      <c r="H75" s="71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0"/>
      <c r="X75" s="70"/>
      <c r="Y75" s="70"/>
      <c r="Z75" s="70"/>
      <c r="AA75" s="70"/>
      <c r="AB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</row>
    <row r="76" spans="1:63" ht="33.75">
      <c r="A76" s="59" t="s">
        <v>330</v>
      </c>
      <c r="B76" s="95" t="s">
        <v>321</v>
      </c>
      <c r="C76" s="85" t="s">
        <v>417</v>
      </c>
      <c r="D76" s="71"/>
      <c r="E76" s="71"/>
      <c r="F76" s="71"/>
      <c r="G76" s="71"/>
      <c r="H76" s="71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0"/>
      <c r="X76" s="70"/>
      <c r="Y76" s="70"/>
      <c r="Z76" s="70"/>
      <c r="AA76" s="70"/>
      <c r="AB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</row>
    <row r="77" spans="1:63" ht="33.75">
      <c r="A77" s="59" t="s">
        <v>331</v>
      </c>
      <c r="B77" s="95" t="s">
        <v>322</v>
      </c>
      <c r="C77" s="85" t="s">
        <v>418</v>
      </c>
      <c r="D77" s="71"/>
      <c r="E77" s="71"/>
      <c r="F77" s="71"/>
      <c r="G77" s="71"/>
      <c r="H77" s="71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0"/>
      <c r="X77" s="70"/>
      <c r="Y77" s="70"/>
      <c r="Z77" s="70"/>
      <c r="AA77" s="70"/>
      <c r="AB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</row>
    <row r="78" spans="1:63" ht="33.75">
      <c r="A78" s="59" t="s">
        <v>332</v>
      </c>
      <c r="B78" s="95" t="s">
        <v>323</v>
      </c>
      <c r="C78" s="85" t="s">
        <v>418</v>
      </c>
      <c r="D78" s="71"/>
      <c r="E78" s="71"/>
      <c r="F78" s="71"/>
      <c r="G78" s="71"/>
      <c r="H78" s="71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0"/>
      <c r="X78" s="70"/>
      <c r="Y78" s="70"/>
      <c r="Z78" s="70"/>
      <c r="AA78" s="70"/>
      <c r="AB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</row>
    <row r="79" spans="1:63" ht="33.75">
      <c r="A79" s="59" t="s">
        <v>333</v>
      </c>
      <c r="B79" s="95" t="s">
        <v>324</v>
      </c>
      <c r="C79" s="85" t="s">
        <v>419</v>
      </c>
      <c r="D79" s="71"/>
      <c r="E79" s="71"/>
      <c r="F79" s="71"/>
      <c r="G79" s="71"/>
      <c r="H79" s="71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0"/>
      <c r="X79" s="70"/>
      <c r="Y79" s="70"/>
      <c r="Z79" s="70"/>
      <c r="AA79" s="70"/>
      <c r="AB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</row>
  </sheetData>
  <mergeCells count="4">
    <mergeCell ref="C2:H2"/>
    <mergeCell ref="AC2:AD2"/>
    <mergeCell ref="A2:B2"/>
    <mergeCell ref="AE2:AS2"/>
  </mergeCells>
  <hyperlinks>
    <hyperlink ref="B77" r:id="rId1"/>
    <hyperlink ref="B78" r:id="rId2"/>
    <hyperlink ref="B76" r:id="rId3"/>
    <hyperlink ref="B79" r:id="rId4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8" name="Button 1">
              <controlPr defaultSize="0" print="0" autoFill="0" autoPict="0" macro="[0]!AccèsAccueil">
                <anchor moveWithCells="1" sizeWithCells="1">
                  <from>
                    <xdr:col>2</xdr:col>
                    <xdr:colOff>514350</xdr:colOff>
                    <xdr:row>0</xdr:row>
                    <xdr:rowOff>133350</xdr:rowOff>
                  </from>
                  <to>
                    <xdr:col>3</xdr:col>
                    <xdr:colOff>561975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9" name="Button 2">
              <controlPr defaultSize="0" print="0" autoFill="0" autoPict="0" macro="[0]!AccèsCodification">
                <anchor moveWithCells="1" sizeWithCells="1">
                  <from>
                    <xdr:col>3</xdr:col>
                    <xdr:colOff>628650</xdr:colOff>
                    <xdr:row>0</xdr:row>
                    <xdr:rowOff>133350</xdr:rowOff>
                  </from>
                  <to>
                    <xdr:col>5</xdr:col>
                    <xdr:colOff>9525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10" name="Button 3">
              <controlPr defaultSize="0" print="0" autoFill="0" autoPict="0" macro="[0]!AccèsListeIndice">
                <anchor moveWithCells="1" sizeWithCells="1">
                  <from>
                    <xdr:col>5</xdr:col>
                    <xdr:colOff>114300</xdr:colOff>
                    <xdr:row>0</xdr:row>
                    <xdr:rowOff>133350</xdr:rowOff>
                  </from>
                  <to>
                    <xdr:col>6</xdr:col>
                    <xdr:colOff>428625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11" name="Button 4">
              <controlPr defaultSize="0" print="0" autoFill="0" autoPict="0" macro="[0]!AccèsAccueil">
                <anchor moveWithCells="1" sizeWithCells="1">
                  <from>
                    <xdr:col>30</xdr:col>
                    <xdr:colOff>514350</xdr:colOff>
                    <xdr:row>0</xdr:row>
                    <xdr:rowOff>133350</xdr:rowOff>
                  </from>
                  <to>
                    <xdr:col>31</xdr:col>
                    <xdr:colOff>561975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12" name="Button 5">
              <controlPr defaultSize="0" print="0" autoFill="0" autoPict="0" macro="[0]!AccèsCodification">
                <anchor moveWithCells="1" sizeWithCells="1">
                  <from>
                    <xdr:col>31</xdr:col>
                    <xdr:colOff>628650</xdr:colOff>
                    <xdr:row>0</xdr:row>
                    <xdr:rowOff>133350</xdr:rowOff>
                  </from>
                  <to>
                    <xdr:col>33</xdr:col>
                    <xdr:colOff>9525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3" name="Button 6">
              <controlPr defaultSize="0" print="0" autoFill="0" autoPict="0" macro="[0]!AccèsListeIndice">
                <anchor moveWithCells="1" sizeWithCells="1">
                  <from>
                    <xdr:col>33</xdr:col>
                    <xdr:colOff>114300</xdr:colOff>
                    <xdr:row>0</xdr:row>
                    <xdr:rowOff>133350</xdr:rowOff>
                  </from>
                  <to>
                    <xdr:col>34</xdr:col>
                    <xdr:colOff>428625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54"/>
  <sheetViews>
    <sheetView zoomScale="70" zoomScaleNormal="70" workbookViewId="0">
      <pane ySplit="1" topLeftCell="A2" activePane="bottomLeft" state="frozen"/>
      <selection pane="bottomLeft" activeCell="J12" sqref="J12"/>
    </sheetView>
  </sheetViews>
  <sheetFormatPr baseColWidth="10" defaultRowHeight="15"/>
  <cols>
    <col min="1" max="1" width="11.42578125" style="13"/>
    <col min="2" max="2" width="22.5703125" style="13" bestFit="1" customWidth="1"/>
    <col min="3" max="3" width="11.42578125" style="13"/>
    <col min="4" max="4" width="11.42578125" style="119"/>
  </cols>
  <sheetData>
    <row r="1" spans="1:10" s="132" customFormat="1" ht="54" customHeight="1">
      <c r="G1" s="133"/>
      <c r="H1" s="134"/>
      <c r="I1" s="135"/>
      <c r="J1" s="133"/>
    </row>
    <row r="3" spans="1:10" ht="15" customHeight="1">
      <c r="A3" s="13" t="s">
        <v>549</v>
      </c>
      <c r="B3" s="13" t="s">
        <v>451</v>
      </c>
      <c r="C3" s="13" t="s">
        <v>452</v>
      </c>
      <c r="D3" s="13" t="s">
        <v>453</v>
      </c>
    </row>
    <row r="4" spans="1:10">
      <c r="A4" s="13" t="s">
        <v>550</v>
      </c>
      <c r="B4" s="13" t="s">
        <v>566</v>
      </c>
      <c r="C4" s="13">
        <v>0</v>
      </c>
      <c r="D4" s="119" t="s">
        <v>460</v>
      </c>
    </row>
    <row r="6" spans="1:10">
      <c r="A6" s="13" t="s">
        <v>550</v>
      </c>
      <c r="B6" s="13" t="s">
        <v>567</v>
      </c>
      <c r="C6" s="13">
        <v>0</v>
      </c>
      <c r="D6" s="119" t="s">
        <v>454</v>
      </c>
    </row>
    <row r="7" spans="1:10">
      <c r="C7" s="13">
        <v>3</v>
      </c>
      <c r="D7" s="119" t="s">
        <v>455</v>
      </c>
    </row>
    <row r="9" spans="1:10">
      <c r="A9" s="13" t="s">
        <v>550</v>
      </c>
      <c r="B9" s="13" t="s">
        <v>568</v>
      </c>
      <c r="C9" s="13">
        <v>0</v>
      </c>
      <c r="D9" s="119" t="s">
        <v>488</v>
      </c>
    </row>
    <row r="10" spans="1:10">
      <c r="D10" s="119" t="s">
        <v>487</v>
      </c>
    </row>
    <row r="11" spans="1:10">
      <c r="C11" s="13">
        <v>1</v>
      </c>
      <c r="D11" s="119" t="s">
        <v>486</v>
      </c>
    </row>
    <row r="12" spans="1:10">
      <c r="D12" s="119" t="s">
        <v>484</v>
      </c>
    </row>
    <row r="13" spans="1:10">
      <c r="D13" s="119" t="s">
        <v>485</v>
      </c>
    </row>
    <row r="14" spans="1:10">
      <c r="C14" s="13">
        <v>2</v>
      </c>
      <c r="D14" s="119" t="s">
        <v>456</v>
      </c>
    </row>
    <row r="16" spans="1:10">
      <c r="A16" s="13" t="s">
        <v>550</v>
      </c>
      <c r="B16" s="13" t="s">
        <v>569</v>
      </c>
      <c r="C16" s="13">
        <v>0</v>
      </c>
      <c r="D16" s="119" t="s">
        <v>459</v>
      </c>
    </row>
    <row r="18" spans="1:4">
      <c r="A18" s="13" t="s">
        <v>550</v>
      </c>
      <c r="B18" s="13" t="s">
        <v>570</v>
      </c>
      <c r="C18" s="13">
        <v>0</v>
      </c>
      <c r="D18" s="119" t="s">
        <v>457</v>
      </c>
    </row>
    <row r="19" spans="1:4">
      <c r="C19" s="13">
        <v>1</v>
      </c>
      <c r="D19" s="119" t="s">
        <v>458</v>
      </c>
    </row>
    <row r="20" spans="1:4">
      <c r="C20" s="13">
        <v>2</v>
      </c>
      <c r="D20" s="119" t="s">
        <v>490</v>
      </c>
    </row>
    <row r="21" spans="1:4">
      <c r="D21" s="119" t="s">
        <v>489</v>
      </c>
    </row>
    <row r="23" spans="1:4">
      <c r="A23" s="13" t="s">
        <v>550</v>
      </c>
      <c r="B23" s="13" t="s">
        <v>571</v>
      </c>
      <c r="C23" s="13">
        <v>1</v>
      </c>
      <c r="D23" s="119" t="s">
        <v>461</v>
      </c>
    </row>
    <row r="24" spans="1:4">
      <c r="C24" s="13">
        <v>2</v>
      </c>
      <c r="D24" s="119" t="s">
        <v>494</v>
      </c>
    </row>
    <row r="25" spans="1:4">
      <c r="D25" s="119" t="s">
        <v>491</v>
      </c>
    </row>
    <row r="26" spans="1:4">
      <c r="D26" s="119" t="s">
        <v>492</v>
      </c>
    </row>
    <row r="27" spans="1:4">
      <c r="D27" s="119" t="s">
        <v>493</v>
      </c>
    </row>
    <row r="29" spans="1:4">
      <c r="A29" s="13" t="s">
        <v>550</v>
      </c>
      <c r="B29" s="13" t="s">
        <v>572</v>
      </c>
      <c r="C29" s="13">
        <v>0</v>
      </c>
      <c r="D29" s="119" t="s">
        <v>498</v>
      </c>
    </row>
    <row r="30" spans="1:4">
      <c r="D30" s="119" t="s">
        <v>495</v>
      </c>
    </row>
    <row r="31" spans="1:4">
      <c r="D31" s="119" t="s">
        <v>496</v>
      </c>
    </row>
    <row r="32" spans="1:4">
      <c r="D32" s="119" t="s">
        <v>497</v>
      </c>
    </row>
    <row r="33" spans="1:4">
      <c r="C33" s="13">
        <v>1</v>
      </c>
      <c r="D33" s="119" t="s">
        <v>462</v>
      </c>
    </row>
    <row r="35" spans="1:4">
      <c r="A35" s="13" t="s">
        <v>550</v>
      </c>
      <c r="B35" s="13" t="s">
        <v>573</v>
      </c>
      <c r="C35" s="13">
        <v>0</v>
      </c>
      <c r="D35" s="119" t="s">
        <v>463</v>
      </c>
    </row>
    <row r="36" spans="1:4">
      <c r="C36" s="13">
        <v>1</v>
      </c>
      <c r="D36" s="119" t="s">
        <v>464</v>
      </c>
    </row>
    <row r="37" spans="1:4">
      <c r="C37" s="13">
        <v>2</v>
      </c>
      <c r="D37" s="119" t="s">
        <v>499</v>
      </c>
    </row>
    <row r="38" spans="1:4">
      <c r="D38" s="119" t="s">
        <v>500</v>
      </c>
    </row>
    <row r="39" spans="1:4">
      <c r="C39" s="13">
        <v>3</v>
      </c>
      <c r="D39" s="119" t="s">
        <v>465</v>
      </c>
    </row>
    <row r="40" spans="1:4">
      <c r="C40" s="13">
        <v>4</v>
      </c>
      <c r="D40" s="119" t="s">
        <v>501</v>
      </c>
    </row>
    <row r="41" spans="1:4">
      <c r="D41" s="119" t="s">
        <v>502</v>
      </c>
    </row>
    <row r="43" spans="1:4">
      <c r="A43" s="13" t="s">
        <v>550</v>
      </c>
      <c r="B43" s="13" t="s">
        <v>574</v>
      </c>
      <c r="C43" s="13">
        <v>0</v>
      </c>
      <c r="D43" t="s">
        <v>503</v>
      </c>
    </row>
    <row r="44" spans="1:4">
      <c r="D44" t="s">
        <v>504</v>
      </c>
    </row>
    <row r="45" spans="1:4">
      <c r="C45" s="13">
        <v>1</v>
      </c>
      <c r="D45" t="s">
        <v>466</v>
      </c>
    </row>
    <row r="46" spans="1:4">
      <c r="C46" s="13">
        <v>2</v>
      </c>
      <c r="D46" t="s">
        <v>506</v>
      </c>
    </row>
    <row r="47" spans="1:4">
      <c r="D47" t="s">
        <v>505</v>
      </c>
    </row>
    <row r="48" spans="1:4">
      <c r="D48" t="s">
        <v>507</v>
      </c>
    </row>
    <row r="49" spans="1:4">
      <c r="C49" s="13">
        <v>3</v>
      </c>
    </row>
    <row r="50" spans="1:4">
      <c r="C50" s="13">
        <v>4</v>
      </c>
      <c r="D50" t="s">
        <v>467</v>
      </c>
    </row>
    <row r="52" spans="1:4">
      <c r="A52" s="13" t="s">
        <v>550</v>
      </c>
      <c r="B52" s="13" t="s">
        <v>575</v>
      </c>
      <c r="C52" s="13">
        <v>0</v>
      </c>
      <c r="D52" t="s">
        <v>509</v>
      </c>
    </row>
    <row r="53" spans="1:4">
      <c r="D53" s="119" t="s">
        <v>508</v>
      </c>
    </row>
    <row r="55" spans="1:4">
      <c r="A55" s="13" t="s">
        <v>550</v>
      </c>
      <c r="B55" s="13" t="s">
        <v>576</v>
      </c>
      <c r="C55" s="13">
        <v>0</v>
      </c>
      <c r="D55" t="s">
        <v>468</v>
      </c>
    </row>
    <row r="56" spans="1:4">
      <c r="C56" s="13">
        <v>1</v>
      </c>
      <c r="D56" t="s">
        <v>469</v>
      </c>
    </row>
    <row r="57" spans="1:4">
      <c r="C57" s="13">
        <v>2</v>
      </c>
    </row>
    <row r="59" spans="1:4">
      <c r="A59" s="13" t="s">
        <v>550</v>
      </c>
      <c r="B59" s="13" t="s">
        <v>577</v>
      </c>
      <c r="C59" s="13">
        <v>0</v>
      </c>
      <c r="D59" t="s">
        <v>470</v>
      </c>
    </row>
    <row r="60" spans="1:4">
      <c r="C60" s="13">
        <v>1</v>
      </c>
      <c r="D60" t="s">
        <v>471</v>
      </c>
    </row>
    <row r="61" spans="1:4">
      <c r="C61" s="13">
        <v>2</v>
      </c>
    </row>
    <row r="62" spans="1:4">
      <c r="C62" s="13">
        <v>3</v>
      </c>
      <c r="D62" t="s">
        <v>472</v>
      </c>
    </row>
    <row r="64" spans="1:4">
      <c r="A64" s="13" t="s">
        <v>550</v>
      </c>
      <c r="B64" s="13" t="s">
        <v>578</v>
      </c>
      <c r="C64" s="13">
        <v>0</v>
      </c>
      <c r="D64" s="119" t="s">
        <v>473</v>
      </c>
    </row>
    <row r="65" spans="1:4">
      <c r="C65" s="13">
        <v>1</v>
      </c>
      <c r="D65" s="119" t="s">
        <v>474</v>
      </c>
    </row>
    <row r="67" spans="1:4">
      <c r="A67" s="13" t="s">
        <v>550</v>
      </c>
      <c r="B67" s="13" t="s">
        <v>579</v>
      </c>
      <c r="C67" s="13">
        <v>1</v>
      </c>
      <c r="D67" t="s">
        <v>475</v>
      </c>
    </row>
    <row r="68" spans="1:4">
      <c r="C68" s="13">
        <v>2</v>
      </c>
      <c r="D68" t="s">
        <v>476</v>
      </c>
    </row>
    <row r="70" spans="1:4">
      <c r="A70" s="13" t="s">
        <v>550</v>
      </c>
      <c r="B70" s="13" t="s">
        <v>580</v>
      </c>
      <c r="C70" s="13">
        <v>0</v>
      </c>
      <c r="D70" t="s">
        <v>477</v>
      </c>
    </row>
    <row r="71" spans="1:4">
      <c r="C71" s="13">
        <v>1</v>
      </c>
      <c r="D71" t="s">
        <v>513</v>
      </c>
    </row>
    <row r="72" spans="1:4">
      <c r="D72" t="s">
        <v>510</v>
      </c>
    </row>
    <row r="73" spans="1:4">
      <c r="D73" t="s">
        <v>511</v>
      </c>
    </row>
    <row r="74" spans="1:4">
      <c r="D74" t="s">
        <v>512</v>
      </c>
    </row>
    <row r="76" spans="1:4">
      <c r="A76" s="13" t="s">
        <v>550</v>
      </c>
      <c r="B76" s="13" t="s">
        <v>581</v>
      </c>
      <c r="C76" s="13">
        <v>0</v>
      </c>
      <c r="D76" s="119" t="s">
        <v>514</v>
      </c>
    </row>
    <row r="77" spans="1:4">
      <c r="D77" s="119" t="s">
        <v>515</v>
      </c>
    </row>
    <row r="79" spans="1:4">
      <c r="A79" s="13" t="s">
        <v>550</v>
      </c>
      <c r="B79" s="13" t="s">
        <v>582</v>
      </c>
      <c r="C79" s="13">
        <v>0</v>
      </c>
      <c r="D79" t="s">
        <v>516</v>
      </c>
    </row>
    <row r="80" spans="1:4">
      <c r="D80" t="s">
        <v>517</v>
      </c>
    </row>
    <row r="82" spans="1:4">
      <c r="A82" s="13" t="s">
        <v>550</v>
      </c>
      <c r="B82" s="13" t="s">
        <v>583</v>
      </c>
      <c r="C82" s="13">
        <v>-1</v>
      </c>
      <c r="D82" t="s">
        <v>521</v>
      </c>
    </row>
    <row r="83" spans="1:4">
      <c r="D83" t="s">
        <v>518</v>
      </c>
    </row>
    <row r="84" spans="1:4">
      <c r="D84" t="s">
        <v>519</v>
      </c>
    </row>
    <row r="85" spans="1:4">
      <c r="D85" t="s">
        <v>520</v>
      </c>
    </row>
    <row r="86" spans="1:4">
      <c r="C86" s="13">
        <v>0</v>
      </c>
      <c r="D86" t="s">
        <v>522</v>
      </c>
    </row>
    <row r="87" spans="1:4">
      <c r="D87" t="s">
        <v>508</v>
      </c>
    </row>
    <row r="89" spans="1:4">
      <c r="A89" s="13" t="s">
        <v>550</v>
      </c>
      <c r="B89" s="13" t="s">
        <v>584</v>
      </c>
      <c r="C89" s="13">
        <v>-1</v>
      </c>
      <c r="D89" t="s">
        <v>524</v>
      </c>
    </row>
    <row r="90" spans="1:4">
      <c r="D90" t="s">
        <v>523</v>
      </c>
    </row>
    <row r="91" spans="1:4">
      <c r="C91" s="13">
        <v>0</v>
      </c>
      <c r="D91" t="s">
        <v>525</v>
      </c>
    </row>
    <row r="92" spans="1:4">
      <c r="D92" t="s">
        <v>526</v>
      </c>
    </row>
    <row r="94" spans="1:4">
      <c r="A94" s="13" t="s">
        <v>550</v>
      </c>
      <c r="B94" s="13" t="s">
        <v>585</v>
      </c>
      <c r="C94" s="13">
        <v>0</v>
      </c>
      <c r="D94" t="s">
        <v>527</v>
      </c>
    </row>
    <row r="95" spans="1:4">
      <c r="D95" t="s">
        <v>528</v>
      </c>
    </row>
    <row r="97" spans="1:4">
      <c r="A97" s="13" t="s">
        <v>550</v>
      </c>
      <c r="B97" s="13" t="s">
        <v>586</v>
      </c>
      <c r="C97" s="13">
        <v>0</v>
      </c>
      <c r="D97" t="s">
        <v>537</v>
      </c>
    </row>
    <row r="98" spans="1:4">
      <c r="D98" t="s">
        <v>531</v>
      </c>
    </row>
    <row r="99" spans="1:4">
      <c r="D99" t="s">
        <v>532</v>
      </c>
    </row>
    <row r="100" spans="1:4">
      <c r="D100" t="s">
        <v>533</v>
      </c>
    </row>
    <row r="101" spans="1:4">
      <c r="D101" t="s">
        <v>534</v>
      </c>
    </row>
    <row r="102" spans="1:4">
      <c r="D102" t="s">
        <v>535</v>
      </c>
    </row>
    <row r="103" spans="1:4">
      <c r="D103" t="s">
        <v>536</v>
      </c>
    </row>
    <row r="104" spans="1:4">
      <c r="C104" s="13">
        <v>1</v>
      </c>
      <c r="D104" t="s">
        <v>478</v>
      </c>
    </row>
    <row r="105" spans="1:4">
      <c r="C105" s="13">
        <v>2</v>
      </c>
      <c r="D105" t="s">
        <v>479</v>
      </c>
    </row>
    <row r="106" spans="1:4">
      <c r="C106" s="13">
        <v>3</v>
      </c>
      <c r="D106" t="s">
        <v>538</v>
      </c>
    </row>
    <row r="107" spans="1:4">
      <c r="D107" t="s">
        <v>539</v>
      </c>
    </row>
    <row r="108" spans="1:4">
      <c r="D108" t="s">
        <v>540</v>
      </c>
    </row>
    <row r="109" spans="1:4">
      <c r="C109" s="13">
        <v>4</v>
      </c>
      <c r="D109" t="s">
        <v>541</v>
      </c>
    </row>
    <row r="110" spans="1:4">
      <c r="D110" t="s">
        <v>542</v>
      </c>
    </row>
    <row r="111" spans="1:4">
      <c r="C111" s="13">
        <v>5</v>
      </c>
      <c r="D111" t="s">
        <v>548</v>
      </c>
    </row>
    <row r="112" spans="1:4">
      <c r="D112" t="s">
        <v>543</v>
      </c>
    </row>
    <row r="113" spans="1:4">
      <c r="D113" t="s">
        <v>544</v>
      </c>
    </row>
    <row r="114" spans="1:4">
      <c r="D114" t="s">
        <v>545</v>
      </c>
    </row>
    <row r="115" spans="1:4">
      <c r="D115" t="s">
        <v>546</v>
      </c>
    </row>
    <row r="116" spans="1:4">
      <c r="D116" t="s">
        <v>547</v>
      </c>
    </row>
    <row r="118" spans="1:4">
      <c r="A118" s="13" t="s">
        <v>550</v>
      </c>
      <c r="B118" s="13" t="s">
        <v>480</v>
      </c>
      <c r="C118" s="13">
        <v>0</v>
      </c>
      <c r="D118" t="s">
        <v>529</v>
      </c>
    </row>
    <row r="119" spans="1:4">
      <c r="D119" t="s">
        <v>530</v>
      </c>
    </row>
    <row r="120" spans="1:4">
      <c r="C120" s="13">
        <v>1</v>
      </c>
      <c r="D120" t="s">
        <v>481</v>
      </c>
    </row>
    <row r="121" spans="1:4">
      <c r="C121" s="13">
        <v>2</v>
      </c>
      <c r="D121" t="s">
        <v>482</v>
      </c>
    </row>
    <row r="122" spans="1:4">
      <c r="C122" s="13">
        <v>3</v>
      </c>
      <c r="D122" t="s">
        <v>483</v>
      </c>
    </row>
    <row r="124" spans="1:4">
      <c r="A124" s="13" t="s">
        <v>550</v>
      </c>
      <c r="B124" s="13" t="s">
        <v>587</v>
      </c>
      <c r="C124" s="13">
        <v>0</v>
      </c>
      <c r="D124" t="s">
        <v>590</v>
      </c>
    </row>
    <row r="125" spans="1:4">
      <c r="C125" s="13">
        <v>1</v>
      </c>
      <c r="D125" s="119" t="s">
        <v>591</v>
      </c>
    </row>
    <row r="126" spans="1:4">
      <c r="C126" s="13">
        <v>2</v>
      </c>
      <c r="D126" s="119" t="s">
        <v>592</v>
      </c>
    </row>
    <row r="128" spans="1:4">
      <c r="A128" s="13" t="s">
        <v>550</v>
      </c>
      <c r="B128" s="13" t="s">
        <v>588</v>
      </c>
      <c r="C128" s="13">
        <v>0</v>
      </c>
      <c r="D128" t="s">
        <v>593</v>
      </c>
    </row>
    <row r="129" spans="1:4">
      <c r="C129" s="13">
        <v>1</v>
      </c>
      <c r="D129" s="119" t="s">
        <v>594</v>
      </c>
    </row>
    <row r="131" spans="1:4">
      <c r="A131" s="13" t="s">
        <v>550</v>
      </c>
      <c r="B131" s="13" t="s">
        <v>589</v>
      </c>
      <c r="C131" s="13">
        <v>0</v>
      </c>
      <c r="D131" t="s">
        <v>595</v>
      </c>
    </row>
    <row r="132" spans="1:4">
      <c r="C132" s="13">
        <v>1</v>
      </c>
      <c r="D132" s="119" t="s">
        <v>596</v>
      </c>
    </row>
    <row r="133" spans="1:4">
      <c r="C133" s="13">
        <v>2</v>
      </c>
      <c r="D133" s="119" t="s">
        <v>597</v>
      </c>
    </row>
    <row r="135" spans="1:4">
      <c r="A135" s="13" t="s">
        <v>550</v>
      </c>
      <c r="B135" s="13" t="s">
        <v>551</v>
      </c>
      <c r="D135" t="s">
        <v>598</v>
      </c>
    </row>
    <row r="136" spans="1:4">
      <c r="D136" t="s">
        <v>599</v>
      </c>
    </row>
    <row r="138" spans="1:4">
      <c r="A138" s="13" t="s">
        <v>550</v>
      </c>
      <c r="B138" s="13" t="s">
        <v>552</v>
      </c>
    </row>
    <row r="140" spans="1:4">
      <c r="A140" s="13" t="s">
        <v>553</v>
      </c>
      <c r="B140" s="13" t="s">
        <v>554</v>
      </c>
    </row>
    <row r="142" spans="1:4">
      <c r="A142" s="13" t="s">
        <v>553</v>
      </c>
      <c r="B142" s="13" t="s">
        <v>555</v>
      </c>
    </row>
    <row r="144" spans="1:4">
      <c r="A144" s="13" t="s">
        <v>553</v>
      </c>
      <c r="B144" s="13" t="s">
        <v>556</v>
      </c>
    </row>
    <row r="146" spans="1:2">
      <c r="A146" s="13" t="s">
        <v>557</v>
      </c>
    </row>
    <row r="148" spans="1:2">
      <c r="A148" s="13" t="s">
        <v>558</v>
      </c>
      <c r="B148" s="13" t="s">
        <v>559</v>
      </c>
    </row>
    <row r="150" spans="1:2">
      <c r="A150" s="13" t="s">
        <v>560</v>
      </c>
      <c r="B150" s="13" t="s">
        <v>561</v>
      </c>
    </row>
    <row r="152" spans="1:2">
      <c r="A152" s="13" t="s">
        <v>562</v>
      </c>
      <c r="B152" s="13" t="s">
        <v>563</v>
      </c>
    </row>
    <row r="154" spans="1:2">
      <c r="A154" s="13" t="s">
        <v>564</v>
      </c>
      <c r="B154" s="13" t="s">
        <v>565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1" r:id="rId4" name="Button 7">
              <controlPr defaultSize="0" print="0" autoFill="0" autoPict="0" macro="[0]!AccèsAccueil">
                <anchor moveWithCells="1" sizeWithCells="1">
                  <from>
                    <xdr:col>2</xdr:col>
                    <xdr:colOff>514350</xdr:colOff>
                    <xdr:row>0</xdr:row>
                    <xdr:rowOff>133350</xdr:rowOff>
                  </from>
                  <to>
                    <xdr:col>4</xdr:col>
                    <xdr:colOff>228600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5" name="Button 8">
              <controlPr defaultSize="0" print="0" autoFill="0" autoPict="0" macro="[0]!AccèsCodification">
                <anchor moveWithCells="1" sizeWithCells="1">
                  <from>
                    <xdr:col>4</xdr:col>
                    <xdr:colOff>390525</xdr:colOff>
                    <xdr:row>0</xdr:row>
                    <xdr:rowOff>133350</xdr:rowOff>
                  </from>
                  <to>
                    <xdr:col>6</xdr:col>
                    <xdr:colOff>200025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6" name="Button 9">
              <controlPr defaultSize="0" print="0" autoFill="0" autoPict="0" macro="[0]!AccèsListeIndice">
                <anchor moveWithCells="1" sizeWithCells="1">
                  <from>
                    <xdr:col>6</xdr:col>
                    <xdr:colOff>323850</xdr:colOff>
                    <xdr:row>0</xdr:row>
                    <xdr:rowOff>133350</xdr:rowOff>
                  </from>
                  <to>
                    <xdr:col>8</xdr:col>
                    <xdr:colOff>180975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T85"/>
  <sheetViews>
    <sheetView zoomScale="85" zoomScaleNormal="85" workbookViewId="0">
      <pane ySplit="1" topLeftCell="A2" activePane="bottomLeft" state="frozen"/>
      <selection pane="bottomLeft" activeCell="E2" sqref="E2"/>
    </sheetView>
  </sheetViews>
  <sheetFormatPr baseColWidth="10" defaultRowHeight="15"/>
  <cols>
    <col min="2" max="2" width="11.42578125" style="13" customWidth="1"/>
    <col min="3" max="3" width="41.140625" style="9" customWidth="1"/>
    <col min="4" max="4" width="13.28515625" style="10" bestFit="1" customWidth="1"/>
    <col min="5" max="5" width="19.42578125" style="13" bestFit="1" customWidth="1"/>
    <col min="7" max="7" width="11.42578125" style="13" customWidth="1"/>
    <col min="8" max="8" width="47.85546875" style="2" customWidth="1"/>
    <col min="9" max="9" width="13.5703125" style="1" customWidth="1"/>
    <col min="10" max="10" width="19.42578125" style="13" bestFit="1" customWidth="1"/>
    <col min="13" max="13" width="16.28515625" bestFit="1" customWidth="1"/>
    <col min="14" max="14" width="12.140625" bestFit="1" customWidth="1"/>
    <col min="15" max="15" width="16.140625" bestFit="1" customWidth="1"/>
    <col min="16" max="16" width="15.140625" bestFit="1" customWidth="1"/>
  </cols>
  <sheetData>
    <row r="1" spans="2:20" s="132" customFormat="1" ht="54" customHeight="1">
      <c r="G1" s="133"/>
      <c r="H1" s="134"/>
      <c r="I1" s="135"/>
      <c r="J1" s="133"/>
    </row>
    <row r="3" spans="2:20" ht="15" customHeight="1">
      <c r="C3" s="126" t="s">
        <v>135</v>
      </c>
      <c r="D3" s="127"/>
      <c r="H3" s="128" t="s">
        <v>134</v>
      </c>
      <c r="I3" s="128"/>
      <c r="J3" s="114"/>
    </row>
    <row r="4" spans="2:20" ht="15" customHeight="1" thickBot="1">
      <c r="C4" s="28" t="s">
        <v>133</v>
      </c>
      <c r="D4" s="29" t="s">
        <v>132</v>
      </c>
      <c r="E4" s="30" t="s">
        <v>262</v>
      </c>
      <c r="H4" s="31" t="s">
        <v>133</v>
      </c>
      <c r="I4" s="32" t="s">
        <v>132</v>
      </c>
      <c r="J4" s="30" t="s">
        <v>262</v>
      </c>
    </row>
    <row r="5" spans="2:20" ht="24" customHeight="1" thickBot="1">
      <c r="C5" s="117" t="s">
        <v>279</v>
      </c>
      <c r="D5" s="115"/>
      <c r="E5" s="116"/>
      <c r="H5" s="117" t="s">
        <v>279</v>
      </c>
      <c r="I5" s="115"/>
      <c r="J5" s="116"/>
    </row>
    <row r="6" spans="2:20">
      <c r="B6" s="13" t="str">
        <f>D6</f>
        <v>BAR-EN-101</v>
      </c>
      <c r="C6" s="24" t="s">
        <v>131</v>
      </c>
      <c r="D6" s="34" t="s">
        <v>136</v>
      </c>
      <c r="E6" s="23"/>
      <c r="G6" s="13" t="str">
        <f>I6</f>
        <v>BAT-EN-101</v>
      </c>
      <c r="H6" s="112" t="s">
        <v>131</v>
      </c>
      <c r="I6" s="45" t="s">
        <v>130</v>
      </c>
      <c r="J6" s="23">
        <f>'BAT-EN-101'!G26</f>
        <v>0</v>
      </c>
      <c r="L6" s="113"/>
    </row>
    <row r="7" spans="2:20">
      <c r="B7" s="13" t="str">
        <f t="shared" ref="B7:B70" si="0">D7</f>
        <v>BAR-EN-102</v>
      </c>
      <c r="C7" s="6" t="s">
        <v>127</v>
      </c>
      <c r="D7" s="35" t="s">
        <v>137</v>
      </c>
      <c r="E7" s="15"/>
      <c r="G7" s="13" t="str">
        <f t="shared" ref="G7:G17" si="1">I7</f>
        <v>BAT-EN-102</v>
      </c>
      <c r="H7" s="112" t="s">
        <v>127</v>
      </c>
      <c r="I7" s="46" t="s">
        <v>126</v>
      </c>
      <c r="J7" s="15"/>
    </row>
    <row r="8" spans="2:20">
      <c r="B8" s="13" t="str">
        <f t="shared" si="0"/>
        <v>BAR-EN-103</v>
      </c>
      <c r="C8" s="6" t="s">
        <v>123</v>
      </c>
      <c r="D8" s="35" t="s">
        <v>138</v>
      </c>
      <c r="E8" s="15"/>
      <c r="G8" s="13" t="str">
        <f t="shared" si="1"/>
        <v>BAT-EN-103</v>
      </c>
      <c r="H8" s="4" t="s">
        <v>123</v>
      </c>
      <c r="I8" s="46" t="s">
        <v>122</v>
      </c>
      <c r="J8" s="15"/>
    </row>
    <row r="9" spans="2:20" ht="24">
      <c r="B9" s="13" t="str">
        <f t="shared" si="0"/>
        <v>BAR-EN-104</v>
      </c>
      <c r="C9" s="6" t="s">
        <v>119</v>
      </c>
      <c r="D9" s="35" t="s">
        <v>139</v>
      </c>
      <c r="E9" s="15"/>
      <c r="G9" s="13" t="str">
        <f t="shared" si="1"/>
        <v>BAT-EN-104</v>
      </c>
      <c r="H9" s="4" t="s">
        <v>119</v>
      </c>
      <c r="I9" s="46" t="s">
        <v>118</v>
      </c>
      <c r="J9" s="15"/>
      <c r="M9" s="118"/>
    </row>
    <row r="10" spans="2:20">
      <c r="B10" s="13" t="str">
        <f t="shared" si="0"/>
        <v>BAR-EN-105</v>
      </c>
      <c r="C10" s="6" t="s">
        <v>111</v>
      </c>
      <c r="D10" s="35" t="s">
        <v>140</v>
      </c>
      <c r="E10" s="15"/>
      <c r="G10" s="13" t="str">
        <f t="shared" si="1"/>
        <v>BAT-EN-106</v>
      </c>
      <c r="H10" s="4" t="s">
        <v>115</v>
      </c>
      <c r="I10" s="46" t="s">
        <v>114</v>
      </c>
      <c r="J10" s="15"/>
      <c r="M10" s="118"/>
      <c r="N10" s="118"/>
    </row>
    <row r="11" spans="2:20" ht="24">
      <c r="B11" s="13" t="str">
        <f t="shared" si="0"/>
        <v>BAR-EN-106</v>
      </c>
      <c r="C11" s="6" t="s">
        <v>141</v>
      </c>
      <c r="D11" s="35" t="s">
        <v>142</v>
      </c>
      <c r="E11" s="15"/>
      <c r="G11" s="13" t="str">
        <f t="shared" si="1"/>
        <v>BAT-EN-107</v>
      </c>
      <c r="H11" s="4" t="s">
        <v>111</v>
      </c>
      <c r="I11" s="46" t="s">
        <v>110</v>
      </c>
      <c r="J11" s="15"/>
      <c r="M11" s="118"/>
      <c r="N11" s="118"/>
    </row>
    <row r="12" spans="2:20">
      <c r="B12" s="13" t="str">
        <f t="shared" si="0"/>
        <v>BAR-EN-107</v>
      </c>
      <c r="C12" s="6" t="s">
        <v>107</v>
      </c>
      <c r="D12" s="35" t="s">
        <v>143</v>
      </c>
      <c r="E12" s="15"/>
      <c r="G12" s="13" t="str">
        <f t="shared" si="1"/>
        <v>BAT-EN-108</v>
      </c>
      <c r="H12" s="4" t="s">
        <v>107</v>
      </c>
      <c r="I12" s="46" t="s">
        <v>106</v>
      </c>
      <c r="J12" s="15"/>
      <c r="Q12" s="12"/>
    </row>
    <row r="13" spans="2:20" ht="24">
      <c r="B13" s="13" t="str">
        <f t="shared" si="0"/>
        <v>BAR-EN-108</v>
      </c>
      <c r="C13" s="6" t="s">
        <v>144</v>
      </c>
      <c r="D13" s="35" t="s">
        <v>145</v>
      </c>
      <c r="E13" s="15"/>
      <c r="G13" s="13" t="str">
        <f t="shared" si="1"/>
        <v>BAT-EN-109</v>
      </c>
      <c r="H13" s="4" t="s">
        <v>103</v>
      </c>
      <c r="I13" s="46" t="s">
        <v>102</v>
      </c>
      <c r="J13" s="15"/>
      <c r="Q13" s="14"/>
      <c r="R13" s="14"/>
      <c r="S13" s="14"/>
      <c r="T13" s="14"/>
    </row>
    <row r="14" spans="2:20" ht="24">
      <c r="B14" s="13" t="str">
        <f t="shared" si="0"/>
        <v>BAR-EN-109</v>
      </c>
      <c r="C14" s="6" t="s">
        <v>146</v>
      </c>
      <c r="D14" s="35" t="s">
        <v>147</v>
      </c>
      <c r="E14" s="15"/>
      <c r="G14" s="13" t="str">
        <f t="shared" si="1"/>
        <v>BAT-EN-110</v>
      </c>
      <c r="H14" s="4" t="s">
        <v>99</v>
      </c>
      <c r="I14" s="46" t="s">
        <v>98</v>
      </c>
      <c r="J14" s="15"/>
      <c r="L14" s="113"/>
    </row>
    <row r="15" spans="2:20" ht="24.75" thickBot="1">
      <c r="B15" s="13" t="str">
        <f t="shared" si="0"/>
        <v>BAR-EN-110</v>
      </c>
      <c r="C15" s="37" t="s">
        <v>290</v>
      </c>
      <c r="D15" s="38" t="s">
        <v>283</v>
      </c>
      <c r="E15" s="19"/>
      <c r="G15" s="13" t="str">
        <f t="shared" si="1"/>
        <v>BAT-EN-111</v>
      </c>
      <c r="H15" s="40" t="s">
        <v>303</v>
      </c>
      <c r="I15" s="41" t="s">
        <v>263</v>
      </c>
      <c r="J15" s="15"/>
    </row>
    <row r="16" spans="2:20" ht="24" customHeight="1" thickBot="1">
      <c r="C16" s="117" t="s">
        <v>280</v>
      </c>
      <c r="D16" s="115"/>
      <c r="E16" s="116"/>
      <c r="G16" s="13" t="str">
        <f t="shared" si="1"/>
        <v>BAT-EN-112</v>
      </c>
      <c r="H16" s="40" t="s">
        <v>304</v>
      </c>
      <c r="I16" s="41" t="s">
        <v>264</v>
      </c>
      <c r="J16" s="15"/>
    </row>
    <row r="17" spans="2:12" ht="15.75" thickBot="1">
      <c r="B17" s="13" t="str">
        <f t="shared" si="0"/>
        <v>BAR-EQ-101</v>
      </c>
      <c r="C17" s="27" t="s">
        <v>150</v>
      </c>
      <c r="D17" s="25" t="s">
        <v>151</v>
      </c>
      <c r="E17" s="23"/>
      <c r="G17" s="13" t="str">
        <f t="shared" si="1"/>
        <v>BAT-EN-113</v>
      </c>
      <c r="H17" s="43" t="s">
        <v>305</v>
      </c>
      <c r="I17" s="44" t="s">
        <v>265</v>
      </c>
      <c r="J17" s="19"/>
    </row>
    <row r="18" spans="2:12" ht="24" customHeight="1" thickBot="1">
      <c r="B18" s="13" t="str">
        <f t="shared" si="0"/>
        <v>BAR-EQ-102</v>
      </c>
      <c r="C18" s="7" t="s">
        <v>152</v>
      </c>
      <c r="D18" s="11" t="s">
        <v>153</v>
      </c>
      <c r="E18" s="15"/>
      <c r="H18" s="117" t="s">
        <v>280</v>
      </c>
      <c r="I18" s="115"/>
      <c r="J18" s="116"/>
    </row>
    <row r="19" spans="2:12" ht="24">
      <c r="B19" s="13" t="str">
        <f t="shared" si="0"/>
        <v>BAR-EQ-103</v>
      </c>
      <c r="C19" s="7" t="s">
        <v>154</v>
      </c>
      <c r="D19" s="11" t="s">
        <v>155</v>
      </c>
      <c r="E19" s="15"/>
      <c r="G19" s="13" t="str">
        <f t="shared" ref="G19:G70" si="2">I19</f>
        <v>BAT-EQ-111</v>
      </c>
      <c r="H19" s="21" t="s">
        <v>83</v>
      </c>
      <c r="I19" s="22" t="s">
        <v>82</v>
      </c>
      <c r="J19" s="23"/>
    </row>
    <row r="20" spans="2:12" ht="24">
      <c r="B20" s="13" t="str">
        <f t="shared" si="0"/>
        <v>BAR-EQ-110</v>
      </c>
      <c r="C20" s="6" t="s">
        <v>156</v>
      </c>
      <c r="D20" s="35" t="s">
        <v>157</v>
      </c>
      <c r="E20" s="15"/>
      <c r="G20" s="13" t="str">
        <f t="shared" si="2"/>
        <v>BAT-EQ-114</v>
      </c>
      <c r="H20" s="5" t="s">
        <v>79</v>
      </c>
      <c r="I20" s="3" t="s">
        <v>78</v>
      </c>
      <c r="J20" s="15"/>
    </row>
    <row r="21" spans="2:12" ht="36">
      <c r="B21" s="13" t="str">
        <f t="shared" si="0"/>
        <v>BAR-EQ-111</v>
      </c>
      <c r="C21" s="8" t="s">
        <v>158</v>
      </c>
      <c r="D21" s="11" t="s">
        <v>159</v>
      </c>
      <c r="E21" s="15"/>
      <c r="G21" s="13" t="str">
        <f t="shared" si="2"/>
        <v>BAT-EQ-116</v>
      </c>
      <c r="H21" s="5" t="s">
        <v>75</v>
      </c>
      <c r="I21" s="3" t="s">
        <v>74</v>
      </c>
      <c r="J21" s="15"/>
    </row>
    <row r="22" spans="2:12" ht="24">
      <c r="B22" s="13" t="str">
        <f t="shared" si="0"/>
        <v>BAR-EQ-112</v>
      </c>
      <c r="C22" s="7" t="s">
        <v>160</v>
      </c>
      <c r="D22" s="11" t="s">
        <v>161</v>
      </c>
      <c r="E22" s="15"/>
      <c r="G22" s="13" t="str">
        <f t="shared" si="2"/>
        <v>BAT-EQ-117</v>
      </c>
      <c r="H22" s="4" t="s">
        <v>71</v>
      </c>
      <c r="I22" s="16" t="s">
        <v>70</v>
      </c>
      <c r="J22" s="15"/>
    </row>
    <row r="23" spans="2:12" ht="36">
      <c r="B23" s="13" t="str">
        <f t="shared" si="0"/>
        <v>BAR-EQ-113</v>
      </c>
      <c r="C23" s="7" t="s">
        <v>162</v>
      </c>
      <c r="D23" s="11" t="s">
        <v>163</v>
      </c>
      <c r="E23" s="15"/>
      <c r="G23" s="13" t="str">
        <f t="shared" si="2"/>
        <v>BAT-EQ-123</v>
      </c>
      <c r="H23" s="4" t="s">
        <v>67</v>
      </c>
      <c r="I23" s="16" t="s">
        <v>66</v>
      </c>
      <c r="J23" s="15"/>
    </row>
    <row r="24" spans="2:12" ht="36">
      <c r="B24" s="13" t="str">
        <f t="shared" si="0"/>
        <v>BAR-EQ-114</v>
      </c>
      <c r="C24" s="7" t="s">
        <v>164</v>
      </c>
      <c r="D24" s="11" t="s">
        <v>165</v>
      </c>
      <c r="E24" s="15"/>
      <c r="G24" s="13" t="str">
        <f t="shared" si="2"/>
        <v>BAT-EQ-124</v>
      </c>
      <c r="H24" s="4" t="s">
        <v>63</v>
      </c>
      <c r="I24" s="16" t="s">
        <v>62</v>
      </c>
      <c r="J24" s="15"/>
    </row>
    <row r="25" spans="2:12" ht="24.75" thickBot="1">
      <c r="B25" s="13" t="str">
        <f t="shared" si="0"/>
        <v>BAR-EQ-115</v>
      </c>
      <c r="C25" s="20" t="s">
        <v>166</v>
      </c>
      <c r="D25" s="38" t="s">
        <v>284</v>
      </c>
      <c r="E25" s="19"/>
      <c r="G25" s="13" t="str">
        <f t="shared" si="2"/>
        <v>BAT-EQ-125</v>
      </c>
      <c r="H25" s="4" t="s">
        <v>59</v>
      </c>
      <c r="I25" s="16" t="s">
        <v>58</v>
      </c>
      <c r="J25" s="15"/>
    </row>
    <row r="26" spans="2:12" ht="24.75" thickBot="1">
      <c r="C26" s="117" t="s">
        <v>281</v>
      </c>
      <c r="D26" s="115"/>
      <c r="E26" s="116"/>
      <c r="G26" s="13" t="str">
        <f t="shared" si="2"/>
        <v>BAT-EQ-126</v>
      </c>
      <c r="H26" s="5" t="s">
        <v>55</v>
      </c>
      <c r="I26" s="3" t="s">
        <v>54</v>
      </c>
      <c r="J26" s="15"/>
    </row>
    <row r="27" spans="2:12" ht="24">
      <c r="B27" s="13" t="str">
        <f t="shared" si="0"/>
        <v>BAR-SE-104</v>
      </c>
      <c r="C27" s="24" t="s">
        <v>168</v>
      </c>
      <c r="D27" s="34" t="s">
        <v>169</v>
      </c>
      <c r="E27" s="23"/>
      <c r="G27" s="13" t="str">
        <f t="shared" si="2"/>
        <v>BAT-EQ-127</v>
      </c>
      <c r="H27" s="4" t="s">
        <v>51</v>
      </c>
      <c r="I27" s="16" t="s">
        <v>50</v>
      </c>
      <c r="J27" s="15"/>
    </row>
    <row r="28" spans="2:12" ht="24" customHeight="1">
      <c r="B28" s="13" t="str">
        <f t="shared" si="0"/>
        <v>BAR-SE-105</v>
      </c>
      <c r="C28" s="7" t="s">
        <v>170</v>
      </c>
      <c r="D28" s="39" t="s">
        <v>285</v>
      </c>
      <c r="E28" s="15"/>
      <c r="G28" s="13" t="str">
        <f t="shared" si="2"/>
        <v>BAT-EQ-129</v>
      </c>
      <c r="H28" s="4" t="s">
        <v>47</v>
      </c>
      <c r="I28" s="16" t="s">
        <v>46</v>
      </c>
      <c r="J28" s="15"/>
    </row>
    <row r="29" spans="2:12" ht="24">
      <c r="B29" s="13" t="str">
        <f t="shared" si="0"/>
        <v>BAR-SE-106</v>
      </c>
      <c r="C29" s="7" t="s">
        <v>172</v>
      </c>
      <c r="D29" s="39" t="s">
        <v>286</v>
      </c>
      <c r="E29" s="15"/>
      <c r="G29" s="13" t="str">
        <f t="shared" si="2"/>
        <v>BAT-EQ-130</v>
      </c>
      <c r="H29" s="4" t="s">
        <v>43</v>
      </c>
      <c r="I29" s="16" t="s">
        <v>42</v>
      </c>
      <c r="J29" s="15"/>
    </row>
    <row r="30" spans="2:12" ht="24">
      <c r="B30" s="13" t="str">
        <f t="shared" si="0"/>
        <v>BAR-SE-107</v>
      </c>
      <c r="C30" s="7" t="s">
        <v>15</v>
      </c>
      <c r="D30" s="39" t="s">
        <v>287</v>
      </c>
      <c r="E30" s="15"/>
      <c r="G30" s="13" t="str">
        <f t="shared" si="2"/>
        <v>BAT-EQ-131</v>
      </c>
      <c r="H30" s="40" t="s">
        <v>302</v>
      </c>
      <c r="I30" s="41" t="s">
        <v>266</v>
      </c>
      <c r="J30" s="15"/>
    </row>
    <row r="31" spans="2:12" ht="36">
      <c r="B31" s="13" t="str">
        <f t="shared" si="0"/>
        <v>BAR-SE-108</v>
      </c>
      <c r="C31" s="7" t="s">
        <v>175</v>
      </c>
      <c r="D31" s="39" t="s">
        <v>288</v>
      </c>
      <c r="E31" s="15"/>
      <c r="G31" s="13" t="str">
        <f t="shared" si="2"/>
        <v>BAT-EQ-132</v>
      </c>
      <c r="H31" s="5" t="s">
        <v>35</v>
      </c>
      <c r="I31" s="3" t="s">
        <v>34</v>
      </c>
      <c r="J31" s="15"/>
      <c r="L31" s="17"/>
    </row>
    <row r="32" spans="2:12" ht="24.75" thickBot="1">
      <c r="B32" s="13" t="str">
        <f t="shared" si="0"/>
        <v>BAR-SE-109</v>
      </c>
      <c r="C32" s="20" t="s">
        <v>177</v>
      </c>
      <c r="D32" s="38" t="s">
        <v>289</v>
      </c>
      <c r="E32" s="19"/>
      <c r="G32" s="13" t="str">
        <f t="shared" si="2"/>
        <v>BAT-EQ-133</v>
      </c>
      <c r="H32" s="4" t="s">
        <v>31</v>
      </c>
      <c r="I32" s="16" t="s">
        <v>30</v>
      </c>
      <c r="J32" s="15"/>
      <c r="L32" s="17"/>
    </row>
    <row r="33" spans="2:12" ht="24.75" thickBot="1">
      <c r="C33" s="117" t="s">
        <v>282</v>
      </c>
      <c r="D33" s="115"/>
      <c r="E33" s="116"/>
      <c r="G33" s="13" t="str">
        <f t="shared" si="2"/>
        <v>BAT-EQ-134</v>
      </c>
      <c r="H33" s="43" t="s">
        <v>301</v>
      </c>
      <c r="I33" s="44" t="s">
        <v>267</v>
      </c>
      <c r="J33" s="19"/>
      <c r="L33" s="17"/>
    </row>
    <row r="34" spans="2:12" ht="24.75" thickBot="1">
      <c r="B34" s="13" t="str">
        <f t="shared" si="0"/>
        <v>BAR-TH-101</v>
      </c>
      <c r="C34" s="24" t="s">
        <v>179</v>
      </c>
      <c r="D34" s="49" t="s">
        <v>180</v>
      </c>
      <c r="E34" s="23"/>
      <c r="H34" s="117" t="s">
        <v>281</v>
      </c>
      <c r="I34" s="115"/>
      <c r="J34" s="116"/>
      <c r="L34" s="17"/>
    </row>
    <row r="35" spans="2:12" ht="24" customHeight="1">
      <c r="B35" s="13" t="str">
        <f t="shared" si="0"/>
        <v>BAR-TH-102</v>
      </c>
      <c r="C35" s="6" t="s">
        <v>109</v>
      </c>
      <c r="D35" s="50" t="s">
        <v>181</v>
      </c>
      <c r="E35" s="15"/>
      <c r="G35" s="13" t="str">
        <f t="shared" si="2"/>
        <v>BAT-SE-103</v>
      </c>
      <c r="H35" s="26" t="s">
        <v>23</v>
      </c>
      <c r="I35" s="36" t="s">
        <v>22</v>
      </c>
      <c r="J35" s="23"/>
      <c r="L35" s="17"/>
    </row>
    <row r="36" spans="2:12" ht="24">
      <c r="B36" s="13" t="str">
        <f t="shared" si="0"/>
        <v>BAR-TH-104</v>
      </c>
      <c r="C36" s="6" t="s">
        <v>182</v>
      </c>
      <c r="D36" s="51" t="s">
        <v>306</v>
      </c>
      <c r="E36" s="15"/>
      <c r="G36" s="13" t="str">
        <f t="shared" si="2"/>
        <v>BAT-SE-104</v>
      </c>
      <c r="H36" s="40" t="s">
        <v>299</v>
      </c>
      <c r="I36" s="41" t="s">
        <v>268</v>
      </c>
      <c r="J36" s="15"/>
      <c r="L36" s="18"/>
    </row>
    <row r="37" spans="2:12" ht="24.75" thickBot="1">
      <c r="B37" s="13" t="str">
        <f t="shared" si="0"/>
        <v>BAR-TH-106</v>
      </c>
      <c r="C37" s="6" t="s">
        <v>184</v>
      </c>
      <c r="D37" s="51" t="s">
        <v>307</v>
      </c>
      <c r="E37" s="15"/>
      <c r="G37" s="13" t="str">
        <f t="shared" si="2"/>
        <v>BAT-SE-105</v>
      </c>
      <c r="H37" s="43" t="s">
        <v>300</v>
      </c>
      <c r="I37" s="44" t="s">
        <v>269</v>
      </c>
      <c r="J37" s="19"/>
      <c r="L37" s="18"/>
    </row>
    <row r="38" spans="2:12" ht="24" customHeight="1" thickBot="1">
      <c r="B38" s="13" t="str">
        <f t="shared" si="0"/>
        <v>BAR-TH-107</v>
      </c>
      <c r="C38" s="6" t="s">
        <v>11</v>
      </c>
      <c r="D38" s="50" t="s">
        <v>186</v>
      </c>
      <c r="E38" s="15"/>
      <c r="H38" s="117" t="s">
        <v>282</v>
      </c>
      <c r="I38" s="115"/>
      <c r="J38" s="116"/>
      <c r="L38" s="18"/>
    </row>
    <row r="39" spans="2:12" ht="36">
      <c r="B39" s="13" t="str">
        <f t="shared" si="0"/>
        <v>BAR-TH-107-SE</v>
      </c>
      <c r="C39" s="6" t="s">
        <v>187</v>
      </c>
      <c r="D39" s="50" t="s">
        <v>188</v>
      </c>
      <c r="E39" s="15"/>
      <c r="G39" s="13" t="str">
        <f t="shared" si="2"/>
        <v>BAT-TH-102</v>
      </c>
      <c r="H39" s="26" t="s">
        <v>11</v>
      </c>
      <c r="I39" s="33" t="s">
        <v>10</v>
      </c>
      <c r="J39" s="23"/>
    </row>
    <row r="40" spans="2:12" ht="24">
      <c r="B40" s="13" t="str">
        <f t="shared" si="0"/>
        <v>BAR-TH-110</v>
      </c>
      <c r="C40" s="6" t="s">
        <v>129</v>
      </c>
      <c r="D40" s="50" t="s">
        <v>189</v>
      </c>
      <c r="E40" s="15"/>
      <c r="G40" s="13" t="str">
        <f t="shared" si="2"/>
        <v>BAT-TH-103</v>
      </c>
      <c r="H40" s="4" t="s">
        <v>7</v>
      </c>
      <c r="I40" s="16" t="s">
        <v>6</v>
      </c>
      <c r="J40" s="15"/>
    </row>
    <row r="41" spans="2:12">
      <c r="B41" s="13" t="str">
        <f t="shared" si="0"/>
        <v>BAR-TH-111</v>
      </c>
      <c r="C41" s="6" t="s">
        <v>190</v>
      </c>
      <c r="D41" s="50" t="s">
        <v>191</v>
      </c>
      <c r="E41" s="15"/>
      <c r="G41" s="13" t="str">
        <f t="shared" si="2"/>
        <v>BAT-TH-104</v>
      </c>
      <c r="H41" s="4" t="s">
        <v>3</v>
      </c>
      <c r="I41" s="16" t="s">
        <v>2</v>
      </c>
      <c r="J41" s="15"/>
    </row>
    <row r="42" spans="2:12">
      <c r="B42" s="13" t="str">
        <f t="shared" si="0"/>
        <v>BAR-TH-112</v>
      </c>
      <c r="C42" s="6" t="s">
        <v>192</v>
      </c>
      <c r="D42" s="50" t="s">
        <v>193</v>
      </c>
      <c r="E42" s="15"/>
      <c r="G42" s="13" t="str">
        <f t="shared" si="2"/>
        <v>BAT-TH-105</v>
      </c>
      <c r="H42" s="4" t="s">
        <v>129</v>
      </c>
      <c r="I42" s="16" t="s">
        <v>128</v>
      </c>
      <c r="J42" s="15"/>
    </row>
    <row r="43" spans="2:12">
      <c r="B43" s="13" t="str">
        <f t="shared" si="0"/>
        <v>BAR-TH-113</v>
      </c>
      <c r="C43" s="6" t="s">
        <v>194</v>
      </c>
      <c r="D43" s="50" t="s">
        <v>195</v>
      </c>
      <c r="E43" s="15"/>
      <c r="G43" s="13" t="str">
        <f t="shared" si="2"/>
        <v>BAT-TH-106</v>
      </c>
      <c r="H43" s="5" t="s">
        <v>125</v>
      </c>
      <c r="I43" s="3" t="s">
        <v>124</v>
      </c>
      <c r="J43" s="15"/>
    </row>
    <row r="44" spans="2:12" ht="24">
      <c r="B44" s="13" t="str">
        <f t="shared" si="0"/>
        <v>BAR-TH-115</v>
      </c>
      <c r="C44" s="7" t="s">
        <v>125</v>
      </c>
      <c r="D44" s="52" t="s">
        <v>327</v>
      </c>
      <c r="E44" s="15"/>
      <c r="G44" s="13" t="str">
        <f t="shared" si="2"/>
        <v>BAT-TH-108</v>
      </c>
      <c r="H44" s="4" t="s">
        <v>121</v>
      </c>
      <c r="I44" s="16" t="s">
        <v>120</v>
      </c>
      <c r="J44" s="15"/>
    </row>
    <row r="45" spans="2:12" ht="24">
      <c r="B45" s="13" t="str">
        <f t="shared" si="0"/>
        <v>BAR-TH-116</v>
      </c>
      <c r="C45" s="6" t="s">
        <v>7</v>
      </c>
      <c r="D45" s="50" t="s">
        <v>197</v>
      </c>
      <c r="E45" s="15"/>
      <c r="G45" s="13" t="str">
        <f t="shared" si="2"/>
        <v>BAT-TH-109</v>
      </c>
      <c r="H45" s="4" t="s">
        <v>117</v>
      </c>
      <c r="I45" s="16" t="s">
        <v>116</v>
      </c>
      <c r="J45" s="15"/>
    </row>
    <row r="46" spans="2:12">
      <c r="B46" s="13" t="str">
        <f t="shared" si="0"/>
        <v>BAR-TH-117</v>
      </c>
      <c r="C46" s="6" t="s">
        <v>3</v>
      </c>
      <c r="D46" s="50" t="s">
        <v>198</v>
      </c>
      <c r="E46" s="15"/>
      <c r="G46" s="13" t="str">
        <f t="shared" si="2"/>
        <v>BAT-TH-110</v>
      </c>
      <c r="H46" s="4" t="s">
        <v>113</v>
      </c>
      <c r="I46" s="16" t="s">
        <v>112</v>
      </c>
      <c r="J46" s="15"/>
    </row>
    <row r="47" spans="2:12" ht="24">
      <c r="B47" s="13" t="str">
        <f t="shared" si="0"/>
        <v>BAR-TH-118</v>
      </c>
      <c r="C47" s="6" t="s">
        <v>121</v>
      </c>
      <c r="D47" s="50" t="s">
        <v>199</v>
      </c>
      <c r="E47" s="15"/>
      <c r="G47" s="13" t="str">
        <f t="shared" si="2"/>
        <v>BAT-TH-111</v>
      </c>
      <c r="H47" s="4" t="s">
        <v>109</v>
      </c>
      <c r="I47" s="16" t="s">
        <v>108</v>
      </c>
      <c r="J47" s="15"/>
    </row>
    <row r="48" spans="2:12" ht="24">
      <c r="B48" s="13" t="str">
        <f t="shared" si="0"/>
        <v>BAR-TH-121</v>
      </c>
      <c r="C48" s="7" t="s">
        <v>200</v>
      </c>
      <c r="D48" s="52" t="s">
        <v>328</v>
      </c>
      <c r="E48" s="15"/>
      <c r="G48" s="13" t="str">
        <f t="shared" si="2"/>
        <v>BAT-TH-112</v>
      </c>
      <c r="H48" s="4" t="s">
        <v>105</v>
      </c>
      <c r="I48" s="16" t="s">
        <v>104</v>
      </c>
      <c r="J48" s="15"/>
    </row>
    <row r="49" spans="2:10">
      <c r="B49" s="13" t="str">
        <f t="shared" si="0"/>
        <v>BAR-TH-122</v>
      </c>
      <c r="C49" s="6" t="s">
        <v>113</v>
      </c>
      <c r="D49" s="50" t="s">
        <v>202</v>
      </c>
      <c r="E49" s="15"/>
      <c r="G49" s="13" t="str">
        <f t="shared" si="2"/>
        <v>BAT-TH-113</v>
      </c>
      <c r="H49" s="4" t="s">
        <v>101</v>
      </c>
      <c r="I49" s="16" t="s">
        <v>100</v>
      </c>
      <c r="J49" s="15"/>
    </row>
    <row r="50" spans="2:10">
      <c r="B50" s="13" t="str">
        <f t="shared" si="0"/>
        <v>BAR-TH-123</v>
      </c>
      <c r="C50" s="6" t="s">
        <v>203</v>
      </c>
      <c r="D50" s="50" t="s">
        <v>204</v>
      </c>
      <c r="E50" s="15"/>
      <c r="G50" s="13" t="str">
        <f t="shared" si="2"/>
        <v>BAT-TH-115</v>
      </c>
      <c r="H50" s="4" t="s">
        <v>97</v>
      </c>
      <c r="I50" s="16" t="s">
        <v>96</v>
      </c>
      <c r="J50" s="15"/>
    </row>
    <row r="51" spans="2:10" ht="48">
      <c r="B51" s="13" t="str">
        <f t="shared" si="0"/>
        <v>BAR-TH-124</v>
      </c>
      <c r="C51" s="6" t="s">
        <v>205</v>
      </c>
      <c r="D51" s="50" t="s">
        <v>206</v>
      </c>
      <c r="E51" s="15"/>
      <c r="G51" s="13" t="str">
        <f t="shared" si="2"/>
        <v>BAT-TH-116</v>
      </c>
      <c r="H51" s="4" t="s">
        <v>93</v>
      </c>
      <c r="I51" s="16" t="s">
        <v>92</v>
      </c>
      <c r="J51" s="15"/>
    </row>
    <row r="52" spans="2:10" ht="36">
      <c r="B52" s="13" t="str">
        <f t="shared" si="0"/>
        <v>BAR-TH-125</v>
      </c>
      <c r="C52" s="6" t="s">
        <v>207</v>
      </c>
      <c r="D52" s="50" t="s">
        <v>208</v>
      </c>
      <c r="E52" s="15"/>
      <c r="G52" s="13" t="str">
        <f t="shared" si="2"/>
        <v>BAT-TH-119</v>
      </c>
      <c r="H52" s="5" t="s">
        <v>89</v>
      </c>
      <c r="I52" s="3" t="s">
        <v>88</v>
      </c>
      <c r="J52" s="15"/>
    </row>
    <row r="53" spans="2:10" ht="24">
      <c r="B53" s="13" t="str">
        <f t="shared" si="0"/>
        <v>BAR-TH-127</v>
      </c>
      <c r="C53" s="6" t="s">
        <v>209</v>
      </c>
      <c r="D53" s="50" t="s">
        <v>210</v>
      </c>
      <c r="E53" s="15"/>
      <c r="G53" s="13" t="str">
        <f t="shared" si="2"/>
        <v>BAT-TH-121</v>
      </c>
      <c r="H53" s="4" t="s">
        <v>85</v>
      </c>
      <c r="I53" s="16" t="s">
        <v>84</v>
      </c>
      <c r="J53" s="15"/>
    </row>
    <row r="54" spans="2:10" ht="24">
      <c r="B54" s="13" t="str">
        <f t="shared" si="0"/>
        <v>BAR-TH-129</v>
      </c>
      <c r="C54" s="6" t="s">
        <v>211</v>
      </c>
      <c r="D54" s="50" t="s">
        <v>212</v>
      </c>
      <c r="E54" s="15"/>
      <c r="G54" s="13" t="str">
        <f t="shared" si="2"/>
        <v>BAT-TH-122</v>
      </c>
      <c r="H54" s="4" t="s">
        <v>81</v>
      </c>
      <c r="I54" s="16" t="s">
        <v>80</v>
      </c>
      <c r="J54" s="15"/>
    </row>
    <row r="55" spans="2:10" ht="24">
      <c r="B55" s="13" t="str">
        <f t="shared" si="0"/>
        <v>BAR-TH-130</v>
      </c>
      <c r="C55" s="6" t="s">
        <v>213</v>
      </c>
      <c r="D55" s="50" t="s">
        <v>214</v>
      </c>
      <c r="E55" s="15"/>
      <c r="G55" s="13" t="str">
        <f t="shared" si="2"/>
        <v>BAT-TH-125</v>
      </c>
      <c r="H55" s="4" t="s">
        <v>77</v>
      </c>
      <c r="I55" s="16" t="s">
        <v>76</v>
      </c>
      <c r="J55" s="15"/>
    </row>
    <row r="56" spans="2:10" ht="24">
      <c r="B56" s="13" t="str">
        <f t="shared" si="0"/>
        <v>BAR-TH-131</v>
      </c>
      <c r="C56" s="7" t="s">
        <v>89</v>
      </c>
      <c r="D56" s="52" t="s">
        <v>329</v>
      </c>
      <c r="E56" s="15"/>
      <c r="G56" s="13" t="str">
        <f t="shared" si="2"/>
        <v>BAT-TH-126</v>
      </c>
      <c r="H56" s="4" t="s">
        <v>73</v>
      </c>
      <c r="I56" s="16" t="s">
        <v>72</v>
      </c>
      <c r="J56" s="15"/>
    </row>
    <row r="57" spans="2:10" ht="24">
      <c r="B57" s="13" t="str">
        <f t="shared" si="0"/>
        <v>BAR-TH-135</v>
      </c>
      <c r="C57" s="6" t="s">
        <v>216</v>
      </c>
      <c r="D57" s="50" t="s">
        <v>217</v>
      </c>
      <c r="E57" s="15"/>
      <c r="G57" s="13" t="str">
        <f t="shared" si="2"/>
        <v>BAT-TH-127</v>
      </c>
      <c r="H57" s="4" t="s">
        <v>69</v>
      </c>
      <c r="I57" s="16" t="s">
        <v>68</v>
      </c>
      <c r="J57" s="15"/>
    </row>
    <row r="58" spans="2:10" ht="36">
      <c r="B58" s="13" t="str">
        <f t="shared" si="0"/>
        <v>BAR-TH-137</v>
      </c>
      <c r="C58" s="6" t="s">
        <v>218</v>
      </c>
      <c r="D58" s="50" t="s">
        <v>219</v>
      </c>
      <c r="E58" s="15"/>
      <c r="G58" s="13" t="str">
        <f t="shared" si="2"/>
        <v>BAT-TH-134</v>
      </c>
      <c r="H58" s="4" t="s">
        <v>65</v>
      </c>
      <c r="I58" s="16" t="s">
        <v>64</v>
      </c>
      <c r="J58" s="15"/>
    </row>
    <row r="59" spans="2:10" ht="36">
      <c r="B59" s="13" t="str">
        <f t="shared" si="0"/>
        <v>BAR-TH-139</v>
      </c>
      <c r="C59" s="6" t="s">
        <v>220</v>
      </c>
      <c r="D59" s="50" t="s">
        <v>221</v>
      </c>
      <c r="E59" s="15"/>
      <c r="G59" s="13" t="str">
        <f t="shared" si="2"/>
        <v>BAT-TH-135</v>
      </c>
      <c r="H59" s="4" t="s">
        <v>61</v>
      </c>
      <c r="I59" s="16" t="s">
        <v>60</v>
      </c>
      <c r="J59" s="15"/>
    </row>
    <row r="60" spans="2:10" ht="24">
      <c r="B60" s="13" t="str">
        <f t="shared" si="0"/>
        <v>BAR-TH-141</v>
      </c>
      <c r="C60" s="6" t="s">
        <v>222</v>
      </c>
      <c r="D60" s="50" t="s">
        <v>223</v>
      </c>
      <c r="E60" s="15"/>
      <c r="G60" s="13" t="str">
        <f t="shared" si="2"/>
        <v>BAT-TH-139</v>
      </c>
      <c r="H60" s="4" t="s">
        <v>57</v>
      </c>
      <c r="I60" s="16" t="s">
        <v>56</v>
      </c>
      <c r="J60" s="15"/>
    </row>
    <row r="61" spans="2:10">
      <c r="B61" s="13" t="str">
        <f t="shared" si="0"/>
        <v>BAR-TH-143</v>
      </c>
      <c r="C61" s="6" t="s">
        <v>224</v>
      </c>
      <c r="D61" s="50" t="s">
        <v>225</v>
      </c>
      <c r="E61" s="15"/>
      <c r="G61" s="13" t="str">
        <f t="shared" si="2"/>
        <v>BAT-TH-140</v>
      </c>
      <c r="H61" s="4" t="s">
        <v>53</v>
      </c>
      <c r="I61" s="16" t="s">
        <v>52</v>
      </c>
      <c r="J61" s="15"/>
    </row>
    <row r="62" spans="2:10" ht="24">
      <c r="B62" s="13" t="str">
        <f t="shared" si="0"/>
        <v>BAR-TH-145</v>
      </c>
      <c r="C62" s="6" t="s">
        <v>226</v>
      </c>
      <c r="D62" s="50" t="s">
        <v>227</v>
      </c>
      <c r="E62" s="15"/>
      <c r="G62" s="13" t="str">
        <f t="shared" si="2"/>
        <v>BAT-TH-141</v>
      </c>
      <c r="H62" s="4" t="s">
        <v>49</v>
      </c>
      <c r="I62" s="16" t="s">
        <v>48</v>
      </c>
      <c r="J62" s="15"/>
    </row>
    <row r="63" spans="2:10">
      <c r="B63" s="13" t="str">
        <f t="shared" si="0"/>
        <v>BAR-TH-148</v>
      </c>
      <c r="C63" s="6" t="s">
        <v>228</v>
      </c>
      <c r="D63" s="50" t="s">
        <v>229</v>
      </c>
      <c r="E63" s="15"/>
      <c r="G63" s="13" t="str">
        <f t="shared" si="2"/>
        <v>BAT-TH-142</v>
      </c>
      <c r="H63" s="4" t="s">
        <v>45</v>
      </c>
      <c r="I63" s="16" t="s">
        <v>44</v>
      </c>
      <c r="J63" s="15"/>
    </row>
    <row r="64" spans="2:10" ht="24">
      <c r="B64" s="13" t="str">
        <f t="shared" si="0"/>
        <v>BAR-TH-150</v>
      </c>
      <c r="C64" s="6" t="s">
        <v>230</v>
      </c>
      <c r="D64" s="50" t="s">
        <v>231</v>
      </c>
      <c r="E64" s="15"/>
      <c r="G64" s="13" t="str">
        <f t="shared" si="2"/>
        <v>BAT-TH-143</v>
      </c>
      <c r="H64" s="4" t="s">
        <v>41</v>
      </c>
      <c r="I64" s="16" t="s">
        <v>40</v>
      </c>
      <c r="J64" s="15"/>
    </row>
    <row r="65" spans="2:11" ht="36">
      <c r="B65" s="13" t="str">
        <f t="shared" si="0"/>
        <v>BAR-TH-155</v>
      </c>
      <c r="C65" s="6" t="s">
        <v>232</v>
      </c>
      <c r="D65" s="50" t="s">
        <v>233</v>
      </c>
      <c r="E65" s="15"/>
      <c r="G65" s="13" t="str">
        <f t="shared" si="2"/>
        <v>BAT-TH-145</v>
      </c>
      <c r="H65" s="4" t="s">
        <v>37</v>
      </c>
      <c r="I65" s="16" t="s">
        <v>36</v>
      </c>
      <c r="J65" s="15"/>
    </row>
    <row r="66" spans="2:11" ht="24">
      <c r="B66" s="13" t="str">
        <f t="shared" si="0"/>
        <v>BAR-TH-158</v>
      </c>
      <c r="C66" s="7" t="s">
        <v>234</v>
      </c>
      <c r="D66" s="39" t="s">
        <v>308</v>
      </c>
      <c r="E66" s="15"/>
      <c r="G66" s="13" t="str">
        <f t="shared" si="2"/>
        <v>BAT-TH-146</v>
      </c>
      <c r="H66" s="40" t="s">
        <v>291</v>
      </c>
      <c r="I66" s="41" t="s">
        <v>270</v>
      </c>
      <c r="J66" s="15"/>
    </row>
    <row r="67" spans="2:11" ht="24">
      <c r="B67" s="13" t="str">
        <f t="shared" si="0"/>
        <v>BAR-TH-159</v>
      </c>
      <c r="C67" s="7" t="s">
        <v>236</v>
      </c>
      <c r="D67" s="39" t="s">
        <v>309</v>
      </c>
      <c r="E67" s="15"/>
      <c r="G67" s="13" t="str">
        <f t="shared" si="2"/>
        <v>BAT-TH-153</v>
      </c>
      <c r="H67" s="40" t="s">
        <v>292</v>
      </c>
      <c r="I67" s="41" t="s">
        <v>271</v>
      </c>
      <c r="J67" s="15"/>
    </row>
    <row r="68" spans="2:11" ht="24">
      <c r="B68" s="13" t="str">
        <f t="shared" si="0"/>
        <v>BAR-TH-160</v>
      </c>
      <c r="C68" s="7" t="s">
        <v>238</v>
      </c>
      <c r="D68" s="39" t="s">
        <v>310</v>
      </c>
      <c r="E68" s="15"/>
      <c r="G68" s="13" t="str">
        <f t="shared" si="2"/>
        <v>BAT-TH-154</v>
      </c>
      <c r="H68" s="40" t="s">
        <v>293</v>
      </c>
      <c r="I68" s="41" t="s">
        <v>272</v>
      </c>
      <c r="J68" s="15"/>
    </row>
    <row r="69" spans="2:11">
      <c r="B69" s="13" t="str">
        <f t="shared" si="0"/>
        <v>BAR-TH-161</v>
      </c>
      <c r="C69" s="7" t="s">
        <v>240</v>
      </c>
      <c r="D69" s="39" t="s">
        <v>311</v>
      </c>
      <c r="E69" s="15"/>
      <c r="G69" s="13" t="str">
        <f t="shared" si="2"/>
        <v>BAT-TH-155</v>
      </c>
      <c r="H69" s="40" t="s">
        <v>294</v>
      </c>
      <c r="I69" s="41" t="s">
        <v>273</v>
      </c>
      <c r="J69" s="15"/>
    </row>
    <row r="70" spans="2:11" ht="48">
      <c r="B70" s="13" t="str">
        <f t="shared" si="0"/>
        <v>BAR-TH-162</v>
      </c>
      <c r="C70" s="7" t="s">
        <v>242</v>
      </c>
      <c r="D70" s="39" t="s">
        <v>312</v>
      </c>
      <c r="E70" s="15"/>
      <c r="G70" s="13" t="str">
        <f t="shared" si="2"/>
        <v>BAT-TH-156</v>
      </c>
      <c r="H70" s="40" t="s">
        <v>295</v>
      </c>
      <c r="I70" s="41" t="s">
        <v>274</v>
      </c>
      <c r="J70" s="15"/>
    </row>
    <row r="71" spans="2:11" ht="24">
      <c r="B71" s="13" t="str">
        <f t="shared" ref="B71:B84" si="3">D71</f>
        <v>BAR-TH-163</v>
      </c>
      <c r="C71" s="7" t="s">
        <v>244</v>
      </c>
      <c r="D71" s="39" t="s">
        <v>313</v>
      </c>
      <c r="E71" s="15"/>
      <c r="G71" s="13" t="str">
        <f t="shared" ref="G71:G74" si="4">I71</f>
        <v>BAT-TH-157</v>
      </c>
      <c r="H71" s="40" t="s">
        <v>296</v>
      </c>
      <c r="I71" s="41" t="s">
        <v>275</v>
      </c>
      <c r="J71" s="15"/>
    </row>
    <row r="72" spans="2:11" ht="24">
      <c r="B72" s="13" t="str">
        <f t="shared" si="3"/>
        <v>BAR-TH-164</v>
      </c>
      <c r="C72" s="7" t="s">
        <v>246</v>
      </c>
      <c r="D72" s="39" t="s">
        <v>325</v>
      </c>
      <c r="E72" s="15"/>
      <c r="G72" s="13" t="str">
        <f t="shared" si="4"/>
        <v>BAT-TH-158</v>
      </c>
      <c r="H72" s="40" t="s">
        <v>297</v>
      </c>
      <c r="I72" s="41" t="s">
        <v>276</v>
      </c>
      <c r="J72" s="15"/>
    </row>
    <row r="73" spans="2:11" ht="24">
      <c r="B73" s="13" t="str">
        <f t="shared" si="3"/>
        <v>BAR-TH-165</v>
      </c>
      <c r="C73" s="7" t="s">
        <v>13</v>
      </c>
      <c r="D73" s="39" t="s">
        <v>314</v>
      </c>
      <c r="E73" s="15"/>
      <c r="G73" s="13" t="str">
        <f t="shared" si="4"/>
        <v>BAT-TH-159</v>
      </c>
      <c r="H73" s="40" t="s">
        <v>298</v>
      </c>
      <c r="I73" s="41" t="s">
        <v>277</v>
      </c>
      <c r="J73" s="15"/>
    </row>
    <row r="74" spans="2:11" ht="36">
      <c r="B74" s="13" t="str">
        <f t="shared" si="3"/>
        <v>BAR-TH-166</v>
      </c>
      <c r="C74" s="7" t="s">
        <v>248</v>
      </c>
      <c r="D74" s="39" t="s">
        <v>315</v>
      </c>
      <c r="E74" s="15"/>
      <c r="G74" s="13" t="str">
        <f t="shared" si="4"/>
        <v>BAT-TH-160</v>
      </c>
      <c r="H74" s="42" t="s">
        <v>1</v>
      </c>
      <c r="I74" s="41" t="s">
        <v>278</v>
      </c>
      <c r="J74" s="15"/>
    </row>
    <row r="75" spans="2:11" ht="36">
      <c r="B75" s="13" t="str">
        <f t="shared" si="3"/>
        <v>BAR-TH-167</v>
      </c>
      <c r="C75" s="8" t="s">
        <v>250</v>
      </c>
      <c r="D75" s="39" t="s">
        <v>316</v>
      </c>
      <c r="E75" s="15"/>
      <c r="J75" s="1"/>
      <c r="K75" s="1"/>
    </row>
    <row r="76" spans="2:11" ht="24">
      <c r="B76" s="13" t="str">
        <f t="shared" si="3"/>
        <v>BAR-TH-168</v>
      </c>
      <c r="C76" s="7" t="s">
        <v>252</v>
      </c>
      <c r="D76" s="39" t="s">
        <v>326</v>
      </c>
      <c r="E76" s="15"/>
      <c r="J76" s="1"/>
      <c r="K76" s="1"/>
    </row>
    <row r="77" spans="2:11" ht="24">
      <c r="B77" s="13" t="str">
        <f t="shared" si="3"/>
        <v>BAR-TH-169</v>
      </c>
      <c r="C77" s="7" t="s">
        <v>254</v>
      </c>
      <c r="D77" s="39" t="s">
        <v>317</v>
      </c>
      <c r="E77" s="15"/>
      <c r="J77" s="1"/>
      <c r="K77" s="1"/>
    </row>
    <row r="78" spans="2:11" ht="36">
      <c r="B78" s="13" t="str">
        <f t="shared" si="3"/>
        <v>BAR-TH-170</v>
      </c>
      <c r="C78" s="8" t="s">
        <v>256</v>
      </c>
      <c r="D78" s="39" t="s">
        <v>318</v>
      </c>
      <c r="E78" s="15"/>
      <c r="J78" s="1"/>
      <c r="K78" s="1"/>
    </row>
    <row r="79" spans="2:11">
      <c r="B79" s="13" t="str">
        <f t="shared" si="3"/>
        <v>BAR-TH-171</v>
      </c>
      <c r="C79" s="7" t="s">
        <v>258</v>
      </c>
      <c r="D79" s="38" t="s">
        <v>319</v>
      </c>
      <c r="E79" s="15"/>
      <c r="J79" s="1"/>
      <c r="K79" s="1"/>
    </row>
    <row r="80" spans="2:11">
      <c r="B80" s="13" t="str">
        <f t="shared" si="3"/>
        <v>BAR-TH-172</v>
      </c>
      <c r="C80" s="47" t="s">
        <v>260</v>
      </c>
      <c r="D80" s="48" t="s">
        <v>320</v>
      </c>
      <c r="E80" s="15"/>
      <c r="J80" s="1"/>
      <c r="K80" s="1"/>
    </row>
    <row r="81" spans="2:8" ht="24">
      <c r="B81" s="13" t="str">
        <f t="shared" si="3"/>
        <v>BAR-TH-173</v>
      </c>
      <c r="C81" s="54" t="s">
        <v>330</v>
      </c>
      <c r="D81" s="48" t="s">
        <v>321</v>
      </c>
      <c r="E81" s="15"/>
    </row>
    <row r="82" spans="2:8" ht="24">
      <c r="B82" s="13" t="str">
        <f t="shared" si="3"/>
        <v>BAR-TH-174</v>
      </c>
      <c r="C82" s="54" t="s">
        <v>331</v>
      </c>
      <c r="D82" s="48" t="s">
        <v>322</v>
      </c>
      <c r="E82" s="15"/>
      <c r="H82" s="53"/>
    </row>
    <row r="83" spans="2:8" ht="24">
      <c r="B83" s="13" t="str">
        <f t="shared" si="3"/>
        <v>BAR-TH-175</v>
      </c>
      <c r="C83" s="54" t="s">
        <v>332</v>
      </c>
      <c r="D83" s="48" t="s">
        <v>323</v>
      </c>
      <c r="E83" s="15"/>
      <c r="H83" s="53"/>
    </row>
    <row r="84" spans="2:8" ht="24">
      <c r="B84" s="13" t="str">
        <f t="shared" si="3"/>
        <v>BAR-TH-176</v>
      </c>
      <c r="C84" s="54" t="s">
        <v>333</v>
      </c>
      <c r="D84" s="48" t="s">
        <v>324</v>
      </c>
      <c r="E84" s="15"/>
      <c r="H84" s="53"/>
    </row>
    <row r="85" spans="2:8">
      <c r="H85" s="53"/>
    </row>
  </sheetData>
  <sheetProtection selectLockedCells="1" selectUnlockedCells="1"/>
  <mergeCells count="2">
    <mergeCell ref="C3:D3"/>
    <mergeCell ref="H3:I3"/>
  </mergeCells>
  <hyperlinks>
    <hyperlink ref="I22" r:id="rId1"/>
    <hyperlink ref="I23" r:id="rId2"/>
    <hyperlink ref="I24" r:id="rId3"/>
    <hyperlink ref="I25" r:id="rId4"/>
    <hyperlink ref="I27" r:id="rId5"/>
    <hyperlink ref="I28" r:id="rId6"/>
    <hyperlink ref="I29" r:id="rId7"/>
    <hyperlink ref="I30" r:id="rId8"/>
    <hyperlink ref="I32" r:id="rId9"/>
    <hyperlink ref="I33" r:id="rId10"/>
    <hyperlink ref="I35" r:id="rId11"/>
    <hyperlink ref="I36" r:id="rId12"/>
    <hyperlink ref="I37" r:id="rId13"/>
    <hyperlink ref="I39" r:id="rId14"/>
    <hyperlink ref="I40" r:id="rId15"/>
    <hyperlink ref="I41" r:id="rId16"/>
    <hyperlink ref="I42" r:id="rId17"/>
    <hyperlink ref="I44" r:id="rId18"/>
    <hyperlink ref="I45" r:id="rId19"/>
    <hyperlink ref="I46" r:id="rId20"/>
    <hyperlink ref="I47" r:id="rId21"/>
    <hyperlink ref="I48" r:id="rId22"/>
    <hyperlink ref="I49" r:id="rId23"/>
    <hyperlink ref="I50" r:id="rId24"/>
    <hyperlink ref="I51" r:id="rId25"/>
    <hyperlink ref="I53" r:id="rId26"/>
    <hyperlink ref="I54" r:id="rId27"/>
    <hyperlink ref="I55" r:id="rId28"/>
    <hyperlink ref="I56" r:id="rId29"/>
    <hyperlink ref="I57" r:id="rId30"/>
    <hyperlink ref="I58" r:id="rId31"/>
    <hyperlink ref="I59" r:id="rId32"/>
    <hyperlink ref="I60" r:id="rId33"/>
    <hyperlink ref="I61" r:id="rId34"/>
    <hyperlink ref="I62" r:id="rId35"/>
    <hyperlink ref="I63" r:id="rId36"/>
    <hyperlink ref="I64" r:id="rId37"/>
    <hyperlink ref="I65" r:id="rId38"/>
    <hyperlink ref="I66" r:id="rId39"/>
    <hyperlink ref="I67" r:id="rId40"/>
    <hyperlink ref="I68" r:id="rId41"/>
    <hyperlink ref="I69" r:id="rId42"/>
    <hyperlink ref="I70" r:id="rId43"/>
    <hyperlink ref="I71" r:id="rId44"/>
    <hyperlink ref="I72" r:id="rId45"/>
    <hyperlink ref="I73" r:id="rId46"/>
    <hyperlink ref="I74" r:id="rId47"/>
    <hyperlink ref="D6" r:id="rId48"/>
    <hyperlink ref="D7" r:id="rId49"/>
    <hyperlink ref="D8" r:id="rId50"/>
    <hyperlink ref="D9" r:id="rId51"/>
    <hyperlink ref="D10" r:id="rId52"/>
    <hyperlink ref="D11" r:id="rId53"/>
    <hyperlink ref="D12" r:id="rId54"/>
    <hyperlink ref="D13" r:id="rId55"/>
    <hyperlink ref="D14" r:id="rId56"/>
    <hyperlink ref="D15" r:id="rId57"/>
    <hyperlink ref="D20" r:id="rId58"/>
    <hyperlink ref="D25" r:id="rId59"/>
    <hyperlink ref="D27" r:id="rId60"/>
    <hyperlink ref="D28" r:id="rId61"/>
    <hyperlink ref="D29" r:id="rId62"/>
    <hyperlink ref="D30" r:id="rId63"/>
    <hyperlink ref="D31" r:id="rId64"/>
    <hyperlink ref="D32" r:id="rId65"/>
    <hyperlink ref="D34" r:id="rId66"/>
    <hyperlink ref="D35" r:id="rId67"/>
    <hyperlink ref="D36" r:id="rId68"/>
    <hyperlink ref="D37" r:id="rId69"/>
    <hyperlink ref="D38" r:id="rId70"/>
    <hyperlink ref="D39" r:id="rId71"/>
    <hyperlink ref="D40" r:id="rId72"/>
    <hyperlink ref="D41" r:id="rId73"/>
    <hyperlink ref="D42" r:id="rId74"/>
    <hyperlink ref="D43" r:id="rId75"/>
    <hyperlink ref="D45" r:id="rId76"/>
    <hyperlink ref="D46" r:id="rId77"/>
    <hyperlink ref="D49" r:id="rId78"/>
    <hyperlink ref="D50" r:id="rId79"/>
    <hyperlink ref="D51" r:id="rId80"/>
    <hyperlink ref="D52" r:id="rId81"/>
    <hyperlink ref="D53" r:id="rId82"/>
    <hyperlink ref="D54" r:id="rId83"/>
    <hyperlink ref="D55" r:id="rId84"/>
    <hyperlink ref="D57" r:id="rId85"/>
    <hyperlink ref="D58" r:id="rId86"/>
    <hyperlink ref="D59" r:id="rId87"/>
    <hyperlink ref="D60" r:id="rId88"/>
    <hyperlink ref="D61" r:id="rId89"/>
    <hyperlink ref="D62" r:id="rId90"/>
    <hyperlink ref="D63" r:id="rId91"/>
    <hyperlink ref="D64" r:id="rId92"/>
    <hyperlink ref="D65" r:id="rId93"/>
    <hyperlink ref="D66" r:id="rId94"/>
    <hyperlink ref="D67" r:id="rId95"/>
    <hyperlink ref="D68" r:id="rId96"/>
    <hyperlink ref="D69" r:id="rId97"/>
    <hyperlink ref="D70" r:id="rId98"/>
    <hyperlink ref="D71" r:id="rId99"/>
    <hyperlink ref="D73" r:id="rId100"/>
    <hyperlink ref="D74" r:id="rId101"/>
    <hyperlink ref="D75" r:id="rId102"/>
    <hyperlink ref="D77" r:id="rId103"/>
    <hyperlink ref="D78" r:id="rId104"/>
    <hyperlink ref="D79" r:id="rId105"/>
    <hyperlink ref="D80" r:id="rId106"/>
    <hyperlink ref="D82" r:id="rId107"/>
    <hyperlink ref="D83" r:id="rId108"/>
    <hyperlink ref="D81" r:id="rId109"/>
    <hyperlink ref="D84" r:id="rId110"/>
    <hyperlink ref="D47" r:id="rId111"/>
    <hyperlink ref="D72" r:id="rId112"/>
    <hyperlink ref="D76" r:id="rId113"/>
    <hyperlink ref="I6" r:id="rId114"/>
    <hyperlink ref="I7" r:id="rId115"/>
    <hyperlink ref="I8" r:id="rId116"/>
    <hyperlink ref="I9" r:id="rId117"/>
    <hyperlink ref="I10" r:id="rId118"/>
    <hyperlink ref="I11" r:id="rId119"/>
    <hyperlink ref="I12" r:id="rId120"/>
    <hyperlink ref="I13" r:id="rId121"/>
    <hyperlink ref="I14" r:id="rId122"/>
    <hyperlink ref="I15" r:id="rId123"/>
    <hyperlink ref="I16" r:id="rId124"/>
    <hyperlink ref="I17" r:id="rId125"/>
    <hyperlink ref="H6" location="'BAT-EN-101'!A1" display="Isolation de combles ou de toitures"/>
    <hyperlink ref="H7" location="'BAT-EN-102'!A1" display="Isolation des murs"/>
  </hyperlinks>
  <pageMargins left="0.7" right="0.7" top="0.75" bottom="0.75" header="0.3" footer="0.3"/>
  <pageSetup paperSize="9" orientation="portrait" r:id="rId126"/>
  <drawing r:id="rId127"/>
  <legacyDrawing r:id="rId12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129" name="Button 17">
              <controlPr defaultSize="0" print="0" autoFill="0" autoPict="0" macro="[0]!AccèsAccueil">
                <anchor moveWithCells="1" sizeWithCells="1">
                  <from>
                    <xdr:col>2</xdr:col>
                    <xdr:colOff>638175</xdr:colOff>
                    <xdr:row>0</xdr:row>
                    <xdr:rowOff>104775</xdr:rowOff>
                  </from>
                  <to>
                    <xdr:col>2</xdr:col>
                    <xdr:colOff>1838325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0" name="Button 18">
              <controlPr defaultSize="0" print="0" autoFill="0" autoPict="0" macro="[0]!AccèsCodification">
                <anchor moveWithCells="1" sizeWithCells="1">
                  <from>
                    <xdr:col>2</xdr:col>
                    <xdr:colOff>1905000</xdr:colOff>
                    <xdr:row>0</xdr:row>
                    <xdr:rowOff>104775</xdr:rowOff>
                  </from>
                  <to>
                    <xdr:col>3</xdr:col>
                    <xdr:colOff>361950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1" name="Button 19">
              <controlPr defaultSize="0" print="0" autoFill="0" autoPict="0" macro="[0]!AccèsListeIndice">
                <anchor moveWithCells="1" sizeWithCells="1">
                  <from>
                    <xdr:col>3</xdr:col>
                    <xdr:colOff>438150</xdr:colOff>
                    <xdr:row>0</xdr:row>
                    <xdr:rowOff>104775</xdr:rowOff>
                  </from>
                  <to>
                    <xdr:col>4</xdr:col>
                    <xdr:colOff>752475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92D050"/>
  </sheetPr>
  <dimension ref="A1:V34"/>
  <sheetViews>
    <sheetView tabSelected="1" topLeftCell="C1" zoomScaleNormal="100" workbookViewId="0">
      <pane ySplit="1" topLeftCell="A2" activePane="bottomLeft" state="frozen"/>
      <selection activeCell="C1" sqref="C1"/>
      <selection pane="bottomLeft" activeCell="G28" sqref="G28"/>
    </sheetView>
  </sheetViews>
  <sheetFormatPr baseColWidth="10" defaultRowHeight="14.25"/>
  <cols>
    <col min="1" max="1" width="16.140625" style="105" hidden="1" customWidth="1"/>
    <col min="2" max="2" width="31.5703125" style="105" hidden="1" customWidth="1"/>
    <col min="3" max="3" width="39" style="103" customWidth="1"/>
    <col min="4" max="4" width="12.85546875" style="99" customWidth="1"/>
    <col min="5" max="5" width="29.7109375" style="99" customWidth="1"/>
    <col min="6" max="16384" width="11.42578125" style="99"/>
  </cols>
  <sheetData>
    <row r="1" spans="1:22" s="132" customFormat="1" ht="54" customHeight="1">
      <c r="J1" s="133"/>
    </row>
    <row r="2" spans="1:22" ht="51.75" customHeight="1">
      <c r="B2" s="105" t="str">
        <f ca="1">RIGHT(CELL("nomfichier",C2),LEN(CELL("nomfichier",C2))-FIND("]",CELL("nomfichier",C2)))</f>
        <v>BAT-EN-101</v>
      </c>
      <c r="C2" s="97" t="str">
        <f ca="1">CONCATENATE("Fiche - ",RIGHT(CELL("nomfichier",C2),LEN(CELL("nomfichier",C2))-FIND("]",CELL("nomfichier",C2))))</f>
        <v>Fiche - BAT-EN-101</v>
      </c>
      <c r="D2" s="106" t="str">
        <f ca="1">VLOOKUP(RIGHT(CELL("nomfichier",C2),LEN(CELL("nomfichier",C2))-FIND("]",CELL("nomfichier",C2))),Accueil!G6:J74,2)</f>
        <v>Isolation de combles ou de toitures</v>
      </c>
      <c r="E2" s="107"/>
      <c r="F2" s="98"/>
    </row>
    <row r="5" spans="1:22" ht="27" customHeight="1">
      <c r="A5" s="105" t="s">
        <v>447</v>
      </c>
      <c r="B5" s="105" t="s">
        <v>446</v>
      </c>
      <c r="C5" s="100" t="s">
        <v>335</v>
      </c>
      <c r="D5" s="101" t="s">
        <v>449</v>
      </c>
      <c r="E5" s="129" t="s">
        <v>336</v>
      </c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</row>
    <row r="6" spans="1:22">
      <c r="A6" s="105">
        <v>2</v>
      </c>
      <c r="B6" s="105" t="str">
        <f t="shared" ref="B6:B25" ca="1" si="0">VLOOKUP($B$2,Fiches_Tertiaire,A6,FALSE)</f>
        <v>A14-1</v>
      </c>
      <c r="C6" s="102" t="str">
        <f t="shared" ref="C6:C7" ca="1" si="1">IF(AND(ISTEXT(B6),COUNTIF(B6,"*applicable*")&gt;0),LEFT(B6,5),IF(AND(ISTEXT(B6),COUNTIF(B6,"*Abrogée*")&gt;0),"Abrogée",B6))</f>
        <v>A14-1</v>
      </c>
      <c r="D6" s="102" t="str">
        <f ca="1">IF(AND(OR(COUNTIF(B6,"*applicable*")&gt;0,COUNTIF(B6,"*Abrogée*")&gt;0),ISTEXT(B6)),RIGHT(B6,10),"")</f>
        <v/>
      </c>
      <c r="E6" s="108"/>
      <c r="F6" s="108"/>
      <c r="G6" s="108"/>
      <c r="H6" s="108"/>
      <c r="I6" s="108"/>
      <c r="J6" s="108"/>
      <c r="K6" s="108"/>
      <c r="L6" s="108"/>
      <c r="M6" s="109"/>
      <c r="N6" s="109"/>
      <c r="O6" s="109"/>
      <c r="P6" s="109"/>
      <c r="Q6" s="109"/>
      <c r="R6" s="109"/>
      <c r="S6" s="109"/>
      <c r="T6" s="109"/>
      <c r="U6" s="109"/>
      <c r="V6" s="109"/>
    </row>
    <row r="7" spans="1:22">
      <c r="A7" s="105">
        <v>3</v>
      </c>
      <c r="B7" s="105" t="str">
        <f t="shared" ca="1" si="0"/>
        <v>A27-2</v>
      </c>
      <c r="C7" s="102" t="str">
        <f t="shared" ca="1" si="1"/>
        <v>A27-2</v>
      </c>
      <c r="D7" s="102" t="str">
        <f t="shared" ref="D7:D25" ca="1" si="2">IF(AND(OR(COUNTIF(B7,"*applicable*")&gt;0,COUNTIF(B7,"*Abrogée*")&gt;0),ISTEXT(B7)),RIGHT(B7,10),"")</f>
        <v/>
      </c>
      <c r="E7" s="108"/>
      <c r="F7" s="108"/>
      <c r="G7" s="108"/>
      <c r="H7" s="108"/>
      <c r="I7" s="108"/>
      <c r="J7" s="108"/>
      <c r="K7" s="108"/>
      <c r="L7" s="108"/>
      <c r="M7" s="109"/>
      <c r="N7" s="109"/>
      <c r="O7" s="109"/>
      <c r="P7" s="109"/>
      <c r="Q7" s="109"/>
      <c r="R7" s="109"/>
      <c r="S7" s="109"/>
      <c r="T7" s="109"/>
      <c r="U7" s="109"/>
      <c r="V7" s="109"/>
    </row>
    <row r="8" spans="1:22">
      <c r="A8" s="105">
        <v>4</v>
      </c>
      <c r="B8" s="105" t="str">
        <f t="shared" ca="1" si="0"/>
        <v>A33-3
applicable au 01/09/2020</v>
      </c>
      <c r="C8" s="102" t="str">
        <f ca="1">IF(AND(ISTEXT(B8),COUNTIF(B8,"*applicable*")&gt;0),LEFT(B8,5),IF(AND(ISTEXT(B8),COUNTIF(B8,"*Abrogée*")&gt;0),"Abrogée",B8))</f>
        <v>A33-3</v>
      </c>
      <c r="D8" s="102" t="str">
        <f t="shared" ca="1" si="2"/>
        <v>01/09/2020</v>
      </c>
      <c r="E8" s="108"/>
      <c r="F8" s="108"/>
      <c r="G8" s="108"/>
      <c r="H8" s="108"/>
      <c r="I8" s="108"/>
      <c r="J8" s="108"/>
      <c r="K8" s="108"/>
      <c r="L8" s="108"/>
      <c r="M8" s="109"/>
      <c r="N8" s="109"/>
      <c r="O8" s="109"/>
      <c r="P8" s="109"/>
      <c r="Q8" s="109"/>
      <c r="R8" s="109"/>
      <c r="S8" s="109"/>
      <c r="T8" s="109"/>
      <c r="U8" s="109"/>
      <c r="V8" s="109"/>
    </row>
    <row r="9" spans="1:22">
      <c r="A9" s="105">
        <v>5</v>
      </c>
      <c r="B9" s="105" t="str">
        <f t="shared" ca="1" si="0"/>
        <v>Abrogée le xx/xx/xxxx</v>
      </c>
      <c r="C9" s="102" t="str">
        <f t="shared" ref="C9:C25" ca="1" si="3">IF(AND(ISTEXT(B9),COUNTIF(B9,"*applicable*")&gt;0),LEFT(B9,5),IF(AND(ISTEXT(B9),COUNTIF(B9,"*Abrogée*")&gt;0),"Abrogée",B9))</f>
        <v>Abrogée</v>
      </c>
      <c r="D9" s="102" t="str">
        <f t="shared" ca="1" si="2"/>
        <v>xx/xx/xxxx</v>
      </c>
      <c r="E9" s="108"/>
      <c r="F9" s="108"/>
      <c r="G9" s="108"/>
      <c r="H9" s="108"/>
      <c r="I9" s="108"/>
      <c r="J9" s="108"/>
      <c r="K9" s="108"/>
      <c r="L9" s="108"/>
      <c r="M9" s="109"/>
      <c r="N9" s="109"/>
      <c r="O9" s="109"/>
      <c r="P9" s="109"/>
      <c r="Q9" s="109"/>
      <c r="R9" s="109"/>
      <c r="S9" s="109"/>
      <c r="T9" s="109"/>
      <c r="U9" s="109"/>
      <c r="V9" s="109"/>
    </row>
    <row r="10" spans="1:22">
      <c r="A10" s="105">
        <v>6</v>
      </c>
      <c r="B10" s="105">
        <f t="shared" ca="1" si="0"/>
        <v>5</v>
      </c>
      <c r="C10" s="102">
        <f t="shared" ca="1" si="3"/>
        <v>5</v>
      </c>
      <c r="D10" s="102" t="str">
        <f t="shared" ca="1" si="2"/>
        <v/>
      </c>
      <c r="E10" s="108"/>
      <c r="F10" s="108"/>
      <c r="G10" s="108"/>
      <c r="H10" s="108"/>
      <c r="I10" s="108"/>
      <c r="J10" s="108"/>
      <c r="K10" s="108"/>
      <c r="L10" s="108"/>
      <c r="M10" s="109"/>
      <c r="N10" s="109"/>
      <c r="O10" s="109"/>
      <c r="P10" s="109"/>
      <c r="Q10" s="109"/>
      <c r="R10" s="109"/>
      <c r="S10" s="109"/>
      <c r="T10" s="109"/>
      <c r="U10" s="109"/>
      <c r="V10" s="109"/>
    </row>
    <row r="11" spans="1:22">
      <c r="A11" s="105">
        <v>7</v>
      </c>
      <c r="B11" s="105">
        <f t="shared" ca="1" si="0"/>
        <v>6</v>
      </c>
      <c r="C11" s="102">
        <f t="shared" ca="1" si="3"/>
        <v>6</v>
      </c>
      <c r="D11" s="102" t="str">
        <f t="shared" ca="1" si="2"/>
        <v/>
      </c>
      <c r="E11" s="108"/>
      <c r="F11" s="108"/>
      <c r="G11" s="108"/>
      <c r="H11" s="108"/>
      <c r="I11" s="108"/>
      <c r="J11" s="108"/>
      <c r="K11" s="108"/>
      <c r="L11" s="108"/>
      <c r="M11" s="109"/>
      <c r="N11" s="109"/>
      <c r="O11" s="109"/>
      <c r="P11" s="109"/>
      <c r="Q11" s="109"/>
      <c r="R11" s="109"/>
      <c r="S11" s="109"/>
      <c r="T11" s="109"/>
      <c r="U11" s="109"/>
      <c r="V11" s="109"/>
    </row>
    <row r="12" spans="1:22">
      <c r="A12" s="105">
        <v>8</v>
      </c>
      <c r="B12" s="105" t="str">
        <f t="shared" ca="1" si="0"/>
        <v>Abrogée le xx/xx/xxxx</v>
      </c>
      <c r="C12" s="102" t="str">
        <f t="shared" ca="1" si="3"/>
        <v>Abrogée</v>
      </c>
      <c r="D12" s="102" t="str">
        <f t="shared" ca="1" si="2"/>
        <v>xx/xx/xxxx</v>
      </c>
      <c r="E12" s="108"/>
      <c r="F12" s="108"/>
      <c r="G12" s="108"/>
      <c r="H12" s="108"/>
      <c r="I12" s="108"/>
      <c r="J12" s="108"/>
      <c r="K12" s="108"/>
      <c r="L12" s="108"/>
      <c r="M12" s="109"/>
      <c r="N12" s="109"/>
      <c r="O12" s="109"/>
      <c r="P12" s="109"/>
      <c r="Q12" s="109"/>
      <c r="R12" s="109"/>
      <c r="S12" s="109"/>
      <c r="T12" s="109"/>
      <c r="U12" s="109"/>
      <c r="V12" s="109"/>
    </row>
    <row r="13" spans="1:22">
      <c r="A13" s="105">
        <v>9</v>
      </c>
      <c r="B13" s="105">
        <f t="shared" ca="1" si="0"/>
        <v>0</v>
      </c>
      <c r="C13" s="102">
        <f t="shared" ca="1" si="3"/>
        <v>0</v>
      </c>
      <c r="D13" s="102" t="str">
        <f t="shared" ca="1" si="2"/>
        <v/>
      </c>
      <c r="E13" s="108"/>
      <c r="F13" s="108"/>
      <c r="G13" s="108"/>
      <c r="H13" s="108"/>
      <c r="I13" s="108"/>
      <c r="J13" s="108"/>
      <c r="K13" s="108"/>
      <c r="L13" s="108"/>
      <c r="M13" s="109"/>
      <c r="N13" s="109"/>
      <c r="O13" s="109"/>
      <c r="P13" s="109"/>
      <c r="Q13" s="109"/>
      <c r="R13" s="109"/>
      <c r="S13" s="109"/>
      <c r="T13" s="109"/>
      <c r="U13" s="109"/>
      <c r="V13" s="109"/>
    </row>
    <row r="14" spans="1:22">
      <c r="A14" s="105">
        <v>10</v>
      </c>
      <c r="B14" s="105">
        <f t="shared" ca="1" si="0"/>
        <v>0</v>
      </c>
      <c r="C14" s="102">
        <f t="shared" ca="1" si="3"/>
        <v>0</v>
      </c>
      <c r="D14" s="102" t="str">
        <f t="shared" ca="1" si="2"/>
        <v/>
      </c>
      <c r="E14" s="108"/>
      <c r="F14" s="108"/>
      <c r="G14" s="108"/>
      <c r="H14" s="108"/>
      <c r="I14" s="108"/>
      <c r="J14" s="108"/>
      <c r="K14" s="108"/>
      <c r="L14" s="108"/>
      <c r="M14" s="109"/>
      <c r="N14" s="109"/>
      <c r="O14" s="109"/>
      <c r="P14" s="109"/>
      <c r="Q14" s="109"/>
      <c r="R14" s="109"/>
      <c r="S14" s="109"/>
      <c r="T14" s="109"/>
      <c r="U14" s="109"/>
      <c r="V14" s="109"/>
    </row>
    <row r="15" spans="1:22">
      <c r="A15" s="105">
        <v>11</v>
      </c>
      <c r="B15" s="105">
        <f t="shared" ca="1" si="0"/>
        <v>0</v>
      </c>
      <c r="C15" s="102">
        <f t="shared" ca="1" si="3"/>
        <v>0</v>
      </c>
      <c r="D15" s="102" t="str">
        <f t="shared" ca="1" si="2"/>
        <v/>
      </c>
      <c r="E15" s="108"/>
      <c r="F15" s="108"/>
      <c r="G15" s="108"/>
      <c r="H15" s="108"/>
      <c r="I15" s="108"/>
      <c r="J15" s="108"/>
      <c r="K15" s="108"/>
      <c r="L15" s="108"/>
      <c r="M15" s="109"/>
      <c r="N15" s="109"/>
      <c r="O15" s="109"/>
      <c r="P15" s="109"/>
      <c r="Q15" s="109"/>
      <c r="R15" s="109"/>
      <c r="S15" s="109"/>
      <c r="T15" s="109"/>
      <c r="U15" s="109"/>
      <c r="V15" s="109"/>
    </row>
    <row r="16" spans="1:22">
      <c r="A16" s="105">
        <v>12</v>
      </c>
      <c r="B16" s="105">
        <f t="shared" ca="1" si="0"/>
        <v>0</v>
      </c>
      <c r="C16" s="102">
        <f t="shared" ca="1" si="3"/>
        <v>0</v>
      </c>
      <c r="D16" s="102" t="str">
        <f t="shared" ca="1" si="2"/>
        <v/>
      </c>
      <c r="E16" s="108"/>
      <c r="F16" s="108"/>
      <c r="G16" s="108"/>
      <c r="H16" s="108"/>
      <c r="I16" s="108"/>
      <c r="J16" s="108"/>
      <c r="K16" s="108"/>
      <c r="L16" s="108"/>
      <c r="M16" s="109"/>
      <c r="N16" s="109"/>
      <c r="O16" s="109"/>
      <c r="P16" s="109"/>
      <c r="Q16" s="109"/>
      <c r="R16" s="109"/>
      <c r="S16" s="109"/>
      <c r="T16" s="109"/>
      <c r="U16" s="109"/>
      <c r="V16" s="109"/>
    </row>
    <row r="17" spans="1:22">
      <c r="A17" s="105">
        <v>13</v>
      </c>
      <c r="B17" s="105">
        <f t="shared" ca="1" si="0"/>
        <v>0</v>
      </c>
      <c r="C17" s="102">
        <f t="shared" ca="1" si="3"/>
        <v>0</v>
      </c>
      <c r="D17" s="102" t="str">
        <f t="shared" ca="1" si="2"/>
        <v/>
      </c>
      <c r="E17" s="108"/>
      <c r="F17" s="108"/>
      <c r="G17" s="108"/>
      <c r="H17" s="108"/>
      <c r="I17" s="108"/>
      <c r="J17" s="108"/>
      <c r="K17" s="108"/>
      <c r="L17" s="108"/>
      <c r="M17" s="109"/>
      <c r="N17" s="109"/>
      <c r="O17" s="109"/>
      <c r="P17" s="109"/>
      <c r="Q17" s="109"/>
      <c r="R17" s="109"/>
      <c r="S17" s="109"/>
      <c r="T17" s="109"/>
      <c r="U17" s="109"/>
      <c r="V17" s="109"/>
    </row>
    <row r="18" spans="1:22">
      <c r="A18" s="105">
        <v>14</v>
      </c>
      <c r="B18" s="105">
        <f t="shared" ca="1" si="0"/>
        <v>0</v>
      </c>
      <c r="C18" s="102">
        <f t="shared" ca="1" si="3"/>
        <v>0</v>
      </c>
      <c r="D18" s="102" t="str">
        <f t="shared" ca="1" si="2"/>
        <v/>
      </c>
      <c r="E18" s="108"/>
      <c r="F18" s="108"/>
      <c r="G18" s="108"/>
      <c r="H18" s="108"/>
      <c r="I18" s="108"/>
      <c r="J18" s="108"/>
      <c r="K18" s="108"/>
      <c r="L18" s="108"/>
      <c r="M18" s="109"/>
      <c r="N18" s="109"/>
      <c r="O18" s="109"/>
      <c r="P18" s="109"/>
      <c r="Q18" s="109"/>
      <c r="R18" s="109"/>
      <c r="S18" s="109"/>
      <c r="T18" s="109"/>
      <c r="U18" s="109"/>
      <c r="V18" s="109"/>
    </row>
    <row r="19" spans="1:22">
      <c r="A19" s="105">
        <v>15</v>
      </c>
      <c r="B19" s="105">
        <f t="shared" ca="1" si="0"/>
        <v>0</v>
      </c>
      <c r="C19" s="102">
        <f t="shared" ca="1" si="3"/>
        <v>0</v>
      </c>
      <c r="D19" s="102" t="str">
        <f t="shared" ca="1" si="2"/>
        <v/>
      </c>
      <c r="E19" s="108"/>
      <c r="F19" s="108"/>
      <c r="G19" s="108"/>
      <c r="H19" s="108"/>
      <c r="I19" s="108"/>
      <c r="J19" s="108"/>
      <c r="K19" s="108"/>
      <c r="L19" s="108"/>
      <c r="M19" s="109"/>
      <c r="N19" s="109"/>
      <c r="O19" s="109"/>
      <c r="P19" s="109"/>
      <c r="Q19" s="109"/>
      <c r="R19" s="109"/>
      <c r="S19" s="109"/>
      <c r="T19" s="109"/>
      <c r="U19" s="109"/>
      <c r="V19" s="109"/>
    </row>
    <row r="20" spans="1:22">
      <c r="A20" s="105">
        <v>16</v>
      </c>
      <c r="B20" s="105">
        <f t="shared" ca="1" si="0"/>
        <v>0</v>
      </c>
      <c r="C20" s="102">
        <f t="shared" ca="1" si="3"/>
        <v>0</v>
      </c>
      <c r="D20" s="102" t="str">
        <f t="shared" ca="1" si="2"/>
        <v/>
      </c>
      <c r="E20" s="108"/>
      <c r="F20" s="108"/>
      <c r="G20" s="108"/>
      <c r="H20" s="108"/>
      <c r="I20" s="108"/>
      <c r="J20" s="108"/>
      <c r="K20" s="108"/>
      <c r="L20" s="108"/>
      <c r="M20" s="109"/>
      <c r="N20" s="109"/>
      <c r="O20" s="109"/>
      <c r="P20" s="109"/>
      <c r="Q20" s="109"/>
      <c r="R20" s="109"/>
      <c r="S20" s="109"/>
      <c r="T20" s="109"/>
      <c r="U20" s="109"/>
      <c r="V20" s="109"/>
    </row>
    <row r="21" spans="1:22">
      <c r="A21" s="105">
        <v>17</v>
      </c>
      <c r="B21" s="105">
        <f t="shared" ca="1" si="0"/>
        <v>0</v>
      </c>
      <c r="C21" s="102">
        <f t="shared" ca="1" si="3"/>
        <v>0</v>
      </c>
      <c r="D21" s="102" t="str">
        <f t="shared" ca="1" si="2"/>
        <v/>
      </c>
      <c r="E21" s="108"/>
      <c r="F21" s="108"/>
      <c r="G21" s="108"/>
      <c r="H21" s="108"/>
      <c r="I21" s="108"/>
      <c r="J21" s="108"/>
      <c r="K21" s="108"/>
      <c r="L21" s="108"/>
      <c r="M21" s="109"/>
      <c r="N21" s="109"/>
      <c r="O21" s="109"/>
      <c r="P21" s="109"/>
      <c r="Q21" s="109"/>
      <c r="R21" s="109"/>
      <c r="S21" s="109"/>
      <c r="T21" s="109"/>
      <c r="U21" s="109"/>
      <c r="V21" s="109"/>
    </row>
    <row r="22" spans="1:22">
      <c r="A22" s="105">
        <v>18</v>
      </c>
      <c r="B22" s="105">
        <f t="shared" ca="1" si="0"/>
        <v>17</v>
      </c>
      <c r="C22" s="102">
        <f t="shared" ca="1" si="3"/>
        <v>17</v>
      </c>
      <c r="D22" s="102" t="str">
        <f t="shared" ca="1" si="2"/>
        <v/>
      </c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</row>
    <row r="23" spans="1:22">
      <c r="A23" s="105">
        <v>19</v>
      </c>
      <c r="B23" s="105">
        <f t="shared" ca="1" si="0"/>
        <v>18</v>
      </c>
      <c r="C23" s="102">
        <f t="shared" ca="1" si="3"/>
        <v>18</v>
      </c>
      <c r="D23" s="102" t="str">
        <f t="shared" ca="1" si="2"/>
        <v/>
      </c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</row>
    <row r="24" spans="1:22">
      <c r="A24" s="105">
        <v>20</v>
      </c>
      <c r="B24" s="105">
        <f t="shared" ca="1" si="0"/>
        <v>19</v>
      </c>
      <c r="C24" s="102">
        <f t="shared" ca="1" si="3"/>
        <v>19</v>
      </c>
      <c r="D24" s="102" t="str">
        <f t="shared" ca="1" si="2"/>
        <v/>
      </c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</row>
    <row r="25" spans="1:22" ht="15" thickBot="1">
      <c r="A25" s="105">
        <v>21</v>
      </c>
      <c r="B25" s="105">
        <f t="shared" ca="1" si="0"/>
        <v>20</v>
      </c>
      <c r="C25" s="102">
        <f t="shared" ca="1" si="3"/>
        <v>20</v>
      </c>
      <c r="D25" s="102" t="str">
        <f t="shared" ca="1" si="2"/>
        <v/>
      </c>
      <c r="E25" s="110"/>
      <c r="F25" s="110"/>
      <c r="G25" s="110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</row>
    <row r="26" spans="1:22" ht="15" thickBot="1">
      <c r="C26" s="96"/>
      <c r="D26" s="96"/>
      <c r="E26" s="130" t="s">
        <v>450</v>
      </c>
      <c r="F26" s="131"/>
      <c r="G26" s="111">
        <f>COUNTA(E6:V25)</f>
        <v>0</v>
      </c>
    </row>
    <row r="27" spans="1:22">
      <c r="C27" s="96"/>
    </row>
    <row r="28" spans="1:22">
      <c r="C28" s="96"/>
    </row>
    <row r="29" spans="1:22">
      <c r="C29" s="96"/>
    </row>
    <row r="30" spans="1:22">
      <c r="C30" s="96"/>
    </row>
    <row r="31" spans="1:22">
      <c r="C31" s="96"/>
    </row>
    <row r="32" spans="1:22">
      <c r="C32" s="96"/>
    </row>
    <row r="33" spans="3:3">
      <c r="C33" s="96"/>
    </row>
    <row r="34" spans="3:3">
      <c r="C34" s="96"/>
    </row>
  </sheetData>
  <mergeCells count="2">
    <mergeCell ref="E5:V5"/>
    <mergeCell ref="E26:F26"/>
  </mergeCells>
  <conditionalFormatting sqref="C6:D25">
    <cfRule type="expression" dxfId="1" priority="3">
      <formula>B6="Abrogée"</formula>
    </cfRule>
    <cfRule type="containsText" dxfId="0" priority="5" operator="containsText" text="Abrogée">
      <formula>NOT(ISERROR(SEARCH("Abrogée",C6)))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2" r:id="rId4" name="Button 16">
              <controlPr defaultSize="0" print="0" autoFill="0" autoPict="0" macro="[0]!AccèsAccueil">
                <anchor moveWithCells="1" sizeWithCells="1">
                  <from>
                    <xdr:col>2</xdr:col>
                    <xdr:colOff>1866900</xdr:colOff>
                    <xdr:row>0</xdr:row>
                    <xdr:rowOff>104775</xdr:rowOff>
                  </from>
                  <to>
                    <xdr:col>3</xdr:col>
                    <xdr:colOff>152400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5" name="Button 17">
              <controlPr defaultSize="0" print="0" autoFill="0" autoPict="0" macro="[0]!AccèsCodification">
                <anchor moveWithCells="1" sizeWithCells="1">
                  <from>
                    <xdr:col>3</xdr:col>
                    <xdr:colOff>381000</xdr:colOff>
                    <xdr:row>0</xdr:row>
                    <xdr:rowOff>114300</xdr:rowOff>
                  </from>
                  <to>
                    <xdr:col>4</xdr:col>
                    <xdr:colOff>695325</xdr:colOff>
                    <xdr:row>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6" name="Button 18">
              <controlPr defaultSize="0" print="0" autoFill="0" autoPict="0" macro="[0]!AccèsListeIndice">
                <anchor moveWithCells="1" sizeWithCells="1">
                  <from>
                    <xdr:col>4</xdr:col>
                    <xdr:colOff>847725</xdr:colOff>
                    <xdr:row>0</xdr:row>
                    <xdr:rowOff>114300</xdr:rowOff>
                  </from>
                  <to>
                    <xdr:col>5</xdr:col>
                    <xdr:colOff>180975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Indices</vt:lpstr>
      <vt:lpstr>Codification Bâtiments</vt:lpstr>
      <vt:lpstr>Accueil</vt:lpstr>
      <vt:lpstr>BAT-EN-101</vt:lpstr>
      <vt:lpstr>Fiches_Tertiaire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METIVIER CARRASCO, Thibault</cp:lastModifiedBy>
  <dcterms:created xsi:type="dcterms:W3CDTF">2015-06-05T18:19:34Z</dcterms:created>
  <dcterms:modified xsi:type="dcterms:W3CDTF">2024-02-09T14:50:58Z</dcterms:modified>
</cp:coreProperties>
</file>