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64011"/>
  <mc:AlternateContent xmlns:mc="http://schemas.openxmlformats.org/markup-compatibility/2006">
    <mc:Choice Requires="x15">
      <x15ac:absPath xmlns:x15ac="http://schemas.microsoft.com/office/spreadsheetml/2010/11/ac" url="J:\6_PP\Budget PP\BUDGET 2024\"/>
    </mc:Choice>
  </mc:AlternateContent>
  <bookViews>
    <workbookView xWindow="-120" yWindow="-120" windowWidth="29040" windowHeight="15840"/>
  </bookViews>
  <sheets>
    <sheet name="PP 2024" sheetId="2" r:id="rId1"/>
  </sheets>
  <definedNames>
    <definedName name="_xlnm.Print_Area" localSheetId="0">'PP 2024'!$A$1:$R$125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2" l="1"/>
  <c r="C29" i="2"/>
  <c r="C44" i="2"/>
  <c r="C82" i="2"/>
  <c r="C105" i="2"/>
  <c r="C111" i="2"/>
  <c r="M125" i="2"/>
  <c r="M124" i="2"/>
  <c r="M108" i="2" l="1"/>
  <c r="M109" i="2"/>
  <c r="M110" i="2"/>
  <c r="M107" i="2"/>
  <c r="M94" i="2"/>
  <c r="M95" i="2"/>
  <c r="M96" i="2"/>
  <c r="M97" i="2"/>
  <c r="M98" i="2"/>
  <c r="M99" i="2"/>
  <c r="M100" i="2"/>
  <c r="M101" i="2"/>
  <c r="M102" i="2"/>
  <c r="M103" i="2"/>
  <c r="M104" i="2"/>
  <c r="M93" i="2"/>
  <c r="M85" i="2"/>
  <c r="M86" i="2"/>
  <c r="M87" i="2"/>
  <c r="M88" i="2"/>
  <c r="M89" i="2"/>
  <c r="M84" i="2"/>
  <c r="M77" i="2"/>
  <c r="M78" i="2"/>
  <c r="M79" i="2"/>
  <c r="M80" i="2"/>
  <c r="M81" i="2"/>
  <c r="M7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46" i="2"/>
  <c r="M32" i="2"/>
  <c r="M33" i="2"/>
  <c r="M34" i="2"/>
  <c r="M35" i="2"/>
  <c r="M36" i="2"/>
  <c r="M37" i="2"/>
  <c r="M38" i="2"/>
  <c r="M39" i="2"/>
  <c r="M40" i="2"/>
  <c r="M41" i="2"/>
  <c r="M42" i="2"/>
  <c r="M31" i="2"/>
  <c r="M20" i="2"/>
  <c r="M21" i="2"/>
  <c r="M22" i="2"/>
  <c r="M23" i="2"/>
  <c r="M24" i="2"/>
  <c r="M25" i="2"/>
  <c r="M26" i="2"/>
  <c r="M27" i="2"/>
  <c r="M28" i="2"/>
  <c r="M19" i="2"/>
  <c r="M6" i="2"/>
  <c r="M7" i="2"/>
  <c r="M8" i="2"/>
  <c r="M9" i="2"/>
  <c r="M10" i="2"/>
  <c r="M11" i="2"/>
  <c r="M12" i="2"/>
  <c r="M13" i="2"/>
  <c r="M14" i="2"/>
  <c r="M15" i="2"/>
  <c r="L122" i="2"/>
  <c r="L123" i="2"/>
  <c r="L124" i="2"/>
  <c r="L125" i="2"/>
  <c r="L121" i="2"/>
  <c r="L114" i="2"/>
  <c r="L115" i="2"/>
  <c r="L116" i="2"/>
  <c r="L117" i="2"/>
  <c r="L118" i="2"/>
  <c r="L113" i="2"/>
  <c r="L108" i="2"/>
  <c r="L109" i="2"/>
  <c r="L110" i="2"/>
  <c r="L107" i="2"/>
  <c r="L94" i="2"/>
  <c r="L95" i="2"/>
  <c r="L96" i="2"/>
  <c r="L97" i="2"/>
  <c r="L98" i="2"/>
  <c r="L99" i="2"/>
  <c r="L100" i="2"/>
  <c r="L101" i="2"/>
  <c r="L102" i="2"/>
  <c r="L103" i="2"/>
  <c r="L93" i="2"/>
  <c r="L77" i="2"/>
  <c r="L78" i="2"/>
  <c r="L79" i="2"/>
  <c r="L80" i="2"/>
  <c r="L7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46" i="2"/>
  <c r="L32" i="2"/>
  <c r="L33" i="2"/>
  <c r="L34" i="2"/>
  <c r="L35" i="2"/>
  <c r="L36" i="2"/>
  <c r="L37" i="2"/>
  <c r="L38" i="2"/>
  <c r="L39" i="2"/>
  <c r="L40" i="2"/>
  <c r="L41" i="2"/>
  <c r="L42" i="2"/>
  <c r="L31" i="2"/>
  <c r="L20" i="2"/>
  <c r="L21" i="2"/>
  <c r="L22" i="2"/>
  <c r="L23" i="2"/>
  <c r="L24" i="2"/>
  <c r="L25" i="2"/>
  <c r="L26" i="2"/>
  <c r="L27" i="2"/>
  <c r="L28" i="2"/>
  <c r="L19" i="2"/>
  <c r="L5" i="2"/>
  <c r="L6" i="2"/>
  <c r="L7" i="2"/>
  <c r="L8" i="2"/>
  <c r="L9" i="2"/>
  <c r="L10" i="2"/>
  <c r="L11" i="2"/>
  <c r="L12" i="2"/>
  <c r="L13" i="2"/>
  <c r="L14" i="2"/>
  <c r="L15" i="2"/>
  <c r="G90" i="2" l="1"/>
  <c r="H90" i="2"/>
  <c r="I90" i="2"/>
  <c r="J90" i="2"/>
  <c r="K90" i="2"/>
  <c r="G82" i="2"/>
  <c r="H82" i="2"/>
  <c r="I82" i="2"/>
  <c r="J82" i="2"/>
  <c r="K82" i="2"/>
  <c r="G74" i="2"/>
  <c r="H74" i="2"/>
  <c r="I74" i="2"/>
  <c r="J74" i="2"/>
  <c r="K74" i="2"/>
  <c r="G44" i="2"/>
  <c r="H44" i="2"/>
  <c r="I44" i="2"/>
  <c r="J44" i="2"/>
  <c r="K44" i="2"/>
  <c r="G29" i="2"/>
  <c r="H29" i="2"/>
  <c r="I29" i="2"/>
  <c r="J29" i="2"/>
  <c r="K29" i="2"/>
  <c r="J91" i="2" l="1"/>
  <c r="X5" i="2"/>
  <c r="W5" i="2"/>
  <c r="V5" i="2"/>
  <c r="T5" i="2"/>
  <c r="M90" i="2"/>
  <c r="F90" i="2"/>
  <c r="L88" i="2"/>
  <c r="L87" i="2"/>
  <c r="L86" i="2"/>
  <c r="L85" i="2"/>
  <c r="L84" i="2"/>
  <c r="W3" i="2" l="1"/>
  <c r="L90" i="2"/>
  <c r="M111" i="2" a="1"/>
  <c r="M111" i="2" s="1"/>
  <c r="K119" i="2"/>
  <c r="G119" i="2"/>
  <c r="F119" i="2"/>
  <c r="G111" i="2"/>
  <c r="G105" i="2"/>
  <c r="F82" i="2"/>
  <c r="K17" i="2"/>
  <c r="K91" i="2" s="1"/>
  <c r="M105" i="2"/>
  <c r="L74" i="2" l="1"/>
  <c r="L82" i="2"/>
  <c r="L119" i="2"/>
  <c r="L29" i="2"/>
  <c r="M5" i="2"/>
  <c r="K111" i="2"/>
  <c r="K105" i="2"/>
  <c r="G17" i="2"/>
  <c r="G91" i="2" s="1"/>
  <c r="H17" i="2"/>
  <c r="I17" i="2"/>
  <c r="I91" i="2" s="1"/>
  <c r="F111" i="2"/>
  <c r="F105" i="2"/>
  <c r="F74" i="2"/>
  <c r="F44" i="2"/>
  <c r="F29" i="2"/>
  <c r="L105" i="2" l="1"/>
  <c r="L44" i="2"/>
  <c r="L111" i="2"/>
  <c r="L17" i="2" l="1"/>
  <c r="L91" i="2" s="1"/>
  <c r="F17" i="2" l="1"/>
  <c r="F91" i="2" s="1"/>
  <c r="M44" i="2" l="1"/>
  <c r="M17" i="2"/>
  <c r="M29" i="2" l="1"/>
  <c r="M74" i="2" l="1"/>
  <c r="M114" i="2" l="1"/>
  <c r="M113" i="2"/>
  <c r="M112" i="2"/>
  <c r="M119" i="2" l="1" a="1"/>
  <c r="M121" i="2" s="1"/>
  <c r="M119" i="2" l="1"/>
  <c r="M120" i="2"/>
  <c r="M123" i="2"/>
  <c r="M122" i="2"/>
  <c r="C91" i="2" l="1"/>
  <c r="M82" i="2"/>
  <c r="M91" i="2" s="1"/>
  <c r="R6" i="2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<sst xmlns="http://schemas.openxmlformats.org/spreadsheetml/2006/main" count="156" uniqueCount="66">
  <si>
    <t xml:space="preserve">RECEPTION </t>
  </si>
  <si>
    <t>DATE</t>
  </si>
  <si>
    <t>FACTURÉ</t>
  </si>
  <si>
    <t xml:space="preserve">TOTAL </t>
  </si>
  <si>
    <t>FOURNISSEUR</t>
  </si>
  <si>
    <t xml:space="preserve"> </t>
  </si>
  <si>
    <t>KEY GRAPHIC</t>
  </si>
  <si>
    <t>MAURY</t>
  </si>
  <si>
    <t>MOIS/MOIS</t>
  </si>
  <si>
    <t>SANDRINE</t>
  </si>
  <si>
    <t xml:space="preserve">  </t>
  </si>
  <si>
    <t>A RENDRE
EN TTC</t>
  </si>
  <si>
    <t>A DEMANDER
EN TTC</t>
  </si>
  <si>
    <t xml:space="preserve">MAURY </t>
  </si>
  <si>
    <t xml:space="preserve">AVIGNON Adeline </t>
  </si>
  <si>
    <t>AVIGNON Adeline</t>
  </si>
  <si>
    <t>Philippe Castano</t>
  </si>
  <si>
    <t>Patrick Delapierre</t>
  </si>
  <si>
    <t>ALEOU MEETING PRO</t>
  </si>
  <si>
    <t>DELEDDA Jean-André</t>
  </si>
  <si>
    <t>Guillaume Plisson</t>
  </si>
  <si>
    <t>Grégoire Maisonneuve</t>
  </si>
  <si>
    <t>FLORCZAK Nathalie</t>
  </si>
  <si>
    <t>ENGAGE
  étape 300</t>
  </si>
  <si>
    <t>MOIS / MOIS</t>
  </si>
  <si>
    <t>TS 856 - Février 2024</t>
  </si>
  <si>
    <t>TS 857- Mars 2024</t>
  </si>
  <si>
    <t>TS 858- Avril 2024</t>
  </si>
  <si>
    <t>TS 859 - Mai 2024</t>
  </si>
  <si>
    <t>TS 860- Juin 2024</t>
  </si>
  <si>
    <t>TS 861- Juillet et Août 2024</t>
  </si>
  <si>
    <t>TS 862 - Septembre 2024</t>
  </si>
  <si>
    <t>TS 863 - Octobre 2024</t>
  </si>
  <si>
    <t>TS 864 - Novembre 2024</t>
  </si>
  <si>
    <t>TS 865- Décembre 2024</t>
  </si>
  <si>
    <t xml:space="preserve">TS 866 - Janvier 2024 </t>
  </si>
  <si>
    <r>
      <rPr>
        <b/>
        <sz val="18"/>
        <color rgb="FFFF0000"/>
        <rFont val="Calibri Light"/>
        <family val="2"/>
        <scheme val="major"/>
      </rPr>
      <t>6040 -</t>
    </r>
    <r>
      <rPr>
        <b/>
        <sz val="18"/>
        <color theme="1"/>
        <rFont val="Calibri Light"/>
        <family val="2"/>
        <scheme val="major"/>
      </rPr>
      <t xml:space="preserve"> TS - PHOTOGRAVURE</t>
    </r>
  </si>
  <si>
    <r>
      <rPr>
        <b/>
        <sz val="20"/>
        <color rgb="FFFF0000"/>
        <rFont val="Calibri Light"/>
        <family val="2"/>
        <scheme val="major"/>
      </rPr>
      <t xml:space="preserve">6155 - </t>
    </r>
    <r>
      <rPr>
        <b/>
        <sz val="20"/>
        <color theme="1"/>
        <rFont val="Calibri Light"/>
        <family val="2"/>
        <scheme val="major"/>
      </rPr>
      <t>TS - ENTRETIEN DU MATÉRIEL PHOTOGRAPHIQUE (Bien mobilisés)</t>
    </r>
  </si>
  <si>
    <r>
      <rPr>
        <b/>
        <sz val="20"/>
        <color rgb="FFFF0000"/>
        <rFont val="Calibri Light"/>
        <family val="2"/>
        <scheme val="major"/>
      </rPr>
      <t>6130 -</t>
    </r>
    <r>
      <rPr>
        <b/>
        <sz val="20"/>
        <color theme="1"/>
        <rFont val="Calibri Light"/>
        <family val="2"/>
        <scheme val="major"/>
      </rPr>
      <t xml:space="preserve"> TS - LOCATION espace</t>
    </r>
  </si>
  <si>
    <r>
      <rPr>
        <b/>
        <sz val="20"/>
        <color rgb="FFFF0000"/>
        <rFont val="Calibri Light"/>
        <family val="2"/>
        <scheme val="major"/>
      </rPr>
      <t xml:space="preserve">6073 - </t>
    </r>
    <r>
      <rPr>
        <b/>
        <sz val="20"/>
        <color theme="1"/>
        <rFont val="Calibri Light"/>
        <family val="2"/>
        <scheme val="major"/>
      </rPr>
      <t>TS - IMPRESSION (Sandrine)</t>
    </r>
  </si>
  <si>
    <r>
      <rPr>
        <b/>
        <sz val="18"/>
        <color rgb="FFFF0000"/>
        <rFont val="Calibri Light"/>
        <family val="2"/>
        <scheme val="major"/>
      </rPr>
      <t>6040 -</t>
    </r>
    <r>
      <rPr>
        <b/>
        <sz val="18"/>
        <color theme="1"/>
        <rFont val="Calibri Light"/>
        <family val="2"/>
        <scheme val="major"/>
      </rPr>
      <t xml:space="preserve"> TS - ILLUSTRATIONS
(CONCEPTION GRAPHIQUE) </t>
    </r>
  </si>
  <si>
    <r>
      <rPr>
        <b/>
        <sz val="20"/>
        <color rgb="FFFF0000"/>
        <rFont val="Calibri Light"/>
        <family val="2"/>
        <scheme val="major"/>
      </rPr>
      <t xml:space="preserve">6040 - </t>
    </r>
    <r>
      <rPr>
        <b/>
        <sz val="20"/>
        <color theme="1"/>
        <rFont val="Calibri Light"/>
        <family val="2"/>
        <scheme val="major"/>
      </rPr>
      <t>TS - Correctrice
 - Fin contrat 6/10/2024</t>
    </r>
  </si>
  <si>
    <r>
      <rPr>
        <b/>
        <sz val="20"/>
        <color rgb="FFFF0000"/>
        <rFont val="Calibri Light"/>
        <family val="2"/>
        <scheme val="major"/>
      </rPr>
      <t xml:space="preserve">6040 - </t>
    </r>
    <r>
      <rPr>
        <b/>
        <sz val="20"/>
        <color theme="1"/>
        <rFont val="Calibri Light"/>
        <family val="2"/>
        <scheme val="major"/>
      </rPr>
      <t>TS - PRESTATIONS PHOTOGRAPHES / RÉDACTEURSREPORTAGES EN CESSION</t>
    </r>
  </si>
  <si>
    <t>ENGAGE + FACTURE</t>
  </si>
  <si>
    <r>
      <rPr>
        <b/>
        <sz val="20"/>
        <color rgb="FFFF0000"/>
        <rFont val="Calibri Light"/>
        <family val="2"/>
        <scheme val="major"/>
      </rPr>
      <t>6040 -</t>
    </r>
    <r>
      <rPr>
        <b/>
        <sz val="20"/>
        <color theme="1"/>
        <rFont val="Calibri Light"/>
        <family val="2"/>
        <scheme val="major"/>
      </rPr>
      <t xml:space="preserve"> TS - PLATEAU TELÉ
           LES RENDEZ-VOUS TS</t>
    </r>
  </si>
  <si>
    <r>
      <rPr>
        <b/>
        <sz val="20"/>
        <color rgb="FFFF0000"/>
        <rFont val="Calibri Light"/>
        <family val="2"/>
        <scheme val="major"/>
      </rPr>
      <t xml:space="preserve">6258 - </t>
    </r>
    <r>
      <rPr>
        <b/>
        <sz val="20"/>
        <color theme="1"/>
        <rFont val="Calibri Light"/>
        <family val="2"/>
        <scheme val="major"/>
      </rPr>
      <t xml:space="preserve">TS - PRESTATIONS PHOTOGRAPHES /    
          RÉDACTEURS - NOTE DE FRAIS </t>
    </r>
  </si>
  <si>
    <t>TS 855 - Janvier 2024 (Cde en dec, payée en janvier)</t>
  </si>
  <si>
    <t>TS 858 - En images, Meo à Cugand (85), 23/01</t>
  </si>
  <si>
    <t>12052</t>
  </si>
  <si>
    <t>N° PCA
PNDF</t>
  </si>
  <si>
    <t>BUDGET
 INITIAL</t>
  </si>
  <si>
    <t>BUDGET
 RECTIFIE</t>
  </si>
  <si>
    <t>ENGAGE AVANT
 ETAPE 300</t>
  </si>
  <si>
    <t>TOTAL TS 6073</t>
  </si>
  <si>
    <t>TOTAL TS 6130</t>
  </si>
  <si>
    <t>TOTAL TS 6155</t>
  </si>
  <si>
    <t>TOTAL TS  6040</t>
  </si>
  <si>
    <t>REVUE TRAVAIL &amp; SÉCURITÉ - TS (11 numéros)</t>
  </si>
  <si>
    <r>
      <rPr>
        <b/>
        <sz val="20"/>
        <color rgb="FFFF0000"/>
        <rFont val="Calibri Light"/>
        <family val="2"/>
        <scheme val="major"/>
      </rPr>
      <t>6040 -</t>
    </r>
    <r>
      <rPr>
        <b/>
        <sz val="20"/>
        <color theme="1"/>
        <rFont val="Calibri Light"/>
        <family val="2"/>
        <scheme val="major"/>
      </rPr>
      <t xml:space="preserve"> TS -Abonnement plateforme hébergement podcast</t>
    </r>
  </si>
  <si>
    <t>TS : Budget initital total</t>
  </si>
  <si>
    <t>M22251 - Revues TS + HST + RST
engagé + facturé</t>
  </si>
  <si>
    <t>M22251
Revues TS + HST + RST
 A engager</t>
  </si>
  <si>
    <t>Dispo sur engagé</t>
  </si>
  <si>
    <t>TS 857 - 1/2 illustration</t>
  </si>
  <si>
    <t>PROBLEME</t>
  </si>
  <si>
    <t>TS 858 - Semitag Grenoble - Eybens à Grenoble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</si>
</sst>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164" formatCode="#,##0.00\ _€"/>
    <numFmt numFmtId="165" formatCode="#,##0.00_ ;\-#,##0.00\ 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4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6"/>
      <name val="Calibri Light"/>
      <family val="2"/>
      <scheme val="major"/>
    </font>
    <font>
      <sz val="14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b/>
      <sz val="16"/>
      <color rgb="FFFF0000"/>
      <name val="Calibri Light"/>
      <family val="2"/>
      <scheme val="major"/>
    </font>
    <font>
      <b/>
      <sz val="16"/>
      <color indexed="8"/>
      <name val="Calibri Light"/>
      <family val="2"/>
      <scheme val="major"/>
    </font>
    <font>
      <sz val="16"/>
      <color indexed="8"/>
      <name val="Calibri Light"/>
      <family val="2"/>
      <scheme val="major"/>
    </font>
    <font>
      <b/>
      <sz val="16"/>
      <color rgb="FF0000FF"/>
      <name val="Calibri Light"/>
      <family val="2"/>
      <scheme val="major"/>
    </font>
    <font>
      <b/>
      <sz val="12"/>
      <color indexed="8"/>
      <name val="Calibri Light"/>
      <family val="2"/>
      <scheme val="major"/>
    </font>
    <font>
      <b/>
      <u/>
      <sz val="16"/>
      <color rgb="FFFF0000"/>
      <name val="Calibri Light"/>
      <family val="2"/>
      <scheme val="major"/>
    </font>
    <font>
      <b/>
      <sz val="16"/>
      <color rgb="FF00B050"/>
      <name val="Calibri Light"/>
      <family val="2"/>
      <scheme val="major"/>
    </font>
    <font>
      <b/>
      <sz val="16"/>
      <color theme="0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b/>
      <sz val="14"/>
      <color theme="0"/>
      <name val="Calibri Light"/>
      <family val="2"/>
      <scheme val="major"/>
    </font>
    <font>
      <b/>
      <sz val="20"/>
      <color theme="1"/>
      <name val="Calibri"/>
      <family val="2"/>
      <scheme val="minor"/>
    </font>
    <font>
      <b/>
      <sz val="20"/>
      <color theme="1"/>
      <name val="Calibri Light"/>
      <family val="2"/>
      <scheme val="major"/>
    </font>
    <font>
      <b/>
      <sz val="24"/>
      <color theme="1"/>
      <name val="Calibri Light"/>
      <family val="2"/>
      <scheme val="major"/>
    </font>
    <font>
      <sz val="24"/>
      <color theme="1"/>
      <name val="Calibri Light"/>
      <family val="2"/>
      <scheme val="major"/>
    </font>
    <font>
      <b/>
      <sz val="18"/>
      <color theme="1"/>
      <name val="Calibri Light"/>
      <family val="2"/>
      <scheme val="major"/>
    </font>
    <font>
      <b/>
      <sz val="18"/>
      <color rgb="FFFF0000"/>
      <name val="Calibri Light"/>
      <family val="2"/>
      <scheme val="major"/>
    </font>
    <font>
      <b/>
      <sz val="20"/>
      <color rgb="FFFF0000"/>
      <name val="Calibri Light"/>
      <family val="2"/>
      <scheme val="major"/>
    </font>
    <font>
      <sz val="8"/>
      <name val="Calibri"/>
      <family val="2"/>
      <scheme val="minor"/>
    </font>
    <font>
      <b/>
      <sz val="20"/>
      <color theme="0"/>
      <name val="Calibri Light"/>
      <family val="2"/>
      <scheme val="major"/>
    </font>
    <font>
      <b/>
      <sz val="16"/>
      <color theme="2" tint="-0.749992370372631"/>
      <name val="Calibri Light"/>
      <family val="2"/>
      <scheme val="major"/>
    </font>
    <font>
      <sz val="20"/>
      <color theme="0"/>
      <name val="Calibri Light"/>
      <family val="2"/>
      <scheme val="major"/>
    </font>
    <font>
      <sz val="16"/>
      <color theme="0"/>
      <name val="Calibri Light"/>
      <family val="2"/>
      <scheme val="major"/>
    </font>
    <font>
      <b/>
      <sz val="36"/>
      <color theme="0"/>
      <name val="Calibri Light"/>
      <family val="2"/>
      <scheme val="major"/>
    </font>
    <font>
      <b/>
      <sz val="36"/>
      <color theme="1"/>
      <name val="Calibri"/>
      <family val="2"/>
      <scheme val="minor"/>
    </font>
    <font>
      <b/>
      <sz val="48"/>
      <color theme="1"/>
      <name val="Calibri Light"/>
      <family val="2"/>
      <scheme val="maj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616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8CFF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57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0" xfId="0" applyFont="1" applyFill="1"/>
    <xf numFmtId="0" fontId="4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4" fontId="1" fillId="2" borderId="0" xfId="0" applyNumberFormat="1" applyFont="1" applyFill="1"/>
    <xf numFmtId="4" fontId="1" fillId="0" borderId="0" xfId="0" applyNumberFormat="1" applyFont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2" borderId="0" xfId="0" applyFont="1" applyFill="1"/>
    <xf numFmtId="0" fontId="1" fillId="0" borderId="0" xfId="0" applyFont="1"/>
    <xf numFmtId="0" fontId="5" fillId="2" borderId="0" xfId="0" applyFont="1" applyFill="1"/>
    <xf numFmtId="4" fontId="8" fillId="3" borderId="5" xfId="0" applyNumberFormat="1" applyFont="1" applyFill="1" applyBorder="1"/>
    <xf numFmtId="0" fontId="6" fillId="3" borderId="5" xfId="0" applyFont="1" applyFill="1" applyBorder="1"/>
    <xf numFmtId="0" fontId="6" fillId="3" borderId="5" xfId="0" applyFont="1" applyFill="1" applyBorder="1" applyAlignment="1">
      <alignment horizontal="center"/>
    </xf>
    <xf numFmtId="0" fontId="6" fillId="2" borderId="0" xfId="0" applyFont="1" applyFill="1"/>
    <xf numFmtId="0" fontId="4" fillId="0" borderId="0" xfId="0" applyFont="1" applyAlignment="1">
      <alignment horizontal="center" vertical="center"/>
    </xf>
    <xf numFmtId="0" fontId="6" fillId="5" borderId="9" xfId="0" applyFont="1" applyFill="1" applyBorder="1"/>
    <xf numFmtId="0" fontId="8" fillId="5" borderId="5" xfId="0" applyFont="1" applyFill="1" applyBorder="1" applyAlignment="1">
      <alignment horizontal="right" vertical="center"/>
    </xf>
    <xf numFmtId="0" fontId="12" fillId="0" borderId="7" xfId="0" applyFont="1" applyBorder="1" applyAlignment="1">
      <alignment horizontal="center"/>
    </xf>
    <xf numFmtId="4" fontId="6" fillId="5" borderId="9" xfId="0" applyNumberFormat="1" applyFont="1" applyFill="1" applyBorder="1"/>
    <xf numFmtId="0" fontId="8" fillId="5" borderId="5" xfId="0" applyFont="1" applyFill="1" applyBorder="1" applyAlignment="1">
      <alignment horizontal="left" vertical="center"/>
    </xf>
    <xf numFmtId="4" fontId="8" fillId="5" borderId="9" xfId="0" applyNumberFormat="1" applyFont="1" applyFill="1" applyBorder="1"/>
    <xf numFmtId="0" fontId="5" fillId="0" borderId="0" xfId="0" applyFont="1"/>
    <xf numFmtId="0" fontId="10" fillId="0" borderId="11" xfId="0" applyFont="1" applyBorder="1"/>
    <xf numFmtId="0" fontId="8" fillId="5" borderId="5" xfId="0" applyFont="1" applyFill="1" applyBorder="1"/>
    <xf numFmtId="0" fontId="10" fillId="0" borderId="7" xfId="0" applyFont="1" applyBorder="1"/>
    <xf numFmtId="4" fontId="9" fillId="0" borderId="7" xfId="0" applyNumberFormat="1" applyFont="1" applyBorder="1" applyAlignment="1">
      <alignment horizontal="right"/>
    </xf>
    <xf numFmtId="4" fontId="1" fillId="2" borderId="0" xfId="0" applyNumberFormat="1" applyFont="1" applyFill="1" applyAlignment="1">
      <alignment horizontal="right"/>
    </xf>
    <xf numFmtId="4" fontId="8" fillId="3" borderId="5" xfId="0" applyNumberFormat="1" applyFont="1" applyFill="1" applyBorder="1" applyAlignment="1">
      <alignment horizontal="right"/>
    </xf>
    <xf numFmtId="4" fontId="8" fillId="5" borderId="5" xfId="0" applyNumberFormat="1" applyFont="1" applyFill="1" applyBorder="1" applyAlignment="1">
      <alignment horizontal="right"/>
    </xf>
    <xf numFmtId="4" fontId="1" fillId="0" borderId="0" xfId="0" applyNumberFormat="1" applyFont="1" applyAlignment="1">
      <alignment horizontal="right"/>
    </xf>
    <xf numFmtId="0" fontId="6" fillId="5" borderId="13" xfId="0" applyFont="1" applyFill="1" applyBorder="1"/>
    <xf numFmtId="0" fontId="8" fillId="5" borderId="13" xfId="0" applyFont="1" applyFill="1" applyBorder="1"/>
    <xf numFmtId="14" fontId="10" fillId="0" borderId="7" xfId="0" applyNumberFormat="1" applyFont="1" applyBorder="1"/>
    <xf numFmtId="0" fontId="10" fillId="0" borderId="13" xfId="0" applyFont="1" applyBorder="1"/>
    <xf numFmtId="0" fontId="12" fillId="0" borderId="13" xfId="0" applyFont="1" applyBorder="1" applyAlignment="1">
      <alignment horizontal="center"/>
    </xf>
    <xf numFmtId="4" fontId="8" fillId="0" borderId="13" xfId="0" applyNumberFormat="1" applyFont="1" applyBorder="1"/>
    <xf numFmtId="4" fontId="8" fillId="0" borderId="9" xfId="0" applyNumberFormat="1" applyFont="1" applyBorder="1"/>
    <xf numFmtId="4" fontId="8" fillId="3" borderId="5" xfId="0" applyNumberFormat="1" applyFont="1" applyFill="1" applyBorder="1" applyAlignment="1">
      <alignment horizontal="center"/>
    </xf>
    <xf numFmtId="165" fontId="8" fillId="5" borderId="5" xfId="0" applyNumberFormat="1" applyFont="1" applyFill="1" applyBorder="1"/>
    <xf numFmtId="4" fontId="6" fillId="5" borderId="12" xfId="0" applyNumberFormat="1" applyFont="1" applyFill="1" applyBorder="1"/>
    <xf numFmtId="4" fontId="9" fillId="0" borderId="13" xfId="0" applyNumberFormat="1" applyFont="1" applyBorder="1" applyAlignment="1">
      <alignment horizontal="right"/>
    </xf>
    <xf numFmtId="0" fontId="6" fillId="0" borderId="13" xfId="0" applyFont="1" applyBorder="1" applyAlignment="1">
      <alignment horizontal="center"/>
    </xf>
    <xf numFmtId="0" fontId="8" fillId="2" borderId="13" xfId="0" applyFont="1" applyFill="1" applyBorder="1"/>
    <xf numFmtId="0" fontId="8" fillId="0" borderId="13" xfId="0" applyFont="1" applyBorder="1"/>
    <xf numFmtId="4" fontId="8" fillId="3" borderId="2" xfId="0" applyNumberFormat="1" applyFont="1" applyFill="1" applyBorder="1"/>
    <xf numFmtId="0" fontId="17" fillId="7" borderId="15" xfId="0" applyFont="1" applyFill="1" applyBorder="1"/>
    <xf numFmtId="0" fontId="17" fillId="7" borderId="16" xfId="0" applyFont="1" applyFill="1" applyBorder="1"/>
    <xf numFmtId="0" fontId="18" fillId="9" borderId="5" xfId="0" applyFont="1" applyFill="1" applyBorder="1" applyAlignment="1">
      <alignment horizontal="center" vertical="center" wrapText="1"/>
    </xf>
    <xf numFmtId="0" fontId="18" fillId="7" borderId="5" xfId="0" applyFont="1" applyFill="1" applyBorder="1" applyAlignment="1">
      <alignment horizontal="center" vertical="center" wrapText="1"/>
    </xf>
    <xf numFmtId="4" fontId="16" fillId="7" borderId="5" xfId="0" applyNumberFormat="1" applyFont="1" applyFill="1" applyBorder="1" applyAlignment="1">
      <alignment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4" fontId="16" fillId="7" borderId="5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2" fontId="16" fillId="7" borderId="5" xfId="0" applyNumberFormat="1" applyFont="1" applyFill="1" applyBorder="1" applyAlignment="1">
      <alignment horizontal="center" vertical="center"/>
    </xf>
    <xf numFmtId="4" fontId="8" fillId="3" borderId="2" xfId="0" applyNumberFormat="1" applyFont="1" applyFill="1" applyBorder="1" applyAlignment="1">
      <alignment horizontal="center" vertical="center"/>
    </xf>
    <xf numFmtId="164" fontId="16" fillId="9" borderId="15" xfId="0" applyNumberFormat="1" applyFont="1" applyFill="1" applyBorder="1" applyAlignment="1">
      <alignment horizontal="center" vertical="center"/>
    </xf>
    <xf numFmtId="4" fontId="8" fillId="3" borderId="5" xfId="0" applyNumberFormat="1" applyFont="1" applyFill="1" applyBorder="1" applyAlignment="1">
      <alignment horizontal="center" vertical="center"/>
    </xf>
    <xf numFmtId="164" fontId="16" fillId="9" borderId="17" xfId="0" applyNumberFormat="1" applyFont="1" applyFill="1" applyBorder="1" applyAlignment="1">
      <alignment horizontal="right" vertical="center"/>
    </xf>
    <xf numFmtId="6" fontId="8" fillId="0" borderId="21" xfId="0" applyNumberFormat="1" applyFont="1" applyBorder="1" applyAlignment="1">
      <alignment horizontal="center" vertical="center"/>
    </xf>
    <xf numFmtId="164" fontId="16" fillId="9" borderId="5" xfId="0" applyNumberFormat="1" applyFont="1" applyFill="1" applyBorder="1" applyAlignment="1">
      <alignment horizontal="right" vertical="center"/>
    </xf>
    <xf numFmtId="4" fontId="6" fillId="2" borderId="0" xfId="0" applyNumberFormat="1" applyFont="1" applyFill="1"/>
    <xf numFmtId="164" fontId="16" fillId="9" borderId="12" xfId="0" applyNumberFormat="1" applyFont="1" applyFill="1" applyBorder="1" applyAlignment="1">
      <alignment horizontal="right" vertical="center"/>
    </xf>
    <xf numFmtId="4" fontId="16" fillId="7" borderId="12" xfId="0" applyNumberFormat="1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0" borderId="0" xfId="0" applyFont="1"/>
    <xf numFmtId="4" fontId="8" fillId="2" borderId="16" xfId="0" applyNumberFormat="1" applyFont="1" applyFill="1" applyBorder="1" applyAlignment="1">
      <alignment horizontal="center" vertical="center"/>
    </xf>
    <xf numFmtId="4" fontId="8" fillId="2" borderId="18" xfId="0" applyNumberFormat="1" applyFont="1" applyFill="1" applyBorder="1" applyAlignment="1">
      <alignment horizontal="center" vertical="center"/>
    </xf>
    <xf numFmtId="4" fontId="8" fillId="0" borderId="27" xfId="0" applyNumberFormat="1" applyFont="1" applyBorder="1" applyAlignment="1">
      <alignment horizontal="center" vertical="center"/>
    </xf>
    <xf numFmtId="4" fontId="8" fillId="0" borderId="18" xfId="0" applyNumberFormat="1" applyFont="1" applyBorder="1" applyAlignment="1">
      <alignment horizontal="center" vertical="center"/>
    </xf>
    <xf numFmtId="4" fontId="8" fillId="2" borderId="22" xfId="0" applyNumberFormat="1" applyFont="1" applyFill="1" applyBorder="1" applyAlignment="1">
      <alignment horizontal="center" vertical="center"/>
    </xf>
    <xf numFmtId="4" fontId="8" fillId="2" borderId="29" xfId="0" applyNumberFormat="1" applyFont="1" applyFill="1" applyBorder="1"/>
    <xf numFmtId="0" fontId="21" fillId="2" borderId="27" xfId="0" applyFont="1" applyFill="1" applyBorder="1"/>
    <xf numFmtId="165" fontId="22" fillId="2" borderId="27" xfId="0" applyNumberFormat="1" applyFont="1" applyFill="1" applyBorder="1"/>
    <xf numFmtId="4" fontId="22" fillId="2" borderId="27" xfId="0" applyNumberFormat="1" applyFont="1" applyFill="1" applyBorder="1"/>
    <xf numFmtId="4" fontId="22" fillId="2" borderId="0" xfId="0" applyNumberFormat="1" applyFont="1" applyFill="1"/>
    <xf numFmtId="4" fontId="8" fillId="0" borderId="13" xfId="0" applyNumberFormat="1" applyFont="1" applyBorder="1" applyAlignment="1">
      <alignment horizontal="right"/>
    </xf>
    <xf numFmtId="164" fontId="16" fillId="9" borderId="6" xfId="0" applyNumberFormat="1" applyFont="1" applyFill="1" applyBorder="1" applyAlignment="1">
      <alignment horizontal="right" vertical="center"/>
    </xf>
    <xf numFmtId="4" fontId="16" fillId="7" borderId="6" xfId="0" applyNumberFormat="1" applyFont="1" applyFill="1" applyBorder="1" applyAlignment="1">
      <alignment horizontal="center" vertical="center"/>
    </xf>
    <xf numFmtId="4" fontId="8" fillId="10" borderId="5" xfId="0" applyNumberFormat="1" applyFont="1" applyFill="1" applyBorder="1"/>
    <xf numFmtId="0" fontId="6" fillId="0" borderId="13" xfId="0" applyFont="1" applyBorder="1"/>
    <xf numFmtId="0" fontId="6" fillId="0" borderId="9" xfId="0" applyFont="1" applyBorder="1"/>
    <xf numFmtId="4" fontId="6" fillId="0" borderId="0" xfId="0" applyNumberFormat="1" applyFont="1"/>
    <xf numFmtId="165" fontId="15" fillId="0" borderId="7" xfId="0" applyNumberFormat="1" applyFont="1" applyBorder="1"/>
    <xf numFmtId="165" fontId="15" fillId="0" borderId="11" xfId="0" applyNumberFormat="1" applyFont="1" applyBorder="1"/>
    <xf numFmtId="164" fontId="16" fillId="8" borderId="6" xfId="0" applyNumberFormat="1" applyFont="1" applyFill="1" applyBorder="1" applyAlignment="1">
      <alignment horizontal="center" vertical="center"/>
    </xf>
    <xf numFmtId="165" fontId="15" fillId="0" borderId="13" xfId="0" applyNumberFormat="1" applyFont="1" applyBorder="1"/>
    <xf numFmtId="165" fontId="8" fillId="0" borderId="13" xfId="0" applyNumberFormat="1" applyFont="1" applyBorder="1"/>
    <xf numFmtId="0" fontId="6" fillId="2" borderId="9" xfId="0" applyFont="1" applyFill="1" applyBorder="1" applyAlignment="1">
      <alignment horizontal="center" vertical="center"/>
    </xf>
    <xf numFmtId="165" fontId="8" fillId="0" borderId="5" xfId="0" applyNumberFormat="1" applyFont="1" applyBorder="1"/>
    <xf numFmtId="4" fontId="9" fillId="0" borderId="7" xfId="0" applyNumberFormat="1" applyFont="1" applyBorder="1"/>
    <xf numFmtId="0" fontId="20" fillId="3" borderId="5" xfId="0" applyFont="1" applyFill="1" applyBorder="1" applyAlignment="1">
      <alignment vertical="center"/>
    </xf>
    <xf numFmtId="0" fontId="23" fillId="3" borderId="5" xfId="0" applyFont="1" applyFill="1" applyBorder="1" applyAlignment="1">
      <alignment vertical="center"/>
    </xf>
    <xf numFmtId="4" fontId="8" fillId="0" borderId="5" xfId="0" applyNumberFormat="1" applyFont="1" applyBorder="1"/>
    <xf numFmtId="0" fontId="8" fillId="0" borderId="0" xfId="0" applyFont="1"/>
    <xf numFmtId="0" fontId="23" fillId="3" borderId="5" xfId="0" applyFont="1" applyFill="1" applyBorder="1" applyAlignment="1">
      <alignment vertical="center" wrapText="1"/>
    </xf>
    <xf numFmtId="0" fontId="20" fillId="3" borderId="5" xfId="0" applyFont="1" applyFill="1" applyBorder="1" applyAlignment="1">
      <alignment vertical="center" wrapText="1"/>
    </xf>
    <xf numFmtId="4" fontId="7" fillId="3" borderId="5" xfId="0" applyNumberFormat="1" applyFont="1" applyFill="1" applyBorder="1" applyAlignment="1">
      <alignment horizontal="center" vertical="center"/>
    </xf>
    <xf numFmtId="4" fontId="9" fillId="0" borderId="9" xfId="0" applyNumberFormat="1" applyFont="1" applyBorder="1"/>
    <xf numFmtId="4" fontId="9" fillId="0" borderId="9" xfId="0" applyNumberFormat="1" applyFont="1" applyBorder="1" applyAlignment="1">
      <alignment horizontal="right"/>
    </xf>
    <xf numFmtId="4" fontId="9" fillId="0" borderId="0" xfId="0" applyNumberFormat="1" applyFont="1"/>
    <xf numFmtId="4" fontId="8" fillId="3" borderId="2" xfId="0" applyNumberFormat="1" applyFont="1" applyFill="1" applyBorder="1" applyAlignment="1">
      <alignment horizontal="right"/>
    </xf>
    <xf numFmtId="4" fontId="8" fillId="5" borderId="13" xfId="0" applyNumberFormat="1" applyFont="1" applyFill="1" applyBorder="1" applyAlignment="1">
      <alignment horizontal="right"/>
    </xf>
    <xf numFmtId="0" fontId="12" fillId="0" borderId="11" xfId="0" applyFont="1" applyBorder="1"/>
    <xf numFmtId="0" fontId="12" fillId="0" borderId="11" xfId="0" applyFont="1" applyBorder="1" applyAlignment="1">
      <alignment horizontal="center"/>
    </xf>
    <xf numFmtId="165" fontId="10" fillId="0" borderId="13" xfId="0" applyNumberFormat="1" applyFont="1" applyBorder="1"/>
    <xf numFmtId="0" fontId="12" fillId="0" borderId="13" xfId="0" applyFont="1" applyBorder="1"/>
    <xf numFmtId="14" fontId="10" fillId="0" borderId="13" xfId="0" applyNumberFormat="1" applyFont="1" applyBorder="1"/>
    <xf numFmtId="4" fontId="9" fillId="0" borderId="13" xfId="0" applyNumberFormat="1" applyFont="1" applyBorder="1"/>
    <xf numFmtId="14" fontId="11" fillId="0" borderId="13" xfId="0" applyNumberFormat="1" applyFont="1" applyBorder="1" applyAlignment="1">
      <alignment horizontal="center"/>
    </xf>
    <xf numFmtId="4" fontId="8" fillId="0" borderId="25" xfId="0" applyNumberFormat="1" applyFont="1" applyBorder="1" applyAlignment="1">
      <alignment horizontal="right"/>
    </xf>
    <xf numFmtId="165" fontId="8" fillId="0" borderId="11" xfId="0" applyNumberFormat="1" applyFont="1" applyBorder="1"/>
    <xf numFmtId="0" fontId="8" fillId="0" borderId="12" xfId="0" applyFont="1" applyBorder="1"/>
    <xf numFmtId="165" fontId="15" fillId="0" borderId="12" xfId="0" applyNumberFormat="1" applyFont="1" applyBorder="1"/>
    <xf numFmtId="165" fontId="8" fillId="0" borderId="12" xfId="0" applyNumberFormat="1" applyFont="1" applyBorder="1"/>
    <xf numFmtId="0" fontId="12" fillId="0" borderId="12" xfId="0" applyFont="1" applyBorder="1" applyAlignment="1">
      <alignment horizontal="center"/>
    </xf>
    <xf numFmtId="164" fontId="15" fillId="0" borderId="13" xfId="0" applyNumberFormat="1" applyFont="1" applyBorder="1"/>
    <xf numFmtId="0" fontId="13" fillId="0" borderId="13" xfId="0" applyFont="1" applyBorder="1"/>
    <xf numFmtId="165" fontId="8" fillId="0" borderId="7" xfId="0" applyNumberFormat="1" applyFont="1" applyBorder="1"/>
    <xf numFmtId="0" fontId="10" fillId="2" borderId="12" xfId="0" applyFont="1" applyFill="1" applyBorder="1"/>
    <xf numFmtId="165" fontId="15" fillId="0" borderId="33" xfId="0" applyNumberFormat="1" applyFont="1" applyBorder="1"/>
    <xf numFmtId="14" fontId="11" fillId="2" borderId="11" xfId="0" applyNumberFormat="1" applyFont="1" applyFill="1" applyBorder="1" applyAlignment="1">
      <alignment horizontal="center"/>
    </xf>
    <xf numFmtId="4" fontId="9" fillId="0" borderId="11" xfId="0" applyNumberFormat="1" applyFont="1" applyBorder="1"/>
    <xf numFmtId="14" fontId="10" fillId="0" borderId="13" xfId="0" quotePrefix="1" applyNumberFormat="1" applyFont="1" applyBorder="1" applyAlignment="1">
      <alignment horizontal="right"/>
    </xf>
    <xf numFmtId="14" fontId="12" fillId="0" borderId="13" xfId="0" applyNumberFormat="1" applyFont="1" applyBorder="1" applyAlignment="1">
      <alignment horizontal="center"/>
    </xf>
    <xf numFmtId="0" fontId="10" fillId="2" borderId="13" xfId="0" applyFont="1" applyFill="1" applyBorder="1"/>
    <xf numFmtId="14" fontId="11" fillId="2" borderId="13" xfId="0" applyNumberFormat="1" applyFont="1" applyFill="1" applyBorder="1" applyAlignment="1">
      <alignment horizontal="center"/>
    </xf>
    <xf numFmtId="14" fontId="10" fillId="0" borderId="13" xfId="0" applyNumberFormat="1" applyFont="1" applyBorder="1" applyAlignment="1">
      <alignment horizontal="right"/>
    </xf>
    <xf numFmtId="14" fontId="8" fillId="0" borderId="13" xfId="0" applyNumberFormat="1" applyFont="1" applyBorder="1" applyAlignment="1">
      <alignment horizontal="center"/>
    </xf>
    <xf numFmtId="14" fontId="8" fillId="2" borderId="13" xfId="0" applyNumberFormat="1" applyFont="1" applyFill="1" applyBorder="1" applyAlignment="1">
      <alignment horizontal="center"/>
    </xf>
    <xf numFmtId="4" fontId="9" fillId="2" borderId="13" xfId="0" applyNumberFormat="1" applyFont="1" applyFill="1" applyBorder="1" applyAlignment="1">
      <alignment horizontal="right"/>
    </xf>
    <xf numFmtId="4" fontId="9" fillId="11" borderId="13" xfId="0" applyNumberFormat="1" applyFont="1" applyFill="1" applyBorder="1"/>
    <xf numFmtId="16" fontId="10" fillId="0" borderId="13" xfId="0" quotePrefix="1" applyNumberFormat="1" applyFont="1" applyBorder="1"/>
    <xf numFmtId="0" fontId="6" fillId="5" borderId="13" xfId="0" applyFont="1" applyFill="1" applyBorder="1" applyAlignment="1">
      <alignment horizontal="center"/>
    </xf>
    <xf numFmtId="0" fontId="8" fillId="0" borderId="25" xfId="0" applyFont="1" applyBorder="1"/>
    <xf numFmtId="16" fontId="10" fillId="0" borderId="11" xfId="0" quotePrefix="1" applyNumberFormat="1" applyFont="1" applyBorder="1"/>
    <xf numFmtId="0" fontId="6" fillId="0" borderId="5" xfId="0" applyFont="1" applyBorder="1"/>
    <xf numFmtId="0" fontId="11" fillId="0" borderId="9" xfId="0" applyFont="1" applyBorder="1"/>
    <xf numFmtId="4" fontId="6" fillId="0" borderId="9" xfId="0" applyNumberFormat="1" applyFont="1" applyBorder="1"/>
    <xf numFmtId="4" fontId="6" fillId="0" borderId="12" xfId="0" applyNumberFormat="1" applyFont="1" applyBorder="1"/>
    <xf numFmtId="4" fontId="6" fillId="0" borderId="1" xfId="0" applyNumberFormat="1" applyFont="1" applyBorder="1"/>
    <xf numFmtId="0" fontId="8" fillId="0" borderId="9" xfId="0" applyFont="1" applyBorder="1"/>
    <xf numFmtId="0" fontId="11" fillId="0" borderId="13" xfId="0" applyFont="1" applyBorder="1"/>
    <xf numFmtId="4" fontId="6" fillId="0" borderId="13" xfId="0" applyNumberFormat="1" applyFont="1" applyBorder="1"/>
    <xf numFmtId="4" fontId="8" fillId="0" borderId="25" xfId="0" applyNumberFormat="1" applyFont="1" applyBorder="1"/>
    <xf numFmtId="0" fontId="10" fillId="13" borderId="5" xfId="0" applyFont="1" applyFill="1" applyBorder="1"/>
    <xf numFmtId="165" fontId="15" fillId="13" borderId="5" xfId="0" applyNumberFormat="1" applyFont="1" applyFill="1" applyBorder="1"/>
    <xf numFmtId="165" fontId="8" fillId="13" borderId="5" xfId="0" applyNumberFormat="1" applyFont="1" applyFill="1" applyBorder="1"/>
    <xf numFmtId="0" fontId="12" fillId="13" borderId="5" xfId="0" applyFont="1" applyFill="1" applyBorder="1" applyAlignment="1">
      <alignment horizontal="center"/>
    </xf>
    <xf numFmtId="14" fontId="10" fillId="13" borderId="5" xfId="0" applyNumberFormat="1" applyFont="1" applyFill="1" applyBorder="1"/>
    <xf numFmtId="4" fontId="9" fillId="13" borderId="5" xfId="0" applyNumberFormat="1" applyFont="1" applyFill="1" applyBorder="1"/>
    <xf numFmtId="4" fontId="9" fillId="13" borderId="3" xfId="0" applyNumberFormat="1" applyFont="1" applyFill="1" applyBorder="1"/>
    <xf numFmtId="4" fontId="8" fillId="13" borderId="4" xfId="0" applyNumberFormat="1" applyFont="1" applyFill="1" applyBorder="1"/>
    <xf numFmtId="0" fontId="10" fillId="0" borderId="5" xfId="0" applyFont="1" applyBorder="1"/>
    <xf numFmtId="165" fontId="15" fillId="0" borderId="5" xfId="0" applyNumberFormat="1" applyFont="1" applyBorder="1"/>
    <xf numFmtId="0" fontId="12" fillId="0" borderId="5" xfId="0" applyFont="1" applyBorder="1" applyAlignment="1">
      <alignment horizontal="center"/>
    </xf>
    <xf numFmtId="14" fontId="10" fillId="0" borderId="5" xfId="0" applyNumberFormat="1" applyFont="1" applyBorder="1"/>
    <xf numFmtId="4" fontId="9" fillId="0" borderId="5" xfId="0" applyNumberFormat="1" applyFont="1" applyBorder="1"/>
    <xf numFmtId="4" fontId="9" fillId="0" borderId="3" xfId="0" applyNumberFormat="1" applyFont="1" applyBorder="1"/>
    <xf numFmtId="4" fontId="8" fillId="5" borderId="4" xfId="0" applyNumberFormat="1" applyFont="1" applyFill="1" applyBorder="1"/>
    <xf numFmtId="4" fontId="8" fillId="0" borderId="34" xfId="0" applyNumberFormat="1" applyFont="1" applyBorder="1"/>
    <xf numFmtId="4" fontId="8" fillId="0" borderId="23" xfId="0" applyNumberFormat="1" applyFont="1" applyBorder="1"/>
    <xf numFmtId="0" fontId="12" fillId="2" borderId="13" xfId="0" applyFont="1" applyFill="1" applyBorder="1" applyAlignment="1">
      <alignment horizontal="center"/>
    </xf>
    <xf numFmtId="14" fontId="11" fillId="2" borderId="13" xfId="0" applyNumberFormat="1" applyFont="1" applyFill="1" applyBorder="1"/>
    <xf numFmtId="0" fontId="6" fillId="0" borderId="29" xfId="0" applyFont="1" applyBorder="1" applyAlignment="1">
      <alignment horizontal="center"/>
    </xf>
    <xf numFmtId="0" fontId="6" fillId="0" borderId="29" xfId="0" applyFont="1" applyBorder="1"/>
    <xf numFmtId="4" fontId="9" fillId="0" borderId="29" xfId="0" applyNumberFormat="1" applyFont="1" applyBorder="1" applyAlignment="1">
      <alignment horizontal="right"/>
    </xf>
    <xf numFmtId="4" fontId="8" fillId="2" borderId="35" xfId="0" applyNumberFormat="1" applyFont="1" applyFill="1" applyBorder="1"/>
    <xf numFmtId="0" fontId="6" fillId="0" borderId="35" xfId="0" applyFont="1" applyBorder="1" applyAlignment="1">
      <alignment horizontal="center"/>
    </xf>
    <xf numFmtId="0" fontId="6" fillId="0" borderId="35" xfId="0" applyFont="1" applyBorder="1"/>
    <xf numFmtId="4" fontId="9" fillId="0" borderId="35" xfId="0" applyNumberFormat="1" applyFont="1" applyBorder="1" applyAlignment="1">
      <alignment horizontal="right"/>
    </xf>
    <xf numFmtId="4" fontId="8" fillId="0" borderId="35" xfId="0" applyNumberFormat="1" applyFont="1" applyBorder="1" applyAlignment="1">
      <alignment horizontal="right"/>
    </xf>
    <xf numFmtId="0" fontId="12" fillId="0" borderId="35" xfId="0" applyFont="1" applyBorder="1" applyAlignment="1">
      <alignment horizontal="center"/>
    </xf>
    <xf numFmtId="14" fontId="10" fillId="0" borderId="35" xfId="0" applyNumberFormat="1" applyFont="1" applyBorder="1"/>
    <xf numFmtId="4" fontId="8" fillId="0" borderId="12" xfId="0" applyNumberFormat="1" applyFont="1" applyBorder="1" applyAlignment="1">
      <alignment horizontal="right"/>
    </xf>
    <xf numFmtId="4" fontId="8" fillId="0" borderId="12" xfId="0" applyNumberFormat="1" applyFont="1" applyBorder="1"/>
    <xf numFmtId="4" fontId="8" fillId="2" borderId="24" xfId="0" applyNumberFormat="1" applyFont="1" applyFill="1" applyBorder="1"/>
    <xf numFmtId="0" fontId="10" fillId="0" borderId="24" xfId="0" applyFont="1" applyBorder="1"/>
    <xf numFmtId="4" fontId="8" fillId="2" borderId="36" xfId="0" applyNumberFormat="1" applyFont="1" applyFill="1" applyBorder="1"/>
    <xf numFmtId="0" fontId="8" fillId="2" borderId="25" xfId="0" applyFont="1" applyFill="1" applyBorder="1"/>
    <xf numFmtId="0" fontId="6" fillId="0" borderId="12" xfId="0" applyFont="1" applyBorder="1" applyAlignment="1">
      <alignment horizontal="center"/>
    </xf>
    <xf numFmtId="4" fontId="9" fillId="11" borderId="25" xfId="0" applyNumberFormat="1" applyFont="1" applyFill="1" applyBorder="1"/>
    <xf numFmtId="4" fontId="8" fillId="5" borderId="12" xfId="0" applyNumberFormat="1" applyFont="1" applyFill="1" applyBorder="1" applyAlignment="1">
      <alignment horizontal="right"/>
    </xf>
    <xf numFmtId="4" fontId="8" fillId="0" borderId="22" xfId="0" applyNumberFormat="1" applyFont="1" applyBorder="1"/>
    <xf numFmtId="0" fontId="12" fillId="0" borderId="24" xfId="0" applyFont="1" applyBorder="1"/>
    <xf numFmtId="165" fontId="8" fillId="0" borderId="25" xfId="0" applyNumberFormat="1" applyFont="1" applyBorder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" fontId="9" fillId="0" borderId="0" xfId="0" applyNumberFormat="1" applyFont="1" applyAlignment="1">
      <alignment horizontal="right"/>
    </xf>
    <xf numFmtId="0" fontId="10" fillId="0" borderId="25" xfId="0" applyFont="1" applyBorder="1"/>
    <xf numFmtId="165" fontId="6" fillId="5" borderId="9" xfId="0" applyNumberFormat="1" applyFont="1" applyFill="1" applyBorder="1"/>
    <xf numFmtId="14" fontId="12" fillId="0" borderId="13" xfId="0" quotePrefix="1" applyNumberFormat="1" applyFont="1" applyBorder="1" applyAlignment="1">
      <alignment horizontal="center"/>
    </xf>
    <xf numFmtId="0" fontId="15" fillId="0" borderId="25" xfId="0" applyFont="1" applyBorder="1"/>
    <xf numFmtId="0" fontId="15" fillId="0" borderId="7" xfId="0" applyFont="1" applyBorder="1"/>
    <xf numFmtId="165" fontId="28" fillId="0" borderId="13" xfId="0" applyNumberFormat="1" applyFont="1" applyBorder="1"/>
    <xf numFmtId="164" fontId="16" fillId="9" borderId="30" xfId="0" applyNumberFormat="1" applyFont="1" applyFill="1" applyBorder="1" applyAlignment="1">
      <alignment horizontal="right" vertical="center"/>
    </xf>
    <xf numFmtId="4" fontId="16" fillId="7" borderId="10" xfId="0" applyNumberFormat="1" applyFont="1" applyFill="1" applyBorder="1" applyAlignment="1">
      <alignment horizontal="center" vertical="center"/>
    </xf>
    <xf numFmtId="0" fontId="10" fillId="3" borderId="5" xfId="0" applyFont="1" applyFill="1" applyBorder="1"/>
    <xf numFmtId="0" fontId="6" fillId="0" borderId="12" xfId="0" applyFont="1" applyBorder="1"/>
    <xf numFmtId="4" fontId="9" fillId="0" borderId="12" xfId="0" applyNumberFormat="1" applyFont="1" applyBorder="1" applyAlignment="1">
      <alignment horizontal="right"/>
    </xf>
    <xf numFmtId="0" fontId="27" fillId="7" borderId="5" xfId="0" applyFont="1" applyFill="1" applyBorder="1" applyAlignment="1">
      <alignment horizontal="right" vertical="center"/>
    </xf>
    <xf numFmtId="0" fontId="29" fillId="7" borderId="5" xfId="0" applyFont="1" applyFill="1" applyBorder="1" applyAlignment="1">
      <alignment vertical="center"/>
    </xf>
    <xf numFmtId="4" fontId="27" fillId="7" borderId="5" xfId="0" applyNumberFormat="1" applyFont="1" applyFill="1" applyBorder="1" applyAlignment="1">
      <alignment vertical="center"/>
    </xf>
    <xf numFmtId="0" fontId="16" fillId="7" borderId="5" xfId="0" applyFont="1" applyFill="1" applyBorder="1" applyAlignment="1">
      <alignment horizontal="right" vertical="center"/>
    </xf>
    <xf numFmtId="0" fontId="30" fillId="7" borderId="3" xfId="0" applyFont="1" applyFill="1" applyBorder="1" applyAlignment="1">
      <alignment horizontal="right" vertical="center"/>
    </xf>
    <xf numFmtId="165" fontId="16" fillId="7" borderId="5" xfId="0" applyNumberFormat="1" applyFont="1" applyFill="1" applyBorder="1" applyAlignment="1">
      <alignment horizontal="right" vertical="center"/>
    </xf>
    <xf numFmtId="4" fontId="16" fillId="7" borderId="5" xfId="0" applyNumberFormat="1" applyFont="1" applyFill="1" applyBorder="1" applyAlignment="1">
      <alignment horizontal="right" vertical="center"/>
    </xf>
    <xf numFmtId="0" fontId="30" fillId="7" borderId="3" xfId="0" applyFont="1" applyFill="1" applyBorder="1"/>
    <xf numFmtId="0" fontId="16" fillId="7" borderId="5" xfId="0" applyFont="1" applyFill="1" applyBorder="1"/>
    <xf numFmtId="165" fontId="16" fillId="7" borderId="5" xfId="0" applyNumberFormat="1" applyFont="1" applyFill="1" applyBorder="1" applyAlignment="1">
      <alignment vertical="center"/>
    </xf>
    <xf numFmtId="4" fontId="16" fillId="7" borderId="4" xfId="0" applyNumberFormat="1" applyFont="1" applyFill="1" applyBorder="1"/>
    <xf numFmtId="0" fontId="33" fillId="0" borderId="5" xfId="0" applyFont="1" applyBorder="1" applyAlignment="1">
      <alignment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center" vertical="center" wrapText="1"/>
    </xf>
    <xf numFmtId="4" fontId="4" fillId="12" borderId="5" xfId="0" applyNumberFormat="1" applyFont="1" applyFill="1" applyBorder="1" applyAlignment="1">
      <alignment horizontal="center" vertical="center"/>
    </xf>
    <xf numFmtId="4" fontId="28" fillId="15" borderId="5" xfId="0" applyNumberFormat="1" applyFont="1" applyFill="1" applyBorder="1" applyAlignment="1">
      <alignment horizontal="center" vertical="center" wrapText="1"/>
    </xf>
    <xf numFmtId="4" fontId="16" fillId="14" borderId="5" xfId="0" applyNumberFormat="1" applyFont="1" applyFill="1" applyBorder="1" applyAlignment="1">
      <alignment horizontal="center" vertical="center" wrapText="1"/>
    </xf>
    <xf numFmtId="4" fontId="8" fillId="3" borderId="25" xfId="0" applyNumberFormat="1" applyFont="1" applyFill="1" applyBorder="1"/>
    <xf numFmtId="4" fontId="2" fillId="2" borderId="27" xfId="0" applyNumberFormat="1" applyFont="1" applyFill="1" applyBorder="1" applyAlignment="1">
      <alignment horizontal="center" vertical="center"/>
    </xf>
    <xf numFmtId="4" fontId="8" fillId="0" borderId="5" xfId="0" applyNumberFormat="1" applyFont="1" applyBorder="1" applyAlignment="1">
      <alignment horizontal="center" vertical="center"/>
    </xf>
    <xf numFmtId="0" fontId="27" fillId="7" borderId="0" xfId="0" applyFont="1" applyFill="1" applyAlignment="1">
      <alignment horizontal="left" vertical="center"/>
    </xf>
    <xf numFmtId="0" fontId="29" fillId="7" borderId="0" xfId="0" applyFont="1" applyFill="1"/>
    <xf numFmtId="0" fontId="27" fillId="7" borderId="0" xfId="0" applyFont="1" applyFill="1" applyAlignment="1">
      <alignment horizontal="center" vertical="center"/>
    </xf>
    <xf numFmtId="4" fontId="27" fillId="7" borderId="0" xfId="0" applyNumberFormat="1" applyFont="1" applyFill="1" applyAlignment="1">
      <alignment horizontal="center" vertical="center"/>
    </xf>
    <xf numFmtId="0" fontId="6" fillId="2" borderId="37" xfId="0" applyFont="1" applyFill="1" applyBorder="1"/>
    <xf numFmtId="0" fontId="21" fillId="2" borderId="37" xfId="0" applyFont="1" applyFill="1" applyBorder="1"/>
    <xf numFmtId="165" fontId="22" fillId="2" borderId="0" xfId="0" applyNumberFormat="1" applyFont="1" applyFill="1"/>
    <xf numFmtId="0" fontId="2" fillId="0" borderId="27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4" fontId="7" fillId="0" borderId="5" xfId="0" applyNumberFormat="1" applyFont="1" applyBorder="1" applyAlignment="1">
      <alignment horizontal="center" vertical="center"/>
    </xf>
    <xf numFmtId="4" fontId="2" fillId="0" borderId="27" xfId="0" applyNumberFormat="1" applyFont="1" applyBorder="1" applyAlignment="1">
      <alignment horizontal="center" vertical="center"/>
    </xf>
    <xf numFmtId="4" fontId="8" fillId="3" borderId="26" xfId="0" applyNumberFormat="1" applyFont="1" applyFill="1" applyBorder="1" applyAlignment="1">
      <alignment horizontal="right"/>
    </xf>
    <xf numFmtId="165" fontId="11" fillId="5" borderId="13" xfId="0" applyNumberFormat="1" applyFont="1" applyFill="1" applyBorder="1"/>
    <xf numFmtId="0" fontId="8" fillId="16" borderId="17" xfId="0" applyFont="1" applyFill="1" applyBorder="1" applyAlignment="1">
      <alignment horizontal="center" vertical="center"/>
    </xf>
    <xf numFmtId="165" fontId="6" fillId="0" borderId="5" xfId="0" applyNumberFormat="1" applyFont="1" applyBorder="1"/>
    <xf numFmtId="165" fontId="29" fillId="7" borderId="5" xfId="0" applyNumberFormat="1" applyFont="1" applyFill="1" applyBorder="1" applyAlignment="1">
      <alignment vertical="center"/>
    </xf>
    <xf numFmtId="0" fontId="8" fillId="0" borderId="23" xfId="0" applyNumberFormat="1" applyFont="1" applyBorder="1"/>
    <xf numFmtId="0" fontId="20" fillId="6" borderId="31" xfId="0" applyFont="1" applyFill="1" applyBorder="1" applyAlignment="1">
      <alignment horizontal="center" vertical="center" wrapText="1"/>
    </xf>
    <xf numFmtId="0" fontId="19" fillId="6" borderId="32" xfId="0" applyFont="1" applyFill="1" applyBorder="1" applyAlignment="1">
      <alignment horizontal="center" vertical="center" wrapText="1"/>
    </xf>
    <xf numFmtId="0" fontId="31" fillId="7" borderId="2" xfId="0" applyFont="1" applyFill="1" applyBorder="1" applyAlignment="1">
      <alignment horizontal="center" vertical="center" wrapText="1"/>
    </xf>
    <xf numFmtId="0" fontId="32" fillId="7" borderId="3" xfId="0" applyFont="1" applyFill="1" applyBorder="1" applyAlignment="1">
      <alignment horizontal="center" vertical="center" wrapText="1"/>
    </xf>
    <xf numFmtId="0" fontId="32" fillId="7" borderId="4" xfId="0" applyFont="1" applyFill="1" applyBorder="1" applyAlignment="1">
      <alignment horizontal="center" vertical="center" wrapText="1"/>
    </xf>
    <xf numFmtId="0" fontId="20" fillId="6" borderId="31" xfId="0" applyFont="1" applyFill="1" applyBorder="1" applyAlignment="1">
      <alignment horizontal="center" wrapText="1"/>
    </xf>
    <xf numFmtId="0" fontId="19" fillId="6" borderId="3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5FFF4"/>
      <color rgb="FF159363"/>
      <color rgb="FFE20000"/>
      <color rgb="FFE8CFF9"/>
      <color rgb="FFFF9B9B"/>
      <color rgb="FFFF6161"/>
      <color rgb="FFFF4343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47"/>
  <sheetViews>
    <sheetView tabSelected="1" zoomScale="40" zoomScaleNormal="40" workbookViewId="0">
      <pane ySplit="2" topLeftCell="A108" activePane="bottomLeft" state="frozen"/>
      <selection pane="bottomLeft" activeCell="C105" sqref="C105"/>
    </sheetView>
  </sheetViews>
  <sheetFormatPr baseColWidth="10" defaultColWidth="11.36328125" defaultRowHeight="18.5" x14ac:dyDescent="0.35"/>
  <cols>
    <col min="1" max="1" width="4.1796875" style="1" customWidth="1"/>
    <col min="2" max="2" width="93" style="11" customWidth="1"/>
    <col min="3" max="3" width="25" style="5" customWidth="1"/>
    <col min="4" max="4" width="19.1796875" style="5" customWidth="1"/>
    <col min="5" max="5" width="49.1796875" style="11" customWidth="1"/>
    <col min="6" max="6" width="25.54296875" style="11" customWidth="1"/>
    <col min="7" max="7" width="23.26953125" style="11" customWidth="1"/>
    <col min="8" max="8" width="20.81640625" style="9" customWidth="1"/>
    <col min="9" max="9" width="21.81640625" style="9" hidden="1" customWidth="1"/>
    <col min="10" max="10" width="17.54296875" style="5" hidden="1" customWidth="1"/>
    <col min="11" max="11" width="18.36328125" style="32" customWidth="1"/>
    <col min="12" max="12" width="20.81640625" style="32" customWidth="1"/>
    <col min="13" max="13" width="25.1796875" style="7" customWidth="1"/>
    <col min="14" max="14" width="29.08984375" style="2" customWidth="1"/>
    <col min="15" max="15" width="24.81640625" style="2" customWidth="1"/>
    <col min="16" max="16" width="24.1796875" style="2" customWidth="1"/>
    <col min="17" max="17" width="29.36328125" style="2" customWidth="1"/>
    <col min="18" max="18" width="40.54296875" style="2" customWidth="1"/>
    <col min="19" max="19" width="17.1796875" style="2" customWidth="1"/>
    <col min="20" max="20" width="16.26953125" style="2" customWidth="1"/>
    <col min="21" max="21" width="16.26953125" style="1" customWidth="1"/>
    <col min="22" max="22" width="14.81640625" style="4" bestFit="1" customWidth="1"/>
    <col min="23" max="23" width="21.36328125" style="4" customWidth="1"/>
    <col min="24" max="24" width="15.1796875" style="4" customWidth="1"/>
    <col min="25" max="16384" width="11.36328125" style="4"/>
  </cols>
  <sheetData>
    <row r="1" spans="1:24" s="1" customFormat="1" ht="19" thickBot="1" x14ac:dyDescent="0.4">
      <c r="B1" s="10"/>
      <c r="C1" s="2"/>
      <c r="D1" s="2"/>
      <c r="E1" s="10"/>
      <c r="F1" s="10"/>
      <c r="G1" s="10"/>
      <c r="H1" s="8"/>
      <c r="I1" s="8"/>
      <c r="J1" s="2"/>
      <c r="K1" s="29"/>
      <c r="L1" s="29"/>
      <c r="M1" s="6"/>
      <c r="N1" s="2"/>
      <c r="O1" s="2"/>
      <c r="P1" s="2"/>
      <c r="Q1" s="2"/>
      <c r="R1" s="2"/>
      <c r="S1" s="2"/>
      <c r="T1" s="2"/>
    </row>
    <row r="2" spans="1:24" s="24" customFormat="1" ht="102.75" customHeight="1" thickBot="1" x14ac:dyDescent="1.4">
      <c r="A2" s="12"/>
      <c r="B2" s="222"/>
      <c r="C2" s="223" t="s">
        <v>50</v>
      </c>
      <c r="D2" s="223" t="s">
        <v>51</v>
      </c>
      <c r="E2" s="224" t="s">
        <v>4</v>
      </c>
      <c r="F2" s="223" t="s">
        <v>52</v>
      </c>
      <c r="G2" s="225" t="s">
        <v>23</v>
      </c>
      <c r="H2" s="224" t="s">
        <v>49</v>
      </c>
      <c r="I2" s="224" t="s">
        <v>1</v>
      </c>
      <c r="J2" s="224" t="s">
        <v>0</v>
      </c>
      <c r="K2" s="226" t="s">
        <v>2</v>
      </c>
      <c r="L2" s="227" t="s">
        <v>62</v>
      </c>
      <c r="M2" s="228" t="s">
        <v>43</v>
      </c>
      <c r="N2" s="50" t="s">
        <v>11</v>
      </c>
      <c r="O2" s="51" t="s">
        <v>12</v>
      </c>
      <c r="P2" s="12"/>
      <c r="Q2" s="12"/>
      <c r="R2" s="12"/>
      <c r="S2" s="12"/>
      <c r="T2" s="12"/>
      <c r="U2" s="1"/>
      <c r="V2" s="4"/>
    </row>
    <row r="3" spans="1:24" ht="59.15" hidden="1" customHeight="1" thickBot="1" x14ac:dyDescent="0.65">
      <c r="B3" s="252" t="s">
        <v>57</v>
      </c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4"/>
      <c r="N3" s="48"/>
      <c r="O3" s="49"/>
      <c r="T3" s="232" t="s">
        <v>59</v>
      </c>
      <c r="U3" s="233"/>
      <c r="V3" s="234"/>
      <c r="W3" s="235" t="e">
        <f>T5+U5+V5+W5+X5</f>
        <v>#REF!</v>
      </c>
    </row>
    <row r="4" spans="1:24" s="17" customFormat="1" ht="55.75" hidden="1" customHeight="1" thickBot="1" x14ac:dyDescent="0.55000000000000004">
      <c r="A4" s="3"/>
      <c r="B4" s="103" t="s">
        <v>36</v>
      </c>
      <c r="C4" s="52">
        <v>10470</v>
      </c>
      <c r="D4" s="231">
        <v>0</v>
      </c>
      <c r="E4" s="96" t="s">
        <v>9</v>
      </c>
      <c r="F4" s="108" t="s">
        <v>24</v>
      </c>
      <c r="G4" s="108" t="s">
        <v>24</v>
      </c>
      <c r="H4" s="56"/>
      <c r="I4" s="56"/>
      <c r="J4" s="56"/>
      <c r="K4" s="66"/>
      <c r="L4" s="66"/>
      <c r="M4" s="66"/>
      <c r="N4" s="66"/>
      <c r="O4" s="66"/>
      <c r="P4" s="16"/>
      <c r="Q4" s="16"/>
      <c r="R4" s="16"/>
      <c r="S4" s="16"/>
      <c r="T4" s="239">
        <v>6040</v>
      </c>
      <c r="U4" s="240">
        <v>6073</v>
      </c>
      <c r="V4" s="241">
        <v>6281</v>
      </c>
      <c r="W4" s="239">
        <v>6258</v>
      </c>
      <c r="X4" s="239">
        <v>6155</v>
      </c>
    </row>
    <row r="5" spans="1:24" s="17" customFormat="1" ht="97.5" hidden="1" customHeight="1" thickBot="1" x14ac:dyDescent="0.55000000000000004">
      <c r="A5" s="3"/>
      <c r="B5" s="27" t="s">
        <v>25</v>
      </c>
      <c r="C5" s="145">
        <v>1653.6</v>
      </c>
      <c r="D5" s="105"/>
      <c r="E5" s="27" t="s">
        <v>6</v>
      </c>
      <c r="F5" s="203">
        <v>1653.6</v>
      </c>
      <c r="G5" s="196"/>
      <c r="H5" s="195">
        <v>11997</v>
      </c>
      <c r="I5" s="35"/>
      <c r="J5" s="20"/>
      <c r="K5" s="101"/>
      <c r="L5" s="109">
        <f t="shared" ref="L5:L15" si="0">C5-K5</f>
        <v>1653.6</v>
      </c>
      <c r="M5" s="201">
        <f t="shared" ref="M5:M15" si="1">G5+K5</f>
        <v>0</v>
      </c>
      <c r="N5" s="53"/>
      <c r="O5" s="54"/>
      <c r="P5" s="16"/>
      <c r="Q5" s="250" t="s">
        <v>60</v>
      </c>
      <c r="R5" s="251"/>
      <c r="S5" s="70"/>
      <c r="T5" s="230">
        <f>C4+C18+C30+C45+C75+C83</f>
        <v>45279</v>
      </c>
      <c r="U5" s="242">
        <v>329059</v>
      </c>
      <c r="V5" s="243" t="e">
        <f>#REF!</f>
        <v>#REF!</v>
      </c>
      <c r="W5" s="243">
        <f>C120</f>
        <v>5439</v>
      </c>
      <c r="X5" s="243">
        <f>+C112</f>
        <v>544</v>
      </c>
    </row>
    <row r="6" spans="1:24" s="17" customFormat="1" ht="25" hidden="1" customHeight="1" x14ac:dyDescent="0.7">
      <c r="A6" s="3"/>
      <c r="B6" s="36" t="s">
        <v>26</v>
      </c>
      <c r="C6" s="46"/>
      <c r="D6" s="105"/>
      <c r="E6" s="36" t="s">
        <v>6</v>
      </c>
      <c r="F6" s="116"/>
      <c r="G6" s="36"/>
      <c r="H6" s="117"/>
      <c r="I6" s="118"/>
      <c r="J6" s="37"/>
      <c r="K6" s="119"/>
      <c r="L6" s="109">
        <f t="shared" si="0"/>
        <v>0</v>
      </c>
      <c r="M6" s="201">
        <f t="shared" si="1"/>
        <v>0</v>
      </c>
      <c r="N6" s="53"/>
      <c r="O6" s="54"/>
      <c r="P6" s="16"/>
      <c r="Q6" s="83">
        <v>6040</v>
      </c>
      <c r="R6" s="86">
        <f>M91</f>
        <v>21711</v>
      </c>
      <c r="S6" s="16"/>
      <c r="T6" s="16"/>
      <c r="U6" s="3"/>
    </row>
    <row r="7" spans="1:24" s="17" customFormat="1" ht="25" hidden="1" customHeight="1" x14ac:dyDescent="0.7">
      <c r="A7" s="3"/>
      <c r="B7" s="36" t="s">
        <v>27</v>
      </c>
      <c r="C7" s="46"/>
      <c r="D7" s="92"/>
      <c r="E7" s="36" t="s">
        <v>6</v>
      </c>
      <c r="F7" s="116"/>
      <c r="G7" s="36"/>
      <c r="H7" s="117"/>
      <c r="I7" s="118"/>
      <c r="J7" s="37"/>
      <c r="K7" s="119"/>
      <c r="L7" s="109">
        <f t="shared" si="0"/>
        <v>0</v>
      </c>
      <c r="M7" s="201">
        <f t="shared" si="1"/>
        <v>0</v>
      </c>
      <c r="N7" s="53"/>
      <c r="O7" s="54"/>
      <c r="P7" s="16"/>
      <c r="Q7" s="83">
        <v>6073</v>
      </c>
      <c r="R7" s="85"/>
      <c r="S7" s="16"/>
      <c r="T7" s="16"/>
      <c r="U7" s="3"/>
    </row>
    <row r="8" spans="1:24" s="17" customFormat="1" ht="25" hidden="1" customHeight="1" x14ac:dyDescent="0.7">
      <c r="A8" s="3"/>
      <c r="B8" s="36" t="s">
        <v>28</v>
      </c>
      <c r="C8" s="46"/>
      <c r="D8" s="92"/>
      <c r="E8" s="36" t="s">
        <v>6</v>
      </c>
      <c r="F8" s="116"/>
      <c r="G8" s="36"/>
      <c r="H8" s="117"/>
      <c r="I8" s="118"/>
      <c r="J8" s="37"/>
      <c r="K8" s="119"/>
      <c r="L8" s="109">
        <f t="shared" si="0"/>
        <v>0</v>
      </c>
      <c r="M8" s="201">
        <f t="shared" si="1"/>
        <v>0</v>
      </c>
      <c r="N8" s="53"/>
      <c r="O8" s="54"/>
      <c r="P8" s="16"/>
      <c r="Q8" s="83">
        <v>6155</v>
      </c>
      <c r="R8" s="84"/>
      <c r="S8" s="16"/>
      <c r="T8" s="16"/>
      <c r="U8" s="3"/>
    </row>
    <row r="9" spans="1:24" s="17" customFormat="1" ht="25" hidden="1" customHeight="1" x14ac:dyDescent="0.7">
      <c r="A9" s="3"/>
      <c r="B9" s="36" t="s">
        <v>29</v>
      </c>
      <c r="C9" s="46"/>
      <c r="D9" s="92"/>
      <c r="E9" s="36" t="s">
        <v>6</v>
      </c>
      <c r="F9" s="116"/>
      <c r="G9" s="97"/>
      <c r="H9" s="117"/>
      <c r="I9" s="118"/>
      <c r="J9" s="37"/>
      <c r="K9" s="119"/>
      <c r="L9" s="109">
        <f t="shared" si="0"/>
        <v>0</v>
      </c>
      <c r="M9" s="201">
        <f t="shared" si="1"/>
        <v>0</v>
      </c>
      <c r="N9" s="53"/>
      <c r="O9" s="54"/>
      <c r="P9" s="16"/>
      <c r="Q9" s="83">
        <v>6258</v>
      </c>
      <c r="R9" s="85"/>
      <c r="S9" s="16"/>
      <c r="T9" s="16"/>
      <c r="U9" s="3"/>
    </row>
    <row r="10" spans="1:24" s="17" customFormat="1" ht="25" hidden="1" customHeight="1" x14ac:dyDescent="0.7">
      <c r="A10" s="3"/>
      <c r="B10" s="36" t="s">
        <v>30</v>
      </c>
      <c r="C10" s="46"/>
      <c r="D10" s="105"/>
      <c r="E10" s="36" t="s">
        <v>6</v>
      </c>
      <c r="F10" s="116"/>
      <c r="G10" s="97"/>
      <c r="H10" s="117"/>
      <c r="I10" s="118"/>
      <c r="J10" s="37"/>
      <c r="K10" s="119"/>
      <c r="L10" s="109">
        <f t="shared" si="0"/>
        <v>0</v>
      </c>
      <c r="M10" s="201">
        <f t="shared" si="1"/>
        <v>0</v>
      </c>
      <c r="N10" s="53"/>
      <c r="O10" s="54"/>
      <c r="P10" s="16"/>
      <c r="Q10" s="83">
        <v>6281</v>
      </c>
      <c r="R10" s="85"/>
      <c r="S10" s="16"/>
      <c r="T10" s="16"/>
      <c r="U10" s="3"/>
    </row>
    <row r="11" spans="1:24" s="17" customFormat="1" ht="25" hidden="1" customHeight="1" x14ac:dyDescent="0.7">
      <c r="A11" s="3"/>
      <c r="B11" s="36" t="s">
        <v>31</v>
      </c>
      <c r="C11" s="46"/>
      <c r="D11" s="92"/>
      <c r="E11" s="36" t="s">
        <v>6</v>
      </c>
      <c r="F11" s="116"/>
      <c r="G11" s="98"/>
      <c r="H11" s="117"/>
      <c r="I11" s="118"/>
      <c r="J11" s="37"/>
      <c r="K11" s="119"/>
      <c r="L11" s="109">
        <f t="shared" si="0"/>
        <v>0</v>
      </c>
      <c r="M11" s="201">
        <f t="shared" si="1"/>
        <v>0</v>
      </c>
      <c r="N11" s="53"/>
      <c r="O11" s="54"/>
      <c r="P11" s="16"/>
      <c r="Q11" s="83">
        <v>6130</v>
      </c>
      <c r="R11" s="85"/>
      <c r="S11" s="16"/>
      <c r="T11" s="16"/>
      <c r="U11" s="3"/>
    </row>
    <row r="12" spans="1:24" s="17" customFormat="1" ht="25" hidden="1" customHeight="1" x14ac:dyDescent="0.7">
      <c r="A12" s="3"/>
      <c r="B12" s="36" t="s">
        <v>32</v>
      </c>
      <c r="C12" s="46"/>
      <c r="D12" s="92"/>
      <c r="E12" s="36" t="s">
        <v>6</v>
      </c>
      <c r="F12" s="97"/>
      <c r="G12" s="98"/>
      <c r="H12" s="117"/>
      <c r="I12" s="118"/>
      <c r="J12" s="37"/>
      <c r="K12" s="119"/>
      <c r="L12" s="109">
        <f t="shared" si="0"/>
        <v>0</v>
      </c>
      <c r="M12" s="201">
        <f t="shared" si="1"/>
        <v>0</v>
      </c>
      <c r="N12" s="53"/>
      <c r="O12" s="54"/>
      <c r="P12" s="16"/>
      <c r="Q12" s="83">
        <v>6257</v>
      </c>
      <c r="R12" s="85"/>
      <c r="S12" s="16"/>
      <c r="T12" s="16"/>
      <c r="U12" s="3"/>
    </row>
    <row r="13" spans="1:24" s="17" customFormat="1" ht="25" hidden="1" customHeight="1" x14ac:dyDescent="0.7">
      <c r="A13" s="3"/>
      <c r="B13" s="36" t="s">
        <v>33</v>
      </c>
      <c r="C13" s="46"/>
      <c r="D13" s="92"/>
      <c r="E13" s="36" t="s">
        <v>6</v>
      </c>
      <c r="F13" s="38"/>
      <c r="G13" s="98"/>
      <c r="H13" s="117"/>
      <c r="I13" s="120"/>
      <c r="J13" s="37"/>
      <c r="K13" s="119"/>
      <c r="L13" s="109">
        <f t="shared" si="0"/>
        <v>0</v>
      </c>
      <c r="M13" s="201">
        <f t="shared" si="1"/>
        <v>0</v>
      </c>
      <c r="N13" s="53"/>
      <c r="O13" s="54"/>
      <c r="P13" s="16"/>
      <c r="Q13" s="83">
        <v>6052</v>
      </c>
      <c r="R13" s="85"/>
      <c r="S13" s="16"/>
      <c r="T13" s="16"/>
      <c r="U13" s="3"/>
    </row>
    <row r="14" spans="1:24" s="17" customFormat="1" ht="25" hidden="1" customHeight="1" x14ac:dyDescent="0.5">
      <c r="A14" s="3"/>
      <c r="B14" s="36" t="s">
        <v>34</v>
      </c>
      <c r="C14" s="46"/>
      <c r="D14" s="92"/>
      <c r="E14" s="36" t="s">
        <v>6</v>
      </c>
      <c r="F14" s="38"/>
      <c r="G14" s="97"/>
      <c r="H14" s="117"/>
      <c r="I14" s="120"/>
      <c r="J14" s="37"/>
      <c r="K14" s="119"/>
      <c r="L14" s="109">
        <f t="shared" si="0"/>
        <v>0</v>
      </c>
      <c r="M14" s="201">
        <f t="shared" si="1"/>
        <v>0</v>
      </c>
      <c r="N14" s="53"/>
      <c r="O14" s="54"/>
      <c r="P14" s="16"/>
      <c r="Q14" s="16"/>
      <c r="R14" s="16"/>
      <c r="S14" s="16"/>
      <c r="T14" s="16"/>
      <c r="U14" s="3"/>
    </row>
    <row r="15" spans="1:24" s="17" customFormat="1" ht="25" hidden="1" customHeight="1" x14ac:dyDescent="0.5">
      <c r="A15" s="3"/>
      <c r="B15" s="36" t="s">
        <v>35</v>
      </c>
      <c r="C15" s="46"/>
      <c r="D15" s="92"/>
      <c r="E15" s="36" t="s">
        <v>6</v>
      </c>
      <c r="F15" s="38"/>
      <c r="G15" s="97"/>
      <c r="H15" s="117"/>
      <c r="I15" s="44"/>
      <c r="J15" s="37"/>
      <c r="K15" s="43"/>
      <c r="L15" s="109">
        <f t="shared" si="0"/>
        <v>0</v>
      </c>
      <c r="M15" s="201">
        <f t="shared" si="1"/>
        <v>0</v>
      </c>
      <c r="N15" s="53"/>
      <c r="O15" s="54"/>
      <c r="P15" s="16"/>
      <c r="Q15" s="16"/>
      <c r="R15" s="16"/>
      <c r="S15" s="16"/>
      <c r="T15" s="16"/>
      <c r="U15" s="3"/>
    </row>
    <row r="16" spans="1:24" s="17" customFormat="1" ht="77.5" hidden="1" customHeight="1" thickBot="1" x14ac:dyDescent="0.65">
      <c r="A16" s="3"/>
      <c r="B16" s="25"/>
      <c r="C16" s="123"/>
      <c r="D16" s="76"/>
      <c r="E16" s="46"/>
      <c r="F16" s="95"/>
      <c r="G16" s="46"/>
      <c r="H16" s="114"/>
      <c r="I16" s="44"/>
      <c r="J16" s="115"/>
      <c r="K16" s="87"/>
      <c r="L16" s="109"/>
      <c r="M16" s="18"/>
      <c r="N16" s="53"/>
      <c r="O16" s="54"/>
      <c r="P16" s="16"/>
      <c r="Q16" s="255" t="s">
        <v>61</v>
      </c>
      <c r="R16" s="256"/>
      <c r="S16" s="16"/>
      <c r="T16" s="16"/>
      <c r="U16" s="3"/>
    </row>
    <row r="17" spans="1:21" s="17" customFormat="1" ht="39.75" hidden="1" customHeight="1" thickBot="1" x14ac:dyDescent="0.75">
      <c r="A17" s="3"/>
      <c r="B17" s="19" t="s">
        <v>3</v>
      </c>
      <c r="C17" s="147">
        <f>SUM(C5:C16)</f>
        <v>1653.6</v>
      </c>
      <c r="D17" s="147"/>
      <c r="E17" s="26"/>
      <c r="F17" s="41">
        <f>SUM(F5:F16)</f>
        <v>1653.6</v>
      </c>
      <c r="G17" s="41">
        <f>SUM(G5:G16)</f>
        <v>0</v>
      </c>
      <c r="H17" s="41">
        <f>SUM(H5:H16)</f>
        <v>11997</v>
      </c>
      <c r="I17" s="41">
        <f>SUM(I5:I16)</f>
        <v>0</v>
      </c>
      <c r="J17" s="41"/>
      <c r="K17" s="41">
        <f>SUM(K5:K16)</f>
        <v>0</v>
      </c>
      <c r="L17" s="31">
        <f>SUM(L5:L16)</f>
        <v>1653.6</v>
      </c>
      <c r="M17" s="90">
        <f>G17+K17</f>
        <v>0</v>
      </c>
      <c r="N17" s="69"/>
      <c r="O17" s="55"/>
      <c r="P17" s="16"/>
      <c r="Q17" s="83">
        <v>6040</v>
      </c>
      <c r="R17" s="86"/>
      <c r="S17" s="16"/>
      <c r="T17" s="16"/>
      <c r="U17" s="3"/>
    </row>
    <row r="18" spans="1:21" s="17" customFormat="1" ht="49" hidden="1" customHeight="1" thickBot="1" x14ac:dyDescent="0.75">
      <c r="A18" s="3"/>
      <c r="B18" s="106" t="s">
        <v>40</v>
      </c>
      <c r="C18" s="104">
        <v>2719</v>
      </c>
      <c r="D18" s="104">
        <v>0</v>
      </c>
      <c r="E18" s="13"/>
      <c r="F18" s="13"/>
      <c r="G18" s="13"/>
      <c r="H18" s="15"/>
      <c r="I18" s="15"/>
      <c r="J18" s="14"/>
      <c r="K18" s="30"/>
      <c r="L18" s="30"/>
      <c r="M18" s="13"/>
      <c r="N18" s="56"/>
      <c r="O18" s="56"/>
      <c r="P18" s="16"/>
      <c r="Q18" s="83">
        <v>6073</v>
      </c>
      <c r="R18" s="85"/>
      <c r="S18" s="16"/>
      <c r="T18" s="16"/>
      <c r="U18" s="3"/>
    </row>
    <row r="19" spans="1:21" s="17" customFormat="1" ht="25" hidden="1" customHeight="1" x14ac:dyDescent="0.7">
      <c r="A19" s="3"/>
      <c r="B19" s="27" t="s">
        <v>63</v>
      </c>
      <c r="C19" s="148">
        <v>330</v>
      </c>
      <c r="D19" s="148"/>
      <c r="E19" s="27" t="s">
        <v>19</v>
      </c>
      <c r="F19" s="27"/>
      <c r="G19" s="121">
        <v>330</v>
      </c>
      <c r="H19" s="20"/>
      <c r="I19" s="35"/>
      <c r="J19" s="20"/>
      <c r="K19" s="28"/>
      <c r="L19" s="110">
        <f t="shared" ref="L19:L28" si="2">C19-K19</f>
        <v>330</v>
      </c>
      <c r="M19" s="21">
        <f t="shared" ref="M19:M29" si="3">G19+K19</f>
        <v>330</v>
      </c>
      <c r="N19" s="53"/>
      <c r="O19" s="62"/>
      <c r="P19" s="16"/>
      <c r="Q19" s="83">
        <v>6155</v>
      </c>
      <c r="R19" s="84"/>
      <c r="S19" s="16"/>
      <c r="T19" s="16"/>
      <c r="U19" s="3"/>
    </row>
    <row r="20" spans="1:21" s="17" customFormat="1" ht="25" hidden="1" customHeight="1" x14ac:dyDescent="0.7">
      <c r="A20" s="3"/>
      <c r="B20" s="36"/>
      <c r="C20" s="148"/>
      <c r="D20" s="148"/>
      <c r="E20" s="36" t="s">
        <v>19</v>
      </c>
      <c r="F20" s="36"/>
      <c r="G20" s="127"/>
      <c r="H20" s="37"/>
      <c r="I20" s="118"/>
      <c r="J20" s="37"/>
      <c r="K20" s="43"/>
      <c r="L20" s="110">
        <f t="shared" si="2"/>
        <v>0</v>
      </c>
      <c r="M20" s="21">
        <f t="shared" si="3"/>
        <v>0</v>
      </c>
      <c r="N20" s="53"/>
      <c r="O20" s="54"/>
      <c r="P20" s="16"/>
      <c r="Q20" s="83">
        <v>6258</v>
      </c>
      <c r="R20" s="85"/>
      <c r="S20" s="16"/>
      <c r="T20" s="16"/>
      <c r="U20" s="3"/>
    </row>
    <row r="21" spans="1:21" s="17" customFormat="1" ht="25" hidden="1" customHeight="1" x14ac:dyDescent="0.7">
      <c r="A21" s="3"/>
      <c r="B21" s="36"/>
      <c r="C21" s="148"/>
      <c r="D21" s="148"/>
      <c r="E21" s="36" t="s">
        <v>19</v>
      </c>
      <c r="F21" s="36"/>
      <c r="G21" s="127"/>
      <c r="H21" s="37"/>
      <c r="I21" s="118"/>
      <c r="J21" s="37"/>
      <c r="K21" s="43"/>
      <c r="L21" s="110">
        <f t="shared" si="2"/>
        <v>0</v>
      </c>
      <c r="M21" s="21">
        <f t="shared" si="3"/>
        <v>0</v>
      </c>
      <c r="N21" s="53"/>
      <c r="O21" s="54"/>
      <c r="P21" s="16"/>
      <c r="Q21" s="83">
        <v>6281</v>
      </c>
      <c r="R21" s="85"/>
      <c r="S21" s="16"/>
      <c r="T21" s="16"/>
      <c r="U21" s="3"/>
    </row>
    <row r="22" spans="1:21" s="17" customFormat="1" ht="25" hidden="1" customHeight="1" x14ac:dyDescent="0.7">
      <c r="A22" s="3"/>
      <c r="B22" s="36"/>
      <c r="C22" s="148"/>
      <c r="D22" s="148"/>
      <c r="E22" s="36"/>
      <c r="F22" s="36"/>
      <c r="G22" s="127"/>
      <c r="H22" s="37"/>
      <c r="I22" s="118"/>
      <c r="J22" s="37"/>
      <c r="K22" s="43"/>
      <c r="L22" s="110">
        <f t="shared" si="2"/>
        <v>0</v>
      </c>
      <c r="M22" s="21">
        <f t="shared" si="3"/>
        <v>0</v>
      </c>
      <c r="N22" s="53"/>
      <c r="O22" s="54"/>
      <c r="P22" s="16"/>
      <c r="Q22" s="83">
        <v>6130</v>
      </c>
      <c r="R22" s="85"/>
      <c r="S22" s="16"/>
      <c r="T22" s="16"/>
      <c r="U22" s="3"/>
    </row>
    <row r="23" spans="1:21" s="17" customFormat="1" ht="25" hidden="1" customHeight="1" x14ac:dyDescent="0.7">
      <c r="A23" s="3"/>
      <c r="B23" s="36"/>
      <c r="C23" s="149"/>
      <c r="D23" s="149"/>
      <c r="E23" s="36" t="s">
        <v>22</v>
      </c>
      <c r="F23" s="128"/>
      <c r="G23" s="97"/>
      <c r="H23" s="37"/>
      <c r="I23" s="118"/>
      <c r="J23" s="37"/>
      <c r="K23" s="43"/>
      <c r="L23" s="110">
        <f t="shared" si="2"/>
        <v>0</v>
      </c>
      <c r="M23" s="21">
        <f t="shared" si="3"/>
        <v>0</v>
      </c>
      <c r="N23" s="53"/>
      <c r="O23" s="54"/>
      <c r="P23" s="16"/>
      <c r="Q23" s="83">
        <v>6257</v>
      </c>
      <c r="R23" s="85"/>
      <c r="S23" s="16"/>
      <c r="T23" s="16"/>
      <c r="U23" s="3"/>
    </row>
    <row r="24" spans="1:21" s="17" customFormat="1" ht="24.65" hidden="1" customHeight="1" x14ac:dyDescent="0.7">
      <c r="A24" s="3"/>
      <c r="B24" s="36"/>
      <c r="C24" s="149"/>
      <c r="D24" s="149"/>
      <c r="E24" s="36" t="s">
        <v>22</v>
      </c>
      <c r="F24" s="38"/>
      <c r="G24" s="98"/>
      <c r="H24" s="37"/>
      <c r="I24" s="118"/>
      <c r="J24" s="37"/>
      <c r="K24" s="43"/>
      <c r="L24" s="110">
        <f t="shared" si="2"/>
        <v>0</v>
      </c>
      <c r="M24" s="21">
        <f t="shared" si="3"/>
        <v>0</v>
      </c>
      <c r="N24" s="53"/>
      <c r="O24" s="54"/>
      <c r="P24" s="16"/>
      <c r="Q24" s="83">
        <v>6052</v>
      </c>
      <c r="R24" s="85"/>
      <c r="S24" s="16"/>
      <c r="T24" s="16"/>
      <c r="U24" s="3"/>
    </row>
    <row r="25" spans="1:21" s="17" customFormat="1" ht="24.65" hidden="1" customHeight="1" x14ac:dyDescent="0.5">
      <c r="A25" s="3"/>
      <c r="B25" s="36"/>
      <c r="C25" s="149"/>
      <c r="D25" s="149"/>
      <c r="E25" s="36" t="s">
        <v>22</v>
      </c>
      <c r="F25" s="97"/>
      <c r="G25" s="98"/>
      <c r="H25" s="37"/>
      <c r="I25" s="118"/>
      <c r="J25" s="37"/>
      <c r="K25" s="43"/>
      <c r="L25" s="110">
        <f t="shared" si="2"/>
        <v>0</v>
      </c>
      <c r="M25" s="21">
        <f t="shared" si="3"/>
        <v>0</v>
      </c>
      <c r="N25" s="53"/>
      <c r="O25" s="54"/>
      <c r="P25" s="16"/>
      <c r="Q25" s="16"/>
      <c r="R25" s="16"/>
      <c r="S25" s="16"/>
      <c r="T25" s="16"/>
      <c r="U25" s="3"/>
    </row>
    <row r="26" spans="1:21" s="17" customFormat="1" ht="24.65" hidden="1" customHeight="1" x14ac:dyDescent="0.5">
      <c r="A26" s="3"/>
      <c r="B26" s="36"/>
      <c r="C26" s="149"/>
      <c r="D26" s="149"/>
      <c r="E26" s="36"/>
      <c r="F26" s="97"/>
      <c r="G26" s="98"/>
      <c r="H26" s="37"/>
      <c r="I26" s="118"/>
      <c r="J26" s="37"/>
      <c r="K26" s="43"/>
      <c r="L26" s="110">
        <f t="shared" si="2"/>
        <v>0</v>
      </c>
      <c r="M26" s="21">
        <f t="shared" si="3"/>
        <v>0</v>
      </c>
      <c r="N26" s="53"/>
      <c r="O26" s="54"/>
      <c r="P26" s="16"/>
      <c r="Q26" s="16"/>
      <c r="R26" s="16"/>
      <c r="S26" s="16"/>
      <c r="T26" s="16"/>
      <c r="U26" s="3"/>
    </row>
    <row r="27" spans="1:21" s="17" customFormat="1" ht="24.65" hidden="1" customHeight="1" x14ac:dyDescent="0.5">
      <c r="A27" s="3"/>
      <c r="B27" s="46"/>
      <c r="C27" s="154"/>
      <c r="D27" s="93"/>
      <c r="E27" s="36"/>
      <c r="F27" s="97"/>
      <c r="G27" s="98"/>
      <c r="H27" s="37"/>
      <c r="I27" s="118"/>
      <c r="J27" s="37"/>
      <c r="K27" s="43"/>
      <c r="L27" s="110">
        <f t="shared" si="2"/>
        <v>0</v>
      </c>
      <c r="M27" s="21">
        <f t="shared" si="3"/>
        <v>0</v>
      </c>
      <c r="N27" s="53"/>
      <c r="O27" s="54"/>
      <c r="P27" s="16"/>
      <c r="Q27" s="16"/>
      <c r="R27" s="16"/>
      <c r="S27" s="16"/>
      <c r="T27" s="16"/>
      <c r="U27" s="3"/>
    </row>
    <row r="28" spans="1:21" s="17" customFormat="1" ht="25" hidden="1" customHeight="1" thickBot="1" x14ac:dyDescent="0.55000000000000004">
      <c r="A28" s="3"/>
      <c r="B28" s="123"/>
      <c r="C28" s="151"/>
      <c r="D28" s="150"/>
      <c r="E28" s="186"/>
      <c r="F28" s="124"/>
      <c r="G28" s="125"/>
      <c r="H28" s="191"/>
      <c r="I28" s="191"/>
      <c r="J28" s="126"/>
      <c r="K28" s="185"/>
      <c r="L28" s="110">
        <f t="shared" si="2"/>
        <v>0</v>
      </c>
      <c r="M28" s="21">
        <f t="shared" si="3"/>
        <v>0</v>
      </c>
      <c r="N28" s="60"/>
      <c r="O28" s="61"/>
      <c r="P28" s="16"/>
      <c r="Q28" s="16"/>
      <c r="R28" s="16"/>
      <c r="S28" s="16"/>
      <c r="T28" s="16"/>
      <c r="U28" s="3"/>
    </row>
    <row r="29" spans="1:21" s="17" customFormat="1" ht="25" hidden="1" customHeight="1" thickBot="1" x14ac:dyDescent="0.55000000000000004">
      <c r="A29" s="3"/>
      <c r="B29" s="19" t="s">
        <v>3</v>
      </c>
      <c r="C29" s="147">
        <f>SUM(C19:C28)</f>
        <v>330</v>
      </c>
      <c r="D29" s="147"/>
      <c r="E29" s="26"/>
      <c r="F29" s="41">
        <f t="shared" ref="F29:L29" si="4">SUM(F19:F28)</f>
        <v>0</v>
      </c>
      <c r="G29" s="41">
        <f t="shared" si="4"/>
        <v>330</v>
      </c>
      <c r="H29" s="41">
        <f t="shared" si="4"/>
        <v>0</v>
      </c>
      <c r="I29" s="41">
        <f t="shared" si="4"/>
        <v>0</v>
      </c>
      <c r="J29" s="41">
        <f t="shared" si="4"/>
        <v>0</v>
      </c>
      <c r="K29" s="41">
        <f t="shared" si="4"/>
        <v>0</v>
      </c>
      <c r="L29" s="31">
        <f t="shared" si="4"/>
        <v>330</v>
      </c>
      <c r="M29" s="90">
        <f t="shared" si="3"/>
        <v>330</v>
      </c>
      <c r="N29" s="69"/>
      <c r="O29" s="63"/>
      <c r="P29" s="16"/>
      <c r="Q29" s="16"/>
      <c r="R29" s="16"/>
      <c r="S29" s="16"/>
      <c r="T29" s="16"/>
      <c r="U29" s="3"/>
    </row>
    <row r="30" spans="1:21" s="17" customFormat="1" ht="63.65" hidden="1" customHeight="1" thickBot="1" x14ac:dyDescent="0.55000000000000004">
      <c r="A30" s="3"/>
      <c r="B30" s="107" t="s">
        <v>41</v>
      </c>
      <c r="C30" s="104">
        <v>2393</v>
      </c>
      <c r="D30" s="104">
        <v>0</v>
      </c>
      <c r="E30" s="13"/>
      <c r="F30" s="40" t="s">
        <v>8</v>
      </c>
      <c r="G30" s="13"/>
      <c r="H30" s="15"/>
      <c r="I30" s="15"/>
      <c r="J30" s="14"/>
      <c r="K30" s="30"/>
      <c r="L30" s="30"/>
      <c r="M30" s="229"/>
      <c r="N30" s="56"/>
      <c r="O30" s="56"/>
      <c r="P30" s="16"/>
      <c r="Q30" s="16"/>
      <c r="R30" s="16"/>
      <c r="S30" s="16"/>
      <c r="T30" s="16"/>
      <c r="U30" s="3"/>
    </row>
    <row r="31" spans="1:21" s="17" customFormat="1" ht="28.4" hidden="1" customHeight="1" x14ac:dyDescent="0.5">
      <c r="B31" s="200" t="s">
        <v>46</v>
      </c>
      <c r="C31" s="97">
        <v>387</v>
      </c>
      <c r="D31" s="38"/>
      <c r="E31" s="38" t="s">
        <v>15</v>
      </c>
      <c r="F31" s="97"/>
      <c r="G31" s="38"/>
      <c r="H31" s="20">
        <v>11981</v>
      </c>
      <c r="I31" s="44"/>
      <c r="J31" s="91"/>
      <c r="K31" s="87">
        <v>387</v>
      </c>
      <c r="L31" s="199">
        <f t="shared" ref="L31:L42" si="5">C31-K31</f>
        <v>0</v>
      </c>
      <c r="M31" s="38">
        <f t="shared" ref="M31:M42" si="6">G31+K31</f>
        <v>387</v>
      </c>
      <c r="N31" s="197"/>
      <c r="O31" s="198"/>
      <c r="P31" s="76"/>
      <c r="Q31" s="76"/>
      <c r="R31" s="76"/>
      <c r="S31" s="76"/>
      <c r="T31" s="76"/>
    </row>
    <row r="32" spans="1:21" s="17" customFormat="1" ht="25" hidden="1" customHeight="1" x14ac:dyDescent="0.5">
      <c r="A32" s="3"/>
      <c r="B32" s="36" t="s">
        <v>25</v>
      </c>
      <c r="C32" s="97">
        <v>405</v>
      </c>
      <c r="D32" s="38"/>
      <c r="E32" s="36" t="s">
        <v>14</v>
      </c>
      <c r="F32" s="97">
        <v>405</v>
      </c>
      <c r="G32" s="98"/>
      <c r="H32" s="37">
        <v>12009</v>
      </c>
      <c r="I32" s="118"/>
      <c r="J32" s="37"/>
      <c r="K32" s="119"/>
      <c r="L32" s="199">
        <f t="shared" si="5"/>
        <v>405</v>
      </c>
      <c r="M32" s="38">
        <f t="shared" si="6"/>
        <v>0</v>
      </c>
      <c r="N32" s="53"/>
      <c r="O32" s="54"/>
      <c r="P32" s="16"/>
      <c r="Q32" s="16"/>
      <c r="R32" s="16"/>
      <c r="S32" s="16"/>
      <c r="T32" s="16"/>
      <c r="U32" s="3"/>
    </row>
    <row r="33" spans="1:21" s="17" customFormat="1" ht="25" hidden="1" customHeight="1" x14ac:dyDescent="0.5">
      <c r="A33" s="3"/>
      <c r="B33" s="36" t="s">
        <v>26</v>
      </c>
      <c r="C33" s="97">
        <v>405</v>
      </c>
      <c r="D33" s="38"/>
      <c r="E33" s="36" t="s">
        <v>14</v>
      </c>
      <c r="F33" s="97">
        <v>405</v>
      </c>
      <c r="G33" s="98"/>
      <c r="H33" s="37"/>
      <c r="I33" s="118"/>
      <c r="J33" s="37"/>
      <c r="K33" s="119"/>
      <c r="L33" s="199">
        <f t="shared" si="5"/>
        <v>405</v>
      </c>
      <c r="M33" s="38">
        <f t="shared" si="6"/>
        <v>0</v>
      </c>
      <c r="N33" s="53"/>
      <c r="O33" s="54"/>
      <c r="P33" s="16"/>
      <c r="Q33" s="16"/>
      <c r="R33" s="16"/>
      <c r="S33" s="16"/>
      <c r="T33" s="16"/>
      <c r="U33" s="3"/>
    </row>
    <row r="34" spans="1:21" s="17" customFormat="1" ht="25" hidden="1" customHeight="1" x14ac:dyDescent="0.5">
      <c r="A34" s="3"/>
      <c r="B34" s="36" t="s">
        <v>27</v>
      </c>
      <c r="C34" s="97">
        <v>405</v>
      </c>
      <c r="D34" s="46"/>
      <c r="E34" s="36" t="s">
        <v>15</v>
      </c>
      <c r="F34" s="97">
        <v>405</v>
      </c>
      <c r="G34" s="98"/>
      <c r="H34" s="37"/>
      <c r="I34" s="118"/>
      <c r="J34" s="37"/>
      <c r="K34" s="119"/>
      <c r="L34" s="199">
        <f t="shared" si="5"/>
        <v>405</v>
      </c>
      <c r="M34" s="38">
        <f t="shared" si="6"/>
        <v>0</v>
      </c>
      <c r="N34" s="53"/>
      <c r="O34" s="54"/>
      <c r="P34" s="16"/>
      <c r="Q34" s="16"/>
      <c r="R34" s="16"/>
      <c r="S34" s="16"/>
      <c r="T34" s="16"/>
      <c r="U34" s="3"/>
    </row>
    <row r="35" spans="1:21" s="17" customFormat="1" ht="25" hidden="1" customHeight="1" x14ac:dyDescent="0.5">
      <c r="A35" s="3"/>
      <c r="B35" s="36" t="s">
        <v>28</v>
      </c>
      <c r="C35" s="97">
        <v>405</v>
      </c>
      <c r="D35" s="46"/>
      <c r="E35" s="36" t="s">
        <v>14</v>
      </c>
      <c r="F35" s="97">
        <v>405</v>
      </c>
      <c r="G35" s="98"/>
      <c r="H35" s="37"/>
      <c r="I35" s="118"/>
      <c r="J35" s="37"/>
      <c r="K35" s="119"/>
      <c r="L35" s="199">
        <f t="shared" si="5"/>
        <v>405</v>
      </c>
      <c r="M35" s="38">
        <f t="shared" si="6"/>
        <v>0</v>
      </c>
      <c r="N35" s="53"/>
      <c r="O35" s="54"/>
      <c r="P35" s="16"/>
      <c r="Q35" s="16"/>
      <c r="R35" s="16"/>
      <c r="S35" s="16"/>
      <c r="T35" s="16"/>
      <c r="U35" s="3"/>
    </row>
    <row r="36" spans="1:21" s="17" customFormat="1" ht="25" hidden="1" customHeight="1" x14ac:dyDescent="0.5">
      <c r="A36" s="3"/>
      <c r="B36" s="36" t="s">
        <v>29</v>
      </c>
      <c r="C36" s="97">
        <v>405</v>
      </c>
      <c r="D36" s="152"/>
      <c r="E36" s="36" t="s">
        <v>14</v>
      </c>
      <c r="F36" s="97">
        <v>405</v>
      </c>
      <c r="G36" s="98"/>
      <c r="H36" s="37"/>
      <c r="I36" s="118"/>
      <c r="J36" s="37"/>
      <c r="K36" s="119"/>
      <c r="L36" s="199">
        <f t="shared" si="5"/>
        <v>405</v>
      </c>
      <c r="M36" s="38">
        <f t="shared" si="6"/>
        <v>0</v>
      </c>
      <c r="N36" s="53"/>
      <c r="O36" s="54"/>
      <c r="P36" s="16"/>
      <c r="Q36" s="16"/>
      <c r="R36" s="16"/>
      <c r="S36" s="16"/>
      <c r="T36" s="16"/>
      <c r="U36" s="3"/>
    </row>
    <row r="37" spans="1:21" s="17" customFormat="1" ht="25" hidden="1" customHeight="1" x14ac:dyDescent="0.5">
      <c r="A37" s="3"/>
      <c r="B37" s="36" t="s">
        <v>30</v>
      </c>
      <c r="C37" s="97">
        <v>405</v>
      </c>
      <c r="D37" s="152"/>
      <c r="E37" s="36" t="s">
        <v>15</v>
      </c>
      <c r="F37" s="97">
        <v>405</v>
      </c>
      <c r="G37" s="98"/>
      <c r="H37" s="37"/>
      <c r="I37" s="134"/>
      <c r="J37" s="37"/>
      <c r="K37" s="119"/>
      <c r="L37" s="199">
        <f t="shared" si="5"/>
        <v>405</v>
      </c>
      <c r="M37" s="38">
        <f t="shared" si="6"/>
        <v>0</v>
      </c>
      <c r="N37" s="53"/>
      <c r="O37" s="54"/>
      <c r="P37" s="16"/>
      <c r="Q37" s="16"/>
      <c r="R37" s="16"/>
      <c r="S37" s="16"/>
      <c r="T37" s="16"/>
      <c r="U37" s="3"/>
    </row>
    <row r="38" spans="1:21" s="17" customFormat="1" ht="25" hidden="1" customHeight="1" x14ac:dyDescent="0.5">
      <c r="A38" s="3"/>
      <c r="B38" s="36" t="s">
        <v>31</v>
      </c>
      <c r="C38" s="97">
        <v>405</v>
      </c>
      <c r="D38" s="152"/>
      <c r="E38" s="36" t="s">
        <v>14</v>
      </c>
      <c r="F38" s="97">
        <v>405</v>
      </c>
      <c r="G38" s="98"/>
      <c r="H38" s="37"/>
      <c r="I38" s="118"/>
      <c r="J38" s="37"/>
      <c r="K38" s="119"/>
      <c r="L38" s="199">
        <f t="shared" si="5"/>
        <v>405</v>
      </c>
      <c r="M38" s="38">
        <f t="shared" si="6"/>
        <v>0</v>
      </c>
      <c r="N38" s="53"/>
      <c r="O38" s="54"/>
      <c r="P38" s="16"/>
      <c r="Q38" s="16"/>
      <c r="R38" s="16"/>
      <c r="S38" s="16"/>
      <c r="T38" s="16"/>
      <c r="U38" s="3"/>
    </row>
    <row r="39" spans="1:21" s="17" customFormat="1" ht="25" hidden="1" customHeight="1" x14ac:dyDescent="0.5">
      <c r="A39" s="3"/>
      <c r="B39" s="36" t="s">
        <v>32</v>
      </c>
      <c r="C39" s="97">
        <v>405</v>
      </c>
      <c r="D39" s="152"/>
      <c r="E39" s="36" t="s">
        <v>14</v>
      </c>
      <c r="F39" s="97">
        <v>405</v>
      </c>
      <c r="G39" s="98"/>
      <c r="H39" s="37"/>
      <c r="I39" s="118"/>
      <c r="J39" s="37"/>
      <c r="K39" s="119"/>
      <c r="L39" s="199">
        <f t="shared" si="5"/>
        <v>405</v>
      </c>
      <c r="M39" s="38">
        <f t="shared" si="6"/>
        <v>0</v>
      </c>
      <c r="N39" s="53"/>
      <c r="O39" s="54"/>
      <c r="P39" s="16"/>
      <c r="Q39" s="16"/>
      <c r="R39" s="16"/>
      <c r="S39" s="16"/>
      <c r="T39" s="16"/>
      <c r="U39" s="3"/>
    </row>
    <row r="40" spans="1:21" s="17" customFormat="1" ht="25" hidden="1" customHeight="1" x14ac:dyDescent="0.5">
      <c r="A40" s="3"/>
      <c r="B40" s="36" t="s">
        <v>33</v>
      </c>
      <c r="C40" s="97">
        <v>405</v>
      </c>
      <c r="D40" s="152"/>
      <c r="E40" s="36" t="s">
        <v>15</v>
      </c>
      <c r="F40" s="97">
        <v>405</v>
      </c>
      <c r="G40" s="98"/>
      <c r="H40" s="37"/>
      <c r="I40" s="118"/>
      <c r="J40" s="37"/>
      <c r="K40" s="119"/>
      <c r="L40" s="199">
        <f t="shared" si="5"/>
        <v>405</v>
      </c>
      <c r="M40" s="38">
        <f t="shared" si="6"/>
        <v>0</v>
      </c>
      <c r="N40" s="53"/>
      <c r="O40" s="54"/>
      <c r="P40" s="16"/>
      <c r="Q40" s="16"/>
      <c r="R40" s="16"/>
      <c r="S40" s="16"/>
      <c r="T40" s="16"/>
      <c r="U40" s="3"/>
    </row>
    <row r="41" spans="1:21" s="17" customFormat="1" ht="25" hidden="1" customHeight="1" x14ac:dyDescent="0.5">
      <c r="A41" s="3"/>
      <c r="B41" s="36" t="s">
        <v>34</v>
      </c>
      <c r="C41" s="97">
        <v>405</v>
      </c>
      <c r="D41" s="149"/>
      <c r="E41" s="36" t="s">
        <v>14</v>
      </c>
      <c r="F41" s="97">
        <v>405</v>
      </c>
      <c r="G41" s="98"/>
      <c r="H41" s="37"/>
      <c r="I41" s="118"/>
      <c r="J41" s="37"/>
      <c r="K41" s="119"/>
      <c r="L41" s="199">
        <f t="shared" si="5"/>
        <v>405</v>
      </c>
      <c r="M41" s="38">
        <f t="shared" si="6"/>
        <v>0</v>
      </c>
      <c r="N41" s="53"/>
      <c r="O41" s="54"/>
      <c r="P41" s="16"/>
      <c r="Q41" s="16"/>
      <c r="R41" s="16"/>
      <c r="S41" s="16"/>
      <c r="T41" s="16"/>
      <c r="U41" s="3"/>
    </row>
    <row r="42" spans="1:21" s="17" customFormat="1" ht="25" hidden="1" customHeight="1" x14ac:dyDescent="0.5">
      <c r="A42" s="3"/>
      <c r="B42" s="36" t="s">
        <v>35</v>
      </c>
      <c r="C42" s="97">
        <v>405</v>
      </c>
      <c r="D42" s="149"/>
      <c r="E42" s="36" t="s">
        <v>15</v>
      </c>
      <c r="F42" s="97">
        <v>405</v>
      </c>
      <c r="G42" s="98"/>
      <c r="H42" s="135"/>
      <c r="I42" s="118"/>
      <c r="J42" s="37"/>
      <c r="K42" s="119"/>
      <c r="L42" s="199">
        <f t="shared" si="5"/>
        <v>405</v>
      </c>
      <c r="M42" s="38">
        <f t="shared" si="6"/>
        <v>0</v>
      </c>
      <c r="N42" s="53"/>
      <c r="O42" s="54"/>
      <c r="P42" s="16"/>
      <c r="Q42" s="16"/>
      <c r="R42" s="16"/>
      <c r="S42" s="16"/>
      <c r="T42" s="16"/>
      <c r="U42" s="3"/>
    </row>
    <row r="43" spans="1:21" s="17" customFormat="1" ht="25" hidden="1" customHeight="1" thickBot="1" x14ac:dyDescent="0.55000000000000004">
      <c r="A43" s="3"/>
      <c r="B43" s="130"/>
      <c r="C43" s="149"/>
      <c r="D43" s="149"/>
      <c r="E43" s="25"/>
      <c r="F43" s="95"/>
      <c r="G43" s="131"/>
      <c r="H43" s="115"/>
      <c r="I43" s="132"/>
      <c r="J43" s="115"/>
      <c r="K43" s="133"/>
      <c r="L43" s="111"/>
      <c r="M43" s="42"/>
      <c r="N43" s="53"/>
      <c r="O43" s="54"/>
      <c r="P43" s="16"/>
      <c r="Q43" s="16"/>
      <c r="R43" s="16"/>
      <c r="S43" s="16"/>
      <c r="T43" s="16"/>
      <c r="U43" s="3"/>
    </row>
    <row r="44" spans="1:21" s="17" customFormat="1" ht="25" hidden="1" customHeight="1" thickBot="1" x14ac:dyDescent="0.55000000000000004">
      <c r="A44" s="3"/>
      <c r="B44" s="19" t="s">
        <v>3</v>
      </c>
      <c r="C44" s="247">
        <f>SUM(C31:C43)</f>
        <v>4842</v>
      </c>
      <c r="D44" s="147"/>
      <c r="E44" s="26"/>
      <c r="F44" s="41">
        <f t="shared" ref="F44:L44" si="7">SUM(F31:F42)</f>
        <v>4455</v>
      </c>
      <c r="G44" s="41">
        <f t="shared" si="7"/>
        <v>0</v>
      </c>
      <c r="H44" s="41">
        <f t="shared" si="7"/>
        <v>23990</v>
      </c>
      <c r="I44" s="41">
        <f t="shared" si="7"/>
        <v>0</v>
      </c>
      <c r="J44" s="41">
        <f t="shared" si="7"/>
        <v>0</v>
      </c>
      <c r="K44" s="41">
        <f t="shared" si="7"/>
        <v>387</v>
      </c>
      <c r="L44" s="41">
        <f t="shared" si="7"/>
        <v>4455</v>
      </c>
      <c r="M44" s="90">
        <f>G44+K44</f>
        <v>387</v>
      </c>
      <c r="N44" s="69"/>
      <c r="O44" s="55"/>
      <c r="P44" s="16"/>
      <c r="Q44" s="70"/>
      <c r="R44" s="16"/>
      <c r="S44" s="16"/>
      <c r="T44" s="16"/>
      <c r="U44" s="3"/>
    </row>
    <row r="45" spans="1:21" s="17" customFormat="1" ht="80.5" hidden="1" customHeight="1" thickBot="1" x14ac:dyDescent="0.55000000000000004">
      <c r="A45" s="3"/>
      <c r="B45" s="107" t="s">
        <v>42</v>
      </c>
      <c r="C45" s="104">
        <v>21756</v>
      </c>
      <c r="D45" s="104">
        <v>0</v>
      </c>
      <c r="E45" s="13"/>
      <c r="F45" s="13"/>
      <c r="G45" s="13"/>
      <c r="H45" s="15"/>
      <c r="I45" s="15"/>
      <c r="J45" s="14"/>
      <c r="K45" s="30"/>
      <c r="L45" s="112"/>
      <c r="M45" s="13"/>
      <c r="N45" s="64"/>
      <c r="O45" s="64"/>
      <c r="P45" s="16"/>
      <c r="Q45" s="16"/>
      <c r="R45" s="16"/>
      <c r="S45" s="16"/>
      <c r="T45" s="16"/>
      <c r="U45" s="3"/>
    </row>
    <row r="46" spans="1:21" s="17" customFormat="1" ht="25" hidden="1" customHeight="1" x14ac:dyDescent="0.5">
      <c r="A46" s="3"/>
      <c r="B46" s="36"/>
      <c r="C46" s="91"/>
      <c r="D46" s="91"/>
      <c r="E46" s="36" t="s">
        <v>16</v>
      </c>
      <c r="F46" s="97"/>
      <c r="G46" s="98"/>
      <c r="H46" s="37"/>
      <c r="I46" s="118"/>
      <c r="J46" s="37"/>
      <c r="K46" s="119"/>
      <c r="L46" s="119">
        <f>C46-K46</f>
        <v>0</v>
      </c>
      <c r="M46" s="245">
        <f>G46+K46</f>
        <v>0</v>
      </c>
      <c r="N46" s="53"/>
      <c r="O46" s="54"/>
      <c r="P46" s="16"/>
      <c r="Q46" s="16"/>
      <c r="R46" s="16"/>
      <c r="S46" s="16"/>
      <c r="T46" s="16"/>
      <c r="U46" s="3"/>
    </row>
    <row r="47" spans="1:21" s="17" customFormat="1" ht="25" hidden="1" customHeight="1" x14ac:dyDescent="0.5">
      <c r="A47" s="3"/>
      <c r="B47" s="36"/>
      <c r="C47" s="153"/>
      <c r="D47" s="153"/>
      <c r="E47" s="36" t="s">
        <v>16</v>
      </c>
      <c r="F47" s="97"/>
      <c r="G47" s="98"/>
      <c r="H47" s="37"/>
      <c r="I47" s="118"/>
      <c r="J47" s="37"/>
      <c r="K47" s="119"/>
      <c r="L47" s="119">
        <f t="shared" ref="L47:L73" si="8">C47-K47</f>
        <v>0</v>
      </c>
      <c r="M47" s="245">
        <f t="shared" ref="M47:M73" si="9">G47+K47</f>
        <v>0</v>
      </c>
      <c r="N47" s="53"/>
      <c r="O47" s="54"/>
      <c r="P47" s="16"/>
      <c r="Q47" s="16"/>
      <c r="R47" s="16"/>
      <c r="S47" s="16"/>
      <c r="T47" s="16"/>
      <c r="U47" s="3"/>
    </row>
    <row r="48" spans="1:21" s="17" customFormat="1" ht="25" hidden="1" customHeight="1" x14ac:dyDescent="0.5">
      <c r="A48" s="3"/>
      <c r="B48" s="36"/>
      <c r="C48" s="153"/>
      <c r="D48" s="153"/>
      <c r="E48" s="36" t="s">
        <v>16</v>
      </c>
      <c r="F48" s="97"/>
      <c r="G48" s="98"/>
      <c r="H48" s="37"/>
      <c r="I48" s="118"/>
      <c r="J48" s="37"/>
      <c r="K48" s="119"/>
      <c r="L48" s="119">
        <f t="shared" si="8"/>
        <v>0</v>
      </c>
      <c r="M48" s="245">
        <f t="shared" si="9"/>
        <v>0</v>
      </c>
      <c r="N48" s="53"/>
      <c r="O48" s="54"/>
      <c r="P48" s="16"/>
      <c r="Q48" s="16"/>
      <c r="R48" s="16"/>
      <c r="S48" s="16"/>
      <c r="T48" s="16"/>
      <c r="U48" s="3"/>
    </row>
    <row r="49" spans="1:21" s="17" customFormat="1" ht="25" hidden="1" customHeight="1" x14ac:dyDescent="0.5">
      <c r="A49" s="3"/>
      <c r="B49" s="36"/>
      <c r="C49" s="153"/>
      <c r="D49" s="153"/>
      <c r="E49" s="36" t="s">
        <v>16</v>
      </c>
      <c r="F49" s="97"/>
      <c r="G49" s="98"/>
      <c r="H49" s="37"/>
      <c r="I49" s="118"/>
      <c r="J49" s="37"/>
      <c r="K49" s="119"/>
      <c r="L49" s="119">
        <f t="shared" si="8"/>
        <v>0</v>
      </c>
      <c r="M49" s="245">
        <f t="shared" si="9"/>
        <v>0</v>
      </c>
      <c r="N49" s="53"/>
      <c r="O49" s="54"/>
      <c r="P49" s="16"/>
      <c r="Q49" s="16"/>
      <c r="R49" s="16"/>
      <c r="S49" s="16"/>
      <c r="T49" s="16"/>
      <c r="U49" s="3"/>
    </row>
    <row r="50" spans="1:21" s="17" customFormat="1" ht="25" hidden="1" customHeight="1" x14ac:dyDescent="0.5">
      <c r="A50" s="3"/>
      <c r="B50" s="36"/>
      <c r="C50" s="153"/>
      <c r="D50" s="153"/>
      <c r="E50" s="36" t="s">
        <v>16</v>
      </c>
      <c r="F50" s="97"/>
      <c r="G50" s="98"/>
      <c r="H50" s="37"/>
      <c r="I50" s="118"/>
      <c r="J50" s="37"/>
      <c r="K50" s="119"/>
      <c r="L50" s="119">
        <f t="shared" si="8"/>
        <v>0</v>
      </c>
      <c r="M50" s="245">
        <f t="shared" si="9"/>
        <v>0</v>
      </c>
      <c r="N50" s="53"/>
      <c r="O50" s="54"/>
      <c r="P50" s="16"/>
      <c r="Q50" s="16"/>
      <c r="R50" s="16"/>
      <c r="S50" s="16"/>
      <c r="T50" s="16"/>
      <c r="U50" s="3"/>
    </row>
    <row r="51" spans="1:21" s="17" customFormat="1" ht="25" hidden="1" customHeight="1" x14ac:dyDescent="0.5">
      <c r="A51" s="3"/>
      <c r="B51" s="36"/>
      <c r="C51" s="153"/>
      <c r="D51" s="153"/>
      <c r="E51" s="36" t="s">
        <v>16</v>
      </c>
      <c r="F51" s="97"/>
      <c r="G51" s="98"/>
      <c r="H51" s="37"/>
      <c r="I51" s="118"/>
      <c r="J51" s="37"/>
      <c r="K51" s="119"/>
      <c r="L51" s="119">
        <f t="shared" si="8"/>
        <v>0</v>
      </c>
      <c r="M51" s="245">
        <f t="shared" si="9"/>
        <v>0</v>
      </c>
      <c r="N51" s="53"/>
      <c r="O51" s="54"/>
      <c r="P51" s="16"/>
      <c r="Q51" s="16"/>
      <c r="R51" s="16"/>
      <c r="S51" s="16"/>
      <c r="T51" s="16"/>
      <c r="U51" s="3"/>
    </row>
    <row r="52" spans="1:21" s="17" customFormat="1" ht="25" hidden="1" customHeight="1" x14ac:dyDescent="0.5">
      <c r="A52" s="3"/>
      <c r="B52" s="36"/>
      <c r="C52" s="153"/>
      <c r="D52" s="153"/>
      <c r="E52" s="36"/>
      <c r="F52" s="97"/>
      <c r="G52" s="98"/>
      <c r="H52" s="37"/>
      <c r="I52" s="118"/>
      <c r="J52" s="37"/>
      <c r="K52" s="119"/>
      <c r="L52" s="119">
        <f t="shared" si="8"/>
        <v>0</v>
      </c>
      <c r="M52" s="245">
        <f t="shared" si="9"/>
        <v>0</v>
      </c>
      <c r="N52" s="53"/>
      <c r="O52" s="54"/>
      <c r="P52" s="16"/>
      <c r="Q52" s="16"/>
      <c r="R52" s="16"/>
      <c r="S52" s="16"/>
      <c r="T52" s="16"/>
      <c r="U52" s="3"/>
    </row>
    <row r="53" spans="1:21" s="17" customFormat="1" ht="24.65" hidden="1" customHeight="1" x14ac:dyDescent="0.5">
      <c r="A53" s="3"/>
      <c r="B53" s="36" t="s">
        <v>47</v>
      </c>
      <c r="C53" s="205">
        <v>762</v>
      </c>
      <c r="D53" s="91"/>
      <c r="E53" s="36" t="s">
        <v>17</v>
      </c>
      <c r="F53" s="97"/>
      <c r="G53" s="98"/>
      <c r="H53" s="202" t="s">
        <v>48</v>
      </c>
      <c r="I53" s="118">
        <v>45320</v>
      </c>
      <c r="J53" s="37">
        <v>80557</v>
      </c>
      <c r="K53" s="119">
        <v>762</v>
      </c>
      <c r="L53" s="119">
        <f t="shared" si="8"/>
        <v>0</v>
      </c>
      <c r="M53" s="245">
        <f t="shared" si="9"/>
        <v>762</v>
      </c>
      <c r="N53" s="53"/>
      <c r="O53" s="54"/>
      <c r="P53" s="16"/>
      <c r="Q53" s="16"/>
      <c r="R53" s="16"/>
      <c r="S53" s="16"/>
      <c r="T53" s="16"/>
      <c r="U53" s="3"/>
    </row>
    <row r="54" spans="1:21" s="17" customFormat="1" ht="25" hidden="1" customHeight="1" x14ac:dyDescent="0.5">
      <c r="A54" s="3"/>
      <c r="B54" s="36"/>
      <c r="C54" s="153"/>
      <c r="D54" s="153"/>
      <c r="E54" s="36" t="s">
        <v>17</v>
      </c>
      <c r="F54" s="97"/>
      <c r="G54" s="98"/>
      <c r="H54" s="37"/>
      <c r="I54" s="118"/>
      <c r="J54" s="37"/>
      <c r="K54" s="119"/>
      <c r="L54" s="119">
        <f t="shared" si="8"/>
        <v>0</v>
      </c>
      <c r="M54" s="245">
        <f t="shared" si="9"/>
        <v>0</v>
      </c>
      <c r="N54" s="53"/>
      <c r="O54" s="54"/>
      <c r="P54" s="16"/>
      <c r="Q54" s="16"/>
      <c r="R54" s="16"/>
      <c r="S54" s="16"/>
      <c r="T54" s="16"/>
      <c r="U54" s="3"/>
    </row>
    <row r="55" spans="1:21" s="17" customFormat="1" ht="25" hidden="1" customHeight="1" x14ac:dyDescent="0.5">
      <c r="A55" s="3"/>
      <c r="B55" s="36"/>
      <c r="C55" s="153"/>
      <c r="D55" s="153"/>
      <c r="E55" s="36" t="s">
        <v>17</v>
      </c>
      <c r="F55" s="97"/>
      <c r="G55" s="98"/>
      <c r="H55" s="37"/>
      <c r="I55" s="118"/>
      <c r="J55" s="37"/>
      <c r="K55" s="119"/>
      <c r="L55" s="119">
        <f t="shared" si="8"/>
        <v>0</v>
      </c>
      <c r="M55" s="245">
        <f t="shared" si="9"/>
        <v>0</v>
      </c>
      <c r="N55" s="53"/>
      <c r="O55" s="54"/>
      <c r="P55" s="16"/>
      <c r="Q55" s="16"/>
      <c r="R55" s="16"/>
      <c r="S55" s="16"/>
      <c r="T55" s="16"/>
      <c r="U55" s="3"/>
    </row>
    <row r="56" spans="1:21" s="17" customFormat="1" ht="25" hidden="1" customHeight="1" x14ac:dyDescent="0.5">
      <c r="A56" s="3"/>
      <c r="B56" s="36"/>
      <c r="C56" s="153"/>
      <c r="D56" s="153"/>
      <c r="E56" s="36" t="s">
        <v>17</v>
      </c>
      <c r="F56" s="97"/>
      <c r="G56" s="98"/>
      <c r="H56" s="37"/>
      <c r="I56" s="118"/>
      <c r="J56" s="37"/>
      <c r="K56" s="119"/>
      <c r="L56" s="119">
        <f t="shared" si="8"/>
        <v>0</v>
      </c>
      <c r="M56" s="245">
        <f t="shared" si="9"/>
        <v>0</v>
      </c>
      <c r="N56" s="53"/>
      <c r="O56" s="54"/>
      <c r="P56" s="16"/>
      <c r="Q56" s="16"/>
      <c r="R56" s="16"/>
      <c r="S56" s="16"/>
      <c r="T56" s="16"/>
      <c r="U56" s="3"/>
    </row>
    <row r="57" spans="1:21" s="17" customFormat="1" ht="24.65" hidden="1" customHeight="1" x14ac:dyDescent="0.5">
      <c r="A57" s="3"/>
      <c r="B57" s="36"/>
      <c r="C57" s="153"/>
      <c r="D57" s="153"/>
      <c r="E57" s="36" t="s">
        <v>17</v>
      </c>
      <c r="F57" s="97"/>
      <c r="G57" s="98"/>
      <c r="H57" s="37"/>
      <c r="I57" s="138"/>
      <c r="J57" s="37"/>
      <c r="K57" s="43"/>
      <c r="L57" s="119">
        <f t="shared" si="8"/>
        <v>0</v>
      </c>
      <c r="M57" s="245">
        <f t="shared" si="9"/>
        <v>0</v>
      </c>
      <c r="N57" s="53"/>
      <c r="O57" s="54"/>
      <c r="P57" s="16"/>
      <c r="Q57" s="16"/>
      <c r="R57" s="16"/>
      <c r="S57" s="16"/>
      <c r="T57" s="16"/>
      <c r="U57" s="3"/>
    </row>
    <row r="58" spans="1:21" s="17" customFormat="1" ht="24.65" hidden="1" customHeight="1" x14ac:dyDescent="0.5">
      <c r="A58" s="3"/>
      <c r="B58" s="36"/>
      <c r="C58" s="153"/>
      <c r="D58" s="153"/>
      <c r="E58" s="36" t="s">
        <v>17</v>
      </c>
      <c r="F58" s="97"/>
      <c r="G58" s="98"/>
      <c r="H58" s="37"/>
      <c r="I58" s="138"/>
      <c r="J58" s="37"/>
      <c r="K58" s="43"/>
      <c r="L58" s="119">
        <f t="shared" si="8"/>
        <v>0</v>
      </c>
      <c r="M58" s="245">
        <f t="shared" si="9"/>
        <v>0</v>
      </c>
      <c r="N58" s="53"/>
      <c r="O58" s="54"/>
      <c r="P58" s="16"/>
      <c r="Q58" s="16"/>
      <c r="R58" s="16"/>
      <c r="S58" s="16"/>
      <c r="T58" s="16"/>
      <c r="U58" s="3"/>
    </row>
    <row r="59" spans="1:21" s="17" customFormat="1" ht="24.65" hidden="1" customHeight="1" x14ac:dyDescent="0.5">
      <c r="A59" s="3"/>
      <c r="B59" s="36"/>
      <c r="C59" s="153"/>
      <c r="D59" s="153"/>
      <c r="E59" s="36"/>
      <c r="F59" s="97"/>
      <c r="G59" s="98"/>
      <c r="H59" s="37"/>
      <c r="I59" s="138"/>
      <c r="J59" s="37"/>
      <c r="K59" s="43"/>
      <c r="L59" s="119">
        <f t="shared" si="8"/>
        <v>0</v>
      </c>
      <c r="M59" s="245">
        <f t="shared" si="9"/>
        <v>0</v>
      </c>
      <c r="N59" s="53"/>
      <c r="O59" s="54"/>
      <c r="P59" s="16"/>
      <c r="Q59" s="16"/>
      <c r="R59" s="16"/>
      <c r="S59" s="16"/>
      <c r="T59" s="16"/>
      <c r="U59" s="3"/>
    </row>
    <row r="60" spans="1:21" s="17" customFormat="1" ht="24.65" hidden="1" customHeight="1" x14ac:dyDescent="0.5">
      <c r="A60" s="3"/>
      <c r="B60" s="36"/>
      <c r="C60" s="153"/>
      <c r="D60" s="153"/>
      <c r="E60" s="36" t="s">
        <v>21</v>
      </c>
      <c r="F60" s="97"/>
      <c r="G60" s="98"/>
      <c r="H60" s="37"/>
      <c r="I60" s="138"/>
      <c r="J60" s="37"/>
      <c r="K60" s="43"/>
      <c r="L60" s="119">
        <f t="shared" si="8"/>
        <v>0</v>
      </c>
      <c r="M60" s="245">
        <f t="shared" si="9"/>
        <v>0</v>
      </c>
      <c r="N60" s="53"/>
      <c r="O60" s="54"/>
      <c r="P60" s="16"/>
      <c r="Q60" s="16"/>
      <c r="R60" s="16"/>
      <c r="S60" s="16"/>
      <c r="T60" s="16"/>
      <c r="U60" s="3"/>
    </row>
    <row r="61" spans="1:21" s="17" customFormat="1" ht="25" hidden="1" customHeight="1" x14ac:dyDescent="0.5">
      <c r="A61" s="3"/>
      <c r="B61" s="36"/>
      <c r="C61" s="153"/>
      <c r="D61" s="153"/>
      <c r="E61" s="36" t="s">
        <v>21</v>
      </c>
      <c r="F61" s="97"/>
      <c r="G61" s="98"/>
      <c r="H61" s="37"/>
      <c r="I61" s="118"/>
      <c r="J61" s="37"/>
      <c r="K61" s="119"/>
      <c r="L61" s="119">
        <f t="shared" si="8"/>
        <v>0</v>
      </c>
      <c r="M61" s="245">
        <f t="shared" si="9"/>
        <v>0</v>
      </c>
      <c r="N61" s="53"/>
      <c r="O61" s="54"/>
      <c r="P61" s="16"/>
      <c r="Q61" s="16"/>
      <c r="R61" s="16"/>
      <c r="S61" s="16"/>
      <c r="T61" s="16"/>
      <c r="U61" s="3"/>
    </row>
    <row r="62" spans="1:21" s="17" customFormat="1" ht="25" hidden="1" customHeight="1" x14ac:dyDescent="0.5">
      <c r="A62" s="3"/>
      <c r="B62" s="36"/>
      <c r="C62" s="153"/>
      <c r="D62" s="153"/>
      <c r="E62" s="36" t="s">
        <v>21</v>
      </c>
      <c r="F62" s="97"/>
      <c r="G62" s="98"/>
      <c r="H62" s="37"/>
      <c r="I62" s="118"/>
      <c r="J62" s="37"/>
      <c r="K62" s="119"/>
      <c r="L62" s="119">
        <f t="shared" si="8"/>
        <v>0</v>
      </c>
      <c r="M62" s="245">
        <f t="shared" si="9"/>
        <v>0</v>
      </c>
      <c r="N62" s="53"/>
      <c r="O62" s="54"/>
      <c r="P62" s="16"/>
      <c r="Q62" s="16"/>
      <c r="R62" s="16"/>
      <c r="S62" s="16"/>
      <c r="T62" s="16"/>
      <c r="U62" s="3"/>
    </row>
    <row r="63" spans="1:21" s="17" customFormat="1" ht="25" hidden="1" customHeight="1" x14ac:dyDescent="0.5">
      <c r="A63" s="3"/>
      <c r="B63" s="36"/>
      <c r="C63" s="153"/>
      <c r="D63" s="153"/>
      <c r="E63" s="36"/>
      <c r="F63" s="97"/>
      <c r="G63" s="98"/>
      <c r="H63" s="37"/>
      <c r="I63" s="118"/>
      <c r="J63" s="37"/>
      <c r="K63" s="119"/>
      <c r="L63" s="119">
        <f t="shared" si="8"/>
        <v>0</v>
      </c>
      <c r="M63" s="245">
        <f t="shared" si="9"/>
        <v>0</v>
      </c>
      <c r="N63" s="53"/>
      <c r="O63" s="54"/>
      <c r="P63" s="16"/>
      <c r="Q63" s="16"/>
      <c r="R63" s="16"/>
      <c r="S63" s="16"/>
      <c r="T63" s="16"/>
      <c r="U63" s="3"/>
    </row>
    <row r="64" spans="1:21" s="17" customFormat="1" ht="25" hidden="1" customHeight="1" x14ac:dyDescent="0.5">
      <c r="A64" s="3"/>
      <c r="B64" s="36"/>
      <c r="C64" s="153"/>
      <c r="D64" s="153"/>
      <c r="E64" s="36"/>
      <c r="F64" s="97"/>
      <c r="G64" s="98"/>
      <c r="H64" s="37"/>
      <c r="I64" s="118"/>
      <c r="J64" s="37"/>
      <c r="K64" s="43"/>
      <c r="L64" s="119">
        <f t="shared" si="8"/>
        <v>0</v>
      </c>
      <c r="M64" s="245">
        <f t="shared" si="9"/>
        <v>0</v>
      </c>
      <c r="N64" s="53"/>
      <c r="O64" s="54"/>
      <c r="P64" s="16"/>
      <c r="Q64" s="16"/>
      <c r="R64" s="16"/>
      <c r="S64" s="16"/>
      <c r="T64" s="16"/>
      <c r="U64" s="3"/>
    </row>
    <row r="65" spans="1:21" s="17" customFormat="1" ht="25" hidden="1" customHeight="1" x14ac:dyDescent="0.5">
      <c r="A65" s="3"/>
      <c r="B65" s="36" t="s">
        <v>65</v>
      </c>
      <c r="C65" s="153">
        <v>733</v>
      </c>
      <c r="D65" s="153"/>
      <c r="E65" s="36" t="s">
        <v>20</v>
      </c>
      <c r="F65" s="97">
        <v>733</v>
      </c>
      <c r="G65" s="98"/>
      <c r="H65" s="37"/>
      <c r="I65" s="118"/>
      <c r="J65" s="37"/>
      <c r="K65" s="43"/>
      <c r="L65" s="119">
        <f t="shared" si="8"/>
        <v>733</v>
      </c>
      <c r="M65" s="245">
        <f t="shared" si="9"/>
        <v>0</v>
      </c>
      <c r="N65" s="53"/>
      <c r="O65" s="54"/>
      <c r="P65" s="16"/>
      <c r="Q65" s="16"/>
      <c r="R65" s="16"/>
      <c r="S65" s="16"/>
      <c r="T65" s="16"/>
      <c r="U65" s="3"/>
    </row>
    <row r="66" spans="1:21" s="17" customFormat="1" ht="25" hidden="1" customHeight="1" x14ac:dyDescent="0.5">
      <c r="A66" s="3"/>
      <c r="B66" s="36"/>
      <c r="C66" s="148"/>
      <c r="D66" s="148"/>
      <c r="E66" s="36" t="s">
        <v>20</v>
      </c>
      <c r="F66" s="97"/>
      <c r="G66" s="98"/>
      <c r="H66" s="37"/>
      <c r="I66" s="118"/>
      <c r="J66" s="37"/>
      <c r="K66" s="43"/>
      <c r="L66" s="119">
        <f t="shared" si="8"/>
        <v>0</v>
      </c>
      <c r="M66" s="245">
        <f t="shared" si="9"/>
        <v>0</v>
      </c>
      <c r="N66" s="53"/>
      <c r="O66" s="54"/>
      <c r="P66" s="16"/>
      <c r="Q66" s="16"/>
      <c r="R66" s="16"/>
      <c r="S66" s="16"/>
      <c r="T66" s="16"/>
      <c r="U66" s="3"/>
    </row>
    <row r="67" spans="1:21" s="17" customFormat="1" ht="24.65" hidden="1" customHeight="1" x14ac:dyDescent="0.5">
      <c r="A67" s="3"/>
      <c r="B67" s="36"/>
      <c r="C67" s="148"/>
      <c r="D67" s="148"/>
      <c r="E67" s="36" t="s">
        <v>20</v>
      </c>
      <c r="F67" s="97"/>
      <c r="G67" s="98"/>
      <c r="H67" s="37"/>
      <c r="I67" s="118"/>
      <c r="J67" s="37"/>
      <c r="K67" s="119"/>
      <c r="L67" s="119">
        <f t="shared" si="8"/>
        <v>0</v>
      </c>
      <c r="M67" s="245">
        <f t="shared" si="9"/>
        <v>0</v>
      </c>
      <c r="N67" s="53"/>
      <c r="O67" s="54"/>
      <c r="P67" s="16"/>
      <c r="Q67" s="16"/>
      <c r="R67" s="16"/>
      <c r="S67" s="16"/>
      <c r="T67" s="16"/>
      <c r="U67" s="3"/>
    </row>
    <row r="68" spans="1:21" s="17" customFormat="1" ht="24.65" hidden="1" customHeight="1" x14ac:dyDescent="0.5">
      <c r="A68" s="3"/>
      <c r="B68" s="36"/>
      <c r="C68" s="148"/>
      <c r="D68" s="148"/>
      <c r="E68" s="36" t="s">
        <v>20</v>
      </c>
      <c r="F68" s="97"/>
      <c r="G68" s="98"/>
      <c r="H68" s="37"/>
      <c r="I68" s="118"/>
      <c r="J68" s="37"/>
      <c r="K68" s="119"/>
      <c r="L68" s="119">
        <f t="shared" si="8"/>
        <v>0</v>
      </c>
      <c r="M68" s="245">
        <f t="shared" si="9"/>
        <v>0</v>
      </c>
      <c r="N68" s="53"/>
      <c r="O68" s="54"/>
      <c r="P68" s="16"/>
      <c r="Q68" s="16"/>
      <c r="R68" s="16"/>
      <c r="S68" s="16"/>
      <c r="T68" s="16"/>
      <c r="U68" s="3"/>
    </row>
    <row r="69" spans="1:21" s="17" customFormat="1" ht="24.65" hidden="1" customHeight="1" x14ac:dyDescent="0.5">
      <c r="A69" s="3"/>
      <c r="B69" s="36"/>
      <c r="C69" s="148"/>
      <c r="D69" s="148"/>
      <c r="E69" s="36" t="s">
        <v>20</v>
      </c>
      <c r="F69" s="97"/>
      <c r="G69" s="98"/>
      <c r="H69" s="37"/>
      <c r="I69" s="118"/>
      <c r="J69" s="37"/>
      <c r="K69" s="119"/>
      <c r="L69" s="119">
        <f t="shared" si="8"/>
        <v>0</v>
      </c>
      <c r="M69" s="245">
        <f t="shared" si="9"/>
        <v>0</v>
      </c>
      <c r="N69" s="53"/>
      <c r="O69" s="54"/>
      <c r="P69" s="16"/>
      <c r="Q69" s="16"/>
      <c r="R69" s="16"/>
      <c r="S69" s="16"/>
      <c r="T69" s="16"/>
      <c r="U69" s="3"/>
    </row>
    <row r="70" spans="1:21" s="17" customFormat="1" ht="24.65" hidden="1" customHeight="1" x14ac:dyDescent="0.5">
      <c r="A70" s="3"/>
      <c r="B70" s="36"/>
      <c r="C70" s="148"/>
      <c r="D70" s="148"/>
      <c r="E70" s="36" t="s">
        <v>20</v>
      </c>
      <c r="F70" s="97"/>
      <c r="G70" s="98"/>
      <c r="H70" s="37"/>
      <c r="I70" s="118"/>
      <c r="J70" s="37"/>
      <c r="K70" s="119"/>
      <c r="L70" s="119">
        <f t="shared" si="8"/>
        <v>0</v>
      </c>
      <c r="M70" s="245">
        <f t="shared" si="9"/>
        <v>0</v>
      </c>
      <c r="N70" s="53"/>
      <c r="O70" s="54"/>
      <c r="P70" s="16"/>
      <c r="Q70" s="16"/>
      <c r="R70" s="16"/>
      <c r="S70" s="16"/>
      <c r="T70" s="16"/>
      <c r="U70" s="3"/>
    </row>
    <row r="71" spans="1:21" s="17" customFormat="1" ht="24.65" hidden="1" customHeight="1" x14ac:dyDescent="0.5">
      <c r="A71" s="3"/>
      <c r="B71" s="36"/>
      <c r="C71" s="148"/>
      <c r="D71" s="148"/>
      <c r="E71" s="36" t="s">
        <v>20</v>
      </c>
      <c r="F71" s="97"/>
      <c r="G71" s="98"/>
      <c r="H71" s="37"/>
      <c r="I71" s="118"/>
      <c r="J71" s="37"/>
      <c r="K71" s="119"/>
      <c r="L71" s="119">
        <f t="shared" si="8"/>
        <v>0</v>
      </c>
      <c r="M71" s="245">
        <f t="shared" si="9"/>
        <v>0</v>
      </c>
      <c r="N71" s="53"/>
      <c r="O71" s="54"/>
      <c r="P71" s="16"/>
      <c r="Q71" s="16"/>
      <c r="R71" s="16"/>
      <c r="S71" s="16"/>
      <c r="T71" s="16"/>
      <c r="U71" s="3"/>
    </row>
    <row r="72" spans="1:21" s="17" customFormat="1" ht="25" hidden="1" customHeight="1" x14ac:dyDescent="0.5">
      <c r="A72" s="3"/>
      <c r="B72" s="45"/>
      <c r="C72" s="148"/>
      <c r="D72" s="148"/>
      <c r="E72" s="136"/>
      <c r="F72" s="97"/>
      <c r="G72" s="98"/>
      <c r="H72" s="37"/>
      <c r="I72" s="139"/>
      <c r="J72" s="37"/>
      <c r="K72" s="43"/>
      <c r="L72" s="119">
        <f t="shared" si="8"/>
        <v>0</v>
      </c>
      <c r="M72" s="245">
        <f t="shared" si="9"/>
        <v>0</v>
      </c>
      <c r="N72" s="53"/>
      <c r="O72" s="54"/>
      <c r="P72" s="16"/>
      <c r="Q72" s="16"/>
      <c r="R72" s="16"/>
      <c r="S72" s="16"/>
      <c r="T72" s="16"/>
      <c r="U72" s="3"/>
    </row>
    <row r="73" spans="1:21" s="17" customFormat="1" ht="16.5" hidden="1" customHeight="1" thickBot="1" x14ac:dyDescent="0.55000000000000004">
      <c r="A73" s="73"/>
      <c r="B73" s="45"/>
      <c r="C73" s="154"/>
      <c r="D73" s="154"/>
      <c r="E73" s="136"/>
      <c r="F73" s="97"/>
      <c r="G73" s="98"/>
      <c r="H73" s="37"/>
      <c r="I73" s="140"/>
      <c r="J73" s="37"/>
      <c r="K73" s="141"/>
      <c r="L73" s="119">
        <f t="shared" si="8"/>
        <v>0</v>
      </c>
      <c r="M73" s="245">
        <f t="shared" si="9"/>
        <v>0</v>
      </c>
      <c r="N73" s="74"/>
      <c r="O73" s="75"/>
      <c r="P73" s="16"/>
      <c r="Q73" s="16"/>
      <c r="R73" s="16"/>
      <c r="S73" s="16"/>
      <c r="T73" s="16"/>
      <c r="U73" s="3"/>
    </row>
    <row r="74" spans="1:21" s="17" customFormat="1" ht="34.5" hidden="1" customHeight="1" thickBot="1" x14ac:dyDescent="0.55000000000000004">
      <c r="A74" s="3"/>
      <c r="B74" s="22" t="s">
        <v>3</v>
      </c>
      <c r="C74" s="147"/>
      <c r="D74" s="147"/>
      <c r="E74" s="26"/>
      <c r="F74" s="41">
        <f>SUM(F46:F73)</f>
        <v>733</v>
      </c>
      <c r="G74" s="41">
        <f t="shared" ref="G74:K74" si="10">SUM(G46:G73)</f>
        <v>0</v>
      </c>
      <c r="H74" s="41">
        <f t="shared" si="10"/>
        <v>0</v>
      </c>
      <c r="I74" s="41">
        <f t="shared" si="10"/>
        <v>45320</v>
      </c>
      <c r="J74" s="41">
        <f t="shared" si="10"/>
        <v>80557</v>
      </c>
      <c r="K74" s="41">
        <f t="shared" si="10"/>
        <v>762</v>
      </c>
      <c r="L74" s="31">
        <f>SUM(L46:L73)</f>
        <v>733</v>
      </c>
      <c r="M74" s="90">
        <f>C45-G74-K74</f>
        <v>20994</v>
      </c>
      <c r="N74" s="71"/>
      <c r="O74" s="72"/>
      <c r="P74" s="16"/>
      <c r="Q74" s="16"/>
      <c r="R74" s="16"/>
      <c r="S74" s="16"/>
      <c r="T74" s="16"/>
      <c r="U74" s="3"/>
    </row>
    <row r="75" spans="1:21" s="17" customFormat="1" ht="70" hidden="1" customHeight="1" thickBot="1" x14ac:dyDescent="0.55000000000000004">
      <c r="A75" s="3"/>
      <c r="B75" s="107" t="s">
        <v>44</v>
      </c>
      <c r="C75" s="104">
        <v>7615</v>
      </c>
      <c r="D75" s="104">
        <v>0</v>
      </c>
      <c r="E75" s="156"/>
      <c r="F75" s="157"/>
      <c r="G75" s="158"/>
      <c r="H75" s="159"/>
      <c r="I75" s="160"/>
      <c r="J75" s="159"/>
      <c r="K75" s="161"/>
      <c r="L75" s="162"/>
      <c r="M75" s="163"/>
      <c r="N75" s="53"/>
      <c r="O75" s="54"/>
      <c r="P75" s="16"/>
      <c r="S75" s="16"/>
      <c r="T75" s="16"/>
      <c r="U75" s="3"/>
    </row>
    <row r="76" spans="1:21" s="17" customFormat="1" ht="25" hidden="1" customHeight="1" x14ac:dyDescent="0.5">
      <c r="A76" s="3"/>
      <c r="B76" s="36"/>
      <c r="C76" s="91"/>
      <c r="D76" s="91"/>
      <c r="E76" s="36" t="s">
        <v>18</v>
      </c>
      <c r="F76" s="97"/>
      <c r="G76" s="98"/>
      <c r="H76" s="37"/>
      <c r="I76" s="118"/>
      <c r="J76" s="37"/>
      <c r="K76" s="142"/>
      <c r="L76" s="192">
        <f>C76-K76</f>
        <v>0</v>
      </c>
      <c r="M76" s="23">
        <f>G76+K76</f>
        <v>0</v>
      </c>
      <c r="N76" s="53"/>
      <c r="O76" s="54"/>
      <c r="P76" s="16"/>
      <c r="Q76" s="16"/>
      <c r="R76" s="16"/>
      <c r="S76" s="16"/>
      <c r="T76" s="16"/>
      <c r="U76" s="3"/>
    </row>
    <row r="77" spans="1:21" s="17" customFormat="1" ht="25" hidden="1" customHeight="1" x14ac:dyDescent="0.5">
      <c r="A77" s="3"/>
      <c r="B77" s="36"/>
      <c r="C77" s="91"/>
      <c r="D77" s="91"/>
      <c r="E77" s="36"/>
      <c r="F77" s="97"/>
      <c r="G77" s="98"/>
      <c r="H77" s="37"/>
      <c r="I77" s="118"/>
      <c r="J77" s="37"/>
      <c r="K77" s="119"/>
      <c r="L77" s="142">
        <f t="shared" ref="L77:L80" si="11">C77-K77</f>
        <v>0</v>
      </c>
      <c r="M77" s="23">
        <f t="shared" ref="M77:M81" si="12">G77+K77</f>
        <v>0</v>
      </c>
      <c r="N77" s="53"/>
      <c r="O77" s="54"/>
      <c r="P77" s="16"/>
      <c r="Q77" s="16"/>
      <c r="R77" s="16"/>
      <c r="S77" s="16"/>
      <c r="T77" s="16"/>
      <c r="U77" s="3"/>
    </row>
    <row r="78" spans="1:21" s="17" customFormat="1" ht="25" hidden="1" customHeight="1" x14ac:dyDescent="0.5">
      <c r="A78" s="3"/>
      <c r="B78" s="36"/>
      <c r="C78" s="91"/>
      <c r="D78" s="91"/>
      <c r="E78" s="36"/>
      <c r="F78" s="97"/>
      <c r="G78" s="98"/>
      <c r="H78" s="37"/>
      <c r="I78" s="118"/>
      <c r="J78" s="37"/>
      <c r="K78" s="119"/>
      <c r="L78" s="142">
        <f t="shared" si="11"/>
        <v>0</v>
      </c>
      <c r="M78" s="23">
        <f t="shared" si="12"/>
        <v>0</v>
      </c>
      <c r="N78" s="53"/>
      <c r="O78" s="54"/>
      <c r="P78" s="16"/>
      <c r="Q78" s="16"/>
      <c r="R78" s="16"/>
      <c r="S78" s="16"/>
      <c r="T78" s="16"/>
      <c r="U78" s="3"/>
    </row>
    <row r="79" spans="1:21" s="17" customFormat="1" ht="25" hidden="1" customHeight="1" x14ac:dyDescent="0.5">
      <c r="A79" s="3"/>
      <c r="B79" s="36"/>
      <c r="C79" s="91"/>
      <c r="D79" s="91"/>
      <c r="E79" s="36"/>
      <c r="F79" s="97"/>
      <c r="G79" s="98"/>
      <c r="H79" s="37"/>
      <c r="I79" s="118"/>
      <c r="J79" s="37"/>
      <c r="K79" s="119"/>
      <c r="L79" s="142">
        <f t="shared" si="11"/>
        <v>0</v>
      </c>
      <c r="M79" s="23">
        <f t="shared" si="12"/>
        <v>0</v>
      </c>
      <c r="N79" s="53"/>
      <c r="O79" s="54"/>
      <c r="P79" s="16"/>
      <c r="Q79" s="16"/>
      <c r="R79" s="16"/>
      <c r="S79" s="16"/>
      <c r="T79" s="16"/>
      <c r="U79" s="3"/>
    </row>
    <row r="80" spans="1:21" s="17" customFormat="1" ht="25" hidden="1" customHeight="1" x14ac:dyDescent="0.5">
      <c r="A80" s="3"/>
      <c r="B80" s="143"/>
      <c r="C80" s="92"/>
      <c r="D80" s="92"/>
      <c r="E80" s="38"/>
      <c r="F80" s="97"/>
      <c r="G80" s="98"/>
      <c r="H80" s="37"/>
      <c r="I80" s="44"/>
      <c r="J80" s="37"/>
      <c r="K80" s="87"/>
      <c r="L80" s="142">
        <f t="shared" si="11"/>
        <v>0</v>
      </c>
      <c r="M80" s="23">
        <f t="shared" si="12"/>
        <v>0</v>
      </c>
      <c r="N80" s="53"/>
      <c r="O80" s="54"/>
      <c r="P80" s="16"/>
      <c r="Q80" s="16"/>
      <c r="R80" s="16"/>
      <c r="S80" s="16"/>
      <c r="T80" s="16"/>
      <c r="U80" s="3"/>
    </row>
    <row r="81" spans="1:21" s="17" customFormat="1" ht="25" hidden="1" customHeight="1" thickBot="1" x14ac:dyDescent="0.55000000000000004">
      <c r="A81" s="3"/>
      <c r="B81" s="46"/>
      <c r="C81" s="39"/>
      <c r="D81" s="39"/>
      <c r="E81" s="34"/>
      <c r="F81" s="97"/>
      <c r="G81" s="98"/>
      <c r="H81" s="37"/>
      <c r="I81" s="144"/>
      <c r="J81" s="33"/>
      <c r="K81" s="113"/>
      <c r="L81" s="193"/>
      <c r="M81" s="23">
        <f t="shared" si="12"/>
        <v>0</v>
      </c>
      <c r="N81" s="88"/>
      <c r="O81" s="89"/>
      <c r="P81" s="16"/>
      <c r="Q81" s="16"/>
      <c r="R81" s="16"/>
      <c r="S81" s="16"/>
      <c r="T81" s="16"/>
      <c r="U81" s="3"/>
    </row>
    <row r="82" spans="1:21" s="17" customFormat="1" ht="25" hidden="1" customHeight="1" thickBot="1" x14ac:dyDescent="0.55000000000000004">
      <c r="A82" s="3"/>
      <c r="B82" s="22" t="s">
        <v>3</v>
      </c>
      <c r="C82" s="147">
        <f>SUM(C76:C81)</f>
        <v>0</v>
      </c>
      <c r="D82" s="147"/>
      <c r="E82" s="13"/>
      <c r="F82" s="13">
        <f>SUM(F76:F81)</f>
        <v>0</v>
      </c>
      <c r="G82" s="13">
        <f t="shared" ref="G82:K82" si="13">SUM(G76:G81)</f>
        <v>0</v>
      </c>
      <c r="H82" s="13">
        <f t="shared" si="13"/>
        <v>0</v>
      </c>
      <c r="I82" s="13">
        <f t="shared" si="13"/>
        <v>0</v>
      </c>
      <c r="J82" s="13">
        <f t="shared" si="13"/>
        <v>0</v>
      </c>
      <c r="K82" s="13">
        <f t="shared" si="13"/>
        <v>0</v>
      </c>
      <c r="L82" s="13">
        <f>SUM(L76:L81)</f>
        <v>0</v>
      </c>
      <c r="M82" s="90">
        <f>C74-G82-K82</f>
        <v>0</v>
      </c>
      <c r="N82" s="206"/>
      <c r="O82" s="207"/>
      <c r="P82" s="16"/>
      <c r="Q82" s="16"/>
      <c r="R82" s="16"/>
      <c r="S82" s="16"/>
      <c r="T82" s="16"/>
      <c r="U82" s="3"/>
    </row>
    <row r="83" spans="1:21" s="17" customFormat="1" ht="70" hidden="1" customHeight="1" thickBot="1" x14ac:dyDescent="0.55000000000000004">
      <c r="A83" s="3"/>
      <c r="B83" s="107" t="s">
        <v>58</v>
      </c>
      <c r="C83" s="104">
        <v>326</v>
      </c>
      <c r="D83" s="104">
        <v>0</v>
      </c>
      <c r="E83" s="156"/>
      <c r="F83" s="157"/>
      <c r="G83" s="158"/>
      <c r="H83" s="159"/>
      <c r="I83" s="160"/>
      <c r="J83" s="159"/>
      <c r="K83" s="161"/>
      <c r="L83" s="162"/>
      <c r="M83" s="163"/>
      <c r="N83" s="53"/>
      <c r="O83" s="54"/>
      <c r="P83" s="16"/>
      <c r="Q83" s="16"/>
      <c r="R83" s="16"/>
      <c r="S83" s="16"/>
      <c r="T83" s="16"/>
      <c r="U83" s="3"/>
    </row>
    <row r="84" spans="1:21" s="17" customFormat="1" ht="25" hidden="1" customHeight="1" x14ac:dyDescent="0.5">
      <c r="A84" s="3"/>
      <c r="B84" s="36"/>
      <c r="C84" s="91"/>
      <c r="D84" s="91"/>
      <c r="E84" s="36" t="s">
        <v>18</v>
      </c>
      <c r="F84" s="97"/>
      <c r="G84" s="98"/>
      <c r="H84" s="37"/>
      <c r="I84" s="118"/>
      <c r="J84" s="37"/>
      <c r="K84" s="142"/>
      <c r="L84" s="192">
        <f>G84-K84</f>
        <v>0</v>
      </c>
      <c r="M84" s="23">
        <f>G84+K84</f>
        <v>0</v>
      </c>
      <c r="N84" s="53"/>
      <c r="O84" s="54"/>
      <c r="P84" s="16"/>
      <c r="Q84" s="16"/>
      <c r="R84" s="16"/>
      <c r="S84" s="16"/>
      <c r="T84" s="16"/>
      <c r="U84" s="3"/>
    </row>
    <row r="85" spans="1:21" s="17" customFormat="1" ht="25" hidden="1" customHeight="1" x14ac:dyDescent="0.5">
      <c r="A85" s="3"/>
      <c r="B85" s="36"/>
      <c r="C85" s="91"/>
      <c r="D85" s="91"/>
      <c r="E85" s="36"/>
      <c r="F85" s="97"/>
      <c r="G85" s="98"/>
      <c r="H85" s="37"/>
      <c r="I85" s="118"/>
      <c r="J85" s="37"/>
      <c r="K85" s="119"/>
      <c r="L85" s="142">
        <f t="shared" ref="L85:L88" si="14">G85-K85</f>
        <v>0</v>
      </c>
      <c r="M85" s="23">
        <f t="shared" ref="M85:M89" si="15">G85+K85</f>
        <v>0</v>
      </c>
      <c r="N85" s="53"/>
      <c r="O85" s="54"/>
      <c r="P85" s="16"/>
      <c r="Q85" s="16"/>
      <c r="R85" s="16"/>
      <c r="S85" s="16"/>
      <c r="T85" s="16"/>
      <c r="U85" s="3"/>
    </row>
    <row r="86" spans="1:21" s="17" customFormat="1" ht="25" hidden="1" customHeight="1" x14ac:dyDescent="0.5">
      <c r="A86" s="3"/>
      <c r="B86" s="36"/>
      <c r="C86" s="91"/>
      <c r="D86" s="91"/>
      <c r="E86" s="36"/>
      <c r="F86" s="97"/>
      <c r="G86" s="98"/>
      <c r="H86" s="37"/>
      <c r="I86" s="118"/>
      <c r="J86" s="37"/>
      <c r="K86" s="119"/>
      <c r="L86" s="142">
        <f t="shared" si="14"/>
        <v>0</v>
      </c>
      <c r="M86" s="23">
        <f t="shared" si="15"/>
        <v>0</v>
      </c>
      <c r="N86" s="53"/>
      <c r="O86" s="54"/>
      <c r="P86" s="16"/>
      <c r="Q86" s="16"/>
      <c r="R86" s="16"/>
      <c r="S86" s="16"/>
      <c r="T86" s="16"/>
      <c r="U86" s="3"/>
    </row>
    <row r="87" spans="1:21" s="17" customFormat="1" ht="25" hidden="1" customHeight="1" x14ac:dyDescent="0.5">
      <c r="A87" s="3"/>
      <c r="B87" s="36"/>
      <c r="C87" s="91"/>
      <c r="D87" s="91"/>
      <c r="E87" s="36"/>
      <c r="F87" s="97"/>
      <c r="G87" s="98"/>
      <c r="H87" s="37"/>
      <c r="I87" s="118"/>
      <c r="J87" s="37"/>
      <c r="K87" s="119"/>
      <c r="L87" s="142">
        <f t="shared" si="14"/>
        <v>0</v>
      </c>
      <c r="M87" s="23">
        <f t="shared" si="15"/>
        <v>0</v>
      </c>
      <c r="N87" s="53"/>
      <c r="O87" s="54"/>
      <c r="P87" s="16"/>
      <c r="Q87" s="16"/>
      <c r="R87" s="16"/>
      <c r="S87" s="16"/>
      <c r="T87" s="16"/>
      <c r="U87" s="3"/>
    </row>
    <row r="88" spans="1:21" s="17" customFormat="1" ht="25" hidden="1" customHeight="1" x14ac:dyDescent="0.5">
      <c r="A88" s="3"/>
      <c r="B88" s="143"/>
      <c r="C88" s="92"/>
      <c r="D88" s="92"/>
      <c r="E88" s="38"/>
      <c r="F88" s="97"/>
      <c r="G88" s="98"/>
      <c r="H88" s="37"/>
      <c r="I88" s="44"/>
      <c r="J88" s="37"/>
      <c r="K88" s="87"/>
      <c r="L88" s="142">
        <f t="shared" si="14"/>
        <v>0</v>
      </c>
      <c r="M88" s="23">
        <f t="shared" si="15"/>
        <v>0</v>
      </c>
      <c r="N88" s="53"/>
      <c r="O88" s="54"/>
      <c r="P88" s="16"/>
      <c r="Q88" s="16"/>
      <c r="R88" s="16"/>
      <c r="S88" s="16"/>
      <c r="T88" s="16"/>
      <c r="U88" s="3"/>
    </row>
    <row r="89" spans="1:21" s="17" customFormat="1" ht="25" hidden="1" customHeight="1" thickBot="1" x14ac:dyDescent="0.55000000000000004">
      <c r="A89" s="3"/>
      <c r="B89" s="46"/>
      <c r="C89" s="39"/>
      <c r="D89" s="39"/>
      <c r="E89" s="34"/>
      <c r="F89" s="97"/>
      <c r="G89" s="98"/>
      <c r="H89" s="37"/>
      <c r="I89" s="144"/>
      <c r="J89" s="33"/>
      <c r="K89" s="113"/>
      <c r="L89" s="193"/>
      <c r="M89" s="23">
        <f t="shared" si="15"/>
        <v>0</v>
      </c>
      <c r="N89" s="88"/>
      <c r="O89" s="89"/>
      <c r="P89" s="16"/>
      <c r="Q89" s="16"/>
      <c r="R89" s="16"/>
      <c r="S89" s="16"/>
      <c r="T89" s="16"/>
      <c r="U89" s="3"/>
    </row>
    <row r="90" spans="1:21" s="17" customFormat="1" ht="25" hidden="1" customHeight="1" thickBot="1" x14ac:dyDescent="0.55000000000000004">
      <c r="A90" s="3"/>
      <c r="B90" s="22" t="s">
        <v>3</v>
      </c>
      <c r="C90" s="147"/>
      <c r="D90" s="147"/>
      <c r="E90" s="13"/>
      <c r="F90" s="13">
        <f>SUM(F84:F89)</f>
        <v>0</v>
      </c>
      <c r="G90" s="13">
        <f t="shared" ref="G90:K90" si="16">SUM(G84:G89)</f>
        <v>0</v>
      </c>
      <c r="H90" s="13">
        <f t="shared" si="16"/>
        <v>0</v>
      </c>
      <c r="I90" s="13">
        <f t="shared" si="16"/>
        <v>0</v>
      </c>
      <c r="J90" s="13">
        <f t="shared" si="16"/>
        <v>0</v>
      </c>
      <c r="K90" s="13">
        <f t="shared" si="16"/>
        <v>0</v>
      </c>
      <c r="L90" s="13">
        <f>SUM(L84:L89)</f>
        <v>0</v>
      </c>
      <c r="M90" s="90">
        <f>C82-G90-K90</f>
        <v>0</v>
      </c>
      <c r="N90" s="206"/>
      <c r="O90" s="207"/>
      <c r="P90" s="16"/>
      <c r="Q90" s="236"/>
      <c r="R90" s="16"/>
      <c r="S90" s="16"/>
      <c r="T90" s="16"/>
      <c r="U90" s="3"/>
    </row>
    <row r="91" spans="1:21" s="17" customFormat="1" ht="40" hidden="1" customHeight="1" thickBot="1" x14ac:dyDescent="0.75">
      <c r="A91" s="3"/>
      <c r="B91" s="211" t="s">
        <v>56</v>
      </c>
      <c r="C91" s="248">
        <f>C90+C82+C74+C44+C29+C17</f>
        <v>6825.6</v>
      </c>
      <c r="D91" s="212"/>
      <c r="E91" s="213"/>
      <c r="F91" s="213">
        <f>F90+F82+F74+F44+F29+F17</f>
        <v>6841.6</v>
      </c>
      <c r="G91" s="213">
        <f>G90+G82+G74+G44+G29+G17</f>
        <v>330</v>
      </c>
      <c r="H91" s="213"/>
      <c r="I91" s="213">
        <f>I90+I82+I74+I44+I29+I17</f>
        <v>45320</v>
      </c>
      <c r="J91" s="213">
        <f>J90+J82+J74+J44+J29+J17</f>
        <v>80557</v>
      </c>
      <c r="K91" s="213">
        <f>K90+K82+K74+K44+K29+K17</f>
        <v>1149</v>
      </c>
      <c r="L91" s="213">
        <f>L90+L82+L74+L44+L29+L17</f>
        <v>7171.6</v>
      </c>
      <c r="M91" s="213">
        <f>M90+M82+M74+M44+M29+M17</f>
        <v>21711</v>
      </c>
      <c r="N91" s="68"/>
      <c r="O91" s="54"/>
      <c r="P91" s="16"/>
      <c r="Q91" s="237"/>
      <c r="R91" s="86"/>
      <c r="S91" s="16"/>
      <c r="T91" s="16"/>
      <c r="U91" s="3"/>
    </row>
    <row r="92" spans="1:21" s="17" customFormat="1" ht="49" hidden="1" customHeight="1" thickBot="1" x14ac:dyDescent="0.75">
      <c r="A92" s="3"/>
      <c r="B92" s="102" t="s">
        <v>39</v>
      </c>
      <c r="C92" s="104">
        <v>329059</v>
      </c>
      <c r="D92" s="104">
        <v>0</v>
      </c>
      <c r="E92" s="96" t="s">
        <v>9</v>
      </c>
      <c r="F92" s="13"/>
      <c r="G92" s="13"/>
      <c r="H92" s="15"/>
      <c r="I92" s="15"/>
      <c r="J92" s="14"/>
      <c r="K92" s="30"/>
      <c r="L92" s="30"/>
      <c r="M92" s="13"/>
      <c r="N92" s="56"/>
      <c r="O92" s="56"/>
      <c r="P92" s="16"/>
      <c r="Q92" s="237"/>
      <c r="R92" s="86"/>
      <c r="S92" s="16"/>
      <c r="T92" s="16"/>
      <c r="U92" s="3"/>
    </row>
    <row r="93" spans="1:21" s="17" customFormat="1" ht="25" hidden="1" customHeight="1" x14ac:dyDescent="0.7">
      <c r="A93" s="3"/>
      <c r="B93" s="27" t="s">
        <v>25</v>
      </c>
      <c r="C93" s="46">
        <v>22166</v>
      </c>
      <c r="D93" s="145"/>
      <c r="E93" s="27" t="s">
        <v>7</v>
      </c>
      <c r="F93" s="204">
        <v>22166</v>
      </c>
      <c r="G93" s="27"/>
      <c r="H93" s="20"/>
      <c r="I93" s="35"/>
      <c r="J93" s="20"/>
      <c r="K93" s="101"/>
      <c r="L93" s="109">
        <f>C93-K93</f>
        <v>22166</v>
      </c>
      <c r="M93" s="21">
        <f>G93+K93</f>
        <v>0</v>
      </c>
      <c r="N93" s="57"/>
      <c r="O93" s="58"/>
      <c r="P93" s="16"/>
      <c r="Q93" s="237"/>
      <c r="R93" s="238"/>
      <c r="S93" s="16"/>
      <c r="T93" s="16"/>
      <c r="U93" s="3"/>
    </row>
    <row r="94" spans="1:21" s="17" customFormat="1" ht="25" hidden="1" customHeight="1" x14ac:dyDescent="0.7">
      <c r="A94" s="3"/>
      <c r="B94" s="36" t="s">
        <v>26</v>
      </c>
      <c r="C94" s="91"/>
      <c r="D94" s="91"/>
      <c r="E94" s="36" t="s">
        <v>7</v>
      </c>
      <c r="F94" s="36"/>
      <c r="G94" s="36"/>
      <c r="H94" s="37"/>
      <c r="I94" s="118"/>
      <c r="J94" s="37"/>
      <c r="K94" s="119"/>
      <c r="L94" s="109">
        <f t="shared" ref="L94:L103" si="17">C94-K94</f>
        <v>0</v>
      </c>
      <c r="M94" s="21">
        <f t="shared" ref="M94:M104" si="18">G94+K94</f>
        <v>0</v>
      </c>
      <c r="N94" s="53"/>
      <c r="O94" s="59"/>
      <c r="P94" s="16"/>
      <c r="Q94" s="237"/>
      <c r="R94" s="86"/>
      <c r="S94" s="16"/>
      <c r="T94" s="16"/>
      <c r="U94" s="3"/>
    </row>
    <row r="95" spans="1:21" s="17" customFormat="1" ht="25" hidden="1" customHeight="1" x14ac:dyDescent="0.7">
      <c r="A95" s="3"/>
      <c r="B95" s="36" t="s">
        <v>27</v>
      </c>
      <c r="C95" s="46"/>
      <c r="D95" s="46"/>
      <c r="E95" s="36" t="s">
        <v>7</v>
      </c>
      <c r="F95" s="36"/>
      <c r="G95" s="36"/>
      <c r="H95" s="37"/>
      <c r="I95" s="118"/>
      <c r="J95" s="37"/>
      <c r="K95" s="119"/>
      <c r="L95" s="109">
        <f t="shared" si="17"/>
        <v>0</v>
      </c>
      <c r="M95" s="21">
        <f t="shared" si="18"/>
        <v>0</v>
      </c>
      <c r="N95" s="53"/>
      <c r="O95" s="54"/>
      <c r="P95" s="16"/>
      <c r="Q95" s="237"/>
      <c r="R95" s="86"/>
      <c r="S95" s="16"/>
      <c r="T95" s="16"/>
      <c r="U95" s="3"/>
    </row>
    <row r="96" spans="1:21" s="17" customFormat="1" ht="25" hidden="1" customHeight="1" x14ac:dyDescent="0.7">
      <c r="A96" s="3"/>
      <c r="B96" s="36" t="s">
        <v>28</v>
      </c>
      <c r="C96" s="46"/>
      <c r="D96" s="46"/>
      <c r="E96" s="36" t="s">
        <v>7</v>
      </c>
      <c r="F96" s="36"/>
      <c r="G96" s="36"/>
      <c r="H96" s="37"/>
      <c r="I96" s="118"/>
      <c r="J96" s="37"/>
      <c r="K96" s="119"/>
      <c r="L96" s="109">
        <f t="shared" si="17"/>
        <v>0</v>
      </c>
      <c r="M96" s="21">
        <f t="shared" si="18"/>
        <v>0</v>
      </c>
      <c r="N96" s="53"/>
      <c r="O96" s="54"/>
      <c r="P96" s="16"/>
      <c r="Q96" s="237"/>
      <c r="R96" s="86"/>
      <c r="S96" s="16"/>
      <c r="T96" s="16"/>
      <c r="U96" s="3"/>
    </row>
    <row r="97" spans="1:21" s="17" customFormat="1" ht="25" hidden="1" customHeight="1" x14ac:dyDescent="0.7">
      <c r="A97" s="3"/>
      <c r="B97" s="36" t="s">
        <v>29</v>
      </c>
      <c r="C97" s="46"/>
      <c r="D97" s="105"/>
      <c r="E97" s="36" t="s">
        <v>7</v>
      </c>
      <c r="F97" s="97"/>
      <c r="H97" s="37"/>
      <c r="I97" s="118"/>
      <c r="J97" s="37"/>
      <c r="K97" s="119"/>
      <c r="L97" s="109">
        <f t="shared" si="17"/>
        <v>0</v>
      </c>
      <c r="M97" s="21">
        <f t="shared" si="18"/>
        <v>0</v>
      </c>
      <c r="N97" s="53"/>
      <c r="O97" s="54"/>
      <c r="P97" s="16"/>
      <c r="Q97" s="237"/>
      <c r="R97" s="86"/>
      <c r="S97" s="16"/>
      <c r="T97" s="16"/>
      <c r="U97" s="3"/>
    </row>
    <row r="98" spans="1:21" s="17" customFormat="1" ht="25" hidden="1" customHeight="1" x14ac:dyDescent="0.7">
      <c r="A98" s="3"/>
      <c r="B98" s="36" t="s">
        <v>30</v>
      </c>
      <c r="C98" s="92"/>
      <c r="D98" s="92"/>
      <c r="E98" s="36" t="s">
        <v>7</v>
      </c>
      <c r="F98" s="97"/>
      <c r="G98" s="98"/>
      <c r="H98" s="37"/>
      <c r="I98" s="118"/>
      <c r="J98" s="37"/>
      <c r="K98" s="119"/>
      <c r="L98" s="109">
        <f t="shared" si="17"/>
        <v>0</v>
      </c>
      <c r="M98" s="21">
        <f t="shared" si="18"/>
        <v>0</v>
      </c>
      <c r="N98" s="53"/>
      <c r="O98" s="54"/>
      <c r="P98" s="16"/>
      <c r="Q98" s="237"/>
      <c r="R98" s="86"/>
      <c r="S98" s="16"/>
      <c r="T98" s="16"/>
      <c r="U98" s="3"/>
    </row>
    <row r="99" spans="1:21" s="17" customFormat="1" ht="25" hidden="1" customHeight="1" x14ac:dyDescent="0.5">
      <c r="A99" s="3"/>
      <c r="B99" s="36" t="s">
        <v>31</v>
      </c>
      <c r="C99" s="92"/>
      <c r="D99" s="92"/>
      <c r="E99" s="36" t="s">
        <v>7</v>
      </c>
      <c r="F99" s="97"/>
      <c r="H99" s="37"/>
      <c r="I99" s="118"/>
      <c r="J99" s="37"/>
      <c r="K99" s="119"/>
      <c r="L99" s="109">
        <f t="shared" si="17"/>
        <v>0</v>
      </c>
      <c r="M99" s="21">
        <f t="shared" si="18"/>
        <v>0</v>
      </c>
      <c r="N99" s="53"/>
      <c r="O99" s="54"/>
      <c r="P99" s="16"/>
      <c r="Q99" s="16"/>
      <c r="R99" s="16"/>
      <c r="S99" s="16"/>
      <c r="T99" s="16"/>
      <c r="U99" s="3"/>
    </row>
    <row r="100" spans="1:21" s="17" customFormat="1" ht="25" hidden="1" customHeight="1" x14ac:dyDescent="0.5">
      <c r="A100" s="3"/>
      <c r="B100" s="36" t="s">
        <v>32</v>
      </c>
      <c r="C100" s="92"/>
      <c r="D100" s="92"/>
      <c r="E100" s="36" t="s">
        <v>13</v>
      </c>
      <c r="F100" s="97"/>
      <c r="G100" s="97"/>
      <c r="H100" s="37"/>
      <c r="I100" s="118"/>
      <c r="J100" s="37"/>
      <c r="K100" s="119"/>
      <c r="L100" s="109">
        <f t="shared" si="17"/>
        <v>0</v>
      </c>
      <c r="M100" s="21">
        <f t="shared" si="18"/>
        <v>0</v>
      </c>
      <c r="N100" s="53"/>
      <c r="O100" s="54"/>
      <c r="P100" s="16"/>
      <c r="Q100" s="16"/>
      <c r="R100" s="16"/>
      <c r="S100" s="16"/>
      <c r="T100" s="16"/>
      <c r="U100" s="3"/>
    </row>
    <row r="101" spans="1:21" s="17" customFormat="1" ht="25" hidden="1" customHeight="1" x14ac:dyDescent="0.5">
      <c r="A101" s="3"/>
      <c r="B101" s="36" t="s">
        <v>33</v>
      </c>
      <c r="C101" s="92"/>
      <c r="D101" s="92"/>
      <c r="E101" s="36" t="s">
        <v>7</v>
      </c>
      <c r="F101" s="97"/>
      <c r="G101" s="97"/>
      <c r="H101" s="37"/>
      <c r="I101" s="120"/>
      <c r="J101" s="37"/>
      <c r="K101" s="43"/>
      <c r="L101" s="109">
        <f t="shared" si="17"/>
        <v>0</v>
      </c>
      <c r="M101" s="21">
        <f t="shared" si="18"/>
        <v>0</v>
      </c>
      <c r="N101" s="53"/>
      <c r="O101" s="54"/>
      <c r="P101" s="16"/>
      <c r="Q101" s="16"/>
      <c r="R101" s="16"/>
      <c r="S101" s="16"/>
      <c r="T101" s="16"/>
      <c r="U101" s="3"/>
    </row>
    <row r="102" spans="1:21" s="17" customFormat="1" ht="25" hidden="1" customHeight="1" x14ac:dyDescent="0.5">
      <c r="A102" s="3"/>
      <c r="B102" s="36" t="s">
        <v>34</v>
      </c>
      <c r="C102" s="92"/>
      <c r="D102" s="92"/>
      <c r="E102" s="36" t="s">
        <v>7</v>
      </c>
      <c r="G102" s="97"/>
      <c r="H102" s="37"/>
      <c r="I102" s="120"/>
      <c r="J102" s="37"/>
      <c r="K102" s="43"/>
      <c r="L102" s="109">
        <f t="shared" si="17"/>
        <v>0</v>
      </c>
      <c r="M102" s="21">
        <f t="shared" si="18"/>
        <v>0</v>
      </c>
      <c r="N102" s="53"/>
      <c r="O102" s="54"/>
      <c r="P102" s="16"/>
      <c r="Q102" s="16"/>
      <c r="R102" s="16"/>
      <c r="S102" s="16"/>
      <c r="T102" s="16"/>
      <c r="U102" s="3"/>
    </row>
    <row r="103" spans="1:21" s="17" customFormat="1" ht="25" hidden="1" customHeight="1" x14ac:dyDescent="0.5">
      <c r="A103" s="3"/>
      <c r="B103" s="36" t="s">
        <v>35</v>
      </c>
      <c r="C103" s="92"/>
      <c r="D103" s="92"/>
      <c r="E103" s="36" t="s">
        <v>7</v>
      </c>
      <c r="G103" s="97"/>
      <c r="H103" s="37"/>
      <c r="I103" s="120"/>
      <c r="J103" s="37"/>
      <c r="K103" s="43"/>
      <c r="L103" s="109">
        <f t="shared" si="17"/>
        <v>0</v>
      </c>
      <c r="M103" s="21">
        <f t="shared" si="18"/>
        <v>0</v>
      </c>
      <c r="N103" s="53"/>
      <c r="O103" s="54"/>
      <c r="P103" s="16"/>
      <c r="Q103" s="16"/>
      <c r="R103" s="16"/>
      <c r="S103" s="16"/>
      <c r="T103" s="16"/>
      <c r="U103" s="3"/>
    </row>
    <row r="104" spans="1:21" s="17" customFormat="1" ht="25" hidden="1" customHeight="1" thickBot="1" x14ac:dyDescent="0.55000000000000004">
      <c r="A104" s="3"/>
      <c r="B104" s="136"/>
      <c r="C104" s="76"/>
      <c r="D104" s="76"/>
      <c r="E104" s="36"/>
      <c r="F104" s="97"/>
      <c r="G104" s="36"/>
      <c r="H104" s="37"/>
      <c r="I104" s="120"/>
      <c r="J104" s="37"/>
      <c r="K104" s="43"/>
      <c r="L104" s="109"/>
      <c r="M104" s="21">
        <f t="shared" si="18"/>
        <v>0</v>
      </c>
      <c r="N104" s="53"/>
      <c r="O104" s="99"/>
      <c r="P104" s="16"/>
      <c r="Q104" s="16"/>
      <c r="R104" s="16"/>
      <c r="S104" s="16"/>
      <c r="T104" s="16"/>
      <c r="U104" s="3"/>
    </row>
    <row r="105" spans="1:21" s="17" customFormat="1" ht="36.65" customHeight="1" thickBot="1" x14ac:dyDescent="0.55000000000000004">
      <c r="A105" s="3"/>
      <c r="B105" s="211" t="s">
        <v>53</v>
      </c>
      <c r="C105" s="216">
        <f>SUM(C93:C104)</f>
        <v>22166</v>
      </c>
      <c r="D105" s="215"/>
      <c r="E105" s="214"/>
      <c r="F105" s="216">
        <f>SUM(F93:F103)</f>
        <v>22166</v>
      </c>
      <c r="G105" s="216">
        <f>SUM(G93:G103)</f>
        <v>0</v>
      </c>
      <c r="H105" s="216"/>
      <c r="I105" s="216"/>
      <c r="J105" s="216"/>
      <c r="K105" s="216">
        <f>SUM(K93:K103)</f>
        <v>0</v>
      </c>
      <c r="L105" s="216">
        <f>SUM(L93:L103)</f>
        <v>22166</v>
      </c>
      <c r="M105" s="217">
        <f>SUM(M93:M103)</f>
        <v>0</v>
      </c>
      <c r="N105" s="67"/>
      <c r="O105" s="55"/>
      <c r="P105" s="16"/>
      <c r="Q105" s="16"/>
      <c r="R105" s="16"/>
      <c r="S105" s="16"/>
      <c r="T105" s="16"/>
      <c r="U105" s="3"/>
    </row>
    <row r="106" spans="1:21" s="17" customFormat="1" ht="41.15" customHeight="1" thickBot="1" x14ac:dyDescent="0.55000000000000004">
      <c r="A106" s="3"/>
      <c r="B106" s="102" t="s">
        <v>38</v>
      </c>
      <c r="C106" s="104">
        <v>0</v>
      </c>
      <c r="D106" s="104">
        <v>0</v>
      </c>
      <c r="E106" s="164"/>
      <c r="F106" s="165"/>
      <c r="G106" s="100"/>
      <c r="H106" s="166"/>
      <c r="I106" s="167"/>
      <c r="J106" s="166"/>
      <c r="K106" s="168"/>
      <c r="L106" s="169"/>
      <c r="M106" s="170"/>
      <c r="N106" s="53"/>
      <c r="O106" s="54"/>
      <c r="P106" s="16"/>
      <c r="Q106" s="16"/>
      <c r="R106" s="16"/>
      <c r="S106" s="16"/>
      <c r="T106" s="16"/>
      <c r="U106" s="3"/>
    </row>
    <row r="107" spans="1:21" s="17" customFormat="1" ht="25" customHeight="1" x14ac:dyDescent="0.5">
      <c r="A107" s="3"/>
      <c r="B107" s="36"/>
      <c r="C107" s="91"/>
      <c r="D107" s="91"/>
      <c r="E107" s="36"/>
      <c r="F107" s="97"/>
      <c r="G107" s="98"/>
      <c r="H107" s="37"/>
      <c r="I107" s="118"/>
      <c r="J107" s="37"/>
      <c r="K107" s="37"/>
      <c r="L107" s="109">
        <f>C107-K107</f>
        <v>0</v>
      </c>
      <c r="M107" s="171">
        <f>G107+K107</f>
        <v>0</v>
      </c>
      <c r="N107" s="53"/>
      <c r="O107" s="54"/>
      <c r="P107" s="16"/>
      <c r="Q107" s="16"/>
      <c r="R107" s="16"/>
      <c r="S107" s="16"/>
      <c r="T107" s="16"/>
      <c r="U107" s="3"/>
    </row>
    <row r="108" spans="1:21" s="17" customFormat="1" ht="25" customHeight="1" x14ac:dyDescent="0.5">
      <c r="A108" s="3"/>
      <c r="B108" s="143"/>
      <c r="C108" s="92"/>
      <c r="D108" s="92"/>
      <c r="E108" s="38"/>
      <c r="F108" s="97"/>
      <c r="G108" s="98"/>
      <c r="H108" s="37"/>
      <c r="I108" s="118"/>
      <c r="J108" s="37"/>
      <c r="K108" s="38"/>
      <c r="L108" s="109">
        <f t="shared" ref="L108:L110" si="19">C108-K108</f>
        <v>0</v>
      </c>
      <c r="M108" s="38">
        <f t="shared" ref="M108:M110" si="20">G108+K108</f>
        <v>0</v>
      </c>
      <c r="N108" s="53"/>
      <c r="O108" s="54"/>
      <c r="P108" s="16"/>
      <c r="Q108" s="16"/>
      <c r="R108" s="16"/>
      <c r="S108" s="16"/>
      <c r="T108" s="16"/>
      <c r="U108" s="3"/>
    </row>
    <row r="109" spans="1:21" s="17" customFormat="1" ht="24.65" customHeight="1" x14ac:dyDescent="0.5">
      <c r="A109" s="3"/>
      <c r="B109" s="143"/>
      <c r="C109" s="91"/>
      <c r="D109" s="91"/>
      <c r="E109" s="38"/>
      <c r="F109" s="97"/>
      <c r="G109" s="98"/>
      <c r="H109" s="37"/>
      <c r="I109" s="118"/>
      <c r="J109" s="37"/>
      <c r="K109" s="87"/>
      <c r="L109" s="109">
        <f t="shared" si="19"/>
        <v>0</v>
      </c>
      <c r="M109" s="38">
        <f t="shared" si="20"/>
        <v>0</v>
      </c>
      <c r="N109" s="53"/>
      <c r="O109" s="54"/>
      <c r="P109" s="16"/>
      <c r="Q109" s="16"/>
      <c r="R109" s="16"/>
      <c r="S109" s="16"/>
      <c r="T109" s="16"/>
      <c r="U109" s="3"/>
    </row>
    <row r="110" spans="1:21" s="17" customFormat="1" ht="25" customHeight="1" thickBot="1" x14ac:dyDescent="0.55000000000000004">
      <c r="A110" s="3"/>
      <c r="B110" s="146"/>
      <c r="C110" s="92"/>
      <c r="D110" s="92"/>
      <c r="E110" s="38"/>
      <c r="F110" s="95"/>
      <c r="G110" s="122"/>
      <c r="H110" s="37"/>
      <c r="I110" s="44"/>
      <c r="J110" s="37"/>
      <c r="K110" s="87"/>
      <c r="L110" s="109">
        <f t="shared" si="19"/>
        <v>0</v>
      </c>
      <c r="M110" s="172">
        <f t="shared" si="20"/>
        <v>0</v>
      </c>
      <c r="N110" s="53"/>
      <c r="O110" s="54"/>
      <c r="P110" s="16"/>
      <c r="Q110" s="16"/>
      <c r="R110" s="16"/>
      <c r="S110" s="16"/>
      <c r="T110" s="16"/>
      <c r="U110" s="3"/>
    </row>
    <row r="111" spans="1:21" s="17" customFormat="1" ht="41.5" customHeight="1" thickBot="1" x14ac:dyDescent="0.55000000000000004">
      <c r="A111" s="3"/>
      <c r="B111" s="211" t="s">
        <v>54</v>
      </c>
      <c r="C111" s="218">
        <f>SUM(C107:C110)</f>
        <v>0</v>
      </c>
      <c r="D111" s="218"/>
      <c r="E111" s="219"/>
      <c r="F111" s="220">
        <f>SUM(F107:F110)</f>
        <v>0</v>
      </c>
      <c r="G111" s="220">
        <f>SUM(G107:G110)</f>
        <v>0</v>
      </c>
      <c r="H111" s="220"/>
      <c r="I111" s="220"/>
      <c r="J111" s="220"/>
      <c r="K111" s="220">
        <f t="shared" ref="K111:L111" si="21">SUM(K107:K110)</f>
        <v>0</v>
      </c>
      <c r="L111" s="220">
        <f t="shared" si="21"/>
        <v>0</v>
      </c>
      <c r="M111" s="220" cm="1">
        <f t="array" ref="M111:M114">M107:M110</f>
        <v>0</v>
      </c>
      <c r="N111" s="69"/>
      <c r="O111" s="55"/>
      <c r="P111" s="16"/>
      <c r="Q111" s="16"/>
      <c r="R111" s="16"/>
      <c r="S111" s="16"/>
      <c r="T111" s="16"/>
      <c r="U111" s="3"/>
    </row>
    <row r="112" spans="1:21" s="17" customFormat="1" ht="65.150000000000006" customHeight="1" thickBot="1" x14ac:dyDescent="0.55000000000000004">
      <c r="A112" s="3"/>
      <c r="B112" s="107" t="s">
        <v>37</v>
      </c>
      <c r="C112" s="104">
        <v>544</v>
      </c>
      <c r="D112" s="104">
        <v>0</v>
      </c>
      <c r="E112" s="208"/>
      <c r="F112" s="208"/>
      <c r="G112" s="208"/>
      <c r="H112" s="208"/>
      <c r="I112" s="208"/>
      <c r="J112" s="208"/>
      <c r="K112" s="208"/>
      <c r="L112" s="208"/>
      <c r="M112" s="208">
        <v>0</v>
      </c>
      <c r="N112" s="53"/>
      <c r="O112" s="54"/>
      <c r="P112" s="16"/>
      <c r="Q112" s="16"/>
      <c r="R112" s="16"/>
      <c r="S112" s="16"/>
      <c r="T112" s="16"/>
      <c r="U112" s="3"/>
    </row>
    <row r="113" spans="1:21" s="17" customFormat="1" ht="25" customHeight="1" x14ac:dyDescent="0.5">
      <c r="A113" s="3"/>
      <c r="B113" s="36"/>
      <c r="C113" s="38"/>
      <c r="D113" s="38"/>
      <c r="E113" s="136"/>
      <c r="F113" s="97"/>
      <c r="G113" s="98"/>
      <c r="H113" s="173"/>
      <c r="I113" s="137"/>
      <c r="J113" s="174"/>
      <c r="K113" s="141"/>
      <c r="L113" s="141">
        <f>C113-K113</f>
        <v>0</v>
      </c>
      <c r="M113" s="249">
        <v>0</v>
      </c>
      <c r="N113" s="246" t="s">
        <v>64</v>
      </c>
      <c r="O113" s="54"/>
      <c r="P113" s="16"/>
      <c r="Q113" s="70"/>
      <c r="R113" s="16"/>
      <c r="S113" s="16"/>
      <c r="T113" s="16"/>
      <c r="U113" s="3"/>
    </row>
    <row r="114" spans="1:21" s="1" customFormat="1" ht="30.65" customHeight="1" x14ac:dyDescent="0.5">
      <c r="A114" s="3"/>
      <c r="B114" s="143"/>
      <c r="C114" s="143"/>
      <c r="D114" s="143"/>
      <c r="E114" s="143"/>
      <c r="F114" s="97"/>
      <c r="G114" s="98"/>
      <c r="H114" s="98"/>
      <c r="I114" s="98"/>
      <c r="J114" s="98"/>
      <c r="K114" s="98"/>
      <c r="L114" s="141">
        <f t="shared" ref="L114:L118" si="22">C114-K114</f>
        <v>0</v>
      </c>
      <c r="M114" s="172">
        <v>0</v>
      </c>
      <c r="N114" s="246" t="s">
        <v>64</v>
      </c>
      <c r="O114" s="54"/>
      <c r="P114" s="2"/>
      <c r="Q114" s="2"/>
      <c r="R114" s="2"/>
      <c r="S114" s="2"/>
      <c r="T114" s="2"/>
    </row>
    <row r="115" spans="1:21" ht="30" customHeight="1" x14ac:dyDescent="0.5">
      <c r="A115" s="1" t="s">
        <v>10</v>
      </c>
      <c r="B115" s="143"/>
      <c r="C115" s="143"/>
      <c r="D115" s="143"/>
      <c r="E115" s="143"/>
      <c r="F115" s="97"/>
      <c r="G115" s="98"/>
      <c r="H115" s="98"/>
      <c r="I115" s="98"/>
      <c r="J115" s="98"/>
      <c r="K115" s="98"/>
      <c r="L115" s="141">
        <f t="shared" si="22"/>
        <v>0</v>
      </c>
      <c r="M115" s="172"/>
      <c r="N115" s="246" t="s">
        <v>64</v>
      </c>
      <c r="O115" s="54"/>
    </row>
    <row r="116" spans="1:21" s="17" customFormat="1" ht="25" customHeight="1" x14ac:dyDescent="0.5">
      <c r="A116" s="1"/>
      <c r="B116" s="143"/>
      <c r="C116" s="143"/>
      <c r="D116" s="143"/>
      <c r="E116" s="143"/>
      <c r="F116" s="97" t="s">
        <v>5</v>
      </c>
      <c r="G116" s="98"/>
      <c r="H116" s="98"/>
      <c r="I116" s="98"/>
      <c r="J116" s="98"/>
      <c r="K116" s="98"/>
      <c r="L116" s="141">
        <f t="shared" si="22"/>
        <v>0</v>
      </c>
      <c r="M116" s="172"/>
      <c r="N116" s="246" t="s">
        <v>64</v>
      </c>
      <c r="O116" s="54"/>
      <c r="P116" s="16"/>
      <c r="Q116" s="16"/>
      <c r="R116" s="16"/>
      <c r="S116" s="16"/>
      <c r="T116" s="16"/>
      <c r="U116" s="3"/>
    </row>
    <row r="117" spans="1:21" s="17" customFormat="1" ht="25" customHeight="1" x14ac:dyDescent="0.5">
      <c r="A117" s="3"/>
      <c r="B117" s="143"/>
      <c r="C117" s="143"/>
      <c r="D117" s="143"/>
      <c r="E117" s="143"/>
      <c r="F117" s="97"/>
      <c r="G117" s="98"/>
      <c r="H117" s="98"/>
      <c r="I117" s="98"/>
      <c r="J117" s="98"/>
      <c r="K117" s="98"/>
      <c r="L117" s="141">
        <f t="shared" si="22"/>
        <v>0</v>
      </c>
      <c r="M117" s="194"/>
      <c r="N117" s="246" t="s">
        <v>64</v>
      </c>
      <c r="O117" s="54"/>
      <c r="P117" s="16"/>
      <c r="Q117" s="16"/>
      <c r="R117" s="16"/>
      <c r="S117" s="16"/>
      <c r="T117" s="16"/>
      <c r="U117" s="3"/>
    </row>
    <row r="118" spans="1:21" s="17" customFormat="1" ht="25" customHeight="1" thickBot="1" x14ac:dyDescent="0.55000000000000004">
      <c r="A118" s="3"/>
      <c r="B118" s="143"/>
      <c r="C118" s="39"/>
      <c r="D118" s="39"/>
      <c r="E118" s="38"/>
      <c r="F118" s="124"/>
      <c r="G118" s="125"/>
      <c r="H118" s="126"/>
      <c r="I118" s="191"/>
      <c r="J118" s="209"/>
      <c r="K118" s="210"/>
      <c r="L118" s="141">
        <f t="shared" si="22"/>
        <v>0</v>
      </c>
      <c r="M118" s="172"/>
      <c r="N118" s="246" t="s">
        <v>64</v>
      </c>
      <c r="O118" s="61"/>
      <c r="P118" s="16"/>
      <c r="Q118" s="16"/>
      <c r="R118" s="16"/>
      <c r="S118" s="16"/>
      <c r="T118" s="16"/>
      <c r="U118" s="3"/>
    </row>
    <row r="119" spans="1:21" s="17" customFormat="1" ht="42.65" customHeight="1" thickBot="1" x14ac:dyDescent="0.55000000000000004">
      <c r="A119" s="3"/>
      <c r="B119" s="211" t="s">
        <v>55</v>
      </c>
      <c r="C119" s="221"/>
      <c r="D119" s="221"/>
      <c r="E119" s="219"/>
      <c r="F119" s="220">
        <f>SUM(F113:F118)</f>
        <v>0</v>
      </c>
      <c r="G119" s="220">
        <f>SUM(G113:G118)</f>
        <v>0</v>
      </c>
      <c r="H119" s="220"/>
      <c r="I119" s="220"/>
      <c r="J119" s="220"/>
      <c r="K119" s="220">
        <f>SUM(K113:K118)</f>
        <v>0</v>
      </c>
      <c r="L119" s="220">
        <f>SUM(L114:L118)</f>
        <v>0</v>
      </c>
      <c r="M119" s="52" cm="1">
        <f t="array" ref="M119:M123">M114:M118</f>
        <v>0</v>
      </c>
      <c r="N119" s="65"/>
      <c r="O119" s="55"/>
      <c r="P119" s="16"/>
      <c r="Q119" s="16"/>
      <c r="R119" s="16"/>
      <c r="S119" s="16"/>
      <c r="T119" s="16"/>
      <c r="U119" s="3"/>
    </row>
    <row r="120" spans="1:21" s="17" customFormat="1" ht="76" customHeight="1" thickBot="1" x14ac:dyDescent="0.55000000000000004">
      <c r="A120" s="3"/>
      <c r="B120" s="107" t="s">
        <v>45</v>
      </c>
      <c r="C120" s="104">
        <v>5439</v>
      </c>
      <c r="D120" s="104">
        <v>0</v>
      </c>
      <c r="E120" s="13"/>
      <c r="F120" s="13"/>
      <c r="G120" s="13"/>
      <c r="H120" s="15"/>
      <c r="I120" s="15"/>
      <c r="J120" s="14"/>
      <c r="K120" s="30"/>
      <c r="L120" s="244"/>
      <c r="M120" s="47">
        <v>0</v>
      </c>
      <c r="N120" s="64"/>
      <c r="O120" s="64"/>
      <c r="P120" s="16"/>
      <c r="Q120" s="16"/>
      <c r="R120" s="16"/>
      <c r="S120" s="16"/>
      <c r="T120" s="16"/>
      <c r="U120" s="3"/>
    </row>
    <row r="121" spans="1:21" s="17" customFormat="1" ht="22.4" customHeight="1" x14ac:dyDescent="0.5">
      <c r="A121" s="3"/>
      <c r="B121" s="190"/>
      <c r="C121" s="155"/>
      <c r="D121" s="155"/>
      <c r="E121" s="189"/>
      <c r="F121" s="94"/>
      <c r="G121" s="129"/>
      <c r="H121" s="175"/>
      <c r="I121" s="175"/>
      <c r="J121" s="176"/>
      <c r="K121" s="177"/>
      <c r="L121" s="181">
        <f>C121-K121</f>
        <v>0</v>
      </c>
      <c r="M121" s="82">
        <v>0</v>
      </c>
      <c r="N121" s="246" t="s">
        <v>64</v>
      </c>
      <c r="O121" s="77"/>
      <c r="P121" s="16"/>
      <c r="Q121" s="16"/>
      <c r="R121" s="16"/>
      <c r="S121" s="16"/>
      <c r="T121" s="16"/>
      <c r="U121" s="3"/>
    </row>
    <row r="122" spans="1:21" s="17" customFormat="1" ht="22.4" customHeight="1" x14ac:dyDescent="0.5">
      <c r="A122" s="3"/>
      <c r="B122" s="45"/>
      <c r="C122" s="38"/>
      <c r="D122" s="38"/>
      <c r="E122" s="187"/>
      <c r="F122" s="97"/>
      <c r="G122" s="98"/>
      <c r="H122" s="179"/>
      <c r="I122" s="179"/>
      <c r="J122" s="180"/>
      <c r="K122" s="181"/>
      <c r="L122" s="181">
        <f t="shared" ref="L122:L125" si="23">C122-K122</f>
        <v>0</v>
      </c>
      <c r="M122" s="178">
        <v>0</v>
      </c>
      <c r="N122" s="246" t="s">
        <v>64</v>
      </c>
      <c r="O122" s="81"/>
      <c r="P122" s="16"/>
      <c r="Q122" s="16"/>
      <c r="R122" s="16"/>
      <c r="S122" s="16"/>
      <c r="T122" s="16"/>
      <c r="U122" s="3"/>
    </row>
    <row r="123" spans="1:21" s="17" customFormat="1" ht="22.4" customHeight="1" x14ac:dyDescent="0.5">
      <c r="A123" s="3"/>
      <c r="B123" s="45"/>
      <c r="C123" s="38"/>
      <c r="D123" s="38"/>
      <c r="E123" s="187"/>
      <c r="F123" s="97"/>
      <c r="G123" s="98"/>
      <c r="H123" s="179"/>
      <c r="I123" s="179"/>
      <c r="J123" s="180"/>
      <c r="K123" s="181"/>
      <c r="L123" s="181">
        <f t="shared" si="23"/>
        <v>0</v>
      </c>
      <c r="M123" s="178">
        <v>0</v>
      </c>
      <c r="N123" s="246" t="s">
        <v>64</v>
      </c>
      <c r="O123" s="81"/>
      <c r="P123" s="16"/>
      <c r="Q123" s="16"/>
      <c r="R123" s="16"/>
      <c r="S123" s="16"/>
      <c r="T123" s="16"/>
      <c r="U123" s="3"/>
    </row>
    <row r="124" spans="1:21" s="17" customFormat="1" ht="22.4" customHeight="1" x14ac:dyDescent="0.5">
      <c r="A124" s="3"/>
      <c r="B124" s="45"/>
      <c r="C124" s="38"/>
      <c r="D124" s="38"/>
      <c r="E124" s="187"/>
      <c r="F124" s="97"/>
      <c r="G124" s="98"/>
      <c r="H124" s="179"/>
      <c r="I124" s="179"/>
      <c r="J124" s="180"/>
      <c r="K124" s="182"/>
      <c r="L124" s="181">
        <f t="shared" si="23"/>
        <v>0</v>
      </c>
      <c r="M124" s="178">
        <f>G123+K123</f>
        <v>0</v>
      </c>
      <c r="N124" s="246" t="s">
        <v>64</v>
      </c>
      <c r="O124" s="78"/>
      <c r="P124" s="16"/>
      <c r="Q124" s="16"/>
      <c r="R124" s="16"/>
      <c r="S124" s="16"/>
      <c r="T124" s="16"/>
      <c r="U124" s="3"/>
    </row>
    <row r="125" spans="1:21" s="17" customFormat="1" ht="22.4" customHeight="1" x14ac:dyDescent="0.5">
      <c r="B125" s="36"/>
      <c r="C125" s="36"/>
      <c r="D125" s="153"/>
      <c r="E125" s="188"/>
      <c r="F125" s="97"/>
      <c r="G125" s="98"/>
      <c r="H125" s="183"/>
      <c r="I125" s="184"/>
      <c r="J125" s="180"/>
      <c r="K125" s="182"/>
      <c r="L125" s="181">
        <f t="shared" si="23"/>
        <v>0</v>
      </c>
      <c r="M125" s="178">
        <f t="shared" ref="M125" si="24">G124+K124</f>
        <v>0</v>
      </c>
      <c r="N125" s="79"/>
      <c r="O125" s="80"/>
      <c r="P125" s="76"/>
      <c r="Q125" s="76"/>
      <c r="R125" s="76"/>
      <c r="S125" s="76"/>
      <c r="T125" s="76"/>
    </row>
    <row r="126" spans="1:21" x14ac:dyDescent="0.35">
      <c r="B126" s="10"/>
      <c r="C126" s="2"/>
      <c r="D126" s="2"/>
      <c r="E126" s="10"/>
      <c r="F126" s="10"/>
      <c r="G126" s="10"/>
      <c r="H126" s="8"/>
      <c r="I126" s="8"/>
      <c r="J126" s="2"/>
      <c r="K126" s="29"/>
      <c r="L126" s="29"/>
      <c r="M126" s="6"/>
    </row>
    <row r="127" spans="1:21" x14ac:dyDescent="0.35">
      <c r="B127" s="10"/>
      <c r="C127" s="2"/>
      <c r="D127" s="2"/>
      <c r="E127" s="10"/>
      <c r="F127" s="10"/>
      <c r="G127" s="10"/>
      <c r="H127" s="8"/>
      <c r="I127" s="8"/>
      <c r="J127" s="2"/>
      <c r="K127" s="29"/>
      <c r="L127" s="29"/>
      <c r="M127" s="6"/>
    </row>
    <row r="128" spans="1:21" x14ac:dyDescent="0.35">
      <c r="B128" s="10"/>
      <c r="C128" s="2"/>
      <c r="D128" s="2"/>
      <c r="E128" s="10"/>
      <c r="F128" s="10"/>
      <c r="G128" s="10"/>
      <c r="H128" s="8"/>
      <c r="I128" s="8"/>
      <c r="J128" s="2"/>
      <c r="K128" s="29"/>
      <c r="L128" s="29"/>
      <c r="M128" s="6"/>
    </row>
    <row r="129" spans="2:13" x14ac:dyDescent="0.35">
      <c r="B129" s="10"/>
      <c r="C129" s="2"/>
      <c r="D129" s="2"/>
      <c r="E129" s="10"/>
      <c r="F129" s="10"/>
      <c r="G129" s="10"/>
      <c r="H129" s="8"/>
      <c r="I129" s="8"/>
      <c r="J129" s="2"/>
      <c r="K129" s="29"/>
      <c r="L129" s="29"/>
      <c r="M129" s="6"/>
    </row>
    <row r="130" spans="2:13" x14ac:dyDescent="0.35">
      <c r="B130" s="10"/>
      <c r="C130" s="2"/>
      <c r="D130" s="2"/>
      <c r="E130" s="10"/>
      <c r="F130" s="10"/>
      <c r="G130" s="10"/>
      <c r="H130" s="8"/>
      <c r="I130" s="8"/>
      <c r="J130" s="2"/>
      <c r="K130" s="29"/>
      <c r="L130" s="29"/>
      <c r="M130" s="6"/>
    </row>
    <row r="131" spans="2:13" x14ac:dyDescent="0.35">
      <c r="B131" s="10"/>
      <c r="C131" s="2"/>
      <c r="D131" s="2"/>
      <c r="E131" s="10"/>
      <c r="F131" s="10"/>
      <c r="G131" s="10"/>
      <c r="H131" s="8"/>
      <c r="I131" s="8"/>
      <c r="J131" s="2"/>
      <c r="K131" s="29"/>
      <c r="L131" s="29"/>
      <c r="M131" s="6"/>
    </row>
    <row r="132" spans="2:13" x14ac:dyDescent="0.35">
      <c r="B132" s="10"/>
      <c r="C132" s="2"/>
      <c r="D132" s="2"/>
      <c r="E132" s="10"/>
      <c r="F132" s="10"/>
      <c r="G132" s="10"/>
      <c r="H132" s="8"/>
      <c r="I132" s="8"/>
      <c r="J132" s="2"/>
      <c r="K132" s="29"/>
      <c r="L132" s="29"/>
      <c r="M132" s="6"/>
    </row>
    <row r="133" spans="2:13" x14ac:dyDescent="0.35">
      <c r="B133" s="10"/>
      <c r="C133" s="2"/>
      <c r="D133" s="2"/>
      <c r="E133" s="10"/>
      <c r="F133" s="10"/>
      <c r="G133" s="10"/>
      <c r="H133" s="8"/>
      <c r="I133" s="8"/>
      <c r="J133" s="2"/>
      <c r="K133" s="29"/>
      <c r="L133" s="29"/>
      <c r="M133" s="6"/>
    </row>
    <row r="134" spans="2:13" x14ac:dyDescent="0.35">
      <c r="B134" s="10"/>
      <c r="C134" s="2"/>
      <c r="D134" s="2"/>
      <c r="E134" s="10"/>
      <c r="F134" s="10"/>
      <c r="G134" s="10"/>
      <c r="H134" s="8"/>
      <c r="I134" s="8"/>
      <c r="J134" s="2"/>
      <c r="K134" s="29"/>
      <c r="L134" s="29"/>
      <c r="M134" s="6"/>
    </row>
    <row r="135" spans="2:13" x14ac:dyDescent="0.35">
      <c r="B135" s="10"/>
      <c r="C135" s="2"/>
      <c r="D135" s="2"/>
      <c r="E135" s="10"/>
      <c r="F135" s="10"/>
      <c r="G135" s="10"/>
      <c r="H135" s="8"/>
      <c r="I135" s="8"/>
      <c r="J135" s="2"/>
      <c r="K135" s="29"/>
      <c r="L135" s="29"/>
      <c r="M135" s="6"/>
    </row>
    <row r="136" spans="2:13" x14ac:dyDescent="0.35">
      <c r="B136" s="10"/>
      <c r="C136" s="2"/>
      <c r="D136" s="2"/>
      <c r="E136" s="10"/>
      <c r="F136" s="10"/>
      <c r="G136" s="10"/>
      <c r="H136" s="8"/>
      <c r="I136" s="8"/>
      <c r="J136" s="2"/>
      <c r="K136" s="29"/>
      <c r="L136" s="29"/>
      <c r="M136" s="6"/>
    </row>
    <row r="137" spans="2:13" x14ac:dyDescent="0.35">
      <c r="B137" s="10"/>
      <c r="C137" s="2"/>
      <c r="D137" s="2"/>
      <c r="E137" s="10"/>
      <c r="F137" s="10"/>
      <c r="G137" s="10"/>
      <c r="H137" s="8"/>
      <c r="I137" s="8"/>
      <c r="J137" s="2"/>
      <c r="K137" s="29"/>
      <c r="L137" s="29"/>
      <c r="M137" s="6"/>
    </row>
    <row r="138" spans="2:13" x14ac:dyDescent="0.35">
      <c r="B138" s="10"/>
      <c r="C138" s="2"/>
      <c r="D138" s="2"/>
      <c r="E138" s="10"/>
      <c r="F138" s="10"/>
      <c r="G138" s="10"/>
      <c r="H138" s="8"/>
      <c r="I138" s="8"/>
      <c r="J138" s="2"/>
      <c r="K138" s="29"/>
      <c r="L138" s="29"/>
      <c r="M138" s="6"/>
    </row>
    <row r="139" spans="2:13" x14ac:dyDescent="0.35">
      <c r="B139" s="10"/>
      <c r="C139" s="2"/>
      <c r="D139" s="2"/>
      <c r="E139" s="10"/>
      <c r="F139" s="10"/>
      <c r="G139" s="10"/>
      <c r="H139" s="8"/>
      <c r="I139" s="8"/>
      <c r="J139" s="2"/>
      <c r="K139" s="29"/>
      <c r="L139" s="29"/>
      <c r="M139" s="6"/>
    </row>
    <row r="140" spans="2:13" x14ac:dyDescent="0.35">
      <c r="B140" s="10"/>
      <c r="C140" s="2"/>
      <c r="D140" s="2"/>
      <c r="E140" s="10"/>
      <c r="F140" s="10"/>
      <c r="G140" s="10"/>
      <c r="H140" s="8"/>
      <c r="I140" s="8"/>
      <c r="J140" s="2"/>
      <c r="K140" s="29"/>
      <c r="L140" s="29"/>
      <c r="M140" s="6"/>
    </row>
    <row r="141" spans="2:13" x14ac:dyDescent="0.35">
      <c r="B141" s="10"/>
      <c r="C141" s="2"/>
      <c r="D141" s="2"/>
      <c r="E141" s="10"/>
      <c r="F141" s="10"/>
      <c r="G141" s="10"/>
      <c r="H141" s="8"/>
      <c r="I141" s="8"/>
      <c r="J141" s="2"/>
      <c r="K141" s="29"/>
      <c r="L141" s="29"/>
      <c r="M141" s="6"/>
    </row>
    <row r="142" spans="2:13" x14ac:dyDescent="0.35">
      <c r="B142" s="10"/>
      <c r="C142" s="2"/>
      <c r="D142" s="2"/>
      <c r="E142" s="10"/>
      <c r="F142" s="10"/>
      <c r="G142" s="10"/>
      <c r="H142" s="8"/>
      <c r="I142" s="8"/>
      <c r="J142" s="2"/>
      <c r="K142" s="29"/>
      <c r="L142" s="29"/>
      <c r="M142" s="6"/>
    </row>
    <row r="143" spans="2:13" x14ac:dyDescent="0.35">
      <c r="B143" s="10"/>
      <c r="C143" s="2"/>
      <c r="D143" s="2"/>
      <c r="E143" s="10"/>
      <c r="F143" s="10"/>
      <c r="G143" s="10"/>
      <c r="H143" s="8"/>
      <c r="I143" s="8"/>
      <c r="J143" s="2"/>
      <c r="K143" s="29"/>
      <c r="L143" s="29"/>
      <c r="M143" s="6"/>
    </row>
    <row r="144" spans="2:13" x14ac:dyDescent="0.35">
      <c r="B144" s="10"/>
      <c r="C144" s="2"/>
      <c r="D144" s="2"/>
      <c r="E144" s="10"/>
      <c r="F144" s="10"/>
      <c r="G144" s="10"/>
      <c r="H144" s="8"/>
      <c r="I144" s="8"/>
      <c r="J144" s="2"/>
      <c r="K144" s="29"/>
      <c r="L144" s="29"/>
      <c r="M144" s="6"/>
    </row>
    <row r="145" spans="2:12" x14ac:dyDescent="0.35">
      <c r="B145" s="10"/>
      <c r="C145" s="2"/>
      <c r="D145" s="2"/>
      <c r="E145" s="10"/>
      <c r="F145" s="10"/>
      <c r="G145" s="10"/>
      <c r="H145" s="8"/>
      <c r="I145" s="8"/>
      <c r="J145" s="2"/>
      <c r="K145" s="29"/>
      <c r="L145" s="29"/>
    </row>
    <row r="146" spans="2:12" x14ac:dyDescent="0.35">
      <c r="B146" s="10"/>
      <c r="C146" s="2"/>
      <c r="D146" s="2"/>
      <c r="E146" s="10"/>
      <c r="F146" s="10"/>
      <c r="G146" s="10"/>
      <c r="H146" s="8"/>
      <c r="I146" s="8"/>
      <c r="J146" s="2"/>
    </row>
    <row r="147" spans="2:12" x14ac:dyDescent="0.35">
      <c r="B147" s="10"/>
      <c r="C147" s="2"/>
      <c r="D147" s="2"/>
    </row>
  </sheetData>
  <mergeCells count="3">
    <mergeCell ref="B3:M3"/>
    <mergeCell ref="Q5:R5"/>
    <mergeCell ref="Q16:R16"/>
  </mergeCells>
  <phoneticPr fontId="26" type="noConversion"/>
  <pageMargins left="0.31496062992125984" right="0.31496062992125984" top="0.35433070866141736" bottom="0.35433070866141736" header="0.31496062992125984" footer="0.31496062992125984"/>
  <pageSetup paperSize="8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PP 2024</vt:lpstr>
      <vt:lpstr>'PP 2024'!Zone_d_impression</vt:lpstr>
    </vt:vector>
  </TitlesOfParts>
  <Company>INRS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Bahija AUGENSTEIN</dc:creator>
  <cp:lastModifiedBy>Nadège MARMIGNON</cp:lastModifiedBy>
  <cp:lastPrinted>2024-01-24T13:20:57Z</cp:lastPrinted>
  <dcterms:created xsi:type="dcterms:W3CDTF">2019-11-15T08:37:09Z</dcterms:created>
  <dcterms:modified xsi:type="dcterms:W3CDTF">2024-02-06T08:21:35Z</dcterms:modified>
</cp:coreProperties>
</file>