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3256" windowHeight="13176"/>
  </bookViews>
  <sheets>
    <sheet name="Fonction températures" sheetId="2" r:id="rId1"/>
    <sheet name="Feuil1" sheetId="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2"/>
  <c r="B14" s="1"/>
  <c r="E10" i="1"/>
  <c r="B9" i="2"/>
  <c r="E18" i="1"/>
  <c r="E20"/>
  <c r="C21"/>
  <c r="D10" l="1"/>
  <c r="E8" s="1"/>
</calcChain>
</file>

<file path=xl/comments1.xml><?xml version="1.0" encoding="utf-8"?>
<comments xmlns="http://schemas.openxmlformats.org/spreadsheetml/2006/main">
  <authors>
    <author>HP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Dans le catalogue des fabricant</t>
        </r>
      </text>
    </comment>
  </commentList>
</comments>
</file>

<file path=xl/sharedStrings.xml><?xml version="1.0" encoding="utf-8"?>
<sst xmlns="http://schemas.openxmlformats.org/spreadsheetml/2006/main" count="58" uniqueCount="47">
  <si>
    <t>=p_∆T_50*((V17/50)^(n))</t>
  </si>
  <si>
    <t>p_∆T_50</t>
  </si>
  <si>
    <t>K</t>
  </si>
  <si>
    <t>n</t>
  </si>
  <si>
    <t>Pc</t>
  </si>
  <si>
    <t>k=p_50*((k/50)^(n))</t>
  </si>
  <si>
    <t>On retrouve p_50</t>
  </si>
  <si>
    <t>(W19/p_50)^(1/n)*50</t>
  </si>
  <si>
    <t>Pour retrouver K vous m'avez donné:</t>
  </si>
  <si>
    <t>=(C17/C14)^(1/1,3)*50</t>
  </si>
  <si>
    <t>Votre formule, on retrouve K= ok</t>
  </si>
  <si>
    <t>Ci-après le même calcul que ci-dessus avec K=60</t>
  </si>
  <si>
    <t>Pour documenter</t>
  </si>
  <si>
    <t>Ce sont des tableaux de puissance de radaiteurs en fonction de T° d'eau</t>
  </si>
  <si>
    <r>
      <t>Avant normalisation des données les bases  étaient k=</t>
    </r>
    <r>
      <rPr>
        <sz val="12"/>
        <color theme="1"/>
        <rFont val="Book Antiqua"/>
        <family val="1"/>
      </rPr>
      <t>∆T</t>
    </r>
    <r>
      <rPr>
        <sz val="12"/>
        <color theme="1"/>
        <rFont val="Calibri"/>
        <family val="2"/>
        <scheme val="minor"/>
      </rPr>
      <t>60</t>
    </r>
  </si>
  <si>
    <r>
      <t xml:space="preserve">Après normalisation c'étais </t>
    </r>
    <r>
      <rPr>
        <sz val="12"/>
        <color theme="1"/>
        <rFont val="Book Antiqua"/>
        <family val="1"/>
      </rPr>
      <t>∆T</t>
    </r>
    <r>
      <rPr>
        <sz val="12"/>
        <color theme="1"/>
        <rFont val="Calibri"/>
        <family val="2"/>
        <scheme val="minor"/>
      </rPr>
      <t xml:space="preserve">50 </t>
    </r>
  </si>
  <si>
    <t>Anciens catalogues</t>
  </si>
  <si>
    <t>Nouveaux catalogues</t>
  </si>
  <si>
    <t>Pc,  K=60</t>
  </si>
  <si>
    <t>Pour beaucoup d'installation existante on retrouve des tableaux K=60</t>
  </si>
  <si>
    <t>Cas: 2</t>
  </si>
  <si>
    <t>Pour rénovation des installations existantes on à besoin de travailler sur K50 depuis des données K60</t>
  </si>
  <si>
    <t>déterminer p_∆T_50 dpuis Pc 1901 a K60</t>
  </si>
  <si>
    <r>
      <t xml:space="preserve">la valeur constante 50 doit correspondre à </t>
    </r>
    <r>
      <rPr>
        <sz val="12"/>
        <color theme="1"/>
        <rFont val="Book Antiqua"/>
        <family val="1"/>
      </rPr>
      <t>∆T50 !</t>
    </r>
  </si>
  <si>
    <t>K=(Pc/p_50)^(1/n)*60</t>
  </si>
  <si>
    <t>P_rad</t>
  </si>
  <si>
    <t>Td</t>
  </si>
  <si>
    <t>Tr</t>
  </si>
  <si>
    <t>Ti</t>
  </si>
  <si>
    <t>DeltaT_N</t>
  </si>
  <si>
    <t>W</t>
  </si>
  <si>
    <t>°C</t>
  </si>
  <si>
    <t>-</t>
  </si>
  <si>
    <t>puissance normalisée pour un DeltaT de 50°C</t>
  </si>
  <si>
    <t>Température de départ (arrivée radiateur)</t>
  </si>
  <si>
    <t>Température de retour (sortie radiateur)</t>
  </si>
  <si>
    <t>Température de la pièce</t>
  </si>
  <si>
    <t>DeltaT normalisé</t>
  </si>
  <si>
    <t>Exposant</t>
  </si>
  <si>
    <t>Puissance réelle du radiateur fon,ction du régime de températures</t>
  </si>
  <si>
    <t>P_rad_Normalisée 50°C</t>
  </si>
  <si>
    <r>
      <t>Q = P_Rad_50 x (((Td - Tr) / ln((Td - Ti) / (Tr - Ti))) / DeltaT</t>
    </r>
    <r>
      <rPr>
        <vertAlign val="subscript"/>
        <sz val="12"/>
        <color rgb="FF000000"/>
        <rFont val="Verdana"/>
        <family val="2"/>
      </rPr>
      <t>N</t>
    </r>
    <r>
      <rPr>
        <sz val="12"/>
        <color rgb="FF000000"/>
        <rFont val="Verdana"/>
        <family val="2"/>
      </rPr>
      <t>)</t>
    </r>
    <r>
      <rPr>
        <vertAlign val="superscript"/>
        <sz val="12"/>
        <color rgb="FF000000"/>
        <rFont val="Verdana"/>
        <family val="2"/>
      </rPr>
      <t>n</t>
    </r>
  </si>
  <si>
    <r>
      <t>K = K</t>
    </r>
    <r>
      <rPr>
        <vertAlign val="subscript"/>
        <sz val="12"/>
        <color rgb="FF000000"/>
        <rFont val="Verdana"/>
        <family val="2"/>
      </rPr>
      <t>N</t>
    </r>
    <r>
      <rPr>
        <sz val="12"/>
        <color rgb="FF000000"/>
        <rFont val="Verdana"/>
        <family val="2"/>
      </rPr>
      <t> x (DeltaT / DeltaT</t>
    </r>
    <r>
      <rPr>
        <vertAlign val="subscript"/>
        <sz val="12"/>
        <color rgb="FF000000"/>
        <rFont val="Verdana"/>
        <family val="2"/>
      </rPr>
      <t>N</t>
    </r>
    <r>
      <rPr>
        <sz val="12"/>
        <color rgb="FF000000"/>
        <rFont val="Verdana"/>
        <family val="2"/>
      </rPr>
      <t>)</t>
    </r>
    <r>
      <rPr>
        <vertAlign val="superscript"/>
        <sz val="12"/>
        <color rgb="FF000000"/>
        <rFont val="Verdana"/>
        <family val="2"/>
      </rPr>
      <t>(n - 1)</t>
    </r>
  </si>
  <si>
    <r>
      <t>K</t>
    </r>
    <r>
      <rPr>
        <vertAlign val="subscript"/>
        <sz val="12"/>
        <color rgb="FF000000"/>
        <rFont val="Verdana"/>
        <family val="2"/>
      </rPr>
      <t>N</t>
    </r>
    <r>
      <rPr>
        <sz val="12"/>
        <color rgb="FF000000"/>
        <rFont val="Verdana"/>
        <family val="2"/>
      </rPr>
      <t xml:space="preserve"> = Q / DeltaT</t>
    </r>
    <r>
      <rPr>
        <vertAlign val="subscript"/>
        <sz val="12"/>
        <color rgb="FF000000"/>
        <rFont val="Verdana"/>
        <family val="2"/>
      </rPr>
      <t>N</t>
    </r>
    <r>
      <rPr>
        <sz val="12"/>
        <color rgb="FF000000"/>
        <rFont val="Verdana"/>
        <family val="2"/>
      </rPr>
      <t> / S</t>
    </r>
  </si>
  <si>
    <t>où S est la surface de l'émetteur, Q sa puissance en W</t>
  </si>
  <si>
    <t>m²</t>
  </si>
  <si>
    <t>Suface d'échange de l'émetteur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</si>
</sst>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2"/>
      <color theme="1"/>
      <name val="Calibri"/>
      <family val="2"/>
      <scheme val="minor"/>
    </font>
    <font>
      <b/>
      <sz val="11"/>
      <color indexed="12"/>
      <name val="Arial"/>
      <family val="2"/>
    </font>
    <font>
      <sz val="10"/>
      <color indexed="12"/>
      <name val="Arial"/>
      <family val="2"/>
    </font>
    <font>
      <sz val="12"/>
      <color theme="1"/>
      <name val="Book Antiqua"/>
      <family val="1"/>
    </font>
    <font>
      <sz val="12"/>
      <color rgb="FF000000"/>
      <name val="Verdana"/>
      <family val="2"/>
    </font>
    <font>
      <vertAlign val="subscript"/>
      <sz val="12"/>
      <color rgb="FF000000"/>
      <name val="Verdana"/>
      <family val="2"/>
    </font>
    <font>
      <vertAlign val="superscript"/>
      <sz val="12"/>
      <color rgb="FF000000"/>
      <name val="Verdan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" fontId="1" fillId="2" borderId="1" xfId="0" quotePrefix="1" applyNumberFormat="1" applyFont="1" applyFill="1" applyBorder="1"/>
    <xf numFmtId="1" fontId="1" fillId="2" borderId="0" xfId="0" applyNumberFormat="1" applyFont="1" applyFill="1" applyBorder="1"/>
    <xf numFmtId="0" fontId="2" fillId="0" borderId="0" xfId="0" applyFont="1"/>
    <xf numFmtId="1" fontId="2" fillId="0" borderId="0" xfId="0" applyNumberFormat="1" applyFont="1"/>
    <xf numFmtId="164" fontId="0" fillId="0" borderId="0" xfId="0" quotePrefix="1" applyNumberFormat="1"/>
    <xf numFmtId="1" fontId="0" fillId="0" borderId="0" xfId="0" quotePrefix="1" applyNumberFormat="1"/>
    <xf numFmtId="0" fontId="2" fillId="0" borderId="0" xfId="0" quotePrefix="1" applyFont="1"/>
    <xf numFmtId="1" fontId="1" fillId="2" borderId="2" xfId="0" quotePrefix="1" applyNumberFormat="1" applyFont="1" applyFill="1" applyBorder="1"/>
    <xf numFmtId="0" fontId="0" fillId="0" borderId="0" xfId="0" quotePrefix="1"/>
    <xf numFmtId="0" fontId="4" fillId="0" borderId="0" xfId="0" applyFont="1"/>
    <xf numFmtId="2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D14" sqref="D14"/>
    </sheetView>
  </sheetViews>
  <sheetFormatPr baseColWidth="10" defaultRowHeight="15.6"/>
  <cols>
    <col min="1" max="1" width="33" customWidth="1"/>
  </cols>
  <sheetData>
    <row r="1" spans="1:4" ht="18.600000000000001">
      <c r="A1" s="10" t="s">
        <v>41</v>
      </c>
    </row>
    <row r="3" spans="1:4">
      <c r="A3" s="15" t="s">
        <v>40</v>
      </c>
      <c r="B3">
        <v>1000</v>
      </c>
      <c r="C3" t="s">
        <v>30</v>
      </c>
      <c r="D3" t="s">
        <v>33</v>
      </c>
    </row>
    <row r="4" spans="1:4">
      <c r="A4" s="15" t="s">
        <v>26</v>
      </c>
      <c r="B4">
        <v>75</v>
      </c>
      <c r="C4" t="s">
        <v>31</v>
      </c>
      <c r="D4" t="s">
        <v>34</v>
      </c>
    </row>
    <row r="5" spans="1:4">
      <c r="A5" s="15" t="s">
        <v>27</v>
      </c>
      <c r="B5">
        <v>65</v>
      </c>
      <c r="C5" t="s">
        <v>31</v>
      </c>
      <c r="D5" t="s">
        <v>35</v>
      </c>
    </row>
    <row r="6" spans="1:4">
      <c r="A6" s="15" t="s">
        <v>28</v>
      </c>
      <c r="B6">
        <v>20</v>
      </c>
      <c r="C6" t="s">
        <v>31</v>
      </c>
      <c r="D6" t="s">
        <v>36</v>
      </c>
    </row>
    <row r="7" spans="1:4">
      <c r="A7" s="15" t="s">
        <v>29</v>
      </c>
      <c r="B7">
        <v>50</v>
      </c>
      <c r="C7" t="s">
        <v>31</v>
      </c>
      <c r="D7" t="s">
        <v>37</v>
      </c>
    </row>
    <row r="8" spans="1:4">
      <c r="A8" s="15" t="s">
        <v>3</v>
      </c>
      <c r="B8">
        <v>1.3</v>
      </c>
      <c r="C8" s="9" t="s">
        <v>32</v>
      </c>
      <c r="D8" t="s">
        <v>38</v>
      </c>
    </row>
    <row r="9" spans="1:4">
      <c r="A9" s="15" t="s">
        <v>25</v>
      </c>
      <c r="B9" s="11">
        <f>B3*(((B4-B5)/LN((B4-B6)/(B5-B6)))/B7)^B8</f>
        <v>995.65723018654091</v>
      </c>
      <c r="C9" t="s">
        <v>30</v>
      </c>
      <c r="D9" t="s">
        <v>39</v>
      </c>
    </row>
    <row r="11" spans="1:4">
      <c r="A11" s="15" t="s">
        <v>46</v>
      </c>
      <c r="B11">
        <v>2.5</v>
      </c>
      <c r="C11" t="s">
        <v>45</v>
      </c>
    </row>
    <row r="12" spans="1:4" ht="18.600000000000001">
      <c r="A12" s="10" t="s">
        <v>43</v>
      </c>
      <c r="B12">
        <f>B3/B7/B11</f>
        <v>8</v>
      </c>
      <c r="C12" t="s">
        <v>44</v>
      </c>
    </row>
    <row r="14" spans="1:4" ht="18.600000000000001">
      <c r="A14" s="10" t="s">
        <v>42</v>
      </c>
      <c r="B14">
        <f>B12*(((B4+B5)/2-B6)/B7)^(B8-1)</f>
        <v>8</v>
      </c>
    </row>
    <row r="15" spans="1:4">
      <c r="A15" t="s">
        <v>2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Q30"/>
  <sheetViews>
    <sheetView workbookViewId="0">
      <selection activeCell="G10" sqref="G10"/>
    </sheetView>
  </sheetViews>
  <sheetFormatPr baseColWidth="10" defaultRowHeight="15.6"/>
  <cols>
    <col min="2" max="2" width="13.3984375" customWidth="1"/>
  </cols>
  <sheetData>
    <row r="1" spans="1:17">
      <c r="D1" t="s">
        <v>5</v>
      </c>
    </row>
    <row r="2" spans="1:17">
      <c r="D2" s="5" t="s">
        <v>7</v>
      </c>
    </row>
    <row r="4" spans="1:17">
      <c r="E4" t="s">
        <v>8</v>
      </c>
      <c r="H4" s="5" t="s">
        <v>7</v>
      </c>
    </row>
    <row r="5" spans="1:17">
      <c r="B5" s="1" t="s">
        <v>0</v>
      </c>
      <c r="H5" t="s">
        <v>10</v>
      </c>
    </row>
    <row r="6" spans="1:17">
      <c r="H6" s="5" t="s">
        <v>9</v>
      </c>
    </row>
    <row r="7" spans="1:17">
      <c r="B7" s="1" t="s">
        <v>1</v>
      </c>
      <c r="C7">
        <v>1500</v>
      </c>
    </row>
    <row r="8" spans="1:17">
      <c r="B8" t="s">
        <v>2</v>
      </c>
      <c r="C8">
        <v>100</v>
      </c>
      <c r="E8" s="6">
        <f>(D10/C7)^(1/C9)*50</f>
        <v>100</v>
      </c>
    </row>
    <row r="9" spans="1:17">
      <c r="B9" s="2" t="s">
        <v>3</v>
      </c>
      <c r="C9">
        <v>1.3</v>
      </c>
    </row>
    <row r="10" spans="1:17" ht="16.2">
      <c r="A10" s="3"/>
      <c r="B10" s="3" t="s">
        <v>6</v>
      </c>
      <c r="C10" t="s">
        <v>4</v>
      </c>
      <c r="D10" s="7">
        <f>C7*((C8/50)^(C9))</f>
        <v>3693.4332400347489</v>
      </c>
      <c r="E10" s="7" t="e">
        <f>C14*((C15/50)^(C16))</f>
        <v>#NUM!</v>
      </c>
      <c r="G10" s="10"/>
      <c r="J10" s="7"/>
      <c r="Q10" s="3"/>
    </row>
    <row r="11" spans="1:17">
      <c r="M11" s="3"/>
      <c r="N11" s="3"/>
      <c r="O11" s="3"/>
      <c r="P11" s="3"/>
      <c r="Q11" s="3"/>
    </row>
    <row r="12" spans="1:17" ht="16.2">
      <c r="E12" s="10"/>
      <c r="M12" s="3"/>
      <c r="N12" s="3"/>
      <c r="O12" s="3"/>
      <c r="P12" s="3"/>
      <c r="Q12" s="3"/>
    </row>
    <row r="13" spans="1:17">
      <c r="M13" s="3"/>
      <c r="N13" s="3"/>
      <c r="O13" s="3"/>
      <c r="P13" s="3"/>
      <c r="Q13" s="3"/>
    </row>
    <row r="14" spans="1:17">
      <c r="B14" s="12" t="s">
        <v>20</v>
      </c>
      <c r="C14" s="13"/>
      <c r="D14" s="14"/>
      <c r="M14" s="3"/>
      <c r="N14" s="3"/>
      <c r="O14" s="3"/>
      <c r="P14" s="3"/>
      <c r="Q14" s="3"/>
    </row>
    <row r="15" spans="1:17">
      <c r="B15" s="12" t="s">
        <v>11</v>
      </c>
      <c r="C15" s="13"/>
      <c r="D15" s="13"/>
      <c r="E15" s="14"/>
      <c r="M15" s="3"/>
      <c r="N15" s="3"/>
      <c r="O15" s="3"/>
      <c r="P15" s="3"/>
      <c r="Q15" s="3"/>
    </row>
    <row r="16" spans="1:17">
      <c r="B16" s="8" t="s">
        <v>0</v>
      </c>
      <c r="F16" t="s">
        <v>22</v>
      </c>
    </row>
    <row r="17" spans="2:7">
      <c r="F17" t="s">
        <v>23</v>
      </c>
    </row>
    <row r="18" spans="2:7">
      <c r="B18" s="1" t="s">
        <v>1</v>
      </c>
      <c r="C18">
        <v>1500</v>
      </c>
      <c r="E18" s="9">
        <f>(C21/C18)^(1/C20)*60</f>
        <v>100</v>
      </c>
    </row>
    <row r="19" spans="2:7">
      <c r="B19" t="s">
        <v>2</v>
      </c>
      <c r="C19">
        <v>100</v>
      </c>
      <c r="E19" t="s">
        <v>24</v>
      </c>
    </row>
    <row r="20" spans="2:7">
      <c r="B20" s="2" t="s">
        <v>3</v>
      </c>
      <c r="C20">
        <v>1.3</v>
      </c>
      <c r="E20">
        <f>C18*(C19/60)^C20</f>
        <v>2914.0341267267895</v>
      </c>
    </row>
    <row r="21" spans="2:7">
      <c r="B21" s="3" t="s">
        <v>18</v>
      </c>
      <c r="C21" s="4">
        <f>C18*(C19/60)^C20</f>
        <v>2914.0341267267895</v>
      </c>
    </row>
    <row r="23" spans="2:7">
      <c r="B23" t="s">
        <v>12</v>
      </c>
    </row>
    <row r="24" spans="2:7">
      <c r="B24" t="s">
        <v>13</v>
      </c>
    </row>
    <row r="26" spans="2:7">
      <c r="B26" t="s">
        <v>14</v>
      </c>
      <c r="G26" t="s">
        <v>16</v>
      </c>
    </row>
    <row r="27" spans="2:7">
      <c r="B27" t="s">
        <v>15</v>
      </c>
      <c r="G27" t="s">
        <v>17</v>
      </c>
    </row>
    <row r="29" spans="2:7">
      <c r="B29" t="s">
        <v>19</v>
      </c>
    </row>
    <row r="30" spans="2:7">
      <c r="B30" t="s">
        <v>21</v>
      </c>
    </row>
  </sheetData>
  <mergeCells count="2">
    <mergeCell ref="B14:D14"/>
    <mergeCell ref="B15:E15"/>
  </mergeCells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Fonction températures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HP</cp:lastModifiedBy>
  <dcterms:created xsi:type="dcterms:W3CDTF">2018-05-01T15:29:05Z</dcterms:created>
  <dcterms:modified xsi:type="dcterms:W3CDTF">2018-05-01T17:42:57Z</dcterms:modified>
</cp:coreProperties>
</file>