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040" windowHeight="8040"/>
  </bookViews>
  <sheets>
    <sheet name="Source" sheetId="1" r:id="rId1"/>
    <sheet name="JF" sheetId="2" r:id="rId2"/>
    <sheet name="Rapport" sheetId="3" r:id="rId3"/>
  </sheets>
  <definedNames>
    <definedName name="Feries">JF!$B$4:$B$15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/>
  <c r="B9" s="1"/>
  <c r="B15"/>
  <c r="B14"/>
  <c r="B13"/>
  <c r="B12"/>
  <c r="B11"/>
  <c r="B8"/>
  <c r="B7"/>
  <c r="B4"/>
  <c r="B6" l="1"/>
  <c r="B10"/>
</calcChain>
</file>

<file path=xl/sharedStrings.xml><?xml version="1.0" encoding="utf-8"?>
<sst xmlns="http://schemas.openxmlformats.org/spreadsheetml/2006/main" count="100" uniqueCount="73">
  <si>
    <t>Date</t>
  </si>
  <si>
    <t>Colonne1</t>
  </si>
  <si>
    <t>Colonne2</t>
  </si>
  <si>
    <t>Colonne3</t>
  </si>
  <si>
    <t>Colonne4</t>
  </si>
  <si>
    <t>Colonne5</t>
  </si>
  <si>
    <t>Colonne9</t>
  </si>
  <si>
    <t>Colonne10</t>
  </si>
  <si>
    <t>Colonne11</t>
  </si>
  <si>
    <t>Colonne12</t>
  </si>
  <si>
    <t>France</t>
  </si>
  <si>
    <t>A</t>
  </si>
  <si>
    <t>B</t>
  </si>
  <si>
    <t>C</t>
  </si>
  <si>
    <t>D</t>
  </si>
  <si>
    <t>E</t>
  </si>
  <si>
    <t>G</t>
  </si>
  <si>
    <t>H</t>
  </si>
  <si>
    <t>I</t>
  </si>
  <si>
    <t>K</t>
  </si>
  <si>
    <t>L</t>
  </si>
  <si>
    <t>M</t>
  </si>
  <si>
    <t>O</t>
  </si>
  <si>
    <t>Heure1</t>
  </si>
  <si>
    <t>Heure2</t>
  </si>
  <si>
    <t>Numéro Ligne</t>
  </si>
  <si>
    <t>Date (Jours Fériés)</t>
  </si>
  <si>
    <t>Date (Weekend)</t>
  </si>
  <si>
    <t>Cellule Vide (A à H)</t>
  </si>
  <si>
    <t>Nombre d'heures &lt;6H</t>
  </si>
  <si>
    <t>Nombre d'heures &gt; 11H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</si>
  <si>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</si>
  <si>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</si>
  <si>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</si>
  <si>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</si>
  <si>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</si>
  <si>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</si>
  <si>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</si>
  <si>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</si>
  <si>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</si>
  <si>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</si>
  <si>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</si>
  <si>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</si>
  <si>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</si>
  <si>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</si>
  <si>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</si>
  <si>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Date ouvrée non saisie</t>
  </si>
  <si>
    <t>Nombre d'heures = 0</t>
  </si>
  <si>
    <t>Indiquer le numéro de la ligne de la feuille source comportant l'une une anomalie</t>
  </si>
  <si>
    <t>Si une date saisie dans la colonne F correspond à un jour férié, mettre cette date ici</t>
  </si>
  <si>
    <t>Si une date saisie dans la colonne F correspond à un weekend, mettre cette date ici</t>
  </si>
  <si>
    <t>Si la colonne A comporte une info, alors les colonnes B à H ne doivent pas être vides
si une colonne vide, mettre ici le titre de la colonne concernée</t>
  </si>
  <si>
    <t>Si le nombre d'heures saisies dans la colonne G =0</t>
  </si>
  <si>
    <t>Si le nombre d'heures saisies dans la colonne G &lt;6 H, mettre l'heure saisie ici</t>
  </si>
  <si>
    <t>Si le nombre d'heures saisies dans la colonne G &gt;11 H, mettre l'heure saisie ici</t>
  </si>
  <si>
    <t>exemple ci-dessous</t>
  </si>
  <si>
    <t>Colonne 2</t>
  </si>
  <si>
    <t>Si manque des dates ouvrés (non saisies dans la colonne F) jusqu'au la date d'aujoiurd'hui, mettre cette date ici
Le numéro de ligne sera vide dans ce cas</t>
  </si>
  <si>
    <t>j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</si>
  <si>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</si>
  <si>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</si>
  <si>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</si>
  <si>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</si>
  <si>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</si>
  <si>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</si>
  <si>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</si>
  <si>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</si>
  <si>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</si>
  <si>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</si>
  <si>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</si>
  <si>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</si>
  <si>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Jours fériés</t>
  </si>
  <si>
    <t>Année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</si>
</sst>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70C0"/>
        <bgColor theme="4"/>
      </patternFill>
    </fill>
    <fill>
      <patternFill patternType="solid">
        <fgColor rgb="FF0070C0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3">
    <xf numFmtId="0" fontId="0" fillId="0" borderId="0" xfId="0"/>
    <xf numFmtId="0" fontId="2" fillId="3" borderId="2" xfId="1" applyNumberFormat="1" applyFont="1" applyFill="1" applyBorder="1" applyAlignment="1">
      <alignment horizontal="left" vertical="center" wrapText="1"/>
    </xf>
    <xf numFmtId="14" fontId="2" fillId="3" borderId="2" xfId="1" applyNumberFormat="1" applyFont="1" applyFill="1" applyBorder="1" applyAlignment="1">
      <alignment horizontal="left" vertical="center" wrapText="1"/>
    </xf>
    <xf numFmtId="0" fontId="2" fillId="4" borderId="2" xfId="1" applyFont="1" applyFill="1" applyBorder="1" applyAlignment="1">
      <alignment horizontal="left" vertical="center" wrapText="1"/>
    </xf>
    <xf numFmtId="0" fontId="2" fillId="4" borderId="2" xfId="1" applyFont="1" applyFill="1" applyBorder="1" applyAlignment="1">
      <alignment horizontal="left" vertical="center"/>
    </xf>
    <xf numFmtId="164" fontId="2" fillId="4" borderId="2" xfId="1" applyNumberFormat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left" vertical="center" wrapText="1"/>
    </xf>
    <xf numFmtId="14" fontId="0" fillId="0" borderId="0" xfId="0" applyNumberFormat="1"/>
    <xf numFmtId="14" fontId="2" fillId="5" borderId="2" xfId="0" applyNumberFormat="1" applyFont="1" applyFill="1" applyBorder="1" applyAlignment="1">
      <alignment horizontal="center" vertical="center"/>
    </xf>
    <xf numFmtId="165" fontId="2" fillId="4" borderId="2" xfId="1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0" fontId="4" fillId="6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14" fontId="4" fillId="6" borderId="1" xfId="0" applyNumberFormat="1" applyFont="1" applyFill="1" applyBorder="1" applyAlignment="1">
      <alignment vertical="center" wrapText="1"/>
    </xf>
    <xf numFmtId="14" fontId="3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/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/>
    <xf numFmtId="0" fontId="3" fillId="7" borderId="1" xfId="0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20" fontId="3" fillId="7" borderId="1" xfId="0" applyNumberFormat="1" applyFont="1" applyFill="1" applyBorder="1" applyAlignment="1">
      <alignment horizontal="center" vertical="center"/>
    </xf>
    <xf numFmtId="14" fontId="0" fillId="0" borderId="0" xfId="0" applyNumberFormat="1" applyFill="1"/>
    <xf numFmtId="0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Fill="1"/>
    <xf numFmtId="0" fontId="0" fillId="0" borderId="0" xfId="0" applyNumberFormat="1" applyAlignment="1">
      <alignment horizontal="center"/>
    </xf>
    <xf numFmtId="0" fontId="0" fillId="0" borderId="0" xfId="0" applyFill="1" applyAlignment="1">
      <alignment horizontal="center" vertical="center"/>
    </xf>
  </cellXfs>
  <cellStyles count="2">
    <cellStyle name="Accent1" xfId="1" builtinId="29"/>
    <cellStyle name="Normal" xfId="0" builtinId="0"/>
  </cellStyles>
  <dxfs count="49">
    <dxf>
      <numFmt numFmtId="165" formatCode="h:mm;@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65" formatCode="h: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165" formatCode="h:mm;@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border outline="0">
        <top style="thin">
          <color rgb="FF0070C0"/>
        </top>
      </border>
    </dxf>
    <dxf>
      <border outline="0">
        <bottom style="thin">
          <color rgb="FF0070C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L16" totalsRowShown="0" headerRowBorderDxfId="48" tableBorderDxfId="47">
  <tableColumns count="12">
    <tableColumn id="1" name="Colonne1" dataDxfId="7" totalsRowDxfId="46"/>
    <tableColumn id="2" name="Colonne2" dataDxfId="6" totalsRowDxfId="45"/>
    <tableColumn id="3" name="Colonne3" dataDxfId="5" totalsRowDxfId="44"/>
    <tableColumn id="4" name="Colonne4" dataDxfId="4" totalsRowDxfId="43"/>
    <tableColumn id="5" name="Colonne5" dataDxfId="3" totalsRowDxfId="42"/>
    <tableColumn id="6" name="Date" dataDxfId="2" totalsRowDxfId="41"/>
    <tableColumn id="7" name="Heure1" dataDxfId="1" totalsRowDxfId="40"/>
    <tableColumn id="8" name="Heure2" dataDxfId="0" totalsRowDxfId="39"/>
    <tableColumn id="9" name="Colonne9"/>
    <tableColumn id="10" name="Colonne10" totalsRowDxfId="38"/>
    <tableColumn id="11" name="Colonne11" totalsRowDxfId="37"/>
    <tableColumn id="12" name="Colonne12" totalsRowDxfId="3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1"/>
  <sheetViews>
    <sheetView tabSelected="1" workbookViewId="0">
      <selection activeCell="E22" sqref="E22"/>
    </sheetView>
  </sheetViews>
  <sheetFormatPr baseColWidth="10" defaultRowHeight="14.4"/>
  <cols>
    <col min="6" max="6" width="11.21875" style="7"/>
    <col min="7" max="8" width="11.21875" style="10"/>
    <col min="14" max="14" width="14.21875" bestFit="1" customWidth="1"/>
  </cols>
  <sheetData>
    <row r="1" spans="1:15">
      <c r="A1" s="1" t="s">
        <v>1</v>
      </c>
      <c r="B1" s="2" t="s">
        <v>2</v>
      </c>
      <c r="C1" s="3" t="s">
        <v>3</v>
      </c>
      <c r="D1" s="3" t="s">
        <v>4</v>
      </c>
      <c r="E1" s="4" t="s">
        <v>5</v>
      </c>
      <c r="F1" s="8" t="s">
        <v>0</v>
      </c>
      <c r="G1" s="9" t="s">
        <v>23</v>
      </c>
      <c r="H1" s="9" t="s">
        <v>24</v>
      </c>
      <c r="I1" s="5" t="s">
        <v>6</v>
      </c>
      <c r="J1" s="6" t="s">
        <v>7</v>
      </c>
      <c r="K1" s="6" t="s">
        <v>8</v>
      </c>
      <c r="L1" s="3" t="s">
        <v>9</v>
      </c>
    </row>
    <row r="2" spans="1:15">
      <c r="A2" s="32">
        <v>1</v>
      </c>
      <c r="B2" s="30" t="s">
        <v>11</v>
      </c>
      <c r="C2" s="30" t="s">
        <v>31</v>
      </c>
      <c r="D2" s="30" t="s">
        <v>31</v>
      </c>
      <c r="E2" s="30"/>
      <c r="F2" s="27">
        <v>43240</v>
      </c>
      <c r="G2" s="18">
        <v>0.45833333333333331</v>
      </c>
      <c r="H2" s="18">
        <v>0.20833333333333334</v>
      </c>
    </row>
    <row r="3" spans="1:15">
      <c r="A3" s="32">
        <v>2</v>
      </c>
      <c r="B3" s="30" t="s">
        <v>12</v>
      </c>
      <c r="C3" s="30" t="s">
        <v>32</v>
      </c>
      <c r="D3" s="30" t="s">
        <v>32</v>
      </c>
      <c r="E3" s="30" t="s">
        <v>32</v>
      </c>
      <c r="F3" s="27">
        <v>43241</v>
      </c>
      <c r="G3" s="18">
        <v>0.25</v>
      </c>
      <c r="H3" s="18">
        <v>0.25</v>
      </c>
    </row>
    <row r="4" spans="1:15">
      <c r="A4" s="32">
        <v>3</v>
      </c>
      <c r="B4" s="30" t="s">
        <v>13</v>
      </c>
      <c r="C4" s="30" t="s">
        <v>33</v>
      </c>
      <c r="D4" s="30" t="s">
        <v>33</v>
      </c>
      <c r="E4" s="30" t="s">
        <v>33</v>
      </c>
      <c r="F4" s="27">
        <v>43242</v>
      </c>
      <c r="G4" s="18">
        <v>0.41666666666666669</v>
      </c>
      <c r="H4" s="18">
        <v>0.375</v>
      </c>
    </row>
    <row r="5" spans="1:15">
      <c r="A5" s="32">
        <v>4</v>
      </c>
      <c r="B5" s="30" t="s">
        <v>14</v>
      </c>
      <c r="C5" s="30" t="s">
        <v>34</v>
      </c>
      <c r="D5" s="30" t="s">
        <v>34</v>
      </c>
      <c r="E5" s="30" t="s">
        <v>34</v>
      </c>
      <c r="F5" s="27">
        <v>43243</v>
      </c>
      <c r="G5" s="18">
        <v>0.5</v>
      </c>
      <c r="H5" s="18">
        <v>0.3125</v>
      </c>
      <c r="O5" s="7"/>
    </row>
    <row r="6" spans="1:15">
      <c r="A6" s="32">
        <v>5</v>
      </c>
      <c r="B6" s="30" t="s">
        <v>15</v>
      </c>
      <c r="C6" s="30" t="s">
        <v>35</v>
      </c>
      <c r="D6" s="30" t="s">
        <v>35</v>
      </c>
      <c r="E6" s="30" t="s">
        <v>35</v>
      </c>
      <c r="F6" s="27">
        <v>43244</v>
      </c>
      <c r="G6" s="18">
        <v>0.34722222222222227</v>
      </c>
      <c r="H6" s="18">
        <v>0.33333333333333331</v>
      </c>
      <c r="O6" s="7"/>
    </row>
    <row r="7" spans="1:15">
      <c r="A7" s="32">
        <v>6</v>
      </c>
      <c r="B7" s="30"/>
      <c r="C7" s="30" t="s">
        <v>36</v>
      </c>
      <c r="D7" s="30" t="s">
        <v>36</v>
      </c>
      <c r="E7" s="30" t="s">
        <v>36</v>
      </c>
      <c r="F7" s="27">
        <v>43245</v>
      </c>
      <c r="G7" s="18">
        <v>0</v>
      </c>
      <c r="H7" s="18">
        <v>0.45833333333333331</v>
      </c>
      <c r="O7" s="7"/>
    </row>
    <row r="8" spans="1:15">
      <c r="A8" s="32">
        <v>7</v>
      </c>
      <c r="B8" s="30" t="s">
        <v>16</v>
      </c>
      <c r="C8" s="30" t="s">
        <v>37</v>
      </c>
      <c r="D8" s="30"/>
      <c r="E8" s="30" t="s">
        <v>37</v>
      </c>
      <c r="F8" s="27">
        <v>43246</v>
      </c>
      <c r="G8" s="18">
        <v>0.5</v>
      </c>
      <c r="H8" s="18">
        <v>0.3263888888888889</v>
      </c>
      <c r="O8" s="7"/>
    </row>
    <row r="9" spans="1:15">
      <c r="A9" s="32">
        <v>8</v>
      </c>
      <c r="B9" s="30" t="s">
        <v>17</v>
      </c>
      <c r="C9" s="30" t="s">
        <v>38</v>
      </c>
      <c r="D9" s="30" t="s">
        <v>38</v>
      </c>
      <c r="E9" s="30" t="s">
        <v>38</v>
      </c>
      <c r="F9" s="27">
        <v>43247</v>
      </c>
      <c r="G9" s="18">
        <v>0.34722222222222227</v>
      </c>
      <c r="H9" s="18">
        <v>0</v>
      </c>
      <c r="O9" s="7"/>
    </row>
    <row r="10" spans="1:15">
      <c r="A10" s="32">
        <v>9</v>
      </c>
      <c r="B10" s="30" t="s">
        <v>18</v>
      </c>
      <c r="C10" s="30" t="s">
        <v>39</v>
      </c>
      <c r="D10" s="30" t="s">
        <v>39</v>
      </c>
      <c r="E10" s="30" t="s">
        <v>39</v>
      </c>
      <c r="F10" s="27">
        <v>43248</v>
      </c>
      <c r="G10" s="18">
        <v>0.34722222222222227</v>
      </c>
      <c r="H10" s="18">
        <v>0.33333333333333331</v>
      </c>
      <c r="O10" s="7"/>
    </row>
    <row r="11" spans="1:15">
      <c r="A11" s="32">
        <v>10</v>
      </c>
      <c r="B11" s="30" t="s">
        <v>58</v>
      </c>
      <c r="C11" s="30" t="s">
        <v>40</v>
      </c>
      <c r="D11" s="30" t="s">
        <v>40</v>
      </c>
      <c r="E11" s="30" t="s">
        <v>40</v>
      </c>
      <c r="F11" s="27">
        <v>43249</v>
      </c>
      <c r="G11" s="18">
        <v>0.45902777777777781</v>
      </c>
      <c r="H11" s="18">
        <v>0.33333333333333331</v>
      </c>
      <c r="O11" s="7"/>
    </row>
    <row r="12" spans="1:15">
      <c r="A12" s="32">
        <v>11</v>
      </c>
      <c r="B12" s="30" t="s">
        <v>19</v>
      </c>
      <c r="C12" s="30" t="s">
        <v>41</v>
      </c>
      <c r="D12" s="30" t="s">
        <v>41</v>
      </c>
      <c r="E12" s="30" t="s">
        <v>41</v>
      </c>
      <c r="F12" s="27">
        <v>43250</v>
      </c>
      <c r="G12" s="18">
        <v>0.34722222222222227</v>
      </c>
      <c r="H12" s="18">
        <v>0.33333333333333331</v>
      </c>
      <c r="O12" s="7"/>
    </row>
    <row r="13" spans="1:15">
      <c r="A13" s="32">
        <v>12</v>
      </c>
      <c r="B13" s="30" t="s">
        <v>20</v>
      </c>
      <c r="C13" s="30" t="s">
        <v>42</v>
      </c>
      <c r="D13" s="30" t="s">
        <v>42</v>
      </c>
      <c r="E13" s="30" t="s">
        <v>42</v>
      </c>
      <c r="F13" s="27">
        <v>43251</v>
      </c>
      <c r="G13" s="18">
        <v>0.34722222222222227</v>
      </c>
      <c r="H13" s="18">
        <v>0.33333333333333331</v>
      </c>
      <c r="O13" s="7"/>
    </row>
    <row r="14" spans="1:15">
      <c r="A14" s="32">
        <v>13</v>
      </c>
      <c r="B14" s="30" t="s">
        <v>21</v>
      </c>
      <c r="C14" s="30"/>
      <c r="D14" s="30" t="s">
        <v>43</v>
      </c>
      <c r="E14" s="30" t="s">
        <v>43</v>
      </c>
      <c r="F14" s="27"/>
      <c r="G14" s="18">
        <v>0.34722222222222227</v>
      </c>
      <c r="H14" s="18">
        <v>0.33333333333333331</v>
      </c>
      <c r="O14" s="7"/>
    </row>
    <row r="15" spans="1:15">
      <c r="A15" s="32">
        <v>14</v>
      </c>
      <c r="B15" s="30"/>
      <c r="C15" s="30" t="s">
        <v>44</v>
      </c>
      <c r="D15" s="30" t="s">
        <v>44</v>
      </c>
      <c r="E15" s="30" t="s">
        <v>44</v>
      </c>
      <c r="F15" s="27">
        <v>43253</v>
      </c>
      <c r="G15" s="18">
        <v>0.54166666666666663</v>
      </c>
      <c r="H15" s="18">
        <v>0.20833333333333334</v>
      </c>
      <c r="O15" s="7"/>
    </row>
    <row r="16" spans="1:15">
      <c r="A16" s="32">
        <v>15</v>
      </c>
      <c r="B16" s="30" t="s">
        <v>22</v>
      </c>
      <c r="C16" s="30" t="s">
        <v>45</v>
      </c>
      <c r="D16" s="30" t="s">
        <v>45</v>
      </c>
      <c r="E16" s="30" t="s">
        <v>45</v>
      </c>
      <c r="F16" s="27">
        <v>43254</v>
      </c>
      <c r="G16" s="18">
        <v>0.34722222222222227</v>
      </c>
      <c r="H16" s="18">
        <v>0.33333333333333331</v>
      </c>
      <c r="O16" s="7"/>
    </row>
    <row r="17" spans="1:8">
      <c r="A17" s="30"/>
      <c r="B17" s="30"/>
      <c r="C17" s="30"/>
      <c r="D17" s="30"/>
      <c r="E17" s="30"/>
      <c r="F17" s="27"/>
      <c r="G17" s="18"/>
      <c r="H17" s="18"/>
    </row>
    <row r="20" spans="1:8">
      <c r="G20" s="31"/>
    </row>
    <row r="21" spans="1:8">
      <c r="G21" s="31"/>
    </row>
  </sheetData>
  <conditionalFormatting sqref="B2:H16">
    <cfRule type="expression" dxfId="11" priority="5">
      <formula>ISBLANK(B2)</formula>
    </cfRule>
  </conditionalFormatting>
  <conditionalFormatting sqref="F2:F16">
    <cfRule type="expression" dxfId="10" priority="4">
      <formula>AND($F2&lt;&gt;"",COUNTIF(Feries,$F2)&gt;0)</formula>
    </cfRule>
    <cfRule type="expression" dxfId="9" priority="3">
      <formula>WEEKDAY(F2,2)&gt;5</formula>
    </cfRule>
  </conditionalFormatting>
  <conditionalFormatting sqref="G2:H16">
    <cfRule type="expression" dxfId="8" priority="1">
      <formula>OR(G2=0,G2&lt;0.25,G2&gt;0.458333333333333)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70"/>
  <sheetViews>
    <sheetView workbookViewId="0">
      <selection activeCell="D17" sqref="D17"/>
    </sheetView>
  </sheetViews>
  <sheetFormatPr baseColWidth="10" defaultRowHeight="14.4"/>
  <cols>
    <col min="1" max="1" width="14.21875" style="7" bestFit="1" customWidth="1"/>
    <col min="2" max="2" width="11.21875" style="7"/>
  </cols>
  <sheetData>
    <row r="1" spans="1:2">
      <c r="A1" s="7" t="s">
        <v>10</v>
      </c>
      <c r="B1" s="7" t="s">
        <v>72</v>
      </c>
    </row>
    <row r="2" spans="1:2">
      <c r="A2" t="s">
        <v>71</v>
      </c>
      <c r="B2" s="29">
        <v>2018</v>
      </c>
    </row>
    <row r="3" spans="1:2">
      <c r="A3"/>
      <c r="B3"/>
    </row>
    <row r="4" spans="1:2">
      <c r="A4" t="s">
        <v>59</v>
      </c>
      <c r="B4" s="7">
        <f>DATE(B2,1,1)</f>
        <v>43101</v>
      </c>
    </row>
    <row r="5" spans="1:2">
      <c r="A5" t="s">
        <v>70</v>
      </c>
      <c r="B5" s="7">
        <f>DATE(B2,3,29.56+0.979*MOD(204-11*MOD(B2,19),30)-WEEKDAY(DATE(B2,3,28.56+0.979*MOD(204-11*MOD(B2,19),30))))</f>
        <v>43191</v>
      </c>
    </row>
    <row r="6" spans="1:2">
      <c r="A6" t="s">
        <v>60</v>
      </c>
      <c r="B6" s="7">
        <f>B5+1</f>
        <v>43192</v>
      </c>
    </row>
    <row r="7" spans="1:2">
      <c r="A7" t="s">
        <v>61</v>
      </c>
      <c r="B7" s="7">
        <f>DATE(B2,5,1)</f>
        <v>43221</v>
      </c>
    </row>
    <row r="8" spans="1:2">
      <c r="A8" t="s">
        <v>62</v>
      </c>
      <c r="B8" s="7">
        <f>DATE(B2,5,8)</f>
        <v>43228</v>
      </c>
    </row>
    <row r="9" spans="1:2">
      <c r="A9" t="s">
        <v>63</v>
      </c>
      <c r="B9" s="7">
        <f>B5+39</f>
        <v>43230</v>
      </c>
    </row>
    <row r="10" spans="1:2">
      <c r="A10" t="s">
        <v>64</v>
      </c>
      <c r="B10" s="7">
        <f>B5+50</f>
        <v>43241</v>
      </c>
    </row>
    <row r="11" spans="1:2">
      <c r="A11" t="s">
        <v>65</v>
      </c>
      <c r="B11" s="7">
        <f>DATE(B2,7,14)</f>
        <v>43295</v>
      </c>
    </row>
    <row r="12" spans="1:2">
      <c r="A12" t="s">
        <v>66</v>
      </c>
      <c r="B12" s="7">
        <f>DATE(B2,8,15)</f>
        <v>43327</v>
      </c>
    </row>
    <row r="13" spans="1:2">
      <c r="A13" t="s">
        <v>67</v>
      </c>
      <c r="B13" s="7">
        <f>DATE(B2,11,1)</f>
        <v>43405</v>
      </c>
    </row>
    <row r="14" spans="1:2">
      <c r="A14" t="s">
        <v>68</v>
      </c>
      <c r="B14" s="7">
        <f>DATE(B2,11,11)</f>
        <v>43415</v>
      </c>
    </row>
    <row r="15" spans="1:2">
      <c r="A15" t="s">
        <v>69</v>
      </c>
      <c r="B15" s="7">
        <f>DATE(B2,12,25)</f>
        <v>43459</v>
      </c>
    </row>
    <row r="20" spans="1:1">
      <c r="A20" s="28"/>
    </row>
    <row r="21" spans="1:1">
      <c r="A21" s="28"/>
    </row>
    <row r="22" spans="1:1">
      <c r="A22" s="28"/>
    </row>
    <row r="23" spans="1:1">
      <c r="A23" s="28"/>
    </row>
    <row r="24" spans="1:1">
      <c r="A24" s="28"/>
    </row>
    <row r="25" spans="1:1">
      <c r="A25" s="28"/>
    </row>
    <row r="26" spans="1:1">
      <c r="A26" s="28"/>
    </row>
    <row r="27" spans="1:1">
      <c r="A27" s="28"/>
    </row>
    <row r="28" spans="1:1">
      <c r="A28" s="28"/>
    </row>
    <row r="29" spans="1:1">
      <c r="A29" s="28"/>
    </row>
    <row r="30" spans="1:1">
      <c r="A30" s="28"/>
    </row>
    <row r="31" spans="1:1">
      <c r="A31" s="28"/>
    </row>
    <row r="32" spans="1:1">
      <c r="A32" s="28"/>
    </row>
    <row r="33" spans="1:1">
      <c r="A33" s="28"/>
    </row>
    <row r="34" spans="1:1">
      <c r="A34" s="28"/>
    </row>
    <row r="35" spans="1:1">
      <c r="A35" s="28"/>
    </row>
    <row r="36" spans="1:1">
      <c r="A36" s="28"/>
    </row>
    <row r="37" spans="1:1">
      <c r="A37" s="28"/>
    </row>
    <row r="38" spans="1:1">
      <c r="A38" s="28"/>
    </row>
    <row r="39" spans="1:1">
      <c r="A39" s="28"/>
    </row>
    <row r="40" spans="1:1">
      <c r="A40" s="28"/>
    </row>
    <row r="41" spans="1:1">
      <c r="A41" s="28"/>
    </row>
    <row r="42" spans="1:1">
      <c r="A42" s="28"/>
    </row>
    <row r="43" spans="1:1">
      <c r="A43" s="28"/>
    </row>
    <row r="44" spans="1:1">
      <c r="A44" s="28"/>
    </row>
    <row r="45" spans="1:1">
      <c r="A45" s="28"/>
    </row>
    <row r="46" spans="1:1">
      <c r="A46" s="28"/>
    </row>
    <row r="47" spans="1:1">
      <c r="A47" s="28"/>
    </row>
    <row r="48" spans="1:1">
      <c r="A48" s="28"/>
    </row>
    <row r="49" spans="1:1">
      <c r="A49" s="28"/>
    </row>
    <row r="50" spans="1:1">
      <c r="A50" s="28"/>
    </row>
    <row r="51" spans="1:1">
      <c r="A51" s="28"/>
    </row>
    <row r="52" spans="1:1">
      <c r="A52" s="28"/>
    </row>
    <row r="53" spans="1:1">
      <c r="A53" s="28"/>
    </row>
    <row r="54" spans="1:1">
      <c r="A54" s="28"/>
    </row>
    <row r="55" spans="1:1">
      <c r="A55" s="28"/>
    </row>
    <row r="56" spans="1:1">
      <c r="A56" s="28"/>
    </row>
    <row r="57" spans="1:1">
      <c r="A57" s="28"/>
    </row>
    <row r="58" spans="1:1">
      <c r="A58" s="28"/>
    </row>
    <row r="59" spans="1:1">
      <c r="A59" s="28"/>
    </row>
    <row r="60" spans="1:1">
      <c r="A60" s="28"/>
    </row>
    <row r="61" spans="1:1">
      <c r="A61" s="28"/>
    </row>
    <row r="62" spans="1:1">
      <c r="A62" s="28"/>
    </row>
    <row r="63" spans="1:1">
      <c r="A63" s="28"/>
    </row>
    <row r="64" spans="1:1">
      <c r="A64" s="28"/>
    </row>
    <row r="65" spans="1:1">
      <c r="A65" s="28"/>
    </row>
    <row r="66" spans="1:1">
      <c r="A66" s="28"/>
    </row>
    <row r="67" spans="1:1">
      <c r="A67" s="28"/>
    </row>
    <row r="68" spans="1:1">
      <c r="A68" s="28"/>
    </row>
    <row r="69" spans="1:1">
      <c r="A69" s="28"/>
    </row>
    <row r="70" spans="1:1">
      <c r="A70" s="28"/>
    </row>
  </sheetData>
  <sortState ref="B2:B38">
    <sortCondition ref="B2:B3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8"/>
  <sheetViews>
    <sheetView workbookViewId="0">
      <selection activeCell="H4" sqref="H4"/>
    </sheetView>
  </sheetViews>
  <sheetFormatPr baseColWidth="10" defaultColWidth="11.21875" defaultRowHeight="13.8"/>
  <cols>
    <col min="1" max="1" width="17.5546875" style="13" customWidth="1"/>
    <col min="2" max="2" width="19.44140625" style="23" customWidth="1"/>
    <col min="3" max="3" width="22.5546875" style="23" customWidth="1"/>
    <col min="4" max="4" width="30" style="23" customWidth="1"/>
    <col min="5" max="5" width="24.109375" style="13" customWidth="1"/>
    <col min="6" max="6" width="17.5546875" style="13" customWidth="1"/>
    <col min="7" max="8" width="23.5546875" style="13" customWidth="1"/>
    <col min="9" max="16384" width="11.21875" style="13"/>
  </cols>
  <sheetData>
    <row r="1" spans="1:8" s="15" customFormat="1" ht="27.6">
      <c r="A1" s="14" t="s">
        <v>25</v>
      </c>
      <c r="B1" s="19" t="s">
        <v>26</v>
      </c>
      <c r="C1" s="19" t="s">
        <v>27</v>
      </c>
      <c r="D1" s="19" t="s">
        <v>46</v>
      </c>
      <c r="E1" s="14" t="s">
        <v>28</v>
      </c>
      <c r="F1" s="14" t="s">
        <v>47</v>
      </c>
      <c r="G1" s="14" t="s">
        <v>29</v>
      </c>
      <c r="H1" s="14" t="s">
        <v>30</v>
      </c>
    </row>
    <row r="2" spans="1:8" s="11" customFormat="1" ht="51" customHeight="1">
      <c r="A2" s="16" t="s">
        <v>48</v>
      </c>
      <c r="B2" s="20" t="s">
        <v>49</v>
      </c>
      <c r="C2" s="20" t="s">
        <v>50</v>
      </c>
      <c r="D2" s="20" t="s">
        <v>57</v>
      </c>
      <c r="E2" s="16" t="s">
        <v>51</v>
      </c>
      <c r="F2" s="16" t="s">
        <v>52</v>
      </c>
      <c r="G2" s="16" t="s">
        <v>53</v>
      </c>
      <c r="H2" s="16" t="s">
        <v>54</v>
      </c>
    </row>
    <row r="3" spans="1:8">
      <c r="A3" s="12" t="s">
        <v>55</v>
      </c>
      <c r="B3" s="21"/>
      <c r="C3" s="21"/>
      <c r="D3" s="21"/>
      <c r="E3" s="12"/>
      <c r="F3" s="12"/>
      <c r="G3" s="12"/>
      <c r="H3" s="12"/>
    </row>
    <row r="4" spans="1:8">
      <c r="A4" s="24">
        <v>15</v>
      </c>
      <c r="B4" s="25"/>
      <c r="C4" s="25">
        <v>43253</v>
      </c>
      <c r="D4" s="25"/>
      <c r="E4" s="24" t="s">
        <v>56</v>
      </c>
      <c r="F4" s="24"/>
      <c r="G4" s="24"/>
      <c r="H4" s="26">
        <v>0.54166666666666663</v>
      </c>
    </row>
    <row r="5" spans="1:8">
      <c r="A5" s="17"/>
      <c r="B5" s="22"/>
      <c r="C5" s="22"/>
      <c r="D5" s="22"/>
      <c r="E5" s="17"/>
      <c r="F5" s="17"/>
      <c r="G5" s="17"/>
      <c r="H5" s="17"/>
    </row>
    <row r="6" spans="1:8">
      <c r="A6" s="17"/>
      <c r="B6" s="22"/>
      <c r="C6" s="22"/>
      <c r="D6" s="22"/>
      <c r="E6" s="17"/>
      <c r="F6" s="17"/>
      <c r="G6" s="17"/>
      <c r="H6" s="17"/>
    </row>
    <row r="7" spans="1:8">
      <c r="A7" s="12"/>
      <c r="B7" s="21"/>
      <c r="C7" s="21"/>
      <c r="D7" s="21"/>
      <c r="E7" s="12"/>
      <c r="F7" s="12"/>
      <c r="G7" s="12"/>
      <c r="H7" s="12"/>
    </row>
    <row r="8" spans="1:8">
      <c r="A8" s="12"/>
      <c r="B8" s="21"/>
      <c r="C8" s="21"/>
      <c r="D8" s="21"/>
      <c r="E8" s="12"/>
      <c r="F8" s="12"/>
      <c r="G8" s="12"/>
      <c r="H8" s="12"/>
    </row>
    <row r="9" spans="1:8">
      <c r="A9" s="12"/>
      <c r="B9" s="21"/>
      <c r="C9" s="21"/>
      <c r="D9" s="21"/>
      <c r="E9" s="12"/>
      <c r="F9" s="12"/>
      <c r="G9" s="12"/>
      <c r="H9" s="12"/>
    </row>
    <row r="10" spans="1:8">
      <c r="A10" s="12"/>
      <c r="B10" s="21"/>
      <c r="C10" s="21"/>
      <c r="D10" s="21"/>
      <c r="E10" s="12"/>
      <c r="F10" s="12"/>
      <c r="G10" s="12"/>
      <c r="H10" s="12"/>
    </row>
    <row r="11" spans="1:8">
      <c r="A11" s="12"/>
      <c r="B11" s="21"/>
      <c r="C11" s="21"/>
      <c r="D11" s="21"/>
      <c r="E11" s="12"/>
      <c r="F11" s="12"/>
      <c r="G11" s="12"/>
      <c r="H11" s="12"/>
    </row>
    <row r="12" spans="1:8">
      <c r="A12" s="12"/>
      <c r="B12" s="21"/>
      <c r="C12" s="21"/>
      <c r="D12" s="21"/>
      <c r="E12" s="12"/>
      <c r="F12" s="12"/>
      <c r="G12" s="12"/>
      <c r="H12" s="12"/>
    </row>
    <row r="13" spans="1:8">
      <c r="A13" s="12"/>
      <c r="B13" s="21"/>
      <c r="C13" s="21"/>
      <c r="D13" s="21"/>
      <c r="E13" s="12"/>
      <c r="F13" s="12"/>
      <c r="G13" s="12"/>
      <c r="H13" s="12"/>
    </row>
    <row r="14" spans="1:8">
      <c r="A14" s="12"/>
      <c r="B14" s="21"/>
      <c r="C14" s="21"/>
      <c r="D14" s="21"/>
      <c r="E14" s="12"/>
      <c r="F14" s="12"/>
      <c r="G14" s="12"/>
      <c r="H14" s="12"/>
    </row>
    <row r="15" spans="1:8">
      <c r="A15" s="12"/>
      <c r="B15" s="21"/>
      <c r="C15" s="21"/>
      <c r="D15" s="21"/>
      <c r="E15" s="12"/>
      <c r="F15" s="12"/>
      <c r="G15" s="12"/>
      <c r="H15" s="12"/>
    </row>
    <row r="16" spans="1:8">
      <c r="A16" s="12"/>
      <c r="B16" s="21"/>
      <c r="C16" s="21"/>
      <c r="D16" s="21"/>
      <c r="E16" s="12"/>
      <c r="F16" s="12"/>
      <c r="G16" s="12"/>
      <c r="H16" s="12"/>
    </row>
    <row r="17" spans="1:8">
      <c r="A17" s="12"/>
      <c r="B17" s="21"/>
      <c r="C17" s="21"/>
      <c r="D17" s="21"/>
      <c r="E17" s="12"/>
      <c r="F17" s="12"/>
      <c r="G17" s="12"/>
      <c r="H17" s="12"/>
    </row>
    <row r="18" spans="1:8">
      <c r="A18" s="12"/>
      <c r="B18" s="21"/>
      <c r="C18" s="21"/>
      <c r="D18" s="21"/>
      <c r="E18" s="12"/>
      <c r="F18" s="12"/>
      <c r="G18" s="12"/>
      <c r="H1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Source</vt:lpstr>
      <vt:lpstr>JF</vt:lpstr>
      <vt:lpstr>Rapport</vt:lpstr>
      <vt:lpstr>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2018-06-22T13:46:47Z</dcterms:created>
  <dcterms:modified xsi:type="dcterms:W3CDTF">2018-06-24T07:09:10Z</dcterms:modified>
</cp:coreProperties>
</file>