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05" windowWidth="15315" windowHeight="77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M3" i="1"/>
  <c r="I3"/>
  <c r="P3"/>
  <c r="O3"/>
  <c r="K3"/>
  <c r="N3"/>
  <c r="H3"/>
</calcChain>
</file>

<file path=xl/sharedStrings.xml><?xml version="1.0" encoding="utf-8"?>
<sst xmlns="http://schemas.openxmlformats.org/spreadsheetml/2006/main" count="17" uniqueCount="17">
  <si>
    <t>08000224338</t>
  </si>
  <si>
    <t>CH LOUIS PASTEUR DE DOLE</t>
  </si>
  <si>
    <t>30/03/2011</t>
  </si>
  <si>
    <t>29/03/2012</t>
  </si>
  <si>
    <t>T4M/EONIA+0,80</t>
  </si>
  <si>
    <t>COMPTE</t>
  </si>
  <si>
    <t>NOM</t>
  </si>
  <si>
    <t>Date_Début</t>
  </si>
  <si>
    <t>Date_Fin</t>
  </si>
  <si>
    <t xml:space="preserve"> AUTORISATION</t>
  </si>
  <si>
    <t xml:space="preserve"> UTILISATION</t>
  </si>
  <si>
    <t xml:space="preserve"> NON UTILISATION</t>
  </si>
  <si>
    <t>INDEX</t>
  </si>
  <si>
    <t>MARGE</t>
  </si>
  <si>
    <t>N° DPB</t>
  </si>
  <si>
    <t>taux</t>
  </si>
  <si>
    <t>copie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</si>
</sst>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00\ _€_-;\-* #,##0.000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Tahoma"/>
      <family val="2"/>
    </font>
    <font>
      <sz val="9"/>
      <color rgb="FF00B050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1" xfId="0" applyFont="1" applyBorder="1"/>
    <xf numFmtId="3" fontId="2" fillId="0" borderId="1" xfId="0" applyNumberFormat="1" applyFont="1" applyFill="1" applyBorder="1" applyAlignment="1">
      <alignment horizontal="center"/>
    </xf>
    <xf numFmtId="3" fontId="3" fillId="0" borderId="1" xfId="0" applyNumberFormat="1" applyFont="1" applyFill="1" applyBorder="1" applyAlignment="1">
      <alignment horizontal="center"/>
    </xf>
    <xf numFmtId="43" fontId="3" fillId="0" borderId="1" xfId="1" applyNumberFormat="1" applyFont="1" applyFill="1" applyBorder="1" applyAlignment="1">
      <alignment horizontal="center"/>
    </xf>
    <xf numFmtId="0" fontId="4" fillId="0" borderId="0" xfId="0" applyNumberFormat="1" applyFont="1" applyFill="1" applyBorder="1"/>
    <xf numFmtId="0" fontId="4" fillId="0" borderId="0" xfId="0" applyFont="1" applyFill="1"/>
    <xf numFmtId="0" fontId="3" fillId="0" borderId="0" xfId="0" applyFont="1" applyFill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4" fontId="3" fillId="0" borderId="1" xfId="1" applyNumberFormat="1" applyFont="1" applyBorder="1" applyAlignment="1">
      <alignment horizontal="center"/>
    </xf>
    <xf numFmtId="0" fontId="4" fillId="0" borderId="2" xfId="0" applyNumberFormat="1" applyFont="1" applyFill="1" applyBorder="1"/>
    <xf numFmtId="4" fontId="4" fillId="0" borderId="0" xfId="0" applyNumberFormat="1" applyFont="1" applyFill="1" applyBorder="1"/>
    <xf numFmtId="0" fontId="4" fillId="0" borderId="0" xfId="0" applyFont="1"/>
    <xf numFmtId="0" fontId="3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CG\DCG_Commun\LTI\2011\2011%2005\LTI%20%20mai%20201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PRODUCTION"/>
      <sheetName val="Fichier enrichi"/>
      <sheetName val="Tirage à J &gt; 30 M€"/>
      <sheetName val="PC 961"/>
      <sheetName val="utilisation"/>
      <sheetName val="2009"/>
      <sheetName val="MEMO"/>
    </sheetNames>
    <sheetDataSet>
      <sheetData sheetId="0"/>
      <sheetData sheetId="1">
        <row r="2">
          <cell r="B2">
            <v>9610213105</v>
          </cell>
          <cell r="C2" t="str">
            <v>VILLE DE BESANCON</v>
          </cell>
          <cell r="D2">
            <v>20000000</v>
          </cell>
          <cell r="E2" t="str">
            <v>T4M/EONIA+0,50</v>
          </cell>
        </row>
        <row r="3">
          <cell r="B3">
            <v>9610213109</v>
          </cell>
          <cell r="C3" t="str">
            <v>SDIS DE SAONE ET LOIRE</v>
          </cell>
          <cell r="D3">
            <v>5000000</v>
          </cell>
          <cell r="E3" t="str">
            <v>T4M/EONIA+0,50</v>
          </cell>
        </row>
        <row r="4">
          <cell r="B4">
            <v>9611213001</v>
          </cell>
          <cell r="C4" t="str">
            <v>VILLE DE MONTCEAU LES MINES</v>
          </cell>
          <cell r="D4">
            <v>1500000</v>
          </cell>
          <cell r="E4" t="str">
            <v>T4M+0,60</v>
          </cell>
        </row>
        <row r="5">
          <cell r="B5">
            <v>9611213002</v>
          </cell>
          <cell r="C5" t="str">
            <v>COMMUNAUTE COM AVALLONNAIS</v>
          </cell>
          <cell r="D5">
            <v>2000000</v>
          </cell>
          <cell r="E5" t="str">
            <v>T4M/EONIA+0,50</v>
          </cell>
        </row>
        <row r="6">
          <cell r="B6">
            <v>9611213003</v>
          </cell>
          <cell r="C6" t="str">
            <v>SDIS DU DOUBS</v>
          </cell>
          <cell r="D6">
            <v>2500000</v>
          </cell>
          <cell r="E6" t="str">
            <v>T4M/EONIA+0,50</v>
          </cell>
        </row>
        <row r="7">
          <cell r="B7">
            <v>9611213004</v>
          </cell>
          <cell r="C7" t="str">
            <v>COMMUNAUTE COM PETITE MONTAGNE</v>
          </cell>
          <cell r="D7">
            <v>1000000</v>
          </cell>
          <cell r="E7" t="str">
            <v>T4M/EONIA+0,50</v>
          </cell>
        </row>
        <row r="8">
          <cell r="B8">
            <v>9611213005</v>
          </cell>
          <cell r="C8" t="str">
            <v>COMMUNAUTE COM DU MIREBELLOIS</v>
          </cell>
          <cell r="D8">
            <v>700000</v>
          </cell>
          <cell r="E8" t="str">
            <v>T4M/EONIA+0,60</v>
          </cell>
        </row>
        <row r="9">
          <cell r="B9">
            <v>9611213006</v>
          </cell>
          <cell r="C9" t="str">
            <v>EPC SALINE ROYALE ARC ET SENANS</v>
          </cell>
          <cell r="D9">
            <v>350000</v>
          </cell>
          <cell r="E9" t="str">
            <v>TAM/EONIA+0,70</v>
          </cell>
        </row>
        <row r="10">
          <cell r="B10">
            <v>9611213007</v>
          </cell>
          <cell r="C10" t="str">
            <v xml:space="preserve">CENTRE HOSPITALIER ST CLAUDE </v>
          </cell>
          <cell r="D10">
            <v>1250000</v>
          </cell>
          <cell r="E10" t="str">
            <v>T4M+0,70</v>
          </cell>
        </row>
        <row r="11">
          <cell r="B11">
            <v>9611213008</v>
          </cell>
          <cell r="C11" t="str">
            <v>COMMUNAUTE COM DU VAL DE LOIRE</v>
          </cell>
          <cell r="D11">
            <v>1000000</v>
          </cell>
          <cell r="E11" t="str">
            <v>T4M+0,60</v>
          </cell>
        </row>
        <row r="12">
          <cell r="B12">
            <v>9611213009</v>
          </cell>
          <cell r="C12" t="str">
            <v>COMMUNE DE VILLERS LE LAC</v>
          </cell>
          <cell r="D12">
            <v>300000</v>
          </cell>
          <cell r="E12" t="str">
            <v>T4M/EONIA+0,60</v>
          </cell>
        </row>
        <row r="13">
          <cell r="B13">
            <v>9611213010</v>
          </cell>
          <cell r="C13" t="str">
            <v>COMMUNE DE BETHONCOURT</v>
          </cell>
          <cell r="D13">
            <v>500000</v>
          </cell>
          <cell r="E13" t="str">
            <v>T4M/EONIA+0,60</v>
          </cell>
        </row>
        <row r="14">
          <cell r="B14">
            <v>9611213011</v>
          </cell>
          <cell r="C14" t="str">
            <v>COMMUNE DE MONTMOROT</v>
          </cell>
          <cell r="D14">
            <v>200000</v>
          </cell>
          <cell r="E14" t="str">
            <v>T4M+0,60</v>
          </cell>
        </row>
        <row r="15">
          <cell r="B15">
            <v>9611213012</v>
          </cell>
          <cell r="C15" t="str">
            <v>COMMUNAUTE COM DU LARMONT</v>
          </cell>
          <cell r="D15">
            <v>3000000</v>
          </cell>
          <cell r="E15" t="str">
            <v>T4M/EONIA+0,50</v>
          </cell>
        </row>
        <row r="16">
          <cell r="B16">
            <v>9611213013</v>
          </cell>
          <cell r="C16" t="str">
            <v>EHPAD DE MIGENNES</v>
          </cell>
          <cell r="D16">
            <v>2500000</v>
          </cell>
          <cell r="E16" t="str">
            <v>T4M+0,80</v>
          </cell>
        </row>
        <row r="17">
          <cell r="B17">
            <v>9611213015</v>
          </cell>
          <cell r="C17" t="str">
            <v>COM COM DU PAYS DE GUEUGNON</v>
          </cell>
          <cell r="D17">
            <v>480000</v>
          </cell>
          <cell r="E17" t="str">
            <v>T4M+0,70</v>
          </cell>
        </row>
        <row r="18">
          <cell r="B18">
            <v>9611213016</v>
          </cell>
          <cell r="C18" t="str">
            <v>CENTRE HOSPITALIER AVALLON</v>
          </cell>
          <cell r="D18">
            <v>2500000</v>
          </cell>
          <cell r="E18" t="str">
            <v>T4M+0,90</v>
          </cell>
        </row>
        <row r="19">
          <cell r="B19">
            <v>9611213014</v>
          </cell>
          <cell r="C19" t="str">
            <v>VILLE DE DOLE</v>
          </cell>
          <cell r="D19">
            <v>5000000</v>
          </cell>
          <cell r="E19" t="str">
            <v>T4M/EONIA+0,60</v>
          </cell>
        </row>
        <row r="20">
          <cell r="B20">
            <v>9611213017</v>
          </cell>
          <cell r="C20" t="str">
            <v>COMMUNAUTE COM CHARNY</v>
          </cell>
          <cell r="D20">
            <v>1600000</v>
          </cell>
          <cell r="E20" t="str">
            <v>T4M+0,70</v>
          </cell>
        </row>
        <row r="21">
          <cell r="B21">
            <v>9611213018</v>
          </cell>
          <cell r="C21" t="str">
            <v>COMMUNE DE VENOY</v>
          </cell>
          <cell r="D21">
            <v>200000</v>
          </cell>
          <cell r="E21" t="str">
            <v>T4M+0,60</v>
          </cell>
        </row>
        <row r="22">
          <cell r="B22">
            <v>9611213019</v>
          </cell>
          <cell r="C22" t="str">
            <v>VILLE D'AVALLON</v>
          </cell>
          <cell r="D22">
            <v>1000000</v>
          </cell>
          <cell r="E22" t="str">
            <v>T4M+0,50</v>
          </cell>
        </row>
        <row r="23">
          <cell r="B23">
            <v>9611213020</v>
          </cell>
          <cell r="C23" t="str">
            <v>CHI CHATILLON MONTBARD</v>
          </cell>
          <cell r="D23">
            <v>2000000</v>
          </cell>
          <cell r="E23" t="str">
            <v>T4M+0,80</v>
          </cell>
        </row>
        <row r="24">
          <cell r="B24">
            <v>9611213021</v>
          </cell>
          <cell r="C24" t="str">
            <v>CCAS DE BESANCON</v>
          </cell>
          <cell r="D24">
            <v>1800000</v>
          </cell>
          <cell r="E24" t="str">
            <v>T4M/EONIA+0,50</v>
          </cell>
        </row>
        <row r="25">
          <cell r="B25">
            <v>9611213022</v>
          </cell>
          <cell r="C25" t="str">
            <v>COMMUNE LE RUSSEY</v>
          </cell>
          <cell r="D25">
            <v>400000</v>
          </cell>
          <cell r="E25" t="str">
            <v>T4M/EONIA+0,60</v>
          </cell>
        </row>
        <row r="26">
          <cell r="B26">
            <v>9611213023</v>
          </cell>
          <cell r="C26" t="str">
            <v>COMMUNE DE VILLEBLEVIN</v>
          </cell>
          <cell r="D26">
            <v>250000</v>
          </cell>
          <cell r="E26" t="str">
            <v>T4M+0,60</v>
          </cell>
        </row>
        <row r="27">
          <cell r="B27">
            <v>9611213024</v>
          </cell>
          <cell r="C27" t="str">
            <v>COMMUNAUTE COM PAYS ALESIA</v>
          </cell>
          <cell r="D27">
            <v>450000</v>
          </cell>
          <cell r="E27" t="str">
            <v>T4M+0,67</v>
          </cell>
        </row>
        <row r="28">
          <cell r="B28">
            <v>9611213025</v>
          </cell>
          <cell r="C28" t="str">
            <v>SYBERT</v>
          </cell>
          <cell r="D28">
            <v>2500000</v>
          </cell>
          <cell r="E28" t="str">
            <v>T4M/EONIA+0,50</v>
          </cell>
        </row>
        <row r="29">
          <cell r="B29">
            <v>9611213026</v>
          </cell>
          <cell r="C29" t="str">
            <v>SM CANAL DU NIVERNAIS</v>
          </cell>
          <cell r="D29">
            <v>240000</v>
          </cell>
          <cell r="E29" t="str">
            <v>T4M/EONIA+0,70</v>
          </cell>
        </row>
        <row r="30">
          <cell r="B30">
            <v>9611213027</v>
          </cell>
          <cell r="C30" t="str">
            <v>SI DES EAUX DE MACON ET SA REGION</v>
          </cell>
          <cell r="D30">
            <v>500000</v>
          </cell>
          <cell r="E30" t="str">
            <v>T4M/EONIA+0,60</v>
          </cell>
        </row>
        <row r="31">
          <cell r="B31">
            <v>9611213028</v>
          </cell>
          <cell r="C31" t="str">
            <v>COM COM CHAMPAGNOLE PORTE DU HAUT JURA</v>
          </cell>
          <cell r="D31">
            <v>1000000</v>
          </cell>
          <cell r="E31" t="str">
            <v>T4M/EONIA+0,60</v>
          </cell>
        </row>
        <row r="32">
          <cell r="B32">
            <v>9611213029</v>
          </cell>
          <cell r="C32" t="str">
            <v>COMMUNE D'AROMAS</v>
          </cell>
          <cell r="D32">
            <v>500000</v>
          </cell>
          <cell r="E32" t="str">
            <v>T4M/EONIA+0,50</v>
          </cell>
        </row>
        <row r="33">
          <cell r="B33">
            <v>9611213030</v>
          </cell>
          <cell r="C33" t="str">
            <v>COMMUNE DE MOREZ</v>
          </cell>
          <cell r="D33">
            <v>500000</v>
          </cell>
          <cell r="E33" t="str">
            <v>T4M/EONIA+0,60</v>
          </cell>
        </row>
        <row r="34">
          <cell r="B34">
            <v>9611213031</v>
          </cell>
          <cell r="C34" t="str">
            <v>COM COM DU PAYS DE SALINS LES BAINS</v>
          </cell>
          <cell r="D34">
            <v>300000</v>
          </cell>
          <cell r="E34" t="str">
            <v>T4M/EONIA+0,60</v>
          </cell>
        </row>
        <row r="35">
          <cell r="B35">
            <v>9611213032</v>
          </cell>
          <cell r="C35" t="str">
            <v>COMMUNAUTE COMMUNES YONNE NORD</v>
          </cell>
          <cell r="D35">
            <v>200000</v>
          </cell>
          <cell r="E35" t="str">
            <v>T4M+0,60</v>
          </cell>
        </row>
        <row r="36">
          <cell r="B36">
            <v>9611213033</v>
          </cell>
          <cell r="C36" t="str">
            <v>REGION BOURGOGNE</v>
          </cell>
          <cell r="D36">
            <v>10000000</v>
          </cell>
          <cell r="E36" t="str">
            <v>T4M/EONIA+0,75</v>
          </cell>
        </row>
        <row r="37">
          <cell r="B37">
            <v>9611213034</v>
          </cell>
          <cell r="C37" t="str">
            <v>REGION BOURGOGNE</v>
          </cell>
          <cell r="D37">
            <v>10000000</v>
          </cell>
          <cell r="E37" t="str">
            <v>T4M/EONIA+0,70</v>
          </cell>
        </row>
        <row r="38">
          <cell r="B38">
            <v>9611213035</v>
          </cell>
          <cell r="C38" t="str">
            <v>SI ELECTRIFICATION REGION AVALLONAISE</v>
          </cell>
          <cell r="D38">
            <v>450000</v>
          </cell>
          <cell r="E38" t="str">
            <v>T4M/EONIA+0,60</v>
          </cell>
        </row>
        <row r="39">
          <cell r="B39">
            <v>9611213036</v>
          </cell>
          <cell r="C39" t="str">
            <v xml:space="preserve">COM COM PAYS PIERREFONTAINE VERCEL </v>
          </cell>
          <cell r="D39">
            <v>300000</v>
          </cell>
          <cell r="E39" t="str">
            <v>T4M/EONIA+0,70</v>
          </cell>
        </row>
        <row r="40">
          <cell r="B40">
            <v>9611213039</v>
          </cell>
          <cell r="C40" t="str">
            <v>COMMUNE DE SAINT CLEMENT</v>
          </cell>
          <cell r="D40">
            <v>350000</v>
          </cell>
          <cell r="E40" t="str">
            <v>T4M+0,65</v>
          </cell>
        </row>
        <row r="41">
          <cell r="B41">
            <v>9611213040</v>
          </cell>
          <cell r="C41" t="str">
            <v>CENTRE HOSPITALIER DE DOLE</v>
          </cell>
          <cell r="D41">
            <v>5000000</v>
          </cell>
          <cell r="E41" t="str">
            <v>T4M/EONIA+0,80</v>
          </cell>
        </row>
        <row r="42">
          <cell r="B42">
            <v>9611213037</v>
          </cell>
          <cell r="C42" t="str">
            <v>SMDT STATION DES ROUSSES HAUT JURA</v>
          </cell>
          <cell r="D42">
            <v>600000</v>
          </cell>
          <cell r="E42" t="str">
            <v>T4M/EONIA+0,70</v>
          </cell>
        </row>
        <row r="43">
          <cell r="B43">
            <v>9611213038</v>
          </cell>
          <cell r="C43" t="str">
            <v>COM COM DE LA STATION DES ROUSSES</v>
          </cell>
          <cell r="D43">
            <v>600000</v>
          </cell>
          <cell r="E43" t="str">
            <v>T4M/EONIA+0,70</v>
          </cell>
        </row>
        <row r="44">
          <cell r="B44">
            <v>9611213041</v>
          </cell>
          <cell r="C44" t="str">
            <v>VILLE DE CLAMECY</v>
          </cell>
          <cell r="D44">
            <v>500000</v>
          </cell>
          <cell r="E44" t="str">
            <v>T4M +0,80</v>
          </cell>
        </row>
        <row r="45">
          <cell r="B45">
            <v>9611213042</v>
          </cell>
          <cell r="C45" t="str">
            <v>COMMUNAUTE COM PAYS NUITS ST GEORGES</v>
          </cell>
          <cell r="D45">
            <v>2415000</v>
          </cell>
          <cell r="E45" t="str">
            <v>T4M+1</v>
          </cell>
        </row>
        <row r="46">
          <cell r="B46">
            <v>9611213045</v>
          </cell>
          <cell r="C46" t="str">
            <v>COMMUNE DE ST FARGEAU</v>
          </cell>
          <cell r="D46">
            <v>400000</v>
          </cell>
          <cell r="E46" t="str">
            <v>T4M+0,90</v>
          </cell>
        </row>
        <row r="47">
          <cell r="B47">
            <v>9611213046</v>
          </cell>
          <cell r="C47" t="str">
            <v>SIH BLANCHISSERIE DU JURA</v>
          </cell>
          <cell r="D47">
            <v>300000</v>
          </cell>
          <cell r="E47" t="str">
            <v>T4M+1</v>
          </cell>
        </row>
        <row r="48">
          <cell r="B48">
            <v>9611213043</v>
          </cell>
          <cell r="C48" t="str">
            <v>DEPARTEMENT DU DOUBS</v>
          </cell>
          <cell r="D48">
            <v>20000000</v>
          </cell>
          <cell r="E48" t="str">
            <v>T4M/EONIA+0,62</v>
          </cell>
        </row>
        <row r="49">
          <cell r="B49">
            <v>9611213044</v>
          </cell>
          <cell r="C49" t="str">
            <v>DEPARTEMENT DU DOUBS</v>
          </cell>
          <cell r="D49">
            <v>10000000</v>
          </cell>
          <cell r="E49" t="str">
            <v>T4M/EONIA+0,62</v>
          </cell>
        </row>
        <row r="50">
          <cell r="B50">
            <v>9611213047</v>
          </cell>
          <cell r="C50" t="str">
            <v>CHS DU JURA</v>
          </cell>
          <cell r="D50">
            <v>2000000</v>
          </cell>
          <cell r="E50" t="str">
            <v>T4M/EONIA+0,90</v>
          </cell>
        </row>
        <row r="51">
          <cell r="B51">
            <v>9611213048</v>
          </cell>
          <cell r="C51" t="str">
            <v>COM COM DU PAYS DE LUXEUIL</v>
          </cell>
          <cell r="D51">
            <v>500000</v>
          </cell>
          <cell r="E51" t="str">
            <v>T4M/EONIA+0,80</v>
          </cell>
        </row>
        <row r="52">
          <cell r="B52">
            <v>9611213049</v>
          </cell>
          <cell r="C52" t="str">
            <v>COMMUNE DE CHAMPS SUR YONNE</v>
          </cell>
          <cell r="D52">
            <v>200000</v>
          </cell>
          <cell r="E52" t="str">
            <v>T4M+0,90</v>
          </cell>
        </row>
        <row r="53">
          <cell r="B53">
            <v>9611213050</v>
          </cell>
          <cell r="C53" t="str">
            <v>COMMUNE DE SAINT VIT</v>
          </cell>
          <cell r="D53">
            <v>1000000</v>
          </cell>
          <cell r="E53" t="str">
            <v>T4M/EONIA+0,70</v>
          </cell>
        </row>
        <row r="54">
          <cell r="B54">
            <v>9611213051</v>
          </cell>
          <cell r="C54" t="str">
            <v>COMMUNE DE GUEUGNON</v>
          </cell>
          <cell r="D54">
            <v>763000</v>
          </cell>
          <cell r="E54" t="str">
            <v>T4M+0,80</v>
          </cell>
        </row>
        <row r="55">
          <cell r="B55">
            <v>9611213053</v>
          </cell>
          <cell r="C55" t="str">
            <v>COMMUNE DE VALDOIE</v>
          </cell>
          <cell r="D55">
            <v>350000</v>
          </cell>
          <cell r="E55" t="str">
            <v>T4M/EONIA+0,80</v>
          </cell>
        </row>
        <row r="56">
          <cell r="B56">
            <v>9611213052</v>
          </cell>
          <cell r="C56" t="str">
            <v>COMMUNE DE ROCHE LEZ BEAUPRE</v>
          </cell>
          <cell r="D56">
            <v>800000</v>
          </cell>
          <cell r="E56" t="str">
            <v>T4M/EONIA+0,90</v>
          </cell>
        </row>
        <row r="57">
          <cell r="B57">
            <v>9611213054</v>
          </cell>
          <cell r="C57" t="str">
            <v>CENTRE HOSPITALIER DE CHAMPAGNOLE</v>
          </cell>
          <cell r="D57">
            <v>1500000</v>
          </cell>
          <cell r="E57" t="str">
            <v>T4M/EONIA+1,00</v>
          </cell>
        </row>
        <row r="58">
          <cell r="B58">
            <v>9611213056</v>
          </cell>
          <cell r="C58" t="str">
            <v>COMMUNAUTE COM YONNE NORD</v>
          </cell>
          <cell r="D58">
            <v>300000</v>
          </cell>
          <cell r="E58" t="str">
            <v>T4M+0,85</v>
          </cell>
        </row>
        <row r="59">
          <cell r="B59">
            <v>9611213057</v>
          </cell>
          <cell r="C59" t="str">
            <v>COM COM AUXONNE VAL DE SAONE</v>
          </cell>
          <cell r="D59">
            <v>450000</v>
          </cell>
          <cell r="E59" t="str">
            <v>T4M+1,00</v>
          </cell>
        </row>
        <row r="61">
          <cell r="B61">
            <v>9611213055</v>
          </cell>
          <cell r="C61" t="str">
            <v>COMMUNAUTE COMMUNES MATOUR</v>
          </cell>
          <cell r="D61">
            <v>500000</v>
          </cell>
          <cell r="E61" t="str">
            <v>T4M+0,80</v>
          </cell>
        </row>
        <row r="62">
          <cell r="B62">
            <v>9611213058</v>
          </cell>
          <cell r="C62" t="str">
            <v>SIDEC DU JURA</v>
          </cell>
          <cell r="D62">
            <v>1000000</v>
          </cell>
          <cell r="E62" t="str">
            <v>T4M/EONIA+1,10</v>
          </cell>
        </row>
        <row r="63">
          <cell r="B63">
            <v>9611213059</v>
          </cell>
          <cell r="C63" t="str">
            <v>MAISON DE RETRAITE D'ANCY LE FRANC</v>
          </cell>
          <cell r="D63">
            <v>400000</v>
          </cell>
          <cell r="E63" t="str">
            <v>T4M+1,00</v>
          </cell>
        </row>
        <row r="64">
          <cell r="B64">
            <v>9611213060</v>
          </cell>
          <cell r="C64" t="str">
            <v>HOPITAL DE VILLENEUVE SUR YONNE</v>
          </cell>
          <cell r="D64">
            <v>300000</v>
          </cell>
          <cell r="E64" t="str">
            <v>T4M+1,00</v>
          </cell>
        </row>
        <row r="65">
          <cell r="B65">
            <v>9611213061</v>
          </cell>
          <cell r="C65" t="str">
            <v>COM COM PUISAYE NIVERNAISE</v>
          </cell>
          <cell r="D65">
            <v>3000000</v>
          </cell>
          <cell r="E65" t="str">
            <v>T4M/EONIA+0,80</v>
          </cell>
        </row>
        <row r="66">
          <cell r="B66">
            <v>9611213062</v>
          </cell>
          <cell r="C66" t="str">
            <v>CENTRE HOSPITALIER DE LA GUICHE</v>
          </cell>
          <cell r="D66">
            <v>450000</v>
          </cell>
          <cell r="E66" t="str">
            <v>T4M/EONIA+0,90</v>
          </cell>
        </row>
        <row r="69">
          <cell r="B69">
            <v>44780000</v>
          </cell>
        </row>
        <row r="70">
          <cell r="B70">
            <v>18440000</v>
          </cell>
        </row>
        <row r="71">
          <cell r="B71">
            <v>26100000</v>
          </cell>
        </row>
        <row r="72">
          <cell r="B72">
            <v>39628000</v>
          </cell>
        </row>
        <row r="73">
          <cell r="B73">
            <v>3050000</v>
          </cell>
        </row>
        <row r="74">
          <cell r="B74">
            <v>131998000</v>
          </cell>
        </row>
        <row r="75">
          <cell r="B75">
            <v>32500000</v>
          </cell>
        </row>
        <row r="76">
          <cell r="C76" t="str">
            <v>ANNEE 2010</v>
          </cell>
        </row>
        <row r="77">
          <cell r="B77" t="str">
            <v>NUMERO</v>
          </cell>
          <cell r="C77" t="str">
            <v>NOM</v>
          </cell>
          <cell r="D77" t="str">
            <v>MONTANT</v>
          </cell>
          <cell r="E77" t="str">
            <v>TAUX</v>
          </cell>
        </row>
        <row r="78">
          <cell r="B78">
            <v>9610213031</v>
          </cell>
          <cell r="C78" t="str">
            <v>COMMUNE DE ROCHE-LEZ-BEAUPRE</v>
          </cell>
          <cell r="D78">
            <v>800000</v>
          </cell>
          <cell r="E78" t="str">
            <v>T4M/EONIA +0,80</v>
          </cell>
        </row>
        <row r="79">
          <cell r="B79">
            <v>9610213032</v>
          </cell>
          <cell r="C79" t="str">
            <v>HOPITAL LOCAL DE VILLENEUVE SUR YONNE</v>
          </cell>
          <cell r="D79">
            <v>300000</v>
          </cell>
          <cell r="E79" t="str">
            <v>T4M + 0,90</v>
          </cell>
        </row>
        <row r="80">
          <cell r="B80">
            <v>9610213033</v>
          </cell>
          <cell r="C80" t="str">
            <v>COM COM LES PORTES DU MORVAN</v>
          </cell>
          <cell r="D80">
            <v>670000</v>
          </cell>
          <cell r="E80" t="str">
            <v>T4M/EONIA + 0,90</v>
          </cell>
        </row>
        <row r="81">
          <cell r="B81">
            <v>9610213034</v>
          </cell>
          <cell r="C81" t="str">
            <v>DPT DE LA NIEVRE</v>
          </cell>
          <cell r="D81">
            <v>15000000</v>
          </cell>
          <cell r="E81" t="str">
            <v>T4M/EONIA + 0,50</v>
          </cell>
        </row>
        <row r="82">
          <cell r="B82">
            <v>9610213035</v>
          </cell>
          <cell r="C82" t="str">
            <v>EHPAD ANCY LE FRANC</v>
          </cell>
          <cell r="D82">
            <v>400000</v>
          </cell>
          <cell r="E82" t="str">
            <v>T4M + 0,90</v>
          </cell>
        </row>
        <row r="83">
          <cell r="B83">
            <v>9610213036</v>
          </cell>
          <cell r="C83" t="str">
            <v>SICTOM DE LA ZONE DE DOLE</v>
          </cell>
          <cell r="D83">
            <v>1000000</v>
          </cell>
          <cell r="E83" t="str">
            <v>T4M/EONIA + 0,60</v>
          </cell>
        </row>
        <row r="84">
          <cell r="B84">
            <v>9610213037</v>
          </cell>
          <cell r="C84" t="str">
            <v>COMMUNE DE LUXEUIL LES BAINS</v>
          </cell>
          <cell r="D84">
            <v>1000000</v>
          </cell>
          <cell r="E84" t="str">
            <v>T4M/EONIA + 0,50</v>
          </cell>
        </row>
        <row r="85">
          <cell r="B85">
            <v>9610213038</v>
          </cell>
          <cell r="C85" t="str">
            <v>COMMUNE DE SALINS LES BAINS</v>
          </cell>
          <cell r="D85">
            <v>500000</v>
          </cell>
          <cell r="E85" t="str">
            <v>T4M/EONIA + 0,80</v>
          </cell>
        </row>
        <row r="86">
          <cell r="B86">
            <v>9610213039</v>
          </cell>
          <cell r="C86" t="str">
            <v>COMMUNAUTE DE COMMUNES DU SENONAIS</v>
          </cell>
          <cell r="D86">
            <v>2500000</v>
          </cell>
          <cell r="E86" t="str">
            <v>T4M/EONIA + 0,50</v>
          </cell>
        </row>
        <row r="87">
          <cell r="B87">
            <v>9610213040</v>
          </cell>
          <cell r="C87" t="str">
            <v>VILLE D HERICOURT</v>
          </cell>
          <cell r="D87">
            <v>600000</v>
          </cell>
          <cell r="E87" t="str">
            <v>T4M/EONIA + 0,70</v>
          </cell>
        </row>
        <row r="88">
          <cell r="B88">
            <v>9610213041</v>
          </cell>
          <cell r="C88" t="str">
            <v>DEPARTEMENT DU JURA</v>
          </cell>
          <cell r="D88">
            <v>25000000</v>
          </cell>
          <cell r="E88" t="str">
            <v>T4M/EONIA + 0,45</v>
          </cell>
        </row>
        <row r="89">
          <cell r="B89">
            <v>9610213042</v>
          </cell>
          <cell r="C89" t="str">
            <v>HOPITAL LOCAL DE LA  GUICHE</v>
          </cell>
          <cell r="D89">
            <v>300000</v>
          </cell>
          <cell r="E89" t="str">
            <v>T4M + 0,80</v>
          </cell>
        </row>
        <row r="90">
          <cell r="B90">
            <v>9610213043</v>
          </cell>
          <cell r="C90" t="str">
            <v>COM COM PUISAYE NIVERNAISE</v>
          </cell>
          <cell r="D90">
            <v>2300000</v>
          </cell>
          <cell r="E90" t="str">
            <v>T4M/EONIA + 0,50</v>
          </cell>
        </row>
        <row r="91">
          <cell r="B91">
            <v>9610213044</v>
          </cell>
          <cell r="C91" t="str">
            <v>COM COM DE SEMUR EN BRIONNAIS</v>
          </cell>
          <cell r="D91">
            <v>1000000</v>
          </cell>
          <cell r="E91" t="str">
            <v>T4M + 0,90</v>
          </cell>
        </row>
        <row r="92">
          <cell r="B92">
            <v>9610213045</v>
          </cell>
          <cell r="C92" t="str">
            <v>SYNDICAT MIXTE PARC REGIONAL MORVAN</v>
          </cell>
          <cell r="D92">
            <v>1000000</v>
          </cell>
          <cell r="E92" t="str">
            <v>T4M/EONIA + 0,50</v>
          </cell>
        </row>
        <row r="93">
          <cell r="B93">
            <v>9610213046</v>
          </cell>
          <cell r="C93" t="str">
            <v>SYNDICAT ENERGIE AUXERROIS</v>
          </cell>
          <cell r="D93">
            <v>200000</v>
          </cell>
          <cell r="E93" t="str">
            <v>T4M+0,90</v>
          </cell>
        </row>
        <row r="94">
          <cell r="B94">
            <v>9610213047</v>
          </cell>
          <cell r="C94" t="str">
            <v>CENTRE HOSPITALIER AUXERRE</v>
          </cell>
          <cell r="D94">
            <v>5000000</v>
          </cell>
          <cell r="E94" t="str">
            <v>T4M/EONIA + 0,50</v>
          </cell>
        </row>
        <row r="95">
          <cell r="B95">
            <v>9610213048</v>
          </cell>
          <cell r="C95" t="str">
            <v>COMMUNE DE MATHAY</v>
          </cell>
          <cell r="D95">
            <v>300000</v>
          </cell>
          <cell r="E95" t="str">
            <v>T4M+0,70</v>
          </cell>
        </row>
        <row r="96">
          <cell r="B96">
            <v>9610213049</v>
          </cell>
          <cell r="C96" t="str">
            <v>E P F L  DE COTE D'OR</v>
          </cell>
          <cell r="D96">
            <v>8500000</v>
          </cell>
          <cell r="E96" t="str">
            <v>T4M/EONIA+0,44</v>
          </cell>
        </row>
        <row r="97">
          <cell r="B97">
            <v>9610213050</v>
          </cell>
          <cell r="C97" t="str">
            <v>CAT DE CHENEY</v>
          </cell>
          <cell r="D97">
            <v>700000</v>
          </cell>
          <cell r="E97" t="str">
            <v>T4M+0,80</v>
          </cell>
        </row>
        <row r="98">
          <cell r="B98">
            <v>9610213051</v>
          </cell>
          <cell r="C98" t="str">
            <v>SYDOM DU JURA</v>
          </cell>
          <cell r="D98">
            <v>2000000</v>
          </cell>
          <cell r="E98" t="str">
            <v>T4M/EONIA+0,50</v>
          </cell>
        </row>
        <row r="99">
          <cell r="B99">
            <v>9610213052</v>
          </cell>
          <cell r="C99" t="str">
            <v>CENTRE HOSPITALIER PONTARLIER</v>
          </cell>
          <cell r="D99">
            <v>10000000</v>
          </cell>
          <cell r="E99" t="str">
            <v>T4M/EONIA + 0,45</v>
          </cell>
        </row>
        <row r="100">
          <cell r="B100">
            <v>9610213053</v>
          </cell>
          <cell r="C100" t="str">
            <v>VILLE DE MONTBELIARD</v>
          </cell>
          <cell r="D100">
            <v>4000000</v>
          </cell>
          <cell r="E100" t="str">
            <v>T4M/EONIA + 0,50</v>
          </cell>
        </row>
        <row r="101">
          <cell r="B101">
            <v>9610213054</v>
          </cell>
          <cell r="C101" t="str">
            <v>DEPARTEMENT HAUTE SAONE</v>
          </cell>
          <cell r="D101">
            <v>20000000</v>
          </cell>
          <cell r="E101" t="str">
            <v>T4M/EONIA+0,45</v>
          </cell>
        </row>
        <row r="102">
          <cell r="B102">
            <v>9610213055</v>
          </cell>
          <cell r="C102" t="str">
            <v>CENTRE HOSPITALIER MACON</v>
          </cell>
          <cell r="D102">
            <v>3000000</v>
          </cell>
          <cell r="E102" t="str">
            <v>T4M/EONIA+0,60</v>
          </cell>
        </row>
        <row r="103">
          <cell r="B103">
            <v>9610213056</v>
          </cell>
          <cell r="C103" t="str">
            <v>COM COM PAYS RIOLAIS</v>
          </cell>
          <cell r="D103">
            <v>500000</v>
          </cell>
          <cell r="E103" t="str">
            <v>T4M/EONIA+0,70</v>
          </cell>
        </row>
        <row r="104">
          <cell r="B104">
            <v>9610213057</v>
          </cell>
          <cell r="C104" t="str">
            <v>COMMUNE DE VERMENTON</v>
          </cell>
          <cell r="D104">
            <v>200000</v>
          </cell>
          <cell r="E104" t="str">
            <v>T4M+0,70</v>
          </cell>
        </row>
        <row r="105">
          <cell r="B105">
            <v>9610213058</v>
          </cell>
          <cell r="C105" t="str">
            <v>COMMUNAUTE AGGLO GRAND DOLE</v>
          </cell>
          <cell r="D105">
            <v>2000000</v>
          </cell>
          <cell r="E105" t="str">
            <v>T4M/EONIA+0,50</v>
          </cell>
        </row>
        <row r="106">
          <cell r="B106">
            <v>9610213059</v>
          </cell>
          <cell r="C106" t="str">
            <v>COMMUNE DE COUCHES</v>
          </cell>
          <cell r="D106">
            <v>100000</v>
          </cell>
          <cell r="E106" t="str">
            <v>T4M+0,90</v>
          </cell>
        </row>
        <row r="107">
          <cell r="B107">
            <v>9610213060</v>
          </cell>
          <cell r="C107" t="str">
            <v>CENTRE HOSPITALIER BELFORT MONTBELIARD</v>
          </cell>
          <cell r="D107">
            <v>10000000</v>
          </cell>
          <cell r="E107" t="str">
            <v>T4M/EONIA+0,50</v>
          </cell>
        </row>
        <row r="108">
          <cell r="B108">
            <v>9610213061</v>
          </cell>
          <cell r="C108" t="str">
            <v>COMMUNAUTE COMMUNES LIERNAIS</v>
          </cell>
          <cell r="D108">
            <v>250000</v>
          </cell>
          <cell r="E108" t="str">
            <v>T4M+0,80</v>
          </cell>
        </row>
        <row r="109">
          <cell r="B109">
            <v>9610213062</v>
          </cell>
          <cell r="C109" t="str">
            <v>CCAS SAINT MARCEL</v>
          </cell>
          <cell r="D109">
            <v>150000</v>
          </cell>
          <cell r="E109" t="str">
            <v>T4M+0,70</v>
          </cell>
        </row>
        <row r="110">
          <cell r="B110">
            <v>9610213063</v>
          </cell>
          <cell r="C110" t="str">
            <v>VILLE DE MACON</v>
          </cell>
          <cell r="D110">
            <v>4000000</v>
          </cell>
          <cell r="E110" t="str">
            <v>T4M/EONIA+0,50</v>
          </cell>
        </row>
        <row r="111">
          <cell r="B111">
            <v>9610213064</v>
          </cell>
          <cell r="C111" t="str">
            <v>CHU DE DIJON</v>
          </cell>
          <cell r="D111">
            <v>40000000</v>
          </cell>
          <cell r="E111" t="str">
            <v>T4M/EONIA+0,42</v>
          </cell>
        </row>
        <row r="112">
          <cell r="B112">
            <v>9610213065</v>
          </cell>
          <cell r="C112" t="str">
            <v>COMMUNE D'ETUPES</v>
          </cell>
          <cell r="D112">
            <v>396000</v>
          </cell>
          <cell r="E112" t="str">
            <v>T4M + 0,60</v>
          </cell>
        </row>
        <row r="113">
          <cell r="B113">
            <v>9610213066</v>
          </cell>
          <cell r="C113" t="str">
            <v>COMMUNE DE ROUVRES EN PLAINE</v>
          </cell>
          <cell r="D113">
            <v>600000</v>
          </cell>
          <cell r="E113" t="str">
            <v>T4M + 0,70</v>
          </cell>
        </row>
        <row r="114">
          <cell r="B114">
            <v>9610213067</v>
          </cell>
          <cell r="C114" t="str">
            <v>COM COM DE LA REGION DE CHARNY</v>
          </cell>
          <cell r="D114">
            <v>600000</v>
          </cell>
          <cell r="E114" t="str">
            <v>T4M/EONIA+0,70</v>
          </cell>
        </row>
        <row r="115">
          <cell r="B115">
            <v>9610213068</v>
          </cell>
          <cell r="C115" t="str">
            <v>COM COM DES AMOGNES</v>
          </cell>
          <cell r="D115">
            <v>150000</v>
          </cell>
          <cell r="E115" t="str">
            <v>T4M+0,90</v>
          </cell>
        </row>
        <row r="116">
          <cell r="B116">
            <v>9610213069</v>
          </cell>
          <cell r="C116" t="str">
            <v>COM COM DU VAL DE BEUVRON</v>
          </cell>
          <cell r="D116">
            <v>150000</v>
          </cell>
          <cell r="E116" t="str">
            <v>T4M+0,60</v>
          </cell>
        </row>
        <row r="117">
          <cell r="B117">
            <v>9610213070</v>
          </cell>
          <cell r="C117" t="str">
            <v>COMMUNE DE MERCUREY</v>
          </cell>
          <cell r="D117">
            <v>150000</v>
          </cell>
          <cell r="E117" t="str">
            <v>T4M+0,68</v>
          </cell>
        </row>
        <row r="118">
          <cell r="B118">
            <v>9610213071</v>
          </cell>
          <cell r="C118" t="str">
            <v>COM COM DU PLATEAU DU RUSSEY</v>
          </cell>
          <cell r="D118">
            <v>500000</v>
          </cell>
          <cell r="E118" t="str">
            <v>T4M/EONIA+0,70</v>
          </cell>
        </row>
        <row r="119">
          <cell r="B119">
            <v>9610213072</v>
          </cell>
          <cell r="C119" t="str">
            <v>COMMUNAUTE COM HAUT MORVAN</v>
          </cell>
          <cell r="D119">
            <v>550000</v>
          </cell>
          <cell r="E119" t="str">
            <v>T4M+1,10</v>
          </cell>
        </row>
        <row r="120">
          <cell r="B120">
            <v>9610213073</v>
          </cell>
          <cell r="C120" t="str">
            <v>COMMUNE DE LUZY</v>
          </cell>
          <cell r="D120">
            <v>1000000</v>
          </cell>
          <cell r="E120" t="str">
            <v>T4M+0,60</v>
          </cell>
        </row>
        <row r="121">
          <cell r="B121">
            <v>9610213074</v>
          </cell>
          <cell r="C121" t="str">
            <v>COMMUNAUTE COMMUNES ALENE ET LA ROCHE</v>
          </cell>
          <cell r="D121">
            <v>450000</v>
          </cell>
          <cell r="E121" t="str">
            <v>T4M+0,70</v>
          </cell>
        </row>
        <row r="122">
          <cell r="B122">
            <v>9610213075</v>
          </cell>
          <cell r="C122" t="str">
            <v>COMMUNAUTE COMMUNES ENTRE CURE ET YONNE</v>
          </cell>
          <cell r="D122">
            <v>350000</v>
          </cell>
          <cell r="E122" t="str">
            <v>T4M+0,60</v>
          </cell>
        </row>
        <row r="123">
          <cell r="B123">
            <v>9610213076</v>
          </cell>
          <cell r="C123" t="str">
            <v>CENTRE HOSPITALIER SEMUR EN AUXOIS</v>
          </cell>
          <cell r="D123">
            <v>3000000</v>
          </cell>
          <cell r="E123" t="str">
            <v>T4M/EONIA+0,52</v>
          </cell>
        </row>
        <row r="124">
          <cell r="B124">
            <v>9610213077</v>
          </cell>
          <cell r="C124" t="str">
            <v>CENTRE HOSPITALIER AUTUN</v>
          </cell>
          <cell r="D124">
            <v>1400000</v>
          </cell>
          <cell r="E124" t="str">
            <v>T4M/EONIA+0,55</v>
          </cell>
        </row>
        <row r="125">
          <cell r="B125">
            <v>9610213078</v>
          </cell>
          <cell r="C125" t="str">
            <v>COMMUNAUTE COMMUNES TOUCYCOIS</v>
          </cell>
          <cell r="D125">
            <v>200000</v>
          </cell>
          <cell r="E125" t="str">
            <v>TAM+0,70</v>
          </cell>
        </row>
        <row r="126">
          <cell r="B126">
            <v>9610213079</v>
          </cell>
          <cell r="C126" t="str">
            <v>COMMUNE DE LA CHARITE SUR LOIRE</v>
          </cell>
          <cell r="D126">
            <v>600000</v>
          </cell>
          <cell r="E126" t="str">
            <v>T4M/EONIA+0,60</v>
          </cell>
        </row>
        <row r="127">
          <cell r="B127">
            <v>9610213080</v>
          </cell>
          <cell r="C127" t="str">
            <v>COMMUNE DE LA RIVIERE DRUGEON</v>
          </cell>
          <cell r="D127">
            <v>300000</v>
          </cell>
          <cell r="E127" t="str">
            <v>TAM+0,70</v>
          </cell>
        </row>
        <row r="128">
          <cell r="B128">
            <v>9610213081</v>
          </cell>
          <cell r="C128" t="str">
            <v>COMMUNAUTE AGGLO GRAND CHALON</v>
          </cell>
          <cell r="D128">
            <v>5000000</v>
          </cell>
          <cell r="E128" t="str">
            <v>T4M/EONIA+0,50</v>
          </cell>
        </row>
        <row r="129">
          <cell r="B129">
            <v>9610213082</v>
          </cell>
          <cell r="C129" t="str">
            <v>CENTRE HOSPITALIER ST CLAUDE</v>
          </cell>
          <cell r="D129">
            <v>500000</v>
          </cell>
          <cell r="E129" t="str">
            <v>T4M+0,60</v>
          </cell>
        </row>
        <row r="130">
          <cell r="B130">
            <v>9610213083</v>
          </cell>
          <cell r="C130" t="str">
            <v>COMMUNAUTE COMMUNES MIGENNOIS</v>
          </cell>
          <cell r="D130">
            <v>200000</v>
          </cell>
          <cell r="E130" t="str">
            <v>T4M+0,60</v>
          </cell>
        </row>
        <row r="131">
          <cell r="B131">
            <v>9610213084</v>
          </cell>
          <cell r="C131" t="str">
            <v>CENTRE HOSPITALIER DE CLAMECY</v>
          </cell>
          <cell r="D131">
            <v>1400000</v>
          </cell>
          <cell r="E131" t="str">
            <v>T4M/EONIA+0,80</v>
          </cell>
        </row>
        <row r="132">
          <cell r="B132">
            <v>9610213085</v>
          </cell>
          <cell r="C132" t="str">
            <v>COMMUNAUTE COMMUNES YONNE NORD</v>
          </cell>
          <cell r="D132">
            <v>500000</v>
          </cell>
          <cell r="E132" t="str">
            <v>T4M/EONIA+0,50</v>
          </cell>
        </row>
        <row r="133">
          <cell r="B133">
            <v>9610213086</v>
          </cell>
          <cell r="C133" t="str">
            <v>COM COM SAINT JEAN DE LOSNE SEURRE RIVES DE SAONE</v>
          </cell>
          <cell r="D133">
            <v>400000</v>
          </cell>
          <cell r="E133" t="str">
            <v>T4M+0,60</v>
          </cell>
        </row>
        <row r="134">
          <cell r="B134">
            <v>9610213087</v>
          </cell>
          <cell r="C134" t="str">
            <v>SI ADDUCTION EAU ET ASSAINISSEMENT DE SAONE OGNON VINGEANNE</v>
          </cell>
          <cell r="D134">
            <v>400000</v>
          </cell>
          <cell r="E134" t="str">
            <v>T4M/EONIA+0,60</v>
          </cell>
        </row>
        <row r="135">
          <cell r="B135">
            <v>9610213088</v>
          </cell>
          <cell r="C135" t="str">
            <v>SM TRANSPORTS EN COMMUN DU TERRITOIRE DE BELFORT</v>
          </cell>
          <cell r="D135">
            <v>3000000</v>
          </cell>
          <cell r="E135" t="str">
            <v>T4M/EONIA+0,50</v>
          </cell>
        </row>
        <row r="136">
          <cell r="B136">
            <v>9610213089</v>
          </cell>
          <cell r="C136" t="str">
            <v>COMMUNE DE FONTAINE LES DIJON</v>
          </cell>
          <cell r="D136">
            <v>1000000</v>
          </cell>
          <cell r="E136" t="str">
            <v>T4M+0,50</v>
          </cell>
        </row>
        <row r="137">
          <cell r="B137">
            <v>9610213090</v>
          </cell>
          <cell r="C137" t="str">
            <v>COMMUNE DE BOUROGNE</v>
          </cell>
          <cell r="D137">
            <v>500000</v>
          </cell>
          <cell r="E137" t="str">
            <v>T4M/EONIA+0,60</v>
          </cell>
        </row>
        <row r="138">
          <cell r="B138">
            <v>9610213091</v>
          </cell>
          <cell r="C138" t="str">
            <v>COMMUNE DE CHAUFFAILLES</v>
          </cell>
          <cell r="D138">
            <v>500000</v>
          </cell>
          <cell r="E138" t="str">
            <v>T4M+0,60</v>
          </cell>
        </row>
        <row r="139">
          <cell r="B139">
            <v>9610213092</v>
          </cell>
          <cell r="C139" t="str">
            <v>COM COM CANTON DE PONTAILLER S SAONE</v>
          </cell>
          <cell r="D139">
            <v>600000</v>
          </cell>
          <cell r="E139" t="str">
            <v>T4M+0,60</v>
          </cell>
        </row>
        <row r="140">
          <cell r="B140">
            <v>9610213093</v>
          </cell>
          <cell r="C140" t="str">
            <v>DEPARTEMENT DU TERRITOIRE DE BELFORT</v>
          </cell>
          <cell r="D140">
            <v>12000000</v>
          </cell>
          <cell r="E140" t="str">
            <v>T4M/EONIA+0,55</v>
          </cell>
        </row>
        <row r="141">
          <cell r="B141">
            <v>9610213094</v>
          </cell>
          <cell r="C141" t="str">
            <v>DEPARTEMENT DE L YONNE</v>
          </cell>
          <cell r="D141">
            <v>6000000</v>
          </cell>
          <cell r="E141" t="str">
            <v>T4M/EONIA+0,55</v>
          </cell>
        </row>
        <row r="142">
          <cell r="B142">
            <v>9610213095</v>
          </cell>
          <cell r="C142" t="str">
            <v>CENTRE HOSPITALIER PARAY LE MONIAL</v>
          </cell>
          <cell r="D142">
            <v>2500000</v>
          </cell>
          <cell r="E142" t="str">
            <v>T4M/EONIA+0,50</v>
          </cell>
        </row>
        <row r="143">
          <cell r="B143">
            <v>9610213096</v>
          </cell>
          <cell r="C143" t="str">
            <v>VILLE DE DECIZE</v>
          </cell>
          <cell r="D143">
            <v>400000</v>
          </cell>
          <cell r="E143" t="str">
            <v>T4M+0,60</v>
          </cell>
        </row>
        <row r="144">
          <cell r="B144">
            <v>9610213097</v>
          </cell>
          <cell r="C144" t="str">
            <v>VILLE DE DECIZE</v>
          </cell>
          <cell r="D144">
            <v>200000</v>
          </cell>
          <cell r="E144" t="str">
            <v>T4M+0,60</v>
          </cell>
        </row>
        <row r="145">
          <cell r="B145">
            <v>9610213098</v>
          </cell>
          <cell r="C145" t="str">
            <v>REGION FRANCHE COMTE</v>
          </cell>
          <cell r="D145">
            <v>15000000</v>
          </cell>
          <cell r="E145" t="str">
            <v>T4M/EONIA+0,58</v>
          </cell>
        </row>
        <row r="146">
          <cell r="B146">
            <v>9610213099</v>
          </cell>
          <cell r="C146" t="str">
            <v>REGION FRANCHE COMTE</v>
          </cell>
          <cell r="D146">
            <v>7000000</v>
          </cell>
          <cell r="E146" t="str">
            <v>T4M/EONIA+0,58</v>
          </cell>
        </row>
        <row r="147">
          <cell r="B147">
            <v>9610213100</v>
          </cell>
          <cell r="C147" t="str">
            <v>COM COM PLATEAU FRASNE ET VAL DRUGEON</v>
          </cell>
          <cell r="D147">
            <v>300000</v>
          </cell>
          <cell r="E147" t="str">
            <v>T4M/EONIA+0,60</v>
          </cell>
        </row>
        <row r="148">
          <cell r="B148">
            <v>9610213101</v>
          </cell>
          <cell r="C148" t="str">
            <v>COMMUNAUTE DE COMMUNES JURA SUD</v>
          </cell>
          <cell r="D148">
            <v>1000000</v>
          </cell>
          <cell r="E148" t="str">
            <v>T4M/EONIA+0,50</v>
          </cell>
        </row>
        <row r="149">
          <cell r="B149">
            <v>9610213102</v>
          </cell>
          <cell r="C149" t="str">
            <v>CENTRE HOSPITALIER HENRI DUNANT</v>
          </cell>
          <cell r="D149">
            <v>1900000</v>
          </cell>
          <cell r="E149" t="str">
            <v>T4M+0,55</v>
          </cell>
        </row>
        <row r="150">
          <cell r="B150">
            <v>9610213103</v>
          </cell>
          <cell r="C150" t="str">
            <v>COMMUNAUTE COMMUNES COULANGEOIS</v>
          </cell>
          <cell r="D150">
            <v>300000</v>
          </cell>
          <cell r="E150" t="str">
            <v>T4M+0,70</v>
          </cell>
        </row>
        <row r="151">
          <cell r="B151">
            <v>9610213104</v>
          </cell>
          <cell r="C151" t="str">
            <v>COMMUNAUTE COM VAL DE BIENNE</v>
          </cell>
          <cell r="D151">
            <v>1000000</v>
          </cell>
          <cell r="E151" t="str">
            <v>T4M/EONIA+0,50</v>
          </cell>
        </row>
        <row r="152">
          <cell r="B152">
            <v>9610213106</v>
          </cell>
          <cell r="C152" t="str">
            <v>SIECAT</v>
          </cell>
          <cell r="D152">
            <v>1500000</v>
          </cell>
          <cell r="E152" t="str">
            <v>T4M/EONIA +0,50</v>
          </cell>
        </row>
        <row r="153">
          <cell r="B153">
            <v>9610213107</v>
          </cell>
          <cell r="C153" t="str">
            <v>COMMUNE DU BREUIL</v>
          </cell>
          <cell r="D153">
            <v>700000</v>
          </cell>
          <cell r="E153" t="str">
            <v>T4M+1,05</v>
          </cell>
        </row>
        <row r="154">
          <cell r="B154">
            <v>9610213108</v>
          </cell>
          <cell r="C154" t="str">
            <v>CENTRE HOSPITALIER BESANCON</v>
          </cell>
          <cell r="D154">
            <v>30000000</v>
          </cell>
          <cell r="E154" t="str">
            <v>T4M/EONIA+0,52</v>
          </cell>
        </row>
        <row r="155">
          <cell r="B155">
            <v>9610213110</v>
          </cell>
          <cell r="C155" t="str">
            <v>COMMUNE GRANDVILLARS</v>
          </cell>
          <cell r="D155">
            <v>700000</v>
          </cell>
          <cell r="E155" t="str">
            <v>T4M/EONIA+0,60</v>
          </cell>
        </row>
        <row r="156">
          <cell r="B156">
            <v>9610213111</v>
          </cell>
          <cell r="C156" t="str">
            <v>CENTRE HOSPITALIER COSNE SUR LOIRE</v>
          </cell>
          <cell r="D156">
            <v>800000</v>
          </cell>
          <cell r="E156" t="str">
            <v>T4M+0,60</v>
          </cell>
        </row>
        <row r="157">
          <cell r="B157">
            <v>9610213112</v>
          </cell>
          <cell r="C157" t="str">
            <v>COMMUNAUTE AGGLOMERATION GRAND DIJON</v>
          </cell>
          <cell r="D157">
            <v>15000000</v>
          </cell>
          <cell r="E157" t="str">
            <v>T4M/EONIA+0,55</v>
          </cell>
        </row>
        <row r="158">
          <cell r="B158">
            <v>9610213113</v>
          </cell>
          <cell r="C158" t="str">
            <v>COMMUNAUTE AGGLOMERATION GRAND DIJON</v>
          </cell>
          <cell r="D158">
            <v>15000000</v>
          </cell>
          <cell r="E158" t="str">
            <v>T4M/EONIA+0,50</v>
          </cell>
        </row>
        <row r="159">
          <cell r="B159">
            <v>9610213114</v>
          </cell>
          <cell r="C159" t="str">
            <v>COMMUNE PONT SUR YONNE</v>
          </cell>
          <cell r="D159">
            <v>500000</v>
          </cell>
          <cell r="E159" t="str">
            <v>T4M/EONIA+0,60</v>
          </cell>
        </row>
        <row r="160">
          <cell r="B160">
            <v>9610213115</v>
          </cell>
          <cell r="C160" t="str">
            <v>CENTRE HOSPITALIER MACON</v>
          </cell>
          <cell r="D160">
            <v>2000000</v>
          </cell>
          <cell r="E160" t="str">
            <v>T4M/EONIA+0,70</v>
          </cell>
        </row>
        <row r="161">
          <cell r="B161">
            <v>9610213116</v>
          </cell>
          <cell r="C161" t="str">
            <v>EHPAD LES BORDS DE SEILLE</v>
          </cell>
          <cell r="D161">
            <v>400000</v>
          </cell>
          <cell r="E161" t="str">
            <v>T4M+0,70</v>
          </cell>
        </row>
        <row r="162">
          <cell r="B162">
            <v>9610213117</v>
          </cell>
          <cell r="C162" t="str">
            <v>COM DE COM PAYS SOUS VOSGIEN</v>
          </cell>
          <cell r="D162">
            <v>500000</v>
          </cell>
          <cell r="E162" t="str">
            <v>T4M/EONIA+0,60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Q3"/>
  <sheetViews>
    <sheetView tabSelected="1" zoomScale="85" zoomScaleNormal="85" workbookViewId="0">
      <selection activeCell="K11" sqref="K11"/>
    </sheetView>
  </sheetViews>
  <sheetFormatPr baseColWidth="10" defaultRowHeight="15"/>
  <cols>
    <col min="10" max="10" width="11.28515625" bestFit="1" customWidth="1"/>
    <col min="11" max="12" width="15.140625" bestFit="1" customWidth="1"/>
    <col min="13" max="13" width="9.140625" bestFit="1" customWidth="1"/>
  </cols>
  <sheetData>
    <row r="2" spans="1:17" s="7" customFormat="1" ht="12">
      <c r="A2" s="1" t="s">
        <v>5</v>
      </c>
      <c r="B2" s="1" t="s">
        <v>6</v>
      </c>
      <c r="C2" s="1" t="s">
        <v>7</v>
      </c>
      <c r="D2" s="1" t="s">
        <v>8</v>
      </c>
      <c r="E2" s="8" t="s">
        <v>9</v>
      </c>
      <c r="F2" s="8" t="s">
        <v>10</v>
      </c>
      <c r="G2" s="8" t="s">
        <v>11</v>
      </c>
      <c r="H2" s="9" t="s">
        <v>12</v>
      </c>
      <c r="I2" s="10" t="s">
        <v>13</v>
      </c>
      <c r="J2" s="11" t="s">
        <v>14</v>
      </c>
      <c r="K2" s="5" t="s">
        <v>15</v>
      </c>
      <c r="L2" s="5" t="s">
        <v>16</v>
      </c>
      <c r="M2" s="12"/>
      <c r="N2" s="12"/>
      <c r="O2" s="13"/>
      <c r="P2" s="13"/>
      <c r="Q2" s="14"/>
    </row>
    <row r="3" spans="1:17" s="7" customFormat="1">
      <c r="A3" s="1" t="s">
        <v>0</v>
      </c>
      <c r="B3" s="1" t="s">
        <v>1</v>
      </c>
      <c r="C3" s="1" t="s">
        <v>2</v>
      </c>
      <c r="D3" s="1" t="s">
        <v>3</v>
      </c>
      <c r="E3" s="2">
        <v>5000000</v>
      </c>
      <c r="F3" s="2">
        <v>4800000</v>
      </c>
      <c r="G3" s="2">
        <v>200000</v>
      </c>
      <c r="H3" s="3" t="str">
        <f>LEFT(K3,3)</f>
        <v>T4M</v>
      </c>
      <c r="I3" s="4" t="e">
        <f>VALUE(RIGHT($L3,4))</f>
        <v>#VALUE!</v>
      </c>
      <c r="J3">
        <v>9611213040</v>
      </c>
      <c r="K3" s="5" t="str">
        <f>VLOOKUP(J3,[1]PRODUCTION!$B$2:$E$162,4,FALSE)</f>
        <v>T4M/EONIA+0,80</v>
      </c>
      <c r="L3" s="5" t="s">
        <v>4</v>
      </c>
      <c r="M3" s="5" t="e">
        <f>I3*E3</f>
        <v>#VALUE!</v>
      </c>
      <c r="N3" s="5" t="e">
        <f>I3*F3</f>
        <v>#VALUE!</v>
      </c>
      <c r="O3" s="6">
        <f>YEAR(C3)</f>
        <v>2011</v>
      </c>
      <c r="P3" s="6">
        <f>YEAR(D3)</f>
        <v>2012</v>
      </c>
      <c r="Q3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A2164593</dc:creator>
  <cp:lastModifiedBy>A2164593</cp:lastModifiedBy>
  <dcterms:created xsi:type="dcterms:W3CDTF">2011-06-07T12:35:54Z</dcterms:created>
  <dcterms:modified xsi:type="dcterms:W3CDTF">2011-06-07T12:46:45Z</dcterms:modified>
</cp:coreProperties>
</file>