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15315" windowHeight="7455" tabRatio="497" activeTab="1"/>
  </bookViews>
  <sheets>
    <sheet name="Feuil1" sheetId="1" r:id="rId1"/>
    <sheet name="Feuil2" sheetId="2" r:id="rId2"/>
  </sheets>
  <definedNames>
    <definedName name="zone1979">Feuil2!$A$4:$A$23</definedName>
  </definedNames>
  <calcPr calcId="125725" calcMode="manual"/>
</workbook>
</file>

<file path=xl/calcChain.xml><?xml version="1.0" encoding="utf-8"?>
<calcChain xmlns="http://schemas.openxmlformats.org/spreadsheetml/2006/main">
  <c r="H8" i="2"/>
  <c r="Q3" i="1"/>
  <c r="E23" i="2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W3" i="1"/>
  <c r="U3" l="1"/>
</calcChain>
</file>

<file path=xl/sharedStrings.xml><?xml version="1.0" encoding="utf-8"?>
<sst xmlns="http://schemas.openxmlformats.org/spreadsheetml/2006/main" count="34" uniqueCount="15">
  <si>
    <t>MN101102</t>
  </si>
  <si>
    <t>P. NON PROF</t>
  </si>
  <si>
    <t>FORFAIT PRELEVEMENT REJET PROPORTIONNEL</t>
  </si>
  <si>
    <t>70291231</t>
  </si>
  <si>
    <t>1979</t>
  </si>
  <si>
    <t>oui</t>
  </si>
  <si>
    <t xml:space="preserve"> </t>
  </si>
  <si>
    <t xml:space="preserve">1979 </t>
  </si>
  <si>
    <t>Montant</t>
  </si>
  <si>
    <t>Nbre</t>
  </si>
  <si>
    <t>Type prestation</t>
  </si>
  <si>
    <t>Tarification unitaire</t>
  </si>
  <si>
    <t>contrôle</t>
  </si>
  <si>
    <t>b</t>
  </si>
  <si>
    <t>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</si>
</sst>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22" fontId="2" fillId="0" borderId="0" xfId="0" applyNumberFormat="1" applyFont="1"/>
    <xf numFmtId="0" fontId="2" fillId="0" borderId="0" xfId="0" applyFont="1"/>
    <xf numFmtId="4" fontId="2" fillId="0" borderId="0" xfId="0" applyNumberFormat="1" applyFont="1"/>
    <xf numFmtId="2" fontId="2" fillId="0" borderId="0" xfId="0" applyNumberFormat="1" applyFont="1"/>
    <xf numFmtId="0" fontId="3" fillId="0" borderId="0" xfId="0" applyFont="1"/>
    <xf numFmtId="4" fontId="0" fillId="0" borderId="0" xfId="0" applyNumberFormat="1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W3"/>
  <sheetViews>
    <sheetView topLeftCell="B1" workbookViewId="0">
      <selection activeCell="Q3" sqref="Q3"/>
    </sheetView>
  </sheetViews>
  <sheetFormatPr baseColWidth="10" defaultRowHeight="15"/>
  <cols>
    <col min="1" max="1" width="15.28515625" bestFit="1" customWidth="1"/>
    <col min="2" max="2" width="5" bestFit="1" customWidth="1"/>
    <col min="3" max="3" width="36.5703125" customWidth="1"/>
    <col min="4" max="4" width="10.7109375" customWidth="1"/>
    <col min="5" max="5" width="4.42578125" bestFit="1" customWidth="1"/>
    <col min="6" max="6" width="5.42578125" bestFit="1" customWidth="1"/>
    <col min="7" max="8" width="4.42578125" bestFit="1" customWidth="1"/>
    <col min="9" max="9" width="9.28515625" customWidth="1"/>
    <col min="10" max="10" width="10.5703125" customWidth="1"/>
    <col min="11" max="11" width="8.5703125" customWidth="1"/>
    <col min="12" max="12" width="5" bestFit="1" customWidth="1"/>
    <col min="13" max="13" width="3.5703125" bestFit="1" customWidth="1"/>
    <col min="14" max="14" width="2" bestFit="1" customWidth="1"/>
    <col min="15" max="15" width="1.42578125" bestFit="1" customWidth="1"/>
    <col min="16" max="16" width="4.7109375" customWidth="1"/>
    <col min="17" max="17" width="9.5703125" bestFit="1" customWidth="1"/>
    <col min="18" max="19" width="2" bestFit="1" customWidth="1"/>
    <col min="20" max="20" width="1.42578125" bestFit="1" customWidth="1"/>
    <col min="21" max="21" width="4.7109375" customWidth="1"/>
    <col min="22" max="23" width="2" bestFit="1" customWidth="1"/>
  </cols>
  <sheetData>
    <row r="3" spans="1:23" s="2" customFormat="1" ht="12.75">
      <c r="A3" s="1">
        <v>40513</v>
      </c>
      <c r="B3" s="2">
        <v>1979</v>
      </c>
      <c r="C3" s="2" t="s">
        <v>2</v>
      </c>
      <c r="D3" s="2">
        <v>4005370072</v>
      </c>
      <c r="E3" s="3">
        <v>2</v>
      </c>
      <c r="F3" s="4">
        <v>40</v>
      </c>
      <c r="G3" s="3">
        <v>0</v>
      </c>
      <c r="H3" s="3">
        <v>0</v>
      </c>
      <c r="I3" s="2" t="s">
        <v>0</v>
      </c>
      <c r="J3" s="2" t="s">
        <v>1</v>
      </c>
      <c r="K3" s="2" t="s">
        <v>3</v>
      </c>
      <c r="L3" s="2" t="s">
        <v>4</v>
      </c>
      <c r="M3" s="2" t="s">
        <v>5</v>
      </c>
      <c r="N3" s="2">
        <v>2</v>
      </c>
      <c r="O3" s="2" t="s">
        <v>6</v>
      </c>
      <c r="P3" s="2" t="s">
        <v>7</v>
      </c>
      <c r="Q3" t="e">
        <f>IF(OR(Feuil1!F3=zone1979),SUMPRODUCT((Feuil2!$D$4:$D$23)*((Feuil2!$A$4:$A$23=Feuil1!F3))),Feuil1!F3)</f>
        <v>#VALUE!</v>
      </c>
      <c r="R3" s="2">
        <v>2</v>
      </c>
      <c r="S3" s="2">
        <v>0</v>
      </c>
      <c r="T3" s="2" t="s">
        <v>6</v>
      </c>
      <c r="U3" s="2" t="str">
        <f>L3&amp;T3</f>
        <v xml:space="preserve">1979 </v>
      </c>
      <c r="V3" s="2">
        <v>0</v>
      </c>
      <c r="W3" s="2">
        <f>IF(S3=G3,G3,G3*S3)</f>
        <v>0</v>
      </c>
    </row>
  </sheetData>
  <pageMargins left="0.7" right="0.7" top="0.75" bottom="0.75" header="0.3" footer="0.3"/>
  <ignoredErrors>
    <ignoredError sqref="K3:L3 P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H23"/>
  <sheetViews>
    <sheetView tabSelected="1" workbookViewId="0">
      <selection activeCell="H8" sqref="H8"/>
    </sheetView>
  </sheetViews>
  <sheetFormatPr baseColWidth="10" defaultRowHeight="15"/>
  <sheetData>
    <row r="3" spans="1:8">
      <c r="A3" s="5" t="s">
        <v>8</v>
      </c>
      <c r="B3" s="5" t="s">
        <v>9</v>
      </c>
      <c r="C3" s="5" t="s">
        <v>10</v>
      </c>
      <c r="D3" s="5" t="s">
        <v>11</v>
      </c>
      <c r="E3" s="5" t="s">
        <v>12</v>
      </c>
    </row>
    <row r="4" spans="1:8">
      <c r="A4" s="6">
        <v>9</v>
      </c>
      <c r="B4">
        <v>1</v>
      </c>
      <c r="C4" t="s">
        <v>13</v>
      </c>
      <c r="D4" s="7">
        <v>9</v>
      </c>
      <c r="E4">
        <f t="shared" ref="E4:E23" si="0">D4*B4</f>
        <v>9</v>
      </c>
    </row>
    <row r="5" spans="1:8">
      <c r="A5" s="6">
        <v>10</v>
      </c>
      <c r="B5">
        <v>1</v>
      </c>
      <c r="C5" t="s">
        <v>13</v>
      </c>
      <c r="D5" s="7">
        <v>10</v>
      </c>
      <c r="E5">
        <f t="shared" si="0"/>
        <v>10</v>
      </c>
    </row>
    <row r="6" spans="1:8">
      <c r="A6" s="6">
        <v>20</v>
      </c>
      <c r="B6">
        <v>1</v>
      </c>
      <c r="C6" t="s">
        <v>14</v>
      </c>
      <c r="D6" s="7">
        <v>20</v>
      </c>
      <c r="E6">
        <f t="shared" si="0"/>
        <v>20</v>
      </c>
    </row>
    <row r="7" spans="1:8">
      <c r="A7" s="6">
        <v>30</v>
      </c>
      <c r="B7">
        <v>3</v>
      </c>
      <c r="C7" t="s">
        <v>13</v>
      </c>
      <c r="D7" s="7">
        <v>10</v>
      </c>
      <c r="E7">
        <f t="shared" si="0"/>
        <v>30</v>
      </c>
    </row>
    <row r="8" spans="1:8">
      <c r="A8" s="6">
        <v>40</v>
      </c>
      <c r="B8">
        <v>2</v>
      </c>
      <c r="C8" t="s">
        <v>14</v>
      </c>
      <c r="D8" s="7">
        <v>20</v>
      </c>
      <c r="E8">
        <f t="shared" si="0"/>
        <v>40</v>
      </c>
      <c r="H8">
        <f>IF(OR(Feuil1!F3=zone1979),SUMPRODUCT((Feuil2!$D$4:$D$23)*((Feuil2!$A$4:$A$23=Feuil1!F3))),Feuil1!F3)</f>
        <v>20</v>
      </c>
    </row>
    <row r="9" spans="1:8">
      <c r="A9" s="6">
        <v>60</v>
      </c>
      <c r="B9">
        <v>3</v>
      </c>
      <c r="C9" t="s">
        <v>14</v>
      </c>
      <c r="D9" s="7">
        <v>20</v>
      </c>
      <c r="E9">
        <f t="shared" si="0"/>
        <v>60</v>
      </c>
    </row>
    <row r="10" spans="1:8">
      <c r="A10" s="6">
        <v>70</v>
      </c>
      <c r="B10">
        <v>7</v>
      </c>
      <c r="C10" t="s">
        <v>13</v>
      </c>
      <c r="D10" s="7">
        <v>10</v>
      </c>
      <c r="E10">
        <f t="shared" si="0"/>
        <v>70</v>
      </c>
    </row>
    <row r="11" spans="1:8">
      <c r="A11" s="6">
        <v>80</v>
      </c>
      <c r="B11">
        <v>4</v>
      </c>
      <c r="C11" t="s">
        <v>14</v>
      </c>
      <c r="D11" s="7">
        <v>20</v>
      </c>
      <c r="E11">
        <f t="shared" si="0"/>
        <v>80</v>
      </c>
    </row>
    <row r="12" spans="1:8">
      <c r="A12" s="6">
        <v>90</v>
      </c>
      <c r="B12">
        <v>9</v>
      </c>
      <c r="C12" t="s">
        <v>13</v>
      </c>
      <c r="D12" s="7">
        <v>10</v>
      </c>
      <c r="E12">
        <f t="shared" si="0"/>
        <v>90</v>
      </c>
    </row>
    <row r="13" spans="1:8">
      <c r="A13" s="6">
        <v>100</v>
      </c>
      <c r="B13">
        <v>5</v>
      </c>
      <c r="C13" t="s">
        <v>14</v>
      </c>
      <c r="D13" s="7">
        <v>20</v>
      </c>
      <c r="E13">
        <f t="shared" si="0"/>
        <v>100</v>
      </c>
    </row>
    <row r="14" spans="1:8">
      <c r="A14" s="6">
        <v>110</v>
      </c>
      <c r="B14">
        <v>11</v>
      </c>
      <c r="C14" t="s">
        <v>13</v>
      </c>
      <c r="D14" s="7">
        <v>10</v>
      </c>
      <c r="E14">
        <f t="shared" si="0"/>
        <v>110</v>
      </c>
    </row>
    <row r="15" spans="1:8">
      <c r="A15" s="6">
        <v>120</v>
      </c>
      <c r="B15">
        <v>6</v>
      </c>
      <c r="C15" t="s">
        <v>14</v>
      </c>
      <c r="D15" s="7">
        <v>20</v>
      </c>
      <c r="E15">
        <f t="shared" si="0"/>
        <v>120</v>
      </c>
    </row>
    <row r="16" spans="1:8">
      <c r="A16" s="6">
        <v>140</v>
      </c>
      <c r="B16">
        <v>7</v>
      </c>
      <c r="C16" t="s">
        <v>14</v>
      </c>
      <c r="D16" s="7">
        <v>20</v>
      </c>
      <c r="E16">
        <f t="shared" si="0"/>
        <v>140</v>
      </c>
    </row>
    <row r="17" spans="1:5">
      <c r="A17" s="6">
        <v>160</v>
      </c>
      <c r="B17">
        <v>8</v>
      </c>
      <c r="C17" t="s">
        <v>14</v>
      </c>
      <c r="D17" s="7">
        <v>20</v>
      </c>
      <c r="E17">
        <f t="shared" si="0"/>
        <v>160</v>
      </c>
    </row>
    <row r="18" spans="1:5">
      <c r="A18" s="6">
        <v>180</v>
      </c>
      <c r="B18">
        <v>9</v>
      </c>
      <c r="C18" t="s">
        <v>14</v>
      </c>
      <c r="D18" s="7">
        <v>20</v>
      </c>
      <c r="E18">
        <f t="shared" si="0"/>
        <v>180</v>
      </c>
    </row>
    <row r="19" spans="1:5">
      <c r="A19" s="6">
        <v>200</v>
      </c>
      <c r="B19">
        <v>10</v>
      </c>
      <c r="C19" t="s">
        <v>14</v>
      </c>
      <c r="D19" s="7">
        <v>20</v>
      </c>
      <c r="E19">
        <f t="shared" si="0"/>
        <v>200</v>
      </c>
    </row>
    <row r="20" spans="1:5">
      <c r="A20" s="6">
        <v>220</v>
      </c>
      <c r="B20">
        <v>11</v>
      </c>
      <c r="C20" t="s">
        <v>14</v>
      </c>
      <c r="D20" s="7">
        <v>20</v>
      </c>
      <c r="E20">
        <f t="shared" si="0"/>
        <v>220</v>
      </c>
    </row>
    <row r="21" spans="1:5">
      <c r="A21" s="6">
        <v>240</v>
      </c>
      <c r="B21">
        <v>12</v>
      </c>
      <c r="C21" t="s">
        <v>14</v>
      </c>
      <c r="D21" s="7">
        <v>20</v>
      </c>
      <c r="E21">
        <f t="shared" si="0"/>
        <v>240</v>
      </c>
    </row>
    <row r="22" spans="1:5">
      <c r="A22" s="6">
        <v>260</v>
      </c>
      <c r="B22">
        <v>13</v>
      </c>
      <c r="C22" t="s">
        <v>14</v>
      </c>
      <c r="D22" s="7">
        <v>20</v>
      </c>
      <c r="E22">
        <f t="shared" si="0"/>
        <v>260</v>
      </c>
    </row>
    <row r="23" spans="1:5">
      <c r="A23" s="6">
        <v>280</v>
      </c>
      <c r="B23">
        <v>14</v>
      </c>
      <c r="C23" t="s">
        <v>14</v>
      </c>
      <c r="D23" s="7">
        <v>20</v>
      </c>
      <c r="E23">
        <f t="shared" si="0"/>
        <v>280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zone1979</vt:lpstr>
    </vt:vector>
  </TitlesOfParts>
  <Company>GCETech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A2164593</dc:creator>
  <cp:lastModifiedBy>A2164593</cp:lastModifiedBy>
  <dcterms:created xsi:type="dcterms:W3CDTF">2011-01-26T14:45:01Z</dcterms:created>
  <dcterms:modified xsi:type="dcterms:W3CDTF">2011-01-26T15:47:18Z</dcterms:modified>
</cp:coreProperties>
</file>