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17B835BE-FF6B-4DBA-B4E1-9D2428627CC8}" xr6:coauthVersionLast="36" xr6:coauthVersionMax="36" xr10:uidLastSave="{00000000-0000-0000-0000-000000000000}"/>
  <bookViews>
    <workbookView xWindow="0" yWindow="0" windowWidth="28800" windowHeight="14025" xr2:uid="{00000000-000D-0000-FFFF-FFFF00000000}"/>
  </bookViews>
  <sheets>
    <sheet name="Feuil1" sheetId="1" r:id="rId1"/>
  </sheets>
  <definedNames>
    <definedName name="Début_Projet">Feuil1!$E$7</definedName>
    <definedName name="Semaine_Affichage">Feuil1!$E$8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N8" i="1"/>
  <c r="O6" i="1" l="1"/>
  <c r="O5" i="1" s="1"/>
  <c r="O7" i="1"/>
  <c r="L9" i="1" l="1"/>
  <c r="L8" i="1"/>
  <c r="I9" i="1"/>
  <c r="I8" i="1"/>
  <c r="P6" i="1" l="1"/>
  <c r="Q6" i="1" s="1"/>
  <c r="R6" i="1" s="1"/>
  <c r="S6" i="1" s="1"/>
  <c r="T6" i="1" s="1"/>
  <c r="T5" i="1" s="1"/>
  <c r="U6" i="1" l="1"/>
  <c r="V6" i="1" s="1"/>
  <c r="T7" i="1"/>
  <c r="P7" i="1"/>
  <c r="S7" i="1"/>
  <c r="R7" i="1"/>
  <c r="Q7" i="1"/>
  <c r="U7" i="1" l="1"/>
  <c r="W6" i="1"/>
  <c r="V7" i="1"/>
  <c r="X6" i="1" l="1"/>
  <c r="W7" i="1"/>
  <c r="X7" i="1" l="1"/>
  <c r="Y6" i="1"/>
  <c r="Y7" i="1" l="1"/>
  <c r="Y5" i="1"/>
  <c r="Z6" i="1"/>
  <c r="AA6" i="1" l="1"/>
  <c r="Z7" i="1"/>
  <c r="AB6" i="1" l="1"/>
  <c r="AA7" i="1"/>
  <c r="AB7" i="1" l="1"/>
  <c r="AC6" i="1"/>
  <c r="AD6" i="1" l="1"/>
  <c r="AC7" i="1"/>
  <c r="AD7" i="1" l="1"/>
  <c r="AD5" i="1"/>
  <c r="AE6" i="1"/>
  <c r="AF6" i="1" l="1"/>
  <c r="AE7" i="1"/>
  <c r="AF7" i="1" l="1"/>
  <c r="AG6" i="1"/>
  <c r="AG7" i="1" l="1"/>
  <c r="AH6" i="1"/>
  <c r="AH7" i="1" l="1"/>
  <c r="AI6" i="1"/>
  <c r="AI7" i="1" l="1"/>
  <c r="AJ6" i="1"/>
  <c r="AI5" i="1"/>
  <c r="AJ7" i="1" l="1"/>
  <c r="AK6" i="1"/>
  <c r="AL6" i="1" l="1"/>
  <c r="AK7" i="1"/>
  <c r="AM6" i="1" l="1"/>
  <c r="AL7" i="1"/>
  <c r="AN6" i="1" l="1"/>
  <c r="AM7" i="1"/>
  <c r="AN5" i="1" l="1"/>
  <c r="AO6" i="1"/>
  <c r="AN7" i="1"/>
  <c r="AP6" i="1" l="1"/>
  <c r="AO7" i="1"/>
  <c r="AQ6" i="1" l="1"/>
  <c r="AP7" i="1"/>
  <c r="AQ7" i="1" l="1"/>
  <c r="AR6" i="1"/>
  <c r="AS6" i="1" l="1"/>
  <c r="AR7" i="1"/>
  <c r="AS5" i="1" l="1"/>
  <c r="AS7" i="1"/>
  <c r="AT6" i="1"/>
  <c r="AT7" i="1" l="1"/>
  <c r="AU6" i="1"/>
  <c r="AV6" i="1" l="1"/>
  <c r="AU7" i="1"/>
  <c r="AW6" i="1" l="1"/>
  <c r="AV7" i="1"/>
  <c r="AX6" i="1" l="1"/>
  <c r="AW7" i="1"/>
  <c r="AX7" i="1" l="1"/>
  <c r="AX5" i="1"/>
  <c r="AY6" i="1"/>
  <c r="AY7" i="1" l="1"/>
  <c r="AZ6" i="1"/>
  <c r="BA6" i="1" l="1"/>
  <c r="AZ7" i="1"/>
  <c r="BB6" i="1" l="1"/>
  <c r="BA7" i="1"/>
  <c r="BB7" i="1" l="1"/>
  <c r="BC6" i="1"/>
  <c r="BC7" i="1" l="1"/>
  <c r="BC5" i="1"/>
  <c r="BD6" i="1"/>
  <c r="BD7" i="1" l="1"/>
  <c r="BE6" i="1"/>
  <c r="BF6" i="1" l="1"/>
  <c r="BE7" i="1"/>
  <c r="BF7" i="1" l="1"/>
  <c r="BG6" i="1"/>
  <c r="BG7" i="1" l="1"/>
  <c r="BH6" i="1"/>
  <c r="BH7" i="1" l="1"/>
  <c r="BH5" i="1"/>
  <c r="BI6" i="1"/>
  <c r="BI7" i="1" l="1"/>
  <c r="BJ6" i="1"/>
  <c r="BJ7" i="1" l="1"/>
  <c r="BK6" i="1"/>
  <c r="BL6" i="1" l="1"/>
  <c r="BK7" i="1"/>
  <c r="BL7" i="1" l="1"/>
</calcChain>
</file>

<file path=xl/sharedStrings.xml><?xml version="1.0" encoding="utf-8"?>
<sst xmlns="http://schemas.openxmlformats.org/spreadsheetml/2006/main" count="16" uniqueCount="14">
  <si>
    <t>Tâche</t>
  </si>
  <si>
    <t>Date de début</t>
  </si>
  <si>
    <t>Durée prévue</t>
  </si>
  <si>
    <t>Durée réelle</t>
  </si>
  <si>
    <t>Pourcentage accompli</t>
  </si>
  <si>
    <t>% accompli</t>
  </si>
  <si>
    <t>Réel (au-delà du délai)</t>
  </si>
  <si>
    <t>% accompli (au-delà du délai)</t>
  </si>
  <si>
    <t>Début des tâches :</t>
  </si>
  <si>
    <t>Semaine d'affichage :</t>
  </si>
  <si>
    <t>Date de début réelle</t>
  </si>
  <si>
    <t>Date de fin prévue</t>
  </si>
  <si>
    <t>Date de fin réelle</t>
  </si>
  <si>
    <t>Date % accompli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</si>
</sst>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\ mmm\ yyyy"/>
    <numFmt numFmtId="165" formatCode="d"/>
  </numFmts>
  <fonts count="3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sz val="11"/>
      <color theme="1" tint="0.2499465926084170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rgb="FF8064A2"/>
      </patternFill>
    </fill>
    <fill>
      <patternFill patternType="lightUp">
        <fgColor theme="7"/>
        <bgColor theme="7" tint="0.59996337778862885"/>
      </patternFill>
    </fill>
    <fill>
      <patternFill patternType="lightUp">
        <fgColor rgb="FF8064A2"/>
        <bgColor rgb="FFCCC0DA"/>
      </patternFill>
    </fill>
    <fill>
      <patternFill patternType="lightUp">
        <fgColor rgb="FF8064A2"/>
        <bgColor rgb="FFFCD5B4"/>
      </patternFill>
    </fill>
    <fill>
      <patternFill patternType="solid">
        <fgColor rgb="FFF79646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3" borderId="1" applyNumberFormat="0" applyFont="0" applyAlignment="0">
      <alignment horizontal="center"/>
    </xf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4" borderId="1" xfId="2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/>
    </xf>
    <xf numFmtId="14" fontId="0" fillId="0" borderId="0" xfId="1" applyNumberFormat="1" applyFont="1" applyAlignment="1">
      <alignment horizontal="center" vertical="center"/>
    </xf>
    <xf numFmtId="0" fontId="0" fillId="7" borderId="0" xfId="0" applyFill="1" applyAlignment="1">
      <alignment horizontal="center" vertical="center"/>
    </xf>
  </cellXfs>
  <cellStyles count="3">
    <cellStyle name="Légende de ce qui a été accompli" xfId="2" xr:uid="{00000000-0005-0000-0000-000000000000}"/>
    <cellStyle name="Normal" xfId="0" builtinId="0"/>
    <cellStyle name="Pourcentage" xfId="1" builtinId="5"/>
  </cellStyles>
  <dxfs count="46"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F79646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00B0F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7030A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FF000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FF000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7030A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>
          <bgColor rgb="FF7030A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  <dxf>
      <fill>
        <patternFill patternType="lightUp">
          <fgColor rgb="FF7030A0"/>
          <bgColor rgb="FFFCD5B4"/>
        </patternFill>
      </fill>
    </dxf>
    <dxf>
      <fill>
        <patternFill patternType="lightUp">
          <fgColor rgb="FF8064A2"/>
        </patternFill>
      </fill>
    </dxf>
    <dxf>
      <fill>
        <patternFill patternType="lightUp">
          <fgColor rgb="FF8064A2"/>
          <bgColor rgb="FF7030A0"/>
        </patternFill>
      </fill>
    </dxf>
  </dxfs>
  <tableStyles count="0" defaultTableStyle="TableStyleMedium2" defaultPivotStyle="PivotStyleLight16"/>
  <colors>
    <mruColors>
      <color rgb="FFF79646"/>
      <color rgb="FFFCD5B4"/>
      <color rgb="FF8064A2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fmlaLink="$K$5" horiz="1" max="5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333375</xdr:colOff>
          <xdr:row>0</xdr:row>
          <xdr:rowOff>85725</xdr:rowOff>
        </xdr:from>
        <xdr:to>
          <xdr:col>36</xdr:col>
          <xdr:colOff>123825</xdr:colOff>
          <xdr:row>1</xdr:row>
          <xdr:rowOff>123825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BL17"/>
  <sheetViews>
    <sheetView tabSelected="1" topLeftCell="G1" zoomScaleNormal="100" workbookViewId="0">
      <selection activeCell="E4" sqref="E4"/>
    </sheetView>
  </sheetViews>
  <sheetFormatPr baseColWidth="10" defaultColWidth="11.25" defaultRowHeight="16.5" x14ac:dyDescent="0.3"/>
  <cols>
    <col min="1" max="1" width="2.375" style="2" customWidth="1"/>
    <col min="2" max="6" width="11.25" style="2"/>
    <col min="7" max="7" width="10.75" style="2" customWidth="1"/>
    <col min="8" max="8" width="9" style="2" customWidth="1"/>
    <col min="9" max="9" width="11.25" style="4"/>
    <col min="10" max="10" width="11.25" style="2"/>
    <col min="11" max="11" width="9.75" style="2" customWidth="1"/>
    <col min="12" max="12" width="10.375" style="4" customWidth="1"/>
    <col min="13" max="13" width="11.25" style="2"/>
    <col min="14" max="14" width="9.875" style="11" customWidth="1"/>
    <col min="15" max="64" width="2.875" style="2" customWidth="1"/>
    <col min="65" max="16384" width="11.25" style="2"/>
  </cols>
  <sheetData>
    <row r="2" spans="2:64" ht="17.25" thickBot="1" x14ac:dyDescent="0.35"/>
    <row r="3" spans="2:64" ht="18" thickTop="1" thickBot="1" x14ac:dyDescent="0.35">
      <c r="O3" s="7"/>
      <c r="P3" s="15" t="s">
        <v>2</v>
      </c>
      <c r="Q3" s="15"/>
      <c r="R3" s="15"/>
      <c r="S3" s="15"/>
      <c r="T3" s="15"/>
      <c r="U3" s="8"/>
      <c r="V3" s="15" t="s">
        <v>3</v>
      </c>
      <c r="W3" s="15"/>
      <c r="X3" s="15"/>
      <c r="Y3" s="15"/>
      <c r="Z3" s="15"/>
      <c r="AA3" s="19"/>
      <c r="AB3" s="15" t="s">
        <v>5</v>
      </c>
      <c r="AC3" s="15"/>
      <c r="AD3" s="15"/>
      <c r="AE3" s="15"/>
      <c r="AF3" s="15"/>
      <c r="AG3" s="9"/>
      <c r="AH3" s="15" t="s">
        <v>6</v>
      </c>
      <c r="AI3" s="15"/>
      <c r="AJ3" s="15"/>
      <c r="AK3" s="15"/>
      <c r="AL3" s="15"/>
      <c r="AM3" s="15"/>
      <c r="AN3" s="15"/>
      <c r="AO3" s="10"/>
      <c r="AP3" s="15" t="s">
        <v>7</v>
      </c>
      <c r="AQ3" s="15"/>
      <c r="AR3" s="15"/>
      <c r="AS3" s="15"/>
      <c r="AT3" s="15"/>
      <c r="AU3" s="15"/>
      <c r="AV3" s="15"/>
      <c r="AW3" s="15"/>
      <c r="AX3" s="15"/>
    </row>
    <row r="4" spans="2:64" ht="17.25" thickTop="1" x14ac:dyDescent="0.3">
      <c r="H4" s="17" t="s">
        <v>8</v>
      </c>
      <c r="I4" s="17"/>
      <c r="J4" s="17"/>
      <c r="K4" s="3">
        <v>45658</v>
      </c>
      <c r="L4" s="3"/>
    </row>
    <row r="5" spans="2:64" x14ac:dyDescent="0.3">
      <c r="H5" s="17" t="s">
        <v>9</v>
      </c>
      <c r="I5" s="17"/>
      <c r="J5" s="17"/>
      <c r="K5" s="2">
        <v>1</v>
      </c>
      <c r="O5" s="13">
        <f>O6</f>
        <v>45656</v>
      </c>
      <c r="P5" s="13"/>
      <c r="Q5" s="13"/>
      <c r="R5" s="13"/>
      <c r="S5" s="13"/>
      <c r="T5" s="13">
        <f>T6</f>
        <v>45663</v>
      </c>
      <c r="U5" s="13"/>
      <c r="V5" s="13"/>
      <c r="W5" s="13"/>
      <c r="X5" s="13"/>
      <c r="Y5" s="13">
        <f>Y6</f>
        <v>45670</v>
      </c>
      <c r="Z5" s="13"/>
      <c r="AA5" s="13"/>
      <c r="AB5" s="13"/>
      <c r="AC5" s="13"/>
      <c r="AD5" s="13">
        <f>AD6</f>
        <v>45677</v>
      </c>
      <c r="AE5" s="13"/>
      <c r="AF5" s="13"/>
      <c r="AG5" s="13"/>
      <c r="AH5" s="13"/>
      <c r="AI5" s="13">
        <f>AI6</f>
        <v>45684</v>
      </c>
      <c r="AJ5" s="13"/>
      <c r="AK5" s="13"/>
      <c r="AL5" s="13"/>
      <c r="AM5" s="13"/>
      <c r="AN5" s="13">
        <f>AN6</f>
        <v>45691</v>
      </c>
      <c r="AO5" s="13"/>
      <c r="AP5" s="13"/>
      <c r="AQ5" s="13"/>
      <c r="AR5" s="13"/>
      <c r="AS5" s="13">
        <f>AS6</f>
        <v>45698</v>
      </c>
      <c r="AT5" s="13"/>
      <c r="AU5" s="13"/>
      <c r="AV5" s="13"/>
      <c r="AW5" s="13"/>
      <c r="AX5" s="13">
        <f>AX6</f>
        <v>45705</v>
      </c>
      <c r="AY5" s="13"/>
      <c r="AZ5" s="13"/>
      <c r="BA5" s="13"/>
      <c r="BB5" s="13"/>
      <c r="BC5" s="13">
        <f>BC6</f>
        <v>45712</v>
      </c>
      <c r="BD5" s="13"/>
      <c r="BE5" s="13"/>
      <c r="BF5" s="13"/>
      <c r="BG5" s="13"/>
      <c r="BH5" s="13">
        <f>BH6</f>
        <v>45719</v>
      </c>
      <c r="BI5" s="13"/>
      <c r="BJ5" s="13"/>
      <c r="BK5" s="13"/>
      <c r="BL5" s="13"/>
    </row>
    <row r="6" spans="2:64" x14ac:dyDescent="0.3">
      <c r="O6" s="5">
        <f>K4-WEEKDAY(K4,1)+2+7*(K5-1)</f>
        <v>45656</v>
      </c>
      <c r="P6" s="5">
        <f>O6+1</f>
        <v>45657</v>
      </c>
      <c r="Q6" s="5">
        <f>P6+1</f>
        <v>45658</v>
      </c>
      <c r="R6" s="5">
        <f>Q6+1</f>
        <v>45659</v>
      </c>
      <c r="S6" s="5">
        <f>R6+1</f>
        <v>45660</v>
      </c>
      <c r="T6" s="5">
        <f>S6+3</f>
        <v>45663</v>
      </c>
      <c r="U6" s="5">
        <f>T6+1</f>
        <v>45664</v>
      </c>
      <c r="V6" s="5">
        <f>U6+1</f>
        <v>45665</v>
      </c>
      <c r="W6" s="5">
        <f>V6+1</f>
        <v>45666</v>
      </c>
      <c r="X6" s="5">
        <f>W6+1</f>
        <v>45667</v>
      </c>
      <c r="Y6" s="5">
        <f>X6+3</f>
        <v>45670</v>
      </c>
      <c r="Z6" s="5">
        <f>Y6+1</f>
        <v>45671</v>
      </c>
      <c r="AA6" s="5">
        <f>Z6+1</f>
        <v>45672</v>
      </c>
      <c r="AB6" s="5">
        <f>AA6+1</f>
        <v>45673</v>
      </c>
      <c r="AC6" s="5">
        <f>AB6+1</f>
        <v>45674</v>
      </c>
      <c r="AD6" s="5">
        <f>AC6+3</f>
        <v>45677</v>
      </c>
      <c r="AE6" s="5">
        <f>AD6+1</f>
        <v>45678</v>
      </c>
      <c r="AF6" s="5">
        <f>AE6+1</f>
        <v>45679</v>
      </c>
      <c r="AG6" s="5">
        <f>AF6+1</f>
        <v>45680</v>
      </c>
      <c r="AH6" s="5">
        <f>AG6+1</f>
        <v>45681</v>
      </c>
      <c r="AI6" s="5">
        <f>AH6+3</f>
        <v>45684</v>
      </c>
      <c r="AJ6" s="5">
        <f>AI6+1</f>
        <v>45685</v>
      </c>
      <c r="AK6" s="5">
        <f>AJ6+1</f>
        <v>45686</v>
      </c>
      <c r="AL6" s="5">
        <f>AK6+1</f>
        <v>45687</v>
      </c>
      <c r="AM6" s="5">
        <f>AL6+1</f>
        <v>45688</v>
      </c>
      <c r="AN6" s="5">
        <f>AM6+3</f>
        <v>45691</v>
      </c>
      <c r="AO6" s="5">
        <f>AN6+1</f>
        <v>45692</v>
      </c>
      <c r="AP6" s="5">
        <f>AO6+1</f>
        <v>45693</v>
      </c>
      <c r="AQ6" s="5">
        <f>AP6+1</f>
        <v>45694</v>
      </c>
      <c r="AR6" s="5">
        <f>AQ6+1</f>
        <v>45695</v>
      </c>
      <c r="AS6" s="5">
        <f>AR6+3</f>
        <v>45698</v>
      </c>
      <c r="AT6" s="5">
        <f>AS6+1</f>
        <v>45699</v>
      </c>
      <c r="AU6" s="5">
        <f>AT6+1</f>
        <v>45700</v>
      </c>
      <c r="AV6" s="5">
        <f>AU6+1</f>
        <v>45701</v>
      </c>
      <c r="AW6" s="5">
        <f>AV6+1</f>
        <v>45702</v>
      </c>
      <c r="AX6" s="5">
        <f>AW6+3</f>
        <v>45705</v>
      </c>
      <c r="AY6" s="5">
        <f>AX6+1</f>
        <v>45706</v>
      </c>
      <c r="AZ6" s="5">
        <f>AY6+1</f>
        <v>45707</v>
      </c>
      <c r="BA6" s="5">
        <f>AZ6+1</f>
        <v>45708</v>
      </c>
      <c r="BB6" s="5">
        <f>BA6+1</f>
        <v>45709</v>
      </c>
      <c r="BC6" s="5">
        <f>BB6+3</f>
        <v>45712</v>
      </c>
      <c r="BD6" s="5">
        <f>BC6+1</f>
        <v>45713</v>
      </c>
      <c r="BE6" s="5">
        <f>BD6+1</f>
        <v>45714</v>
      </c>
      <c r="BF6" s="5">
        <f>BE6+1</f>
        <v>45715</v>
      </c>
      <c r="BG6" s="5">
        <f>BF6+1</f>
        <v>45716</v>
      </c>
      <c r="BH6" s="5">
        <f>BG6+3</f>
        <v>45719</v>
      </c>
      <c r="BI6" s="5">
        <f>BH6+1</f>
        <v>45720</v>
      </c>
      <c r="BJ6" s="5">
        <f>BI6+1</f>
        <v>45721</v>
      </c>
      <c r="BK6" s="5">
        <f>BJ6+1</f>
        <v>45722</v>
      </c>
      <c r="BL6" s="5">
        <f>BK6+1</f>
        <v>45723</v>
      </c>
    </row>
    <row r="7" spans="2:64" ht="33" x14ac:dyDescent="0.3">
      <c r="B7" s="16" t="s">
        <v>0</v>
      </c>
      <c r="C7" s="16"/>
      <c r="D7" s="16"/>
      <c r="E7" s="16"/>
      <c r="F7" s="16"/>
      <c r="G7" s="1" t="s">
        <v>1</v>
      </c>
      <c r="H7" s="1" t="s">
        <v>2</v>
      </c>
      <c r="I7" s="1" t="s">
        <v>11</v>
      </c>
      <c r="J7" s="1" t="s">
        <v>10</v>
      </c>
      <c r="K7" s="1" t="s">
        <v>3</v>
      </c>
      <c r="L7" s="1" t="s">
        <v>12</v>
      </c>
      <c r="M7" s="1" t="s">
        <v>4</v>
      </c>
      <c r="N7" s="12" t="s">
        <v>13</v>
      </c>
      <c r="O7" s="2" t="str">
        <f>LEFT(TEXT(O6,"jjj"),1)</f>
        <v>l</v>
      </c>
      <c r="P7" s="2" t="str">
        <f t="shared" ref="P7:S7" si="0">LEFT(TEXT(P6,"jjj"),1)</f>
        <v>m</v>
      </c>
      <c r="Q7" s="2" t="str">
        <f t="shared" si="0"/>
        <v>m</v>
      </c>
      <c r="R7" s="2" t="str">
        <f t="shared" si="0"/>
        <v>j</v>
      </c>
      <c r="S7" s="2" t="str">
        <f t="shared" si="0"/>
        <v>v</v>
      </c>
      <c r="T7" s="2" t="str">
        <f>LEFT(TEXT(T6,"jjj"),1)</f>
        <v>l</v>
      </c>
      <c r="U7" s="2" t="str">
        <f t="shared" ref="U7" si="1">LEFT(TEXT(U6,"jjj"),1)</f>
        <v>m</v>
      </c>
      <c r="V7" s="2" t="str">
        <f t="shared" ref="V7" si="2">LEFT(TEXT(V6,"jjj"),1)</f>
        <v>m</v>
      </c>
      <c r="W7" s="2" t="str">
        <f t="shared" ref="W7" si="3">LEFT(TEXT(W6,"jjj"),1)</f>
        <v>j</v>
      </c>
      <c r="X7" s="2" t="str">
        <f t="shared" ref="X7" si="4">LEFT(TEXT(X6,"jjj"),1)</f>
        <v>v</v>
      </c>
      <c r="Y7" s="2" t="str">
        <f>LEFT(TEXT(Y6,"jjj"),1)</f>
        <v>l</v>
      </c>
      <c r="Z7" s="2" t="str">
        <f t="shared" ref="Z7" si="5">LEFT(TEXT(Z6,"jjj"),1)</f>
        <v>m</v>
      </c>
      <c r="AA7" s="2" t="str">
        <f t="shared" ref="AA7" si="6">LEFT(TEXT(AA6,"jjj"),1)</f>
        <v>m</v>
      </c>
      <c r="AB7" s="2" t="str">
        <f t="shared" ref="AB7" si="7">LEFT(TEXT(AB6,"jjj"),1)</f>
        <v>j</v>
      </c>
      <c r="AC7" s="2" t="str">
        <f t="shared" ref="AC7" si="8">LEFT(TEXT(AC6,"jjj"),1)</f>
        <v>v</v>
      </c>
      <c r="AD7" s="2" t="str">
        <f>LEFT(TEXT(AD6,"jjj"),1)</f>
        <v>l</v>
      </c>
      <c r="AE7" s="2" t="str">
        <f t="shared" ref="AE7" si="9">LEFT(TEXT(AE6,"jjj"),1)</f>
        <v>m</v>
      </c>
      <c r="AF7" s="2" t="str">
        <f t="shared" ref="AF7" si="10">LEFT(TEXT(AF6,"jjj"),1)</f>
        <v>m</v>
      </c>
      <c r="AG7" s="2" t="str">
        <f t="shared" ref="AG7" si="11">LEFT(TEXT(AG6,"jjj"),1)</f>
        <v>j</v>
      </c>
      <c r="AH7" s="2" t="str">
        <f t="shared" ref="AH7" si="12">LEFT(TEXT(AH6,"jjj"),1)</f>
        <v>v</v>
      </c>
      <c r="AI7" s="2" t="str">
        <f>LEFT(TEXT(AI6,"jjj"),1)</f>
        <v>l</v>
      </c>
      <c r="AJ7" s="2" t="str">
        <f t="shared" ref="AJ7" si="13">LEFT(TEXT(AJ6,"jjj"),1)</f>
        <v>m</v>
      </c>
      <c r="AK7" s="2" t="str">
        <f t="shared" ref="AK7" si="14">LEFT(TEXT(AK6,"jjj"),1)</f>
        <v>m</v>
      </c>
      <c r="AL7" s="2" t="str">
        <f t="shared" ref="AL7" si="15">LEFT(TEXT(AL6,"jjj"),1)</f>
        <v>j</v>
      </c>
      <c r="AM7" s="2" t="str">
        <f t="shared" ref="AM7" si="16">LEFT(TEXT(AM6,"jjj"),1)</f>
        <v>v</v>
      </c>
      <c r="AN7" s="2" t="str">
        <f>LEFT(TEXT(AN6,"jjj"),1)</f>
        <v>l</v>
      </c>
      <c r="AO7" s="2" t="str">
        <f t="shared" ref="AO7" si="17">LEFT(TEXT(AO6,"jjj"),1)</f>
        <v>m</v>
      </c>
      <c r="AP7" s="2" t="str">
        <f t="shared" ref="AP7" si="18">LEFT(TEXT(AP6,"jjj"),1)</f>
        <v>m</v>
      </c>
      <c r="AQ7" s="2" t="str">
        <f t="shared" ref="AQ7" si="19">LEFT(TEXT(AQ6,"jjj"),1)</f>
        <v>j</v>
      </c>
      <c r="AR7" s="2" t="str">
        <f t="shared" ref="AR7" si="20">LEFT(TEXT(AR6,"jjj"),1)</f>
        <v>v</v>
      </c>
      <c r="AS7" s="2" t="str">
        <f>LEFT(TEXT(AS6,"jjj"),1)</f>
        <v>l</v>
      </c>
      <c r="AT7" s="2" t="str">
        <f t="shared" ref="AT7" si="21">LEFT(TEXT(AT6,"jjj"),1)</f>
        <v>m</v>
      </c>
      <c r="AU7" s="2" t="str">
        <f t="shared" ref="AU7" si="22">LEFT(TEXT(AU6,"jjj"),1)</f>
        <v>m</v>
      </c>
      <c r="AV7" s="2" t="str">
        <f t="shared" ref="AV7" si="23">LEFT(TEXT(AV6,"jjj"),1)</f>
        <v>j</v>
      </c>
      <c r="AW7" s="2" t="str">
        <f t="shared" ref="AW7" si="24">LEFT(TEXT(AW6,"jjj"),1)</f>
        <v>v</v>
      </c>
      <c r="AX7" s="2" t="str">
        <f>LEFT(TEXT(AX6,"jjj"),1)</f>
        <v>l</v>
      </c>
      <c r="AY7" s="2" t="str">
        <f t="shared" ref="AY7" si="25">LEFT(TEXT(AY6,"jjj"),1)</f>
        <v>m</v>
      </c>
      <c r="AZ7" s="2" t="str">
        <f t="shared" ref="AZ7" si="26">LEFT(TEXT(AZ6,"jjj"),1)</f>
        <v>m</v>
      </c>
      <c r="BA7" s="2" t="str">
        <f t="shared" ref="BA7" si="27">LEFT(TEXT(BA6,"jjj"),1)</f>
        <v>j</v>
      </c>
      <c r="BB7" s="2" t="str">
        <f t="shared" ref="BB7" si="28">LEFT(TEXT(BB6,"jjj"),1)</f>
        <v>v</v>
      </c>
      <c r="BC7" s="2" t="str">
        <f>LEFT(TEXT(BC6,"jjj"),1)</f>
        <v>l</v>
      </c>
      <c r="BD7" s="2" t="str">
        <f t="shared" ref="BD7" si="29">LEFT(TEXT(BD6,"jjj"),1)</f>
        <v>m</v>
      </c>
      <c r="BE7" s="2" t="str">
        <f t="shared" ref="BE7" si="30">LEFT(TEXT(BE6,"jjj"),1)</f>
        <v>m</v>
      </c>
      <c r="BF7" s="2" t="str">
        <f t="shared" ref="BF7" si="31">LEFT(TEXT(BF6,"jjj"),1)</f>
        <v>j</v>
      </c>
      <c r="BG7" s="2" t="str">
        <f t="shared" ref="BG7" si="32">LEFT(TEXT(BG6,"jjj"),1)</f>
        <v>v</v>
      </c>
      <c r="BH7" s="2" t="str">
        <f>LEFT(TEXT(BH6,"jjj"),1)</f>
        <v>l</v>
      </c>
      <c r="BI7" s="2" t="str">
        <f t="shared" ref="BI7" si="33">LEFT(TEXT(BI6,"jjj"),1)</f>
        <v>m</v>
      </c>
      <c r="BJ7" s="2" t="str">
        <f t="shared" ref="BJ7" si="34">LEFT(TEXT(BJ6,"jjj"),1)</f>
        <v>m</v>
      </c>
      <c r="BK7" s="2" t="str">
        <f t="shared" ref="BK7" si="35">LEFT(TEXT(BK6,"jjj"),1)</f>
        <v>j</v>
      </c>
      <c r="BL7" s="2" t="str">
        <f t="shared" ref="BL7" si="36">LEFT(TEXT(BL6,"jjj"),1)</f>
        <v>v</v>
      </c>
    </row>
    <row r="8" spans="2:64" ht="28.5" customHeight="1" x14ac:dyDescent="0.3">
      <c r="B8" s="14"/>
      <c r="C8" s="14"/>
      <c r="D8" s="14"/>
      <c r="E8" s="14"/>
      <c r="F8" s="14"/>
      <c r="G8" s="3">
        <v>45656</v>
      </c>
      <c r="H8" s="2">
        <v>15</v>
      </c>
      <c r="I8" s="3">
        <f>WORKDAY.INTL(G8,H8-1)</f>
        <v>45674</v>
      </c>
      <c r="J8" s="3">
        <v>45659</v>
      </c>
      <c r="K8" s="2">
        <v>7</v>
      </c>
      <c r="L8" s="3">
        <f>WORKDAY.INTL(J8,K8-1)</f>
        <v>45667</v>
      </c>
      <c r="M8" s="6">
        <v>0.5</v>
      </c>
      <c r="N8" s="18">
        <f>WORKDAY.INTL(J8,ROUNDUP(K8*M8,0)-1)</f>
        <v>45664</v>
      </c>
    </row>
    <row r="9" spans="2:64" ht="28.5" customHeight="1" x14ac:dyDescent="0.3">
      <c r="G9" s="3">
        <v>45670</v>
      </c>
      <c r="H9" s="2">
        <v>12</v>
      </c>
      <c r="I9" s="3">
        <f>WORKDAY.INTL(G9,H9-1)</f>
        <v>45685</v>
      </c>
      <c r="J9" s="3">
        <v>45672</v>
      </c>
      <c r="K9" s="2">
        <v>15</v>
      </c>
      <c r="L9" s="3">
        <f>WORKDAY.INTL(J9,K9-1)</f>
        <v>45692</v>
      </c>
      <c r="M9" s="6">
        <v>0.8</v>
      </c>
      <c r="N9" s="18">
        <f>WORKDAY.INTL(J9,ROUNDUP(K9*M9,0)-1)</f>
        <v>45687</v>
      </c>
    </row>
    <row r="11" spans="2:64" x14ac:dyDescent="0.3">
      <c r="I11" s="3"/>
    </row>
    <row r="12" spans="2:64" x14ac:dyDescent="0.3">
      <c r="I12" s="3"/>
    </row>
    <row r="16" spans="2:64" x14ac:dyDescent="0.3">
      <c r="I16" s="3"/>
    </row>
    <row r="17" spans="9:9" x14ac:dyDescent="0.3">
      <c r="I17" s="3"/>
    </row>
  </sheetData>
  <mergeCells count="19">
    <mergeCell ref="AP3:AX3"/>
    <mergeCell ref="H4:J4"/>
    <mergeCell ref="H5:J5"/>
    <mergeCell ref="BH5:BL5"/>
    <mergeCell ref="B8:F8"/>
    <mergeCell ref="P3:T3"/>
    <mergeCell ref="V3:Z3"/>
    <mergeCell ref="AB3:AF3"/>
    <mergeCell ref="AH3:AN3"/>
    <mergeCell ref="AD5:AH5"/>
    <mergeCell ref="AI5:AM5"/>
    <mergeCell ref="AN5:AR5"/>
    <mergeCell ref="AS5:AW5"/>
    <mergeCell ref="AX5:BB5"/>
    <mergeCell ref="BC5:BG5"/>
    <mergeCell ref="B7:F7"/>
    <mergeCell ref="O5:S5"/>
    <mergeCell ref="T5:X5"/>
    <mergeCell ref="Y5:AC5"/>
  </mergeCells>
  <conditionalFormatting sqref="O8:BL104">
    <cfRule type="expression" dxfId="9" priority="4">
      <formula>AND(O$6&gt;=$J8,O$6&lt;=IF($I8&lt;$L8,$I8,$L8))</formula>
    </cfRule>
    <cfRule type="expression" dxfId="8" priority="5">
      <formula>AND(O$6&gt;=$G8,O$6&lt;=$I8)</formula>
    </cfRule>
  </conditionalFormatting>
  <conditionalFormatting sqref="O8:BL9">
    <cfRule type="expression" dxfId="7" priority="3">
      <formula>AND(O$6&gt;$I8,O$6&lt;=$L8)</formula>
    </cfRule>
    <cfRule type="expression" dxfId="6" priority="2" stopIfTrue="1">
      <formula>AND(O$6&gt;=$J8,O$6&lt;=IF($N8&lt;$I8,$N8,$I8))</formula>
    </cfRule>
    <cfRule type="expression" dxfId="5" priority="1" stopIfTrue="1">
      <formula>AND(O$6&gt;$I8,O$6&lt;=$N8)</formula>
    </cfRule>
  </conditionalFormatting>
  <pageMargins left="0.7" right="0.7" top="0.75" bottom="0.75" header="0.3" footer="0.3"/>
  <pageSetup paperSize="9" orientation="portrait" r:id="rId1"/>
  <ignoredErrors>
    <ignoredError sqref="T6 AI6 AD6 BH6 BC6 AX6 Y6 AN6 AS6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6</xdr:col>
                    <xdr:colOff>333375</xdr:colOff>
                    <xdr:row>0</xdr:row>
                    <xdr:rowOff>85725</xdr:rowOff>
                  </from>
                  <to>
                    <xdr:col>36</xdr:col>
                    <xdr:colOff>123825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Début_Projet</vt:lpstr>
      <vt:lpstr>Semaine_Affichage</vt:lpstr>
    </vt:vector>
  </TitlesOfParts>
  <Company>Pernat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Ménard</dc:creator>
  <dcterms:created xsi:type="dcterms:W3CDTF">2025-10-15T09:19:30Z</dcterms:created>
  <dcterms:modified xsi:type="dcterms:W3CDTF">2025-10-16T14:49:43Z</dcterms:modified>
</cp:coreProperties>
</file>