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390" yWindow="120" windowWidth="23715" windowHeight="12225" activeTab="1"/>
  </bookViews>
  <sheets>
    <sheet name="Nom" sheetId="1" r:id="rId1"/>
    <sheet name="récap" sheetId="2" r:id="rId2"/>
  </sheets>
  <calcPr calcId="162913"/>
</workbook>
</file>

<file path=xl/calcChain.xml><?xml version="1.0" encoding="utf-8"?>
<calcChain xmlns="http://schemas.openxmlformats.org/spreadsheetml/2006/main">
  <c r="E6" i="2" l="1"/>
  <c r="F6" i="2" a="1"/>
  <c r="F6" i="2" s="1"/>
  <c r="G6" i="2" a="1"/>
  <c r="G6" i="2" s="1"/>
  <c r="H6" i="2"/>
  <c r="I6" i="2" a="1"/>
  <c r="I6" i="2" s="1"/>
  <c r="J6" i="2" a="1"/>
  <c r="J6" i="2" s="1"/>
  <c r="K6" i="2"/>
  <c r="L6" i="2" a="1"/>
  <c r="L6" i="2" s="1"/>
  <c r="M6" i="2" a="1"/>
  <c r="M6" i="2" s="1"/>
  <c r="N6" i="2"/>
  <c r="O6" i="2" a="1"/>
  <c r="O6" i="2" s="1"/>
  <c r="P6" i="2" a="1"/>
  <c r="P6" i="2" s="1"/>
  <c r="Q6" i="2"/>
  <c r="R6" i="2" a="1"/>
  <c r="R6" i="2" s="1"/>
  <c r="S6" i="2" a="1"/>
  <c r="S6" i="2" s="1"/>
  <c r="T6" i="2"/>
  <c r="U6" i="2" a="1"/>
  <c r="U6" i="2" s="1"/>
  <c r="V6" i="2" a="1"/>
  <c r="V6" i="2" s="1"/>
  <c r="W6" i="2"/>
  <c r="X6" i="2" a="1"/>
  <c r="X6" i="2" s="1"/>
  <c r="Y6" i="2" a="1"/>
  <c r="Y6" i="2" s="1"/>
  <c r="Z6" i="2"/>
  <c r="AA6" i="2" a="1"/>
  <c r="AA6" i="2" s="1"/>
  <c r="AB6" i="2" a="1"/>
  <c r="AB6" i="2" s="1"/>
  <c r="AC6" i="2"/>
  <c r="AD6" i="2" a="1"/>
  <c r="AD6" i="2" s="1"/>
  <c r="AE6" i="2" a="1"/>
  <c r="AE6" i="2"/>
  <c r="AF6" i="2"/>
  <c r="AG6" i="2" a="1"/>
  <c r="AG6" i="2" s="1"/>
  <c r="AH6" i="2" a="1"/>
  <c r="AH6" i="2" s="1"/>
  <c r="AI6" i="2" a="1"/>
  <c r="AI6" i="2" s="1"/>
  <c r="AJ6" i="2" a="1"/>
  <c r="AJ6" i="2" s="1"/>
  <c r="AK6" i="2" a="1"/>
  <c r="AK6" i="2" s="1"/>
  <c r="AL6" i="2" a="1"/>
  <c r="AL6" i="2" s="1"/>
  <c r="AM6" i="2" a="1"/>
  <c r="AM6" i="2" s="1"/>
  <c r="AN6" i="2" a="1"/>
  <c r="AN6" i="2" s="1"/>
  <c r="AO6" i="2" a="1"/>
  <c r="AO6" i="2" s="1"/>
  <c r="AP6" i="2" a="1"/>
  <c r="AP6" i="2" s="1"/>
  <c r="AQ6" i="2" a="1"/>
  <c r="AQ6" i="2" s="1"/>
  <c r="AR6" i="2" a="1"/>
  <c r="AR6" i="2" s="1"/>
  <c r="AS6" i="2" a="1"/>
  <c r="AS6" i="2" s="1"/>
  <c r="AT6" i="2" a="1"/>
  <c r="AT6" i="2" s="1"/>
  <c r="AU6" i="2" a="1"/>
  <c r="AU6" i="2" s="1"/>
  <c r="AV6" i="2" a="1"/>
  <c r="AV6" i="2" s="1"/>
  <c r="AW6" i="2" a="1"/>
  <c r="AW6" i="2" s="1"/>
  <c r="AX6" i="2" a="1"/>
  <c r="AX6" i="2" s="1"/>
  <c r="AY6" i="2" a="1"/>
  <c r="AY6" i="2" s="1"/>
  <c r="AZ6" i="2" a="1"/>
  <c r="AZ6" i="2" s="1"/>
  <c r="BA6" i="2" a="1"/>
  <c r="BA6" i="2" s="1"/>
  <c r="BB6" i="2" a="1"/>
  <c r="BB6" i="2" s="1"/>
  <c r="BC6" i="2" a="1"/>
  <c r="BC6" i="2" s="1"/>
  <c r="E7" i="2"/>
  <c r="F7" i="2" a="1"/>
  <c r="F7" i="2" s="1"/>
  <c r="G7" i="2" a="1"/>
  <c r="G7" i="2" s="1"/>
  <c r="H7" i="2"/>
  <c r="I7" i="2" a="1"/>
  <c r="I7" i="2" s="1"/>
  <c r="J7" i="2" a="1"/>
  <c r="J7" i="2"/>
  <c r="K7" i="2"/>
  <c r="L7" i="2" a="1"/>
  <c r="L7" i="2" s="1"/>
  <c r="M7" i="2" a="1"/>
  <c r="M7" i="2" s="1"/>
  <c r="N7" i="2"/>
  <c r="O7" i="2" a="1"/>
  <c r="O7" i="2" s="1"/>
  <c r="P7" i="2" a="1"/>
  <c r="P7" i="2"/>
  <c r="Q7" i="2"/>
  <c r="R7" i="2" a="1"/>
  <c r="R7" i="2" s="1"/>
  <c r="S7" i="2" a="1"/>
  <c r="S7" i="2" s="1"/>
  <c r="T7" i="2"/>
  <c r="U7" i="2" a="1"/>
  <c r="U7" i="2" s="1"/>
  <c r="V7" i="2" a="1"/>
  <c r="V7" i="2"/>
  <c r="W7" i="2"/>
  <c r="X7" i="2" a="1"/>
  <c r="X7" i="2" s="1"/>
  <c r="Y7" i="2" a="1"/>
  <c r="Y7" i="2" s="1"/>
  <c r="Z7" i="2"/>
  <c r="AA7" i="2" a="1"/>
  <c r="AA7" i="2" s="1"/>
  <c r="AB7" i="2" a="1"/>
  <c r="AB7" i="2" s="1"/>
  <c r="AC7" i="2"/>
  <c r="AD7" i="2" a="1"/>
  <c r="AD7" i="2" s="1"/>
  <c r="AE7" i="2" a="1"/>
  <c r="AE7" i="2" s="1"/>
  <c r="AF7" i="2"/>
  <c r="AG7" i="2" a="1"/>
  <c r="AG7" i="2" s="1"/>
  <c r="AH7" i="2" a="1"/>
  <c r="AH7" i="2" s="1"/>
  <c r="AI7" i="2" a="1"/>
  <c r="AI7" i="2"/>
  <c r="AJ7" i="2" a="1"/>
  <c r="AJ7" i="2" s="1"/>
  <c r="AK7" i="2" a="1"/>
  <c r="AK7" i="2" s="1"/>
  <c r="AL7" i="2" a="1"/>
  <c r="AL7" i="2" s="1"/>
  <c r="AM7" i="2" a="1"/>
  <c r="AM7" i="2" s="1"/>
  <c r="AN7" i="2" a="1"/>
  <c r="AN7" i="2" s="1"/>
  <c r="AO7" i="2" a="1"/>
  <c r="AO7" i="2" s="1"/>
  <c r="AP7" i="2" a="1"/>
  <c r="AP7" i="2" s="1"/>
  <c r="AQ7" i="2" a="1"/>
  <c r="AQ7" i="2" s="1"/>
  <c r="AR7" i="2" a="1"/>
  <c r="AR7" i="2" s="1"/>
  <c r="AS7" i="2" a="1"/>
  <c r="AS7" i="2" s="1"/>
  <c r="AT7" i="2" a="1"/>
  <c r="AT7" i="2" s="1"/>
  <c r="AU7" i="2" a="1"/>
  <c r="AU7" i="2" s="1"/>
  <c r="AV7" i="2" a="1"/>
  <c r="AV7" i="2" s="1"/>
  <c r="AW7" i="2" a="1"/>
  <c r="AW7" i="2" s="1"/>
  <c r="AX7" i="2" a="1"/>
  <c r="AX7" i="2" s="1"/>
  <c r="AY7" i="2" a="1"/>
  <c r="AY7" i="2" s="1"/>
  <c r="AZ7" i="2" a="1"/>
  <c r="AZ7" i="2" s="1"/>
  <c r="BA7" i="2" a="1"/>
  <c r="BA7" i="2" s="1"/>
  <c r="BB7" i="2" a="1"/>
  <c r="BB7" i="2" s="1"/>
  <c r="BC7" i="2" a="1"/>
  <c r="BC7" i="2" s="1"/>
  <c r="E8" i="2"/>
  <c r="F8" i="2" a="1"/>
  <c r="F8" i="2"/>
  <c r="G8" i="2" a="1"/>
  <c r="G8" i="2" s="1"/>
  <c r="H8" i="2"/>
  <c r="I8" i="2" a="1"/>
  <c r="I8" i="2" s="1"/>
  <c r="J8" i="2" a="1"/>
  <c r="J8" i="2" s="1"/>
  <c r="K8" i="2"/>
  <c r="L8" i="2" a="1"/>
  <c r="L8" i="2"/>
  <c r="M8" i="2" a="1"/>
  <c r="M8" i="2" s="1"/>
  <c r="N8" i="2"/>
  <c r="O8" i="2" a="1"/>
  <c r="O8" i="2" s="1"/>
  <c r="P8" i="2" a="1"/>
  <c r="P8" i="2" s="1"/>
  <c r="Q8" i="2"/>
  <c r="R8" i="2" a="1"/>
  <c r="R8" i="2"/>
  <c r="S8" i="2" a="1"/>
  <c r="S8" i="2" s="1"/>
  <c r="T8" i="2"/>
  <c r="U8" i="2" a="1"/>
  <c r="U8" i="2" s="1"/>
  <c r="V8" i="2" a="1"/>
  <c r="V8" i="2" s="1"/>
  <c r="W8" i="2"/>
  <c r="X8" i="2" a="1"/>
  <c r="X8" i="2"/>
  <c r="Y8" i="2" a="1"/>
  <c r="Y8" i="2" s="1"/>
  <c r="Z8" i="2"/>
  <c r="AA8" i="2" a="1"/>
  <c r="AA8" i="2" s="1"/>
  <c r="AB8" i="2" a="1"/>
  <c r="AB8" i="2" s="1"/>
  <c r="AC8" i="2"/>
  <c r="AD8" i="2" a="1"/>
  <c r="AD8" i="2"/>
  <c r="AE8" i="2" a="1"/>
  <c r="AE8" i="2" s="1"/>
  <c r="AF8" i="2"/>
  <c r="AG8" i="2" a="1"/>
  <c r="AG8" i="2" s="1"/>
  <c r="AH8" i="2" a="1"/>
  <c r="AH8" i="2" s="1"/>
  <c r="AI8" i="2" a="1"/>
  <c r="AI8" i="2" s="1"/>
  <c r="AJ8" i="2" a="1"/>
  <c r="AJ8" i="2" s="1"/>
  <c r="AK8" i="2" a="1"/>
  <c r="AK8" i="2" s="1"/>
  <c r="AL8" i="2" a="1"/>
  <c r="AL8" i="2" s="1"/>
  <c r="AM8" i="2" a="1"/>
  <c r="AM8" i="2" s="1"/>
  <c r="AN8" i="2" a="1"/>
  <c r="AN8" i="2" s="1"/>
  <c r="AO8" i="2" a="1"/>
  <c r="AO8" i="2" s="1"/>
  <c r="AP8" i="2" a="1"/>
  <c r="AP8" i="2" s="1"/>
  <c r="AQ8" i="2" a="1"/>
  <c r="AQ8" i="2" s="1"/>
  <c r="AR8" i="2" a="1"/>
  <c r="AR8" i="2" s="1"/>
  <c r="AS8" i="2" a="1"/>
  <c r="AS8" i="2" s="1"/>
  <c r="AT8" i="2" a="1"/>
  <c r="AT8" i="2" s="1"/>
  <c r="AU8" i="2" a="1"/>
  <c r="AU8" i="2" s="1"/>
  <c r="AV8" i="2" a="1"/>
  <c r="AV8" i="2" s="1"/>
  <c r="AW8" i="2" a="1"/>
  <c r="AW8" i="2" s="1"/>
  <c r="AX8" i="2" a="1"/>
  <c r="AX8" i="2" s="1"/>
  <c r="AY8" i="2" a="1"/>
  <c r="AY8" i="2" s="1"/>
  <c r="AZ8" i="2" a="1"/>
  <c r="AZ8" i="2" s="1"/>
  <c r="BA8" i="2" a="1"/>
  <c r="BA8" i="2" s="1"/>
  <c r="BB8" i="2" a="1"/>
  <c r="BB8" i="2" s="1"/>
  <c r="BC8" i="2" a="1"/>
  <c r="BC8" i="2" s="1"/>
  <c r="E9" i="2"/>
  <c r="F9" i="2" a="1"/>
  <c r="F9" i="2" s="1"/>
  <c r="G9" i="2" a="1"/>
  <c r="G9" i="2" s="1"/>
  <c r="H9" i="2"/>
  <c r="I9" i="2" a="1"/>
  <c r="I9" i="2"/>
  <c r="J9" i="2" a="1"/>
  <c r="J9" i="2" s="1"/>
  <c r="K9" i="2"/>
  <c r="L9" i="2" a="1"/>
  <c r="L9" i="2" s="1"/>
  <c r="M9" i="2" a="1"/>
  <c r="M9" i="2" s="1"/>
  <c r="N9" i="2"/>
  <c r="O9" i="2" a="1"/>
  <c r="O9" i="2"/>
  <c r="P9" i="2" a="1"/>
  <c r="P9" i="2" s="1"/>
  <c r="Q9" i="2"/>
  <c r="R9" i="2" a="1"/>
  <c r="R9" i="2" s="1"/>
  <c r="S9" i="2" a="1"/>
  <c r="S9" i="2" s="1"/>
  <c r="T9" i="2"/>
  <c r="U9" i="2" a="1"/>
  <c r="U9" i="2"/>
  <c r="V9" i="2" a="1"/>
  <c r="V9" i="2" s="1"/>
  <c r="W9" i="2"/>
  <c r="X9" i="2" a="1"/>
  <c r="X9" i="2" s="1"/>
  <c r="Y9" i="2" a="1"/>
  <c r="Y9" i="2" s="1"/>
  <c r="Z9" i="2"/>
  <c r="AA9" i="2" a="1"/>
  <c r="AA9" i="2"/>
  <c r="AB9" i="2" a="1"/>
  <c r="AB9" i="2" s="1"/>
  <c r="AC9" i="2"/>
  <c r="AD9" i="2" a="1"/>
  <c r="AD9" i="2" s="1"/>
  <c r="AE9" i="2" a="1"/>
  <c r="AE9" i="2" s="1"/>
  <c r="AF9" i="2"/>
  <c r="AG9" i="2" a="1"/>
  <c r="AG9" i="2"/>
  <c r="AH9" i="2" a="1"/>
  <c r="AH9" i="2" s="1"/>
  <c r="AI9" i="2" a="1"/>
  <c r="AI9" i="2"/>
  <c r="AJ9" i="2" a="1"/>
  <c r="AJ9" i="2" s="1"/>
  <c r="AK9" i="2" a="1"/>
  <c r="AK9" i="2"/>
  <c r="AL9" i="2" a="1"/>
  <c r="AL9" i="2" s="1"/>
  <c r="AM9" i="2" a="1"/>
  <c r="AM9" i="2" s="1"/>
  <c r="AN9" i="2" a="1"/>
  <c r="AN9" i="2" s="1"/>
  <c r="AO9" i="2" a="1"/>
  <c r="AO9" i="2" s="1"/>
  <c r="AP9" i="2" a="1"/>
  <c r="AP9" i="2" s="1"/>
  <c r="AQ9" i="2" a="1"/>
  <c r="AQ9" i="2"/>
  <c r="AR9" i="2" a="1"/>
  <c r="AR9" i="2" s="1"/>
  <c r="AS9" i="2" a="1"/>
  <c r="AS9" i="2" s="1"/>
  <c r="AT9" i="2" a="1"/>
  <c r="AT9" i="2" s="1"/>
  <c r="AU9" i="2" a="1"/>
  <c r="AU9" i="2"/>
  <c r="AV9" i="2" a="1"/>
  <c r="AV9" i="2" s="1"/>
  <c r="AW9" i="2" a="1"/>
  <c r="AW9" i="2" s="1"/>
  <c r="AX9" i="2" a="1"/>
  <c r="AX9" i="2" s="1"/>
  <c r="AY9" i="2" a="1"/>
  <c r="AY9" i="2"/>
  <c r="AZ9" i="2" a="1"/>
  <c r="AZ9" i="2" s="1"/>
  <c r="BA9" i="2" a="1"/>
  <c r="BA9" i="2" s="1"/>
  <c r="BB9" i="2" a="1"/>
  <c r="BB9" i="2" s="1"/>
  <c r="BC9" i="2" a="1"/>
  <c r="BC9" i="2"/>
  <c r="BC5" i="2" a="1"/>
  <c r="BC5" i="2" s="1"/>
  <c r="BB5" i="2" a="1"/>
  <c r="BB5" i="2" s="1"/>
  <c r="BA5" i="2" a="1"/>
  <c r="BA5" i="2" s="1"/>
  <c r="AZ5" i="2" a="1"/>
  <c r="AZ5" i="2" s="1"/>
  <c r="AY5" i="2" a="1"/>
  <c r="AY5" i="2" s="1"/>
  <c r="AX5" i="2" a="1"/>
  <c r="AX5" i="2" s="1"/>
  <c r="AW5" i="2" a="1"/>
  <c r="AW5" i="2" s="1"/>
  <c r="AV5" i="2" a="1"/>
  <c r="AV5" i="2" s="1"/>
  <c r="AU5" i="2" a="1"/>
  <c r="AU5" i="2" s="1"/>
  <c r="AT5" i="2" a="1"/>
  <c r="AT5" i="2" s="1"/>
  <c r="AS5" i="2" a="1"/>
  <c r="AS5" i="2" s="1"/>
  <c r="AR5" i="2" a="1"/>
  <c r="AR5" i="2" s="1"/>
  <c r="AQ5" i="2" a="1"/>
  <c r="AQ5" i="2" s="1"/>
  <c r="AP5" i="2" a="1"/>
  <c r="AP5" i="2" s="1"/>
  <c r="AO5" i="2" a="1"/>
  <c r="AO5" i="2" s="1"/>
  <c r="AK5" i="2" a="1"/>
  <c r="AK5" i="2" s="1"/>
  <c r="AJ5" i="2" a="1"/>
  <c r="AJ5" i="2" s="1"/>
  <c r="AI5" i="2" a="1"/>
  <c r="AI5" i="2" s="1"/>
  <c r="AN5" i="2" a="1"/>
  <c r="AN5" i="2" s="1"/>
  <c r="AL5" i="2" a="1"/>
  <c r="AL5" i="2" s="1"/>
  <c r="AM5" i="2" a="1"/>
  <c r="AM5" i="2" s="1"/>
  <c r="AH5" i="2" a="1"/>
  <c r="AH5" i="2" s="1"/>
  <c r="AG5" i="2" a="1"/>
  <c r="AG5" i="2" s="1"/>
  <c r="AF5" i="2"/>
  <c r="AE5" i="2" a="1"/>
  <c r="AE5" i="2" s="1"/>
  <c r="AD5" i="2" a="1"/>
  <c r="AD5" i="2" s="1"/>
  <c r="AC5" i="2"/>
  <c r="AB5" i="2" a="1"/>
  <c r="AB5" i="2" s="1"/>
  <c r="AA5" i="2" a="1"/>
  <c r="AA5" i="2" s="1"/>
  <c r="Z5" i="2"/>
  <c r="Y5" i="2" a="1"/>
  <c r="Y5" i="2" s="1"/>
  <c r="X5" i="2" a="1"/>
  <c r="X5" i="2" s="1"/>
  <c r="W5" i="2"/>
  <c r="V5" i="2" a="1"/>
  <c r="V5" i="2" s="1"/>
  <c r="U5" i="2" a="1"/>
  <c r="U5" i="2" s="1"/>
  <c r="T5" i="2"/>
  <c r="S5" i="2" a="1"/>
  <c r="S5" i="2" s="1"/>
  <c r="R5" i="2" a="1"/>
  <c r="R5" i="2" s="1"/>
  <c r="Q5" i="2"/>
  <c r="P5" i="2" a="1"/>
  <c r="P5" i="2" s="1"/>
  <c r="O5" i="2" a="1"/>
  <c r="O5" i="2" s="1"/>
  <c r="N5" i="2"/>
  <c r="M5" i="2" a="1"/>
  <c r="M5" i="2" s="1"/>
  <c r="L5" i="2" a="1"/>
  <c r="L5" i="2" s="1"/>
  <c r="K5" i="2"/>
  <c r="J5" i="2" a="1"/>
  <c r="J5" i="2" s="1"/>
  <c r="I5" i="2" a="1"/>
  <c r="I5" i="2" s="1"/>
  <c r="H5" i="2"/>
  <c r="G5" i="2" a="1"/>
  <c r="G5" i="2" s="1"/>
  <c r="F5" i="2" a="1"/>
  <c r="F5" i="2" s="1"/>
  <c r="C8" i="2" l="1"/>
  <c r="C7" i="2"/>
  <c r="B9" i="2"/>
  <c r="D9" i="2"/>
  <c r="D8" i="2"/>
  <c r="D7" i="2"/>
  <c r="B7" i="2"/>
  <c r="C9" i="2"/>
  <c r="B6" i="2"/>
  <c r="B8" i="2"/>
  <c r="D6" i="2"/>
  <c r="D5" i="2"/>
  <c r="C6" i="2"/>
  <c r="C5" i="2"/>
  <c r="E5" i="2" l="1"/>
  <c r="B5" i="2" s="1"/>
  <c r="A6" i="2" l="1"/>
  <c r="A7" i="2"/>
  <c r="A8" i="2"/>
  <c r="A9" i="2"/>
  <c r="A5" i="2"/>
  <c r="BT34" i="1" l="1"/>
  <c r="BR34" i="1"/>
  <c r="BQ34" i="1"/>
  <c r="BT33" i="1"/>
  <c r="BR33" i="1"/>
  <c r="BQ33" i="1"/>
  <c r="BT32" i="1"/>
  <c r="BR32" i="1"/>
  <c r="BQ32" i="1"/>
  <c r="BT31" i="1"/>
  <c r="BR31" i="1"/>
  <c r="BQ31" i="1"/>
  <c r="BT30" i="1"/>
  <c r="BR30" i="1"/>
  <c r="BQ30" i="1"/>
  <c r="BT29" i="1"/>
  <c r="BR29" i="1"/>
  <c r="BQ29" i="1"/>
  <c r="BT28" i="1"/>
  <c r="BR28" i="1"/>
  <c r="BQ28" i="1"/>
  <c r="BT27" i="1"/>
  <c r="BR27" i="1"/>
  <c r="BQ27" i="1"/>
  <c r="BT26" i="1"/>
  <c r="BR26" i="1"/>
  <c r="BQ26" i="1"/>
  <c r="BT25" i="1"/>
  <c r="BR25" i="1"/>
  <c r="BQ25" i="1"/>
  <c r="BT24" i="1"/>
  <c r="BR24" i="1"/>
  <c r="BQ24" i="1"/>
  <c r="BT23" i="1"/>
  <c r="BR23" i="1"/>
  <c r="BQ23" i="1"/>
  <c r="BT22" i="1"/>
  <c r="BR22" i="1"/>
  <c r="BQ22" i="1"/>
  <c r="BT21" i="1"/>
  <c r="BR21" i="1"/>
  <c r="BQ21" i="1"/>
  <c r="BT20" i="1"/>
  <c r="BR20" i="1"/>
  <c r="BQ20" i="1"/>
  <c r="BT19" i="1"/>
  <c r="BR19" i="1"/>
  <c r="BQ19" i="1"/>
  <c r="BT18" i="1"/>
  <c r="BT35" i="1" s="1"/>
  <c r="BR18" i="1"/>
  <c r="BQ18" i="1"/>
  <c r="BP34" i="1"/>
  <c r="BN34" i="1"/>
  <c r="BM34" i="1"/>
  <c r="BP33" i="1"/>
  <c r="BN33" i="1"/>
  <c r="BM33" i="1"/>
  <c r="BP32" i="1"/>
  <c r="BN32" i="1"/>
  <c r="BM32" i="1"/>
  <c r="BP31" i="1"/>
  <c r="BN31" i="1"/>
  <c r="BM31" i="1"/>
  <c r="BP30" i="1"/>
  <c r="BN30" i="1"/>
  <c r="BM30" i="1"/>
  <c r="BP29" i="1"/>
  <c r="BN29" i="1"/>
  <c r="BM29" i="1"/>
  <c r="BP28" i="1"/>
  <c r="BN28" i="1"/>
  <c r="BM28" i="1"/>
  <c r="BP27" i="1"/>
  <c r="BN27" i="1"/>
  <c r="BM27" i="1"/>
  <c r="BP26" i="1"/>
  <c r="BN26" i="1"/>
  <c r="BM26" i="1"/>
  <c r="BP25" i="1"/>
  <c r="BN25" i="1"/>
  <c r="BM25" i="1"/>
  <c r="BP24" i="1"/>
  <c r="BN24" i="1"/>
  <c r="BM24" i="1"/>
  <c r="BP23" i="1"/>
  <c r="BN23" i="1"/>
  <c r="BM23" i="1"/>
  <c r="BP22" i="1"/>
  <c r="BN22" i="1"/>
  <c r="BM22" i="1"/>
  <c r="BP21" i="1"/>
  <c r="BN21" i="1"/>
  <c r="BM21" i="1"/>
  <c r="BP20" i="1"/>
  <c r="BN20" i="1"/>
  <c r="BM20" i="1"/>
  <c r="BP19" i="1"/>
  <c r="BN19" i="1"/>
  <c r="BM19" i="1"/>
  <c r="BP18" i="1"/>
  <c r="BN18" i="1"/>
  <c r="BM18" i="1"/>
  <c r="BL34" i="1"/>
  <c r="BJ34" i="1"/>
  <c r="BI34" i="1"/>
  <c r="BL33" i="1"/>
  <c r="BJ33" i="1"/>
  <c r="BI33" i="1"/>
  <c r="BL32" i="1"/>
  <c r="BJ32" i="1"/>
  <c r="BI32" i="1"/>
  <c r="BL31" i="1"/>
  <c r="BJ31" i="1"/>
  <c r="BI31" i="1"/>
  <c r="BL30" i="1"/>
  <c r="BJ30" i="1"/>
  <c r="BI30" i="1"/>
  <c r="BL29" i="1"/>
  <c r="BJ29" i="1"/>
  <c r="BI29" i="1"/>
  <c r="BL28" i="1"/>
  <c r="BJ28" i="1"/>
  <c r="BI28" i="1"/>
  <c r="BL27" i="1"/>
  <c r="BJ27" i="1"/>
  <c r="BI27" i="1"/>
  <c r="BL26" i="1"/>
  <c r="BJ26" i="1"/>
  <c r="BI26" i="1"/>
  <c r="BL25" i="1"/>
  <c r="BJ25" i="1"/>
  <c r="BI25" i="1"/>
  <c r="BL24" i="1"/>
  <c r="BJ24" i="1"/>
  <c r="BI24" i="1"/>
  <c r="BL23" i="1"/>
  <c r="BJ23" i="1"/>
  <c r="BI23" i="1"/>
  <c r="BL22" i="1"/>
  <c r="BJ22" i="1"/>
  <c r="BI22" i="1"/>
  <c r="BL21" i="1"/>
  <c r="BJ21" i="1"/>
  <c r="BI21" i="1"/>
  <c r="BL20" i="1"/>
  <c r="BJ20" i="1"/>
  <c r="BI20" i="1"/>
  <c r="BL19" i="1"/>
  <c r="BJ19" i="1"/>
  <c r="BJ35" i="1" s="1"/>
  <c r="BI19" i="1"/>
  <c r="BL18" i="1"/>
  <c r="BJ18" i="1"/>
  <c r="BI18" i="1"/>
  <c r="BI35" i="1" s="1"/>
  <c r="BH34" i="1"/>
  <c r="BF34" i="1"/>
  <c r="BE34" i="1"/>
  <c r="BH33" i="1"/>
  <c r="BF33" i="1"/>
  <c r="BE33" i="1"/>
  <c r="BH32" i="1"/>
  <c r="BF32" i="1"/>
  <c r="BE32" i="1"/>
  <c r="BH31" i="1"/>
  <c r="BF31" i="1"/>
  <c r="BE31" i="1"/>
  <c r="BH30" i="1"/>
  <c r="BF30" i="1"/>
  <c r="BE30" i="1"/>
  <c r="BH29" i="1"/>
  <c r="BF29" i="1"/>
  <c r="BE29" i="1"/>
  <c r="BH28" i="1"/>
  <c r="BF28" i="1"/>
  <c r="BE28" i="1"/>
  <c r="BH27" i="1"/>
  <c r="BF27" i="1"/>
  <c r="BE27" i="1"/>
  <c r="BH26" i="1"/>
  <c r="BF26" i="1"/>
  <c r="BE26" i="1"/>
  <c r="BH25" i="1"/>
  <c r="BF25" i="1"/>
  <c r="BE25" i="1"/>
  <c r="BH24" i="1"/>
  <c r="BF24" i="1"/>
  <c r="BE24" i="1"/>
  <c r="BH23" i="1"/>
  <c r="BF23" i="1"/>
  <c r="BE23" i="1"/>
  <c r="BH22" i="1"/>
  <c r="BF22" i="1"/>
  <c r="BE22" i="1"/>
  <c r="BH21" i="1"/>
  <c r="BF21" i="1"/>
  <c r="BE21" i="1"/>
  <c r="BH20" i="1"/>
  <c r="BF20" i="1"/>
  <c r="BE20" i="1"/>
  <c r="BH19" i="1"/>
  <c r="BF19" i="1"/>
  <c r="BE19" i="1"/>
  <c r="BH18" i="1"/>
  <c r="BF18" i="1"/>
  <c r="BE18" i="1"/>
  <c r="BD34" i="1"/>
  <c r="BB34" i="1"/>
  <c r="BA34" i="1"/>
  <c r="BD33" i="1"/>
  <c r="BB33" i="1"/>
  <c r="BA33" i="1"/>
  <c r="BD32" i="1"/>
  <c r="BB32" i="1"/>
  <c r="BA32" i="1"/>
  <c r="BD31" i="1"/>
  <c r="BB31" i="1"/>
  <c r="BA31" i="1"/>
  <c r="BD30" i="1"/>
  <c r="BB30" i="1"/>
  <c r="BA30" i="1"/>
  <c r="BD29" i="1"/>
  <c r="BB29" i="1"/>
  <c r="BA29" i="1"/>
  <c r="BD28" i="1"/>
  <c r="BB28" i="1"/>
  <c r="BA28" i="1"/>
  <c r="BD27" i="1"/>
  <c r="BB27" i="1"/>
  <c r="BA27" i="1"/>
  <c r="BD26" i="1"/>
  <c r="BB26" i="1"/>
  <c r="BA26" i="1"/>
  <c r="BD25" i="1"/>
  <c r="BB25" i="1"/>
  <c r="BA25" i="1"/>
  <c r="BD24" i="1"/>
  <c r="BB24" i="1"/>
  <c r="BA24" i="1"/>
  <c r="BD23" i="1"/>
  <c r="BB23" i="1"/>
  <c r="BA23" i="1"/>
  <c r="BD22" i="1"/>
  <c r="BB22" i="1"/>
  <c r="BA22" i="1"/>
  <c r="BD21" i="1"/>
  <c r="BB21" i="1"/>
  <c r="BA21" i="1"/>
  <c r="BD20" i="1"/>
  <c r="BB20" i="1"/>
  <c r="BA20" i="1"/>
  <c r="BD19" i="1"/>
  <c r="BB19" i="1"/>
  <c r="BA19" i="1"/>
  <c r="BD18" i="1"/>
  <c r="BD35" i="1" s="1"/>
  <c r="BB18" i="1"/>
  <c r="BA18" i="1"/>
  <c r="AZ34" i="1"/>
  <c r="AX34" i="1"/>
  <c r="AW34" i="1"/>
  <c r="AZ33" i="1"/>
  <c r="AX33" i="1"/>
  <c r="AW33" i="1"/>
  <c r="AZ32" i="1"/>
  <c r="AX32" i="1"/>
  <c r="AW32" i="1"/>
  <c r="AZ31" i="1"/>
  <c r="AX31" i="1"/>
  <c r="AW31" i="1"/>
  <c r="AZ30" i="1"/>
  <c r="AX30" i="1"/>
  <c r="AW30" i="1"/>
  <c r="AZ29" i="1"/>
  <c r="AX29" i="1"/>
  <c r="AW29" i="1"/>
  <c r="AZ28" i="1"/>
  <c r="AX28" i="1"/>
  <c r="AW28" i="1"/>
  <c r="AZ27" i="1"/>
  <c r="AX27" i="1"/>
  <c r="AW27" i="1"/>
  <c r="AZ26" i="1"/>
  <c r="AX26" i="1"/>
  <c r="AW26" i="1"/>
  <c r="AZ25" i="1"/>
  <c r="AX25" i="1"/>
  <c r="AW25" i="1"/>
  <c r="AZ24" i="1"/>
  <c r="AX24" i="1"/>
  <c r="AW24" i="1"/>
  <c r="AZ23" i="1"/>
  <c r="AX23" i="1"/>
  <c r="AW23" i="1"/>
  <c r="AZ22" i="1"/>
  <c r="AX22" i="1"/>
  <c r="AW22" i="1"/>
  <c r="AZ21" i="1"/>
  <c r="AX21" i="1"/>
  <c r="AW21" i="1"/>
  <c r="AZ20" i="1"/>
  <c r="AX20" i="1"/>
  <c r="AW20" i="1"/>
  <c r="AZ19" i="1"/>
  <c r="AX19" i="1"/>
  <c r="AW19" i="1"/>
  <c r="AZ18" i="1"/>
  <c r="AX18" i="1"/>
  <c r="AW18" i="1"/>
  <c r="AV34" i="1"/>
  <c r="AT34" i="1"/>
  <c r="AS34" i="1"/>
  <c r="AV33" i="1"/>
  <c r="AT33" i="1"/>
  <c r="AS33" i="1"/>
  <c r="AV32" i="1"/>
  <c r="AT32" i="1"/>
  <c r="AS32" i="1"/>
  <c r="AV31" i="1"/>
  <c r="AT31" i="1"/>
  <c r="AS31" i="1"/>
  <c r="AV30" i="1"/>
  <c r="AT30" i="1"/>
  <c r="AS30" i="1"/>
  <c r="AV29" i="1"/>
  <c r="AT29" i="1"/>
  <c r="AS29" i="1"/>
  <c r="AV28" i="1"/>
  <c r="AT28" i="1"/>
  <c r="AS28" i="1"/>
  <c r="AV27" i="1"/>
  <c r="AT27" i="1"/>
  <c r="AS27" i="1"/>
  <c r="AV26" i="1"/>
  <c r="AT26" i="1"/>
  <c r="AS26" i="1"/>
  <c r="AV25" i="1"/>
  <c r="AT25" i="1"/>
  <c r="AS25" i="1"/>
  <c r="AV24" i="1"/>
  <c r="AT24" i="1"/>
  <c r="AS24" i="1"/>
  <c r="AV23" i="1"/>
  <c r="AT23" i="1"/>
  <c r="AS23" i="1"/>
  <c r="AV22" i="1"/>
  <c r="AT22" i="1"/>
  <c r="AS22" i="1"/>
  <c r="AV21" i="1"/>
  <c r="AT21" i="1"/>
  <c r="AS21" i="1"/>
  <c r="AV20" i="1"/>
  <c r="AT20" i="1"/>
  <c r="AS20" i="1"/>
  <c r="AV19" i="1"/>
  <c r="AT19" i="1"/>
  <c r="AT35" i="1" s="1"/>
  <c r="AS19" i="1"/>
  <c r="AV18" i="1"/>
  <c r="AT18" i="1"/>
  <c r="AS18" i="1"/>
  <c r="AS35" i="1" s="1"/>
  <c r="AR34" i="1"/>
  <c r="AP34" i="1"/>
  <c r="AO34" i="1"/>
  <c r="AR33" i="1"/>
  <c r="AP33" i="1"/>
  <c r="AO33" i="1"/>
  <c r="AR32" i="1"/>
  <c r="AP32" i="1"/>
  <c r="AO32" i="1"/>
  <c r="AR31" i="1"/>
  <c r="AP31" i="1"/>
  <c r="AO31" i="1"/>
  <c r="AR30" i="1"/>
  <c r="AP30" i="1"/>
  <c r="AO30" i="1"/>
  <c r="AR29" i="1"/>
  <c r="AP29" i="1"/>
  <c r="AO29" i="1"/>
  <c r="AR28" i="1"/>
  <c r="AP28" i="1"/>
  <c r="AO28" i="1"/>
  <c r="AR27" i="1"/>
  <c r="AP27" i="1"/>
  <c r="AO27" i="1"/>
  <c r="AR26" i="1"/>
  <c r="AP26" i="1"/>
  <c r="AO26" i="1"/>
  <c r="AR25" i="1"/>
  <c r="AP25" i="1"/>
  <c r="AO25" i="1"/>
  <c r="AR24" i="1"/>
  <c r="AP24" i="1"/>
  <c r="AO24" i="1"/>
  <c r="AR23" i="1"/>
  <c r="AP23" i="1"/>
  <c r="AO23" i="1"/>
  <c r="AR22" i="1"/>
  <c r="AP22" i="1"/>
  <c r="AO22" i="1"/>
  <c r="AR21" i="1"/>
  <c r="AP21" i="1"/>
  <c r="AO21" i="1"/>
  <c r="AR20" i="1"/>
  <c r="AP20" i="1"/>
  <c r="AO20" i="1"/>
  <c r="AR19" i="1"/>
  <c r="AP19" i="1"/>
  <c r="AO19" i="1"/>
  <c r="AR18" i="1"/>
  <c r="AP18" i="1"/>
  <c r="AO18" i="1"/>
  <c r="AM34" i="1"/>
  <c r="AK34" i="1"/>
  <c r="AJ34" i="1"/>
  <c r="AM33" i="1"/>
  <c r="AK33" i="1"/>
  <c r="AJ33" i="1"/>
  <c r="AM32" i="1"/>
  <c r="AK32" i="1"/>
  <c r="AJ32" i="1"/>
  <c r="AM31" i="1"/>
  <c r="AK31" i="1"/>
  <c r="AJ31" i="1"/>
  <c r="AM30" i="1"/>
  <c r="AK30" i="1"/>
  <c r="AJ30" i="1"/>
  <c r="AM29" i="1"/>
  <c r="AK29" i="1"/>
  <c r="AJ29" i="1"/>
  <c r="AM28" i="1"/>
  <c r="AK28" i="1"/>
  <c r="AJ28" i="1"/>
  <c r="AM27" i="1"/>
  <c r="AK27" i="1"/>
  <c r="AJ27" i="1"/>
  <c r="AM26" i="1"/>
  <c r="AK26" i="1"/>
  <c r="AJ26" i="1"/>
  <c r="AM25" i="1"/>
  <c r="AK25" i="1"/>
  <c r="AJ25" i="1"/>
  <c r="AM24" i="1"/>
  <c r="AK24" i="1"/>
  <c r="AJ24" i="1"/>
  <c r="AM23" i="1"/>
  <c r="AK23" i="1"/>
  <c r="AJ23" i="1"/>
  <c r="AM22" i="1"/>
  <c r="AK22" i="1"/>
  <c r="AJ22" i="1"/>
  <c r="AM21" i="1"/>
  <c r="AK21" i="1"/>
  <c r="AJ21" i="1"/>
  <c r="AM20" i="1"/>
  <c r="AK20" i="1"/>
  <c r="AJ20" i="1"/>
  <c r="AM19" i="1"/>
  <c r="AK19" i="1"/>
  <c r="AJ19" i="1"/>
  <c r="AM18" i="1"/>
  <c r="AM35" i="1" s="1"/>
  <c r="AK18" i="1"/>
  <c r="AJ18" i="1"/>
  <c r="AI34" i="1"/>
  <c r="AG34" i="1"/>
  <c r="AF34" i="1"/>
  <c r="AI33" i="1"/>
  <c r="AG33" i="1"/>
  <c r="AF33" i="1"/>
  <c r="AI32" i="1"/>
  <c r="AG32" i="1"/>
  <c r="AF32" i="1"/>
  <c r="AI31" i="1"/>
  <c r="AG31" i="1"/>
  <c r="AF31" i="1"/>
  <c r="AI30" i="1"/>
  <c r="AG30" i="1"/>
  <c r="AF30" i="1"/>
  <c r="AI29" i="1"/>
  <c r="AG29" i="1"/>
  <c r="AF29" i="1"/>
  <c r="AI28" i="1"/>
  <c r="AG28" i="1"/>
  <c r="AF28" i="1"/>
  <c r="AI27" i="1"/>
  <c r="AG27" i="1"/>
  <c r="AF27" i="1"/>
  <c r="AI26" i="1"/>
  <c r="AG26" i="1"/>
  <c r="AF26" i="1"/>
  <c r="AI25" i="1"/>
  <c r="AG25" i="1"/>
  <c r="AF25" i="1"/>
  <c r="AI24" i="1"/>
  <c r="AG24" i="1"/>
  <c r="AF24" i="1"/>
  <c r="AI23" i="1"/>
  <c r="AG23" i="1"/>
  <c r="AF23" i="1"/>
  <c r="AI22" i="1"/>
  <c r="AG22" i="1"/>
  <c r="AF22" i="1"/>
  <c r="AI21" i="1"/>
  <c r="AG21" i="1"/>
  <c r="AF21" i="1"/>
  <c r="AI20" i="1"/>
  <c r="AG20" i="1"/>
  <c r="AF20" i="1"/>
  <c r="AI19" i="1"/>
  <c r="AG19" i="1"/>
  <c r="AF19" i="1"/>
  <c r="AI18" i="1"/>
  <c r="AG18" i="1"/>
  <c r="AF18" i="1"/>
  <c r="AE34" i="1"/>
  <c r="AC34" i="1"/>
  <c r="AB34" i="1"/>
  <c r="AE33" i="1"/>
  <c r="AC33" i="1"/>
  <c r="AB33" i="1"/>
  <c r="AE32" i="1"/>
  <c r="AC32" i="1"/>
  <c r="AB32" i="1"/>
  <c r="AE31" i="1"/>
  <c r="AC31" i="1"/>
  <c r="AB31" i="1"/>
  <c r="AE30" i="1"/>
  <c r="AC30" i="1"/>
  <c r="AB30" i="1"/>
  <c r="AE29" i="1"/>
  <c r="AC29" i="1"/>
  <c r="AB29" i="1"/>
  <c r="AE28" i="1"/>
  <c r="AC28" i="1"/>
  <c r="AB28" i="1"/>
  <c r="AE27" i="1"/>
  <c r="AC27" i="1"/>
  <c r="AB27" i="1"/>
  <c r="AE26" i="1"/>
  <c r="AC26" i="1"/>
  <c r="AB26" i="1"/>
  <c r="AE25" i="1"/>
  <c r="AC25" i="1"/>
  <c r="AB25" i="1"/>
  <c r="AE24" i="1"/>
  <c r="AC24" i="1"/>
  <c r="AB24" i="1"/>
  <c r="AE23" i="1"/>
  <c r="AC23" i="1"/>
  <c r="AB23" i="1"/>
  <c r="AE22" i="1"/>
  <c r="AC22" i="1"/>
  <c r="AB22" i="1"/>
  <c r="AE21" i="1"/>
  <c r="AC21" i="1"/>
  <c r="AB21" i="1"/>
  <c r="AE20" i="1"/>
  <c r="AC20" i="1"/>
  <c r="AB20" i="1"/>
  <c r="AE19" i="1"/>
  <c r="AC19" i="1"/>
  <c r="AC35" i="1" s="1"/>
  <c r="AB19" i="1"/>
  <c r="AE18" i="1"/>
  <c r="AC18" i="1"/>
  <c r="AB18" i="1"/>
  <c r="AB35" i="1" s="1"/>
  <c r="AA34" i="1"/>
  <c r="Y34" i="1"/>
  <c r="X34" i="1"/>
  <c r="AA33" i="1"/>
  <c r="Y33" i="1"/>
  <c r="X33" i="1"/>
  <c r="AA32" i="1"/>
  <c r="Y32" i="1"/>
  <c r="X32" i="1"/>
  <c r="AA31" i="1"/>
  <c r="Y31" i="1"/>
  <c r="X31" i="1"/>
  <c r="AA30" i="1"/>
  <c r="Y30" i="1"/>
  <c r="X30" i="1"/>
  <c r="AA29" i="1"/>
  <c r="Y29" i="1"/>
  <c r="X29" i="1"/>
  <c r="AA28" i="1"/>
  <c r="Y28" i="1"/>
  <c r="X28" i="1"/>
  <c r="AA27" i="1"/>
  <c r="Y27" i="1"/>
  <c r="X27" i="1"/>
  <c r="AA26" i="1"/>
  <c r="Y26" i="1"/>
  <c r="X26" i="1"/>
  <c r="AA25" i="1"/>
  <c r="Y25" i="1"/>
  <c r="X25" i="1"/>
  <c r="AA24" i="1"/>
  <c r="Y24" i="1"/>
  <c r="X24" i="1"/>
  <c r="AA23" i="1"/>
  <c r="Y23" i="1"/>
  <c r="X23" i="1"/>
  <c r="AA22" i="1"/>
  <c r="Y22" i="1"/>
  <c r="X22" i="1"/>
  <c r="AA21" i="1"/>
  <c r="Y21" i="1"/>
  <c r="X21" i="1"/>
  <c r="AA20" i="1"/>
  <c r="Y20" i="1"/>
  <c r="X20" i="1"/>
  <c r="AA19" i="1"/>
  <c r="Y19" i="1"/>
  <c r="X19" i="1"/>
  <c r="AA18" i="1"/>
  <c r="Y18" i="1"/>
  <c r="X18" i="1"/>
  <c r="W34" i="1"/>
  <c r="U34" i="1"/>
  <c r="T34" i="1"/>
  <c r="W33" i="1"/>
  <c r="U33" i="1"/>
  <c r="T33" i="1"/>
  <c r="W32" i="1"/>
  <c r="U32" i="1"/>
  <c r="T32" i="1"/>
  <c r="W31" i="1"/>
  <c r="U31" i="1"/>
  <c r="T31" i="1"/>
  <c r="W30" i="1"/>
  <c r="U30" i="1"/>
  <c r="T30" i="1"/>
  <c r="W29" i="1"/>
  <c r="U29" i="1"/>
  <c r="T29" i="1"/>
  <c r="W28" i="1"/>
  <c r="U28" i="1"/>
  <c r="T28" i="1"/>
  <c r="W27" i="1"/>
  <c r="U27" i="1"/>
  <c r="T27" i="1"/>
  <c r="W26" i="1"/>
  <c r="U26" i="1"/>
  <c r="T26" i="1"/>
  <c r="W25" i="1"/>
  <c r="U25" i="1"/>
  <c r="T25" i="1"/>
  <c r="W24" i="1"/>
  <c r="U24" i="1"/>
  <c r="T24" i="1"/>
  <c r="W23" i="1"/>
  <c r="U23" i="1"/>
  <c r="T23" i="1"/>
  <c r="W22" i="1"/>
  <c r="U22" i="1"/>
  <c r="T22" i="1"/>
  <c r="W21" i="1"/>
  <c r="U21" i="1"/>
  <c r="T21" i="1"/>
  <c r="W20" i="1"/>
  <c r="U20" i="1"/>
  <c r="T20" i="1"/>
  <c r="W19" i="1"/>
  <c r="U19" i="1"/>
  <c r="T19" i="1"/>
  <c r="W18" i="1"/>
  <c r="U18" i="1"/>
  <c r="T18" i="1"/>
  <c r="S34" i="1"/>
  <c r="Q34" i="1"/>
  <c r="P34" i="1"/>
  <c r="S33" i="1"/>
  <c r="Q33" i="1"/>
  <c r="P33" i="1"/>
  <c r="S32" i="1"/>
  <c r="Q32" i="1"/>
  <c r="P32" i="1"/>
  <c r="S31" i="1"/>
  <c r="Q31" i="1"/>
  <c r="P31" i="1"/>
  <c r="S30" i="1"/>
  <c r="Q30" i="1"/>
  <c r="P30" i="1"/>
  <c r="S29" i="1"/>
  <c r="Q29" i="1"/>
  <c r="P29" i="1"/>
  <c r="S28" i="1"/>
  <c r="Q28" i="1"/>
  <c r="P28" i="1"/>
  <c r="S27" i="1"/>
  <c r="Q27" i="1"/>
  <c r="P27" i="1"/>
  <c r="S26" i="1"/>
  <c r="Q26" i="1"/>
  <c r="P26" i="1"/>
  <c r="S25" i="1"/>
  <c r="Q25" i="1"/>
  <c r="P25" i="1"/>
  <c r="S24" i="1"/>
  <c r="Q24" i="1"/>
  <c r="P24" i="1"/>
  <c r="S23" i="1"/>
  <c r="Q23" i="1"/>
  <c r="P23" i="1"/>
  <c r="S22" i="1"/>
  <c r="Q22" i="1"/>
  <c r="P22" i="1"/>
  <c r="S21" i="1"/>
  <c r="Q21" i="1"/>
  <c r="P21" i="1"/>
  <c r="S20" i="1"/>
  <c r="Q20" i="1"/>
  <c r="P20" i="1"/>
  <c r="S19" i="1"/>
  <c r="Q19" i="1"/>
  <c r="P19" i="1"/>
  <c r="S18" i="1"/>
  <c r="Q18" i="1"/>
  <c r="P18" i="1"/>
  <c r="O34" i="1"/>
  <c r="M34" i="1"/>
  <c r="L34" i="1"/>
  <c r="O33" i="1"/>
  <c r="M33" i="1"/>
  <c r="L33" i="1"/>
  <c r="O32" i="1"/>
  <c r="M32" i="1"/>
  <c r="L32" i="1"/>
  <c r="O31" i="1"/>
  <c r="M31" i="1"/>
  <c r="L31" i="1"/>
  <c r="O30" i="1"/>
  <c r="M30" i="1"/>
  <c r="L30" i="1"/>
  <c r="O29" i="1"/>
  <c r="M29" i="1"/>
  <c r="L29" i="1"/>
  <c r="O28" i="1"/>
  <c r="M28" i="1"/>
  <c r="L28" i="1"/>
  <c r="O27" i="1"/>
  <c r="M27" i="1"/>
  <c r="L27" i="1"/>
  <c r="O26" i="1"/>
  <c r="M26" i="1"/>
  <c r="L26" i="1"/>
  <c r="O25" i="1"/>
  <c r="M25" i="1"/>
  <c r="L25" i="1"/>
  <c r="O24" i="1"/>
  <c r="M24" i="1"/>
  <c r="L24" i="1"/>
  <c r="O23" i="1"/>
  <c r="M23" i="1"/>
  <c r="L23" i="1"/>
  <c r="O22" i="1"/>
  <c r="M22" i="1"/>
  <c r="L22" i="1"/>
  <c r="O21" i="1"/>
  <c r="M21" i="1"/>
  <c r="L21" i="1"/>
  <c r="O20" i="1"/>
  <c r="M20" i="1"/>
  <c r="L20" i="1"/>
  <c r="O19" i="1"/>
  <c r="M19" i="1"/>
  <c r="L19" i="1"/>
  <c r="O18" i="1"/>
  <c r="M18" i="1"/>
  <c r="L18" i="1"/>
  <c r="K34" i="1"/>
  <c r="I34" i="1"/>
  <c r="H34" i="1"/>
  <c r="K33" i="1"/>
  <c r="I33" i="1"/>
  <c r="H33" i="1"/>
  <c r="K32" i="1"/>
  <c r="I32" i="1"/>
  <c r="H32" i="1"/>
  <c r="K31" i="1"/>
  <c r="I31" i="1"/>
  <c r="H31" i="1"/>
  <c r="K30" i="1"/>
  <c r="I30" i="1"/>
  <c r="H30" i="1"/>
  <c r="K29" i="1"/>
  <c r="I29" i="1"/>
  <c r="H29" i="1"/>
  <c r="H28" i="1"/>
  <c r="K28" i="1"/>
  <c r="I28" i="1"/>
  <c r="K27" i="1"/>
  <c r="I27" i="1"/>
  <c r="H27" i="1"/>
  <c r="K26" i="1"/>
  <c r="I26" i="1"/>
  <c r="H26" i="1"/>
  <c r="I25" i="1"/>
  <c r="H25" i="1"/>
  <c r="K25" i="1"/>
  <c r="K24" i="1"/>
  <c r="I24" i="1"/>
  <c r="H24" i="1"/>
  <c r="K23" i="1"/>
  <c r="I23" i="1"/>
  <c r="H23" i="1"/>
  <c r="H20" i="1"/>
  <c r="I20" i="1"/>
  <c r="K20" i="1"/>
  <c r="H21" i="1"/>
  <c r="I21" i="1"/>
  <c r="K21" i="1"/>
  <c r="H22" i="1"/>
  <c r="I22" i="1"/>
  <c r="K22" i="1"/>
  <c r="H19" i="1"/>
  <c r="I19" i="1"/>
  <c r="K19" i="1"/>
  <c r="K18" i="1"/>
  <c r="I18" i="1"/>
  <c r="H18" i="1"/>
  <c r="W35" i="1" l="1"/>
  <c r="AF35" i="1"/>
  <c r="AR35" i="1"/>
  <c r="AX35" i="1"/>
  <c r="BM35" i="1"/>
  <c r="X35" i="1"/>
  <c r="AI35" i="1"/>
  <c r="AO35" i="1"/>
  <c r="AP35" i="1"/>
  <c r="AZ35" i="1"/>
  <c r="BE35" i="1"/>
  <c r="BF35" i="1"/>
  <c r="BP35" i="1"/>
  <c r="AG35" i="1"/>
  <c r="AW35" i="1"/>
  <c r="BH35" i="1"/>
  <c r="BN35" i="1"/>
  <c r="T35" i="1"/>
  <c r="U35" i="1"/>
  <c r="Y35" i="1"/>
  <c r="AA35" i="1"/>
  <c r="AE35" i="1"/>
  <c r="AJ35" i="1"/>
  <c r="AK35" i="1"/>
  <c r="AV35" i="1"/>
  <c r="BA35" i="1"/>
  <c r="BB35" i="1"/>
  <c r="BL35" i="1"/>
  <c r="BQ35" i="1"/>
  <c r="BR35" i="1"/>
  <c r="Q35" i="1"/>
  <c r="S35" i="1"/>
  <c r="P35" i="1"/>
  <c r="O35" i="1"/>
  <c r="L35" i="1"/>
  <c r="M35" i="1"/>
  <c r="H35" i="1"/>
  <c r="K35" i="1"/>
  <c r="I35" i="1"/>
</calcChain>
</file>

<file path=xl/sharedStrings.xml><?xml version="1.0" encoding="utf-8"?>
<sst xmlns="http://schemas.openxmlformats.org/spreadsheetml/2006/main" count="352" uniqueCount="38">
  <si>
    <t>N° Ordre</t>
  </si>
  <si>
    <t>Nom</t>
  </si>
  <si>
    <t>nb jours</t>
  </si>
  <si>
    <t>Nb</t>
  </si>
  <si>
    <t>Poids</t>
  </si>
  <si>
    <t>Prix</t>
  </si>
  <si>
    <t>ROMAIN</t>
  </si>
  <si>
    <t>ERIC</t>
  </si>
  <si>
    <t>ALVINE</t>
  </si>
  <si>
    <t>JEAN</t>
  </si>
  <si>
    <t>MICHEL</t>
  </si>
  <si>
    <t>SAIM</t>
  </si>
  <si>
    <t>CHIF</t>
  </si>
  <si>
    <t>SAIF</t>
  </si>
  <si>
    <t>CHI</t>
  </si>
  <si>
    <t>CHIM</t>
  </si>
  <si>
    <t>CEFF</t>
  </si>
  <si>
    <t>FAF</t>
  </si>
  <si>
    <t>CEMC2M</t>
  </si>
  <si>
    <t>SAI</t>
  </si>
  <si>
    <t>FA</t>
  </si>
  <si>
    <t>CEIJCM</t>
  </si>
  <si>
    <t>CEMC1M</t>
  </si>
  <si>
    <t>&gt;0</t>
  </si>
  <si>
    <t>&lt;=50</t>
  </si>
  <si>
    <t>&gt;50</t>
  </si>
  <si>
    <t>&lt;=150</t>
  </si>
  <si>
    <t>&lt;=100</t>
  </si>
  <si>
    <t>&gt;80</t>
  </si>
  <si>
    <t>&lt;=200</t>
  </si>
  <si>
    <t>&gt;150</t>
  </si>
  <si>
    <t>&lt;=80</t>
  </si>
  <si>
    <t>CHI,CHIF,CHIFM,FA,FAF    &gt;0 à &lt;=50</t>
  </si>
  <si>
    <t>Jusqu'à 385 lignes</t>
  </si>
  <si>
    <t>nb</t>
  </si>
  <si>
    <t>Prix total</t>
  </si>
  <si>
    <t>nb total</t>
  </si>
  <si>
    <t>Poids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</si>
</sst>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2" formatCode="_-* #,##0\ &quot;€&quot;_-;\-* #,##0\ &quot;€&quot;_-;_-* &quot;-&quot;\ &quot;€&quot;_-;_-@_-"/>
    <numFmt numFmtId="164" formatCode="0.0&quot; k&quot;"/>
    <numFmt numFmtId="170" formatCode="_-* #,##0\ [$€-40C]_-;\-* #,##0\ [$€-40C]_-;_-* &quot;-&quot;??\ [$€-40C]_-;_-@_-"/>
  </numFmts>
  <fonts count="10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9"/>
      <color rgb="FF208282"/>
      <name val="Calibri"/>
      <family val="2"/>
    </font>
    <font>
      <b/>
      <sz val="11"/>
      <color rgb="FF208282"/>
      <name val="Calibri"/>
      <family val="2"/>
    </font>
    <font>
      <sz val="11"/>
      <color rgb="FF208282"/>
      <name val="Calibri"/>
      <family val="2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ACEBEA"/>
        <bgColor indexed="64"/>
      </patternFill>
    </fill>
    <fill>
      <patternFill patternType="solid">
        <fgColor rgb="FFE0F8F7"/>
        <bgColor indexed="64"/>
      </patternFill>
    </fill>
    <fill>
      <patternFill patternType="solid">
        <fgColor theme="9" tint="0.79998168889431442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hair">
        <color indexed="64"/>
      </right>
      <top style="thin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hair">
        <color indexed="64"/>
      </right>
      <top style="thin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auto="1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auto="1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auto="1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medium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vertical="center"/>
    </xf>
    <xf numFmtId="0" fontId="5" fillId="0" borderId="4" xfId="0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0" fillId="0" borderId="0" xfId="0" applyFill="1"/>
    <xf numFmtId="0" fontId="5" fillId="0" borderId="0" xfId="0" applyFont="1"/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42" fontId="5" fillId="0" borderId="13" xfId="0" applyNumberFormat="1" applyFont="1" applyBorder="1"/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15" xfId="0" applyNumberFormat="1" applyFont="1" applyBorder="1" applyAlignment="1">
      <alignment horizontal="center"/>
    </xf>
    <xf numFmtId="42" fontId="5" fillId="0" borderId="16" xfId="0" applyNumberFormat="1" applyFont="1" applyBorder="1"/>
    <xf numFmtId="0" fontId="5" fillId="0" borderId="17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18" xfId="0" applyNumberFormat="1" applyFont="1" applyBorder="1" applyAlignment="1">
      <alignment horizontal="center"/>
    </xf>
    <xf numFmtId="42" fontId="5" fillId="0" borderId="19" xfId="0" applyNumberFormat="1" applyFont="1" applyBorder="1"/>
    <xf numFmtId="42" fontId="5" fillId="0" borderId="20" xfId="0" applyNumberFormat="1" applyFont="1" applyBorder="1"/>
    <xf numFmtId="42" fontId="5" fillId="0" borderId="21" xfId="0" applyNumberFormat="1" applyFont="1" applyBorder="1"/>
    <xf numFmtId="42" fontId="5" fillId="0" borderId="22" xfId="0" applyNumberFormat="1" applyFont="1" applyBorder="1"/>
    <xf numFmtId="0" fontId="0" fillId="0" borderId="0" xfId="0" applyNumberFormat="1" applyFill="1"/>
    <xf numFmtId="0" fontId="5" fillId="3" borderId="4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7" fillId="0" borderId="0" xfId="0" applyFont="1" applyBorder="1"/>
    <xf numFmtId="0" fontId="7" fillId="0" borderId="23" xfId="0" applyFont="1" applyBorder="1"/>
    <xf numFmtId="0" fontId="7" fillId="0" borderId="10" xfId="0" applyFont="1" applyBorder="1"/>
    <xf numFmtId="0" fontId="7" fillId="0" borderId="9" xfId="0" applyFont="1" applyBorder="1"/>
    <xf numFmtId="0" fontId="8" fillId="0" borderId="0" xfId="0" applyFont="1" applyFill="1" applyBorder="1" applyAlignment="1">
      <alignment horizontal="center"/>
    </xf>
    <xf numFmtId="164" fontId="8" fillId="0" borderId="0" xfId="0" applyNumberFormat="1" applyFont="1" applyBorder="1" applyAlignment="1">
      <alignment horizontal="center"/>
    </xf>
    <xf numFmtId="0" fontId="6" fillId="0" borderId="0" xfId="0" applyFont="1" applyBorder="1"/>
    <xf numFmtId="42" fontId="8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24" xfId="0" applyFont="1" applyFill="1" applyBorder="1"/>
    <xf numFmtId="0" fontId="6" fillId="0" borderId="25" xfId="0" applyFont="1" applyFill="1" applyBorder="1"/>
    <xf numFmtId="0" fontId="6" fillId="0" borderId="26" xfId="0" applyFont="1" applyFill="1" applyBorder="1"/>
    <xf numFmtId="0" fontId="0" fillId="0" borderId="24" xfId="0" applyNumberFormat="1" applyFill="1" applyBorder="1"/>
    <xf numFmtId="0" fontId="0" fillId="0" borderId="27" xfId="0" applyBorder="1" applyAlignment="1">
      <alignment horizontal="center"/>
    </xf>
    <xf numFmtId="164" fontId="6" fillId="0" borderId="28" xfId="0" applyNumberFormat="1" applyFont="1" applyBorder="1" applyAlignment="1">
      <alignment horizontal="center"/>
    </xf>
    <xf numFmtId="49" fontId="6" fillId="0" borderId="28" xfId="0" applyNumberFormat="1" applyFont="1" applyBorder="1" applyAlignment="1">
      <alignment horizontal="center"/>
    </xf>
    <xf numFmtId="42" fontId="6" fillId="0" borderId="29" xfId="0" quotePrefix="1" applyNumberFormat="1" applyFont="1" applyBorder="1" applyAlignment="1">
      <alignment horizontal="center"/>
    </xf>
    <xf numFmtId="0" fontId="0" fillId="0" borderId="8" xfId="0" applyBorder="1" applyAlignment="1">
      <alignment horizontal="center"/>
    </xf>
    <xf numFmtId="164" fontId="6" fillId="0" borderId="30" xfId="0" applyNumberFormat="1" applyFont="1" applyBorder="1" applyAlignment="1">
      <alignment horizontal="center"/>
    </xf>
    <xf numFmtId="49" fontId="6" fillId="0" borderId="30" xfId="0" applyNumberFormat="1" applyFont="1" applyBorder="1" applyAlignment="1">
      <alignment horizontal="center"/>
    </xf>
    <xf numFmtId="42" fontId="6" fillId="0" borderId="31" xfId="0" quotePrefix="1" applyNumberFormat="1" applyFont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42" fontId="6" fillId="0" borderId="32" xfId="0" quotePrefix="1" applyNumberFormat="1" applyFont="1" applyBorder="1" applyAlignment="1">
      <alignment horizontal="center"/>
    </xf>
    <xf numFmtId="42" fontId="6" fillId="0" borderId="33" xfId="0" quotePrefix="1" applyNumberFormat="1" applyFont="1" applyBorder="1" applyAlignment="1">
      <alignment horizontal="center"/>
    </xf>
    <xf numFmtId="42" fontId="8" fillId="0" borderId="34" xfId="0" applyNumberFormat="1" applyFont="1" applyBorder="1" applyAlignment="1">
      <alignment horizontal="center"/>
    </xf>
    <xf numFmtId="0" fontId="9" fillId="0" borderId="0" xfId="0" applyFont="1"/>
    <xf numFmtId="0" fontId="7" fillId="0" borderId="0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170" fontId="0" fillId="0" borderId="0" xfId="0" applyNumberFormat="1"/>
    <xf numFmtId="0" fontId="6" fillId="0" borderId="35" xfId="0" applyFont="1" applyFill="1" applyBorder="1"/>
    <xf numFmtId="0" fontId="3" fillId="2" borderId="36" xfId="0" applyFont="1" applyFill="1" applyBorder="1" applyAlignment="1">
      <alignment horizontal="center" vertical="center"/>
    </xf>
    <xf numFmtId="0" fontId="6" fillId="0" borderId="36" xfId="0" applyFont="1" applyFill="1" applyBorder="1"/>
    <xf numFmtId="0" fontId="0" fillId="0" borderId="37" xfId="0" applyBorder="1"/>
    <xf numFmtId="0" fontId="0" fillId="0" borderId="23" xfId="0" applyBorder="1"/>
    <xf numFmtId="0" fontId="6" fillId="4" borderId="36" xfId="0" applyFont="1" applyFill="1" applyBorder="1"/>
  </cellXfs>
  <cellStyles count="2">
    <cellStyle name="Normal" xfId="0" builtinId="0"/>
    <cellStyle name="Normal 2" xfId="1"/>
  </cellStyles>
  <dxfs count="1">
    <dxf>
      <font>
        <color theme="0"/>
      </font>
    </dxf>
  </dxfs>
  <tableStyles count="0" defaultTableStyle="TableStyleMedium9" defaultPivotStyle="PivotStyleLight16"/>
  <colors>
    <mruColors>
      <color rgb="FF28A4A1"/>
      <color rgb="FFACEBEA"/>
      <color rgb="FFE0F8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57150</xdr:colOff>
      <xdr:row>13</xdr:row>
      <xdr:rowOff>66675</xdr:rowOff>
    </xdr:from>
    <xdr:ext cx="1927515" cy="436786"/>
    <xdr:sp macro="" textlink="">
      <xdr:nvSpPr>
        <xdr:cNvPr id="2" name="ZoneTexte 1"/>
        <xdr:cNvSpPr txBox="1"/>
      </xdr:nvSpPr>
      <xdr:spPr>
        <a:xfrm>
          <a:off x="5962650" y="2771775"/>
          <a:ext cx="1927515" cy="436786"/>
        </a:xfrm>
        <a:prstGeom prst="rect">
          <a:avLst/>
        </a:prstGeom>
        <a:ln w="9525">
          <a:solidFill>
            <a:sysClr val="windowText" lastClr="00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Ici un tableau qui récapitule</a:t>
          </a:r>
        </a:p>
        <a:p>
          <a:r>
            <a:rPr lang="fr-FR" sz="1100"/>
            <a:t>les Nb, Poids, Prix par Colonne</a:t>
          </a:r>
        </a:p>
      </xdr:txBody>
    </xdr:sp>
    <xdr:clientData/>
  </xdr:oneCellAnchor>
  <xdr:oneCellAnchor>
    <xdr:from>
      <xdr:col>0</xdr:col>
      <xdr:colOff>104774</xdr:colOff>
      <xdr:row>23</xdr:row>
      <xdr:rowOff>9525</xdr:rowOff>
    </xdr:from>
    <xdr:ext cx="3038475" cy="895350"/>
    <xdr:sp macro="" textlink="">
      <xdr:nvSpPr>
        <xdr:cNvPr id="3" name="ZoneTexte 2"/>
        <xdr:cNvSpPr txBox="1"/>
      </xdr:nvSpPr>
      <xdr:spPr>
        <a:xfrm>
          <a:off x="104774" y="5000625"/>
          <a:ext cx="3038475" cy="895350"/>
        </a:xfrm>
        <a:prstGeom prst="rect">
          <a:avLst/>
        </a:prstGeom>
        <a:noFill/>
        <a:ln w="9525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400">
              <a:solidFill>
                <a:sysClr val="windowText" lastClr="000000"/>
              </a:solidFill>
            </a:rPr>
            <a:t>Je souhaiterais</a:t>
          </a:r>
          <a:r>
            <a:rPr lang="fr-FR" sz="1400" baseline="0">
              <a:solidFill>
                <a:sysClr val="windowText" lastClr="000000"/>
              </a:solidFill>
            </a:rPr>
            <a:t> faire les sommes.si.Ens par </a:t>
          </a:r>
          <a:r>
            <a:rPr lang="fr-FR" sz="1400">
              <a:solidFill>
                <a:sysClr val="windowText" lastClr="000000"/>
              </a:solidFill>
            </a:rPr>
            <a:t>lignes pour avoir</a:t>
          </a:r>
          <a:r>
            <a:rPr lang="fr-FR" sz="1400" baseline="0">
              <a:solidFill>
                <a:sysClr val="windowText" lastClr="000000"/>
              </a:solidFill>
            </a:rPr>
            <a:t> </a:t>
          </a:r>
          <a:r>
            <a:rPr lang="fr-FR" sz="1400">
              <a:solidFill>
                <a:sysClr val="windowText" lastClr="000000"/>
              </a:solidFill>
            </a:rPr>
            <a:t>le total par NOM. En colonne CA</a:t>
          </a:r>
          <a:r>
            <a:rPr lang="fr-FR" sz="1400" baseline="0">
              <a:solidFill>
                <a:sysClr val="windowText" lastClr="000000"/>
              </a:solidFill>
            </a:rPr>
            <a:t> ligne 8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oneCellAnchor>
  <xdr:oneCellAnchor>
    <xdr:from>
      <xdr:col>67</xdr:col>
      <xdr:colOff>533400</xdr:colOff>
      <xdr:row>2</xdr:row>
      <xdr:rowOff>28575</xdr:rowOff>
    </xdr:from>
    <xdr:ext cx="2371725" cy="542925"/>
    <xdr:sp macro="" textlink="">
      <xdr:nvSpPr>
        <xdr:cNvPr id="4" name="ZoneTexte 3"/>
        <xdr:cNvSpPr txBox="1"/>
      </xdr:nvSpPr>
      <xdr:spPr>
        <a:xfrm>
          <a:off x="40366950" y="409575"/>
          <a:ext cx="2371725" cy="542925"/>
        </a:xfrm>
        <a:prstGeom prst="rect">
          <a:avLst/>
        </a:prstGeom>
        <a:noFill/>
        <a:ln w="9525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200"/>
            <a:t>En plus je ne sais pas comment le</a:t>
          </a:r>
          <a:r>
            <a:rPr lang="fr-FR" sz="1200" baseline="0"/>
            <a:t> présenter </a:t>
          </a:r>
          <a:endParaRPr lang="fr-FR" sz="1200"/>
        </a:p>
      </xdr:txBody>
    </xdr:sp>
    <xdr:clientData/>
  </xdr:oneCellAnchor>
  <xdr:oneCellAnchor>
    <xdr:from>
      <xdr:col>73</xdr:col>
      <xdr:colOff>0</xdr:colOff>
      <xdr:row>5</xdr:row>
      <xdr:rowOff>0</xdr:rowOff>
    </xdr:from>
    <xdr:ext cx="2371725" cy="771525"/>
    <xdr:sp macro="" textlink="">
      <xdr:nvSpPr>
        <xdr:cNvPr id="5" name="ZoneTexte 4"/>
        <xdr:cNvSpPr txBox="1"/>
      </xdr:nvSpPr>
      <xdr:spPr>
        <a:xfrm>
          <a:off x="42805350" y="952500"/>
          <a:ext cx="2371725" cy="771525"/>
        </a:xfrm>
        <a:prstGeom prst="rect">
          <a:avLst/>
        </a:prstGeom>
        <a:noFill/>
        <a:ln w="9525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200"/>
            <a:t>pour CHI il faut</a:t>
          </a:r>
          <a:r>
            <a:rPr lang="fr-FR" sz="1200" baseline="0"/>
            <a:t> le nb, le poids, et le prix . Prendre aussi les critères des colonnes E 18 et F 34</a:t>
          </a:r>
          <a:endParaRPr lang="fr-FR" sz="12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Q35"/>
  <sheetViews>
    <sheetView showGridLines="0" workbookViewId="0">
      <selection activeCell="K4" sqref="K4"/>
    </sheetView>
  </sheetViews>
  <sheetFormatPr baseColWidth="10" defaultRowHeight="15" outlineLevelCol="1" x14ac:dyDescent="0.25"/>
  <cols>
    <col min="1" max="1" width="2.85546875" customWidth="1"/>
    <col min="2" max="2" width="9.85546875" customWidth="1"/>
    <col min="3" max="3" width="27.5703125" customWidth="1"/>
    <col min="4" max="4" width="14" customWidth="1"/>
    <col min="8" max="23" width="8.5703125" customWidth="1"/>
    <col min="24" max="39" width="8.5703125" customWidth="1" outlineLevel="1"/>
    <col min="40" max="40" width="3.140625" customWidth="1"/>
    <col min="41" max="44" width="8.5703125" customWidth="1"/>
    <col min="45" max="72" width="8.5703125" customWidth="1" outlineLevel="1"/>
    <col min="73" max="73" width="5.140625" customWidth="1"/>
    <col min="74" max="78" width="8.5703125" customWidth="1"/>
  </cols>
  <sheetData>
    <row r="1" spans="2:95" x14ac:dyDescent="0.25">
      <c r="B1">
        <v>1</v>
      </c>
      <c r="C1">
        <v>2</v>
      </c>
      <c r="D1">
        <v>3</v>
      </c>
      <c r="E1">
        <v>4</v>
      </c>
      <c r="F1">
        <v>5</v>
      </c>
      <c r="G1">
        <v>14</v>
      </c>
      <c r="H1">
        <v>15</v>
      </c>
      <c r="I1">
        <v>16</v>
      </c>
      <c r="J1">
        <v>17</v>
      </c>
      <c r="K1">
        <v>18</v>
      </c>
      <c r="L1">
        <v>19</v>
      </c>
      <c r="M1">
        <v>20</v>
      </c>
      <c r="N1">
        <v>21</v>
      </c>
      <c r="O1">
        <v>22</v>
      </c>
      <c r="P1">
        <v>23</v>
      </c>
      <c r="Q1">
        <v>24</v>
      </c>
      <c r="R1">
        <v>25</v>
      </c>
      <c r="S1">
        <v>26</v>
      </c>
      <c r="T1">
        <v>27</v>
      </c>
      <c r="U1">
        <v>28</v>
      </c>
      <c r="V1">
        <v>29</v>
      </c>
      <c r="W1">
        <v>30</v>
      </c>
      <c r="X1">
        <v>31</v>
      </c>
      <c r="Y1">
        <v>32</v>
      </c>
      <c r="Z1">
        <v>33</v>
      </c>
      <c r="AA1">
        <v>34</v>
      </c>
      <c r="AB1">
        <v>35</v>
      </c>
      <c r="AC1">
        <v>36</v>
      </c>
      <c r="AD1">
        <v>37</v>
      </c>
      <c r="AE1">
        <v>38</v>
      </c>
      <c r="AF1">
        <v>39</v>
      </c>
      <c r="AG1">
        <v>40</v>
      </c>
      <c r="AH1">
        <v>41</v>
      </c>
      <c r="AI1">
        <v>42</v>
      </c>
      <c r="AJ1">
        <v>43</v>
      </c>
      <c r="AK1">
        <v>44</v>
      </c>
      <c r="AL1">
        <v>45</v>
      </c>
      <c r="AM1">
        <v>46</v>
      </c>
      <c r="AN1">
        <v>47</v>
      </c>
      <c r="AO1">
        <v>48</v>
      </c>
      <c r="AP1">
        <v>49</v>
      </c>
      <c r="AQ1">
        <v>50</v>
      </c>
      <c r="AR1">
        <v>51</v>
      </c>
      <c r="AS1">
        <v>52</v>
      </c>
      <c r="AT1">
        <v>53</v>
      </c>
      <c r="AU1">
        <v>54</v>
      </c>
      <c r="AV1">
        <v>55</v>
      </c>
      <c r="AW1">
        <v>56</v>
      </c>
      <c r="AX1">
        <v>57</v>
      </c>
      <c r="AY1">
        <v>58</v>
      </c>
      <c r="AZ1">
        <v>59</v>
      </c>
      <c r="BA1">
        <v>60</v>
      </c>
      <c r="BB1">
        <v>61</v>
      </c>
      <c r="BC1">
        <v>62</v>
      </c>
      <c r="BD1">
        <v>63</v>
      </c>
      <c r="BE1">
        <v>64</v>
      </c>
      <c r="BF1">
        <v>65</v>
      </c>
      <c r="BG1">
        <v>66</v>
      </c>
      <c r="BH1">
        <v>67</v>
      </c>
      <c r="BI1">
        <v>68</v>
      </c>
      <c r="BJ1">
        <v>69</v>
      </c>
      <c r="BK1">
        <v>70</v>
      </c>
      <c r="BL1">
        <v>71</v>
      </c>
      <c r="BM1">
        <v>72</v>
      </c>
      <c r="BN1">
        <v>73</v>
      </c>
      <c r="BO1">
        <v>74</v>
      </c>
      <c r="BP1">
        <v>75</v>
      </c>
      <c r="BQ1">
        <v>76</v>
      </c>
      <c r="BR1">
        <v>77</v>
      </c>
      <c r="BS1">
        <v>78</v>
      </c>
      <c r="BT1">
        <v>79</v>
      </c>
      <c r="BU1">
        <v>80</v>
      </c>
      <c r="BV1">
        <v>81</v>
      </c>
      <c r="BW1">
        <v>82</v>
      </c>
      <c r="BX1">
        <v>83</v>
      </c>
      <c r="BY1">
        <v>84</v>
      </c>
      <c r="BZ1">
        <v>85</v>
      </c>
      <c r="CA1">
        <v>86</v>
      </c>
    </row>
    <row r="4" spans="2:95" x14ac:dyDescent="0.25">
      <c r="CA4" s="38" t="s">
        <v>14</v>
      </c>
      <c r="CB4" s="39" t="s">
        <v>12</v>
      </c>
      <c r="CC4" s="39" t="s">
        <v>15</v>
      </c>
      <c r="CD4" s="39" t="s">
        <v>20</v>
      </c>
      <c r="CE4" s="40" t="s">
        <v>17</v>
      </c>
      <c r="CF4" s="41" t="s">
        <v>16</v>
      </c>
      <c r="CG4" s="39" t="s">
        <v>21</v>
      </c>
      <c r="CH4" s="39" t="s">
        <v>22</v>
      </c>
      <c r="CI4" s="39" t="s">
        <v>18</v>
      </c>
      <c r="CJ4" s="39" t="s">
        <v>19</v>
      </c>
      <c r="CK4" s="39" t="s">
        <v>13</v>
      </c>
      <c r="CL4" s="39" t="s">
        <v>13</v>
      </c>
      <c r="CM4" s="40" t="s">
        <v>13</v>
      </c>
      <c r="CN4" s="38" t="s">
        <v>11</v>
      </c>
      <c r="CO4" s="39" t="s">
        <v>11</v>
      </c>
      <c r="CP4" s="39" t="s">
        <v>11</v>
      </c>
      <c r="CQ4" s="40" t="s">
        <v>11</v>
      </c>
    </row>
    <row r="7" spans="2:95" x14ac:dyDescent="0.25">
      <c r="B7" s="1" t="s">
        <v>0</v>
      </c>
      <c r="C7" s="2" t="s">
        <v>1</v>
      </c>
      <c r="D7" s="3" t="s">
        <v>2</v>
      </c>
      <c r="H7" s="4" t="s">
        <v>3</v>
      </c>
      <c r="I7" s="5" t="s">
        <v>4</v>
      </c>
      <c r="J7" s="5"/>
      <c r="K7" s="6" t="s">
        <v>5</v>
      </c>
      <c r="L7" s="4" t="s">
        <v>3</v>
      </c>
      <c r="M7" s="5" t="s">
        <v>4</v>
      </c>
      <c r="N7" s="5"/>
      <c r="O7" s="6" t="s">
        <v>5</v>
      </c>
      <c r="P7" s="4" t="s">
        <v>3</v>
      </c>
      <c r="Q7" s="5" t="s">
        <v>4</v>
      </c>
      <c r="R7" s="5"/>
      <c r="S7" s="6" t="s">
        <v>5</v>
      </c>
      <c r="T7" s="4" t="s">
        <v>3</v>
      </c>
      <c r="U7" s="5" t="s">
        <v>4</v>
      </c>
      <c r="V7" s="5"/>
      <c r="W7" s="6" t="s">
        <v>5</v>
      </c>
      <c r="X7" s="4" t="s">
        <v>3</v>
      </c>
      <c r="Y7" s="5" t="s">
        <v>4</v>
      </c>
      <c r="Z7" s="5"/>
      <c r="AA7" s="6" t="s">
        <v>5</v>
      </c>
      <c r="AB7" s="4" t="s">
        <v>3</v>
      </c>
      <c r="AC7" s="5" t="s">
        <v>4</v>
      </c>
      <c r="AD7" s="5"/>
      <c r="AE7" s="6" t="s">
        <v>5</v>
      </c>
      <c r="AF7" s="4" t="s">
        <v>3</v>
      </c>
      <c r="AG7" s="5" t="s">
        <v>4</v>
      </c>
      <c r="AH7" s="5"/>
      <c r="AI7" s="6" t="s">
        <v>5</v>
      </c>
      <c r="AJ7" s="4" t="s">
        <v>3</v>
      </c>
      <c r="AK7" s="5" t="s">
        <v>4</v>
      </c>
      <c r="AL7" s="5"/>
      <c r="AM7" s="7" t="s">
        <v>5</v>
      </c>
      <c r="AN7" s="8"/>
      <c r="AO7" s="4" t="s">
        <v>3</v>
      </c>
      <c r="AP7" s="5" t="s">
        <v>4</v>
      </c>
      <c r="AQ7" s="5"/>
      <c r="AR7" s="6" t="s">
        <v>5</v>
      </c>
      <c r="AS7" s="4" t="s">
        <v>3</v>
      </c>
      <c r="AT7" s="5" t="s">
        <v>4</v>
      </c>
      <c r="AU7" s="5"/>
      <c r="AV7" s="6" t="s">
        <v>5</v>
      </c>
      <c r="AW7" s="4" t="s">
        <v>3</v>
      </c>
      <c r="AX7" s="5" t="s">
        <v>4</v>
      </c>
      <c r="AY7" s="5"/>
      <c r="AZ7" s="6" t="s">
        <v>5</v>
      </c>
      <c r="BA7" s="4" t="s">
        <v>3</v>
      </c>
      <c r="BB7" s="5" t="s">
        <v>4</v>
      </c>
      <c r="BC7" s="5"/>
      <c r="BD7" s="6" t="s">
        <v>5</v>
      </c>
      <c r="BE7" s="4" t="s">
        <v>3</v>
      </c>
      <c r="BF7" s="5" t="s">
        <v>4</v>
      </c>
      <c r="BG7" s="5"/>
      <c r="BH7" s="6" t="s">
        <v>5</v>
      </c>
      <c r="BI7" s="4" t="s">
        <v>3</v>
      </c>
      <c r="BJ7" s="5" t="s">
        <v>4</v>
      </c>
      <c r="BK7" s="5"/>
      <c r="BL7" s="6" t="s">
        <v>5</v>
      </c>
      <c r="BM7" s="4" t="s">
        <v>3</v>
      </c>
      <c r="BN7" s="5" t="s">
        <v>4</v>
      </c>
      <c r="BO7" s="5"/>
      <c r="BP7" s="6" t="s">
        <v>5</v>
      </c>
      <c r="BQ7" s="4" t="s">
        <v>3</v>
      </c>
      <c r="BR7" s="5" t="s">
        <v>4</v>
      </c>
      <c r="BS7" s="5"/>
      <c r="BT7" s="7" t="s">
        <v>5</v>
      </c>
    </row>
    <row r="8" spans="2:95" ht="18" customHeight="1" x14ac:dyDescent="0.25">
      <c r="C8" t="s">
        <v>6</v>
      </c>
      <c r="G8" s="37"/>
      <c r="H8" s="10" t="s">
        <v>22</v>
      </c>
      <c r="I8" s="11">
        <v>120</v>
      </c>
      <c r="J8" s="12"/>
      <c r="K8" s="13">
        <v>168</v>
      </c>
      <c r="L8" s="10" t="s">
        <v>22</v>
      </c>
      <c r="M8" s="11">
        <v>151</v>
      </c>
      <c r="N8" s="12"/>
      <c r="O8" s="13">
        <v>200</v>
      </c>
      <c r="P8" s="10" t="s">
        <v>11</v>
      </c>
      <c r="Q8" s="11">
        <v>83</v>
      </c>
      <c r="R8" s="12"/>
      <c r="S8" s="13">
        <v>25</v>
      </c>
      <c r="T8" s="10" t="s">
        <v>14</v>
      </c>
      <c r="U8" s="11">
        <v>49</v>
      </c>
      <c r="V8" s="12"/>
      <c r="W8" s="13">
        <v>50</v>
      </c>
      <c r="X8" s="10" t="s">
        <v>14</v>
      </c>
      <c r="Y8" s="11">
        <v>35</v>
      </c>
      <c r="Z8" s="12"/>
      <c r="AA8" s="13">
        <v>25</v>
      </c>
      <c r="AB8" s="10" t="s">
        <v>11</v>
      </c>
      <c r="AC8" s="11">
        <v>30</v>
      </c>
      <c r="AD8" s="12"/>
      <c r="AE8" s="13">
        <v>20</v>
      </c>
      <c r="AF8" s="10" t="s">
        <v>12</v>
      </c>
      <c r="AG8" s="11">
        <v>40</v>
      </c>
      <c r="AH8" s="12"/>
      <c r="AI8" s="13">
        <v>25</v>
      </c>
      <c r="AJ8" s="10" t="s">
        <v>15</v>
      </c>
      <c r="AK8" s="11">
        <v>58</v>
      </c>
      <c r="AL8" s="12"/>
      <c r="AM8" s="22">
        <v>50</v>
      </c>
      <c r="AN8" s="9"/>
      <c r="AO8" s="10" t="s">
        <v>12</v>
      </c>
      <c r="AP8" s="11">
        <v>22</v>
      </c>
      <c r="AQ8" s="12"/>
      <c r="AR8" s="13">
        <v>20</v>
      </c>
      <c r="AS8" s="10" t="s">
        <v>11</v>
      </c>
      <c r="AT8" s="11">
        <v>119</v>
      </c>
      <c r="AU8" s="12"/>
      <c r="AV8" s="13">
        <v>50</v>
      </c>
      <c r="AW8" s="10" t="s">
        <v>18</v>
      </c>
      <c r="AX8" s="11">
        <v>193</v>
      </c>
      <c r="AY8" s="12"/>
      <c r="AZ8" s="13">
        <v>180</v>
      </c>
      <c r="BA8" s="10" t="s">
        <v>15</v>
      </c>
      <c r="BB8" s="11">
        <v>35</v>
      </c>
      <c r="BC8" s="12"/>
      <c r="BD8" s="13">
        <v>20</v>
      </c>
      <c r="BE8" s="10" t="s">
        <v>11</v>
      </c>
      <c r="BF8" s="11">
        <v>25</v>
      </c>
      <c r="BG8" s="12"/>
      <c r="BH8" s="13">
        <v>25</v>
      </c>
      <c r="BI8" s="10" t="s">
        <v>11</v>
      </c>
      <c r="BJ8" s="11">
        <v>80</v>
      </c>
      <c r="BK8" s="12"/>
      <c r="BL8" s="13">
        <v>50</v>
      </c>
      <c r="BM8" s="10" t="s">
        <v>13</v>
      </c>
      <c r="BN8" s="11">
        <v>75</v>
      </c>
      <c r="BO8" s="12"/>
      <c r="BP8" s="13">
        <v>50</v>
      </c>
      <c r="BQ8" s="10" t="s">
        <v>11</v>
      </c>
      <c r="BR8" s="11">
        <v>100</v>
      </c>
      <c r="BS8" s="12"/>
      <c r="BT8" s="22">
        <v>50</v>
      </c>
    </row>
    <row r="9" spans="2:95" ht="18" customHeight="1" x14ac:dyDescent="0.25">
      <c r="C9" t="s">
        <v>7</v>
      </c>
      <c r="G9" s="37"/>
      <c r="H9" s="18" t="s">
        <v>11</v>
      </c>
      <c r="I9" s="19">
        <v>83</v>
      </c>
      <c r="J9" s="20"/>
      <c r="K9" s="21">
        <v>50</v>
      </c>
      <c r="L9" s="18" t="s">
        <v>14</v>
      </c>
      <c r="M9" s="19">
        <v>22</v>
      </c>
      <c r="N9" s="20"/>
      <c r="O9" s="21">
        <v>20</v>
      </c>
      <c r="P9" s="18" t="s">
        <v>11</v>
      </c>
      <c r="Q9" s="19">
        <v>51</v>
      </c>
      <c r="R9" s="20"/>
      <c r="S9" s="21">
        <v>50</v>
      </c>
      <c r="T9" s="18" t="s">
        <v>11</v>
      </c>
      <c r="U9" s="19">
        <v>56</v>
      </c>
      <c r="V9" s="20"/>
      <c r="W9" s="21">
        <v>50</v>
      </c>
      <c r="X9" s="18" t="s">
        <v>12</v>
      </c>
      <c r="Y9" s="19">
        <v>52</v>
      </c>
      <c r="Z9" s="20"/>
      <c r="AA9" s="21">
        <v>50</v>
      </c>
      <c r="AB9" s="18" t="s">
        <v>13</v>
      </c>
      <c r="AC9" s="19">
        <v>41</v>
      </c>
      <c r="AD9" s="20"/>
      <c r="AE9" s="21">
        <v>25</v>
      </c>
      <c r="AF9" s="18" t="s">
        <v>11</v>
      </c>
      <c r="AG9" s="19">
        <v>52</v>
      </c>
      <c r="AH9" s="20"/>
      <c r="AI9" s="21">
        <v>50</v>
      </c>
      <c r="AJ9" s="18" t="s">
        <v>11</v>
      </c>
      <c r="AK9" s="19">
        <v>65</v>
      </c>
      <c r="AL9" s="20"/>
      <c r="AM9" s="23">
        <v>20</v>
      </c>
      <c r="AO9" s="18" t="s">
        <v>11</v>
      </c>
      <c r="AP9" s="19">
        <v>60</v>
      </c>
      <c r="AQ9" s="20"/>
      <c r="AR9" s="21">
        <v>50</v>
      </c>
      <c r="AS9" s="18" t="s">
        <v>11</v>
      </c>
      <c r="AT9" s="19">
        <v>30</v>
      </c>
      <c r="AU9" s="20"/>
      <c r="AV9" s="21">
        <v>25</v>
      </c>
      <c r="AW9" s="18" t="s">
        <v>11</v>
      </c>
      <c r="AX9" s="19">
        <v>100</v>
      </c>
      <c r="AY9" s="20"/>
      <c r="AZ9" s="21">
        <v>50</v>
      </c>
      <c r="BA9" s="18" t="s">
        <v>11</v>
      </c>
      <c r="BB9" s="19">
        <v>42</v>
      </c>
      <c r="BC9" s="20"/>
      <c r="BD9" s="21">
        <v>25</v>
      </c>
      <c r="BE9" s="18" t="s">
        <v>11</v>
      </c>
      <c r="BF9" s="19">
        <v>100</v>
      </c>
      <c r="BG9" s="20"/>
      <c r="BH9" s="21">
        <v>50</v>
      </c>
      <c r="BI9" s="18" t="s">
        <v>11</v>
      </c>
      <c r="BJ9" s="19">
        <v>30</v>
      </c>
      <c r="BK9" s="20"/>
      <c r="BL9" s="21">
        <v>25</v>
      </c>
      <c r="BM9" s="18" t="s">
        <v>15</v>
      </c>
      <c r="BN9" s="19">
        <v>20</v>
      </c>
      <c r="BO9" s="20"/>
      <c r="BP9" s="21">
        <v>20</v>
      </c>
      <c r="BQ9" s="18" t="s">
        <v>11</v>
      </c>
      <c r="BR9" s="19">
        <v>25</v>
      </c>
      <c r="BS9" s="20"/>
      <c r="BT9" s="23">
        <v>25</v>
      </c>
    </row>
    <row r="10" spans="2:95" ht="18" customHeight="1" x14ac:dyDescent="0.25">
      <c r="C10" t="s">
        <v>8</v>
      </c>
      <c r="G10" s="37"/>
      <c r="H10" s="14" t="s">
        <v>13</v>
      </c>
      <c r="I10" s="15">
        <v>18</v>
      </c>
      <c r="J10" s="16"/>
      <c r="K10" s="17">
        <v>25</v>
      </c>
      <c r="L10" s="14" t="s">
        <v>11</v>
      </c>
      <c r="M10" s="15">
        <v>80</v>
      </c>
      <c r="N10" s="16"/>
      <c r="O10" s="17">
        <v>50</v>
      </c>
      <c r="P10" s="14" t="s">
        <v>11</v>
      </c>
      <c r="Q10" s="15">
        <v>30</v>
      </c>
      <c r="R10" s="16"/>
      <c r="S10" s="17">
        <v>25</v>
      </c>
      <c r="T10" s="14" t="s">
        <v>13</v>
      </c>
      <c r="U10" s="15">
        <v>75</v>
      </c>
      <c r="V10" s="16"/>
      <c r="W10" s="17">
        <v>50</v>
      </c>
      <c r="X10" s="14" t="s">
        <v>16</v>
      </c>
      <c r="Y10" s="15">
        <v>105</v>
      </c>
      <c r="Z10" s="16"/>
      <c r="AA10" s="17">
        <v>50</v>
      </c>
      <c r="AB10" s="14" t="s">
        <v>15</v>
      </c>
      <c r="AC10" s="15">
        <v>22</v>
      </c>
      <c r="AD10" s="16"/>
      <c r="AE10" s="17">
        <v>20</v>
      </c>
      <c r="AF10" s="14" t="s">
        <v>13</v>
      </c>
      <c r="AG10" s="15">
        <v>70</v>
      </c>
      <c r="AH10" s="16"/>
      <c r="AI10" s="17">
        <v>50</v>
      </c>
      <c r="AJ10" s="14" t="s">
        <v>12</v>
      </c>
      <c r="AK10" s="15">
        <v>25</v>
      </c>
      <c r="AL10" s="16"/>
      <c r="AM10" s="24">
        <v>20</v>
      </c>
      <c r="AO10" s="14" t="s">
        <v>11</v>
      </c>
      <c r="AP10" s="15">
        <v>30</v>
      </c>
      <c r="AQ10" s="16"/>
      <c r="AR10" s="17">
        <v>25</v>
      </c>
      <c r="AS10" s="14" t="s">
        <v>13</v>
      </c>
      <c r="AT10" s="15">
        <v>29</v>
      </c>
      <c r="AU10" s="16"/>
      <c r="AV10" s="17">
        <v>25</v>
      </c>
      <c r="AW10" s="14" t="s">
        <v>11</v>
      </c>
      <c r="AX10" s="15">
        <v>55</v>
      </c>
      <c r="AY10" s="16"/>
      <c r="AZ10" s="17">
        <v>50</v>
      </c>
      <c r="BA10" s="14" t="s">
        <v>19</v>
      </c>
      <c r="BB10" s="15">
        <v>30</v>
      </c>
      <c r="BC10" s="16"/>
      <c r="BD10" s="17">
        <v>25</v>
      </c>
      <c r="BE10" s="14" t="s">
        <v>13</v>
      </c>
      <c r="BF10" s="15">
        <v>58</v>
      </c>
      <c r="BG10" s="16"/>
      <c r="BH10" s="17">
        <v>50</v>
      </c>
      <c r="BI10" s="14" t="s">
        <v>13</v>
      </c>
      <c r="BJ10" s="15">
        <v>49.9</v>
      </c>
      <c r="BK10" s="16"/>
      <c r="BL10" s="17">
        <v>25</v>
      </c>
      <c r="BM10" s="14" t="s">
        <v>13</v>
      </c>
      <c r="BN10" s="15">
        <v>43</v>
      </c>
      <c r="BO10" s="16"/>
      <c r="BP10" s="17">
        <v>25</v>
      </c>
      <c r="BQ10" s="14" t="s">
        <v>13</v>
      </c>
      <c r="BR10" s="15">
        <v>65</v>
      </c>
      <c r="BS10" s="16"/>
      <c r="BT10" s="24">
        <v>50</v>
      </c>
    </row>
    <row r="11" spans="2:95" ht="18" customHeight="1" x14ac:dyDescent="0.25">
      <c r="C11" t="s">
        <v>9</v>
      </c>
      <c r="G11" s="37"/>
      <c r="H11" s="14" t="s">
        <v>13</v>
      </c>
      <c r="I11" s="15">
        <v>55</v>
      </c>
      <c r="J11" s="16"/>
      <c r="K11" s="17">
        <v>25</v>
      </c>
      <c r="L11" s="14" t="s">
        <v>12</v>
      </c>
      <c r="M11" s="15">
        <v>19</v>
      </c>
      <c r="N11" s="16"/>
      <c r="O11" s="17">
        <v>40</v>
      </c>
      <c r="P11" s="14" t="s">
        <v>12</v>
      </c>
      <c r="Q11" s="15">
        <v>18</v>
      </c>
      <c r="R11" s="16"/>
      <c r="S11" s="17">
        <v>20</v>
      </c>
      <c r="T11" s="14" t="s">
        <v>11</v>
      </c>
      <c r="U11" s="15">
        <v>30</v>
      </c>
      <c r="V11" s="16"/>
      <c r="W11" s="17">
        <v>25</v>
      </c>
      <c r="X11" s="14" t="s">
        <v>17</v>
      </c>
      <c r="Y11" s="15">
        <v>62</v>
      </c>
      <c r="Z11" s="16">
        <v>0</v>
      </c>
      <c r="AA11" s="17">
        <v>20</v>
      </c>
      <c r="AB11" s="14" t="s">
        <v>13</v>
      </c>
      <c r="AC11" s="15">
        <v>65</v>
      </c>
      <c r="AD11" s="16"/>
      <c r="AE11" s="17">
        <v>50</v>
      </c>
      <c r="AF11" s="14" t="s">
        <v>13</v>
      </c>
      <c r="AG11" s="15">
        <v>29</v>
      </c>
      <c r="AH11" s="16"/>
      <c r="AI11" s="17">
        <v>25</v>
      </c>
      <c r="AJ11" s="14" t="s">
        <v>11</v>
      </c>
      <c r="AK11" s="15">
        <v>56</v>
      </c>
      <c r="AL11" s="16"/>
      <c r="AM11" s="24">
        <v>25</v>
      </c>
      <c r="AO11" s="14" t="s">
        <v>13</v>
      </c>
      <c r="AP11" s="15">
        <v>40</v>
      </c>
      <c r="AQ11" s="16"/>
      <c r="AR11" s="17">
        <v>20</v>
      </c>
      <c r="AS11" s="14" t="s">
        <v>11</v>
      </c>
      <c r="AT11" s="15">
        <v>52</v>
      </c>
      <c r="AU11" s="16"/>
      <c r="AV11" s="17">
        <v>50</v>
      </c>
      <c r="AW11" s="14" t="s">
        <v>11</v>
      </c>
      <c r="AX11" s="15">
        <v>40</v>
      </c>
      <c r="AY11" s="16"/>
      <c r="AZ11" s="17">
        <v>25</v>
      </c>
      <c r="BA11" s="14" t="s">
        <v>15</v>
      </c>
      <c r="BB11" s="15">
        <v>20</v>
      </c>
      <c r="BC11" s="16"/>
      <c r="BD11" s="17">
        <v>20</v>
      </c>
      <c r="BE11" s="14" t="s">
        <v>11</v>
      </c>
      <c r="BF11" s="15">
        <v>30</v>
      </c>
      <c r="BG11" s="16"/>
      <c r="BH11" s="17">
        <v>25</v>
      </c>
      <c r="BI11" s="14" t="s">
        <v>15</v>
      </c>
      <c r="BJ11" s="15">
        <v>20</v>
      </c>
      <c r="BK11" s="16"/>
      <c r="BL11" s="17">
        <v>20</v>
      </c>
      <c r="BM11" s="14" t="s">
        <v>18</v>
      </c>
      <c r="BN11" s="15">
        <v>193</v>
      </c>
      <c r="BO11" s="16"/>
      <c r="BP11" s="17">
        <v>180</v>
      </c>
      <c r="BQ11" s="14" t="s">
        <v>11</v>
      </c>
      <c r="BR11" s="15">
        <v>52</v>
      </c>
      <c r="BS11" s="16"/>
      <c r="BT11" s="24">
        <v>50</v>
      </c>
    </row>
    <row r="12" spans="2:95" ht="18" customHeight="1" x14ac:dyDescent="0.25">
      <c r="C12" t="s">
        <v>10</v>
      </c>
      <c r="G12" s="37"/>
      <c r="H12" s="14" t="s">
        <v>11</v>
      </c>
      <c r="I12" s="15">
        <v>52</v>
      </c>
      <c r="J12" s="16"/>
      <c r="K12" s="17">
        <v>50</v>
      </c>
      <c r="L12" s="14" t="s">
        <v>13</v>
      </c>
      <c r="M12" s="15">
        <v>20</v>
      </c>
      <c r="N12" s="16"/>
      <c r="O12" s="17">
        <v>25</v>
      </c>
      <c r="P12" s="14" t="s">
        <v>17</v>
      </c>
      <c r="Q12" s="15">
        <v>49</v>
      </c>
      <c r="R12" s="16"/>
      <c r="S12" s="17">
        <v>50</v>
      </c>
      <c r="T12" s="14" t="s">
        <v>18</v>
      </c>
      <c r="U12" s="15">
        <v>187</v>
      </c>
      <c r="V12" s="16"/>
      <c r="W12" s="17">
        <v>180</v>
      </c>
      <c r="X12" s="14" t="s">
        <v>13</v>
      </c>
      <c r="Y12" s="15">
        <v>18</v>
      </c>
      <c r="Z12" s="16"/>
      <c r="AA12" s="17">
        <v>25</v>
      </c>
      <c r="AB12" s="14" t="s">
        <v>13</v>
      </c>
      <c r="AC12" s="15">
        <v>55</v>
      </c>
      <c r="AD12" s="16"/>
      <c r="AE12" s="17">
        <v>25</v>
      </c>
      <c r="AF12" s="14" t="s">
        <v>13</v>
      </c>
      <c r="AG12" s="15">
        <v>41</v>
      </c>
      <c r="AH12" s="16"/>
      <c r="AI12" s="17">
        <v>25</v>
      </c>
      <c r="AJ12" s="14" t="s">
        <v>13</v>
      </c>
      <c r="AK12" s="15">
        <v>18</v>
      </c>
      <c r="AL12" s="16"/>
      <c r="AM12" s="24">
        <v>25</v>
      </c>
      <c r="AO12" s="14" t="s">
        <v>13</v>
      </c>
      <c r="AP12" s="15">
        <v>41</v>
      </c>
      <c r="AQ12" s="16"/>
      <c r="AR12" s="17">
        <v>25</v>
      </c>
      <c r="AS12" s="14" t="s">
        <v>15</v>
      </c>
      <c r="AT12" s="15">
        <v>20</v>
      </c>
      <c r="AU12" s="16"/>
      <c r="AV12" s="17">
        <v>20</v>
      </c>
      <c r="AW12" s="14" t="s">
        <v>11</v>
      </c>
      <c r="AX12" s="15">
        <v>30</v>
      </c>
      <c r="AY12" s="16"/>
      <c r="AZ12" s="17">
        <v>25</v>
      </c>
      <c r="BA12" s="14" t="s">
        <v>13</v>
      </c>
      <c r="BB12" s="15">
        <v>50.3</v>
      </c>
      <c r="BC12" s="16"/>
      <c r="BD12" s="17">
        <v>50</v>
      </c>
      <c r="BE12" s="14" t="s">
        <v>11</v>
      </c>
      <c r="BF12" s="15">
        <v>56</v>
      </c>
      <c r="BG12" s="16"/>
      <c r="BH12" s="17">
        <v>25</v>
      </c>
      <c r="BI12" s="14" t="s">
        <v>11</v>
      </c>
      <c r="BJ12" s="15">
        <v>56</v>
      </c>
      <c r="BK12" s="16"/>
      <c r="BL12" s="17">
        <v>25</v>
      </c>
      <c r="BM12" s="14" t="s">
        <v>13</v>
      </c>
      <c r="BN12" s="15">
        <v>52.4</v>
      </c>
      <c r="BO12" s="16"/>
      <c r="BP12" s="17">
        <v>50</v>
      </c>
      <c r="BQ12" s="14" t="s">
        <v>15</v>
      </c>
      <c r="BR12" s="15">
        <v>20</v>
      </c>
      <c r="BS12" s="16"/>
      <c r="BT12" s="24">
        <v>20</v>
      </c>
    </row>
    <row r="13" spans="2:95" ht="18" customHeight="1" x14ac:dyDescent="0.25">
      <c r="C13" s="54" t="s">
        <v>33</v>
      </c>
    </row>
    <row r="14" spans="2:95" ht="18" customHeight="1" x14ac:dyDescent="0.25"/>
    <row r="15" spans="2:95" ht="18" customHeight="1" x14ac:dyDescent="0.25"/>
    <row r="16" spans="2:95" ht="18" customHeight="1" x14ac:dyDescent="0.25"/>
    <row r="17" spans="5:72" ht="18" customHeight="1" x14ac:dyDescent="0.25">
      <c r="G17" s="25"/>
      <c r="H17" s="26" t="s">
        <v>3</v>
      </c>
      <c r="I17" s="27" t="s">
        <v>4</v>
      </c>
      <c r="J17" s="27"/>
      <c r="K17" s="28" t="s">
        <v>5</v>
      </c>
      <c r="L17" s="26" t="s">
        <v>3</v>
      </c>
      <c r="M17" s="27" t="s">
        <v>4</v>
      </c>
      <c r="N17" s="27"/>
      <c r="O17" s="28" t="s">
        <v>5</v>
      </c>
      <c r="P17" s="26" t="s">
        <v>3</v>
      </c>
      <c r="Q17" s="27" t="s">
        <v>4</v>
      </c>
      <c r="R17" s="27"/>
      <c r="S17" s="28" t="s">
        <v>5</v>
      </c>
      <c r="T17" s="26" t="s">
        <v>3</v>
      </c>
      <c r="U17" s="27" t="s">
        <v>4</v>
      </c>
      <c r="V17" s="27"/>
      <c r="W17" s="28" t="s">
        <v>5</v>
      </c>
      <c r="X17" s="26" t="s">
        <v>3</v>
      </c>
      <c r="Y17" s="27" t="s">
        <v>4</v>
      </c>
      <c r="Z17" s="27"/>
      <c r="AA17" s="28" t="s">
        <v>5</v>
      </c>
      <c r="AB17" s="26" t="s">
        <v>3</v>
      </c>
      <c r="AC17" s="27" t="s">
        <v>4</v>
      </c>
      <c r="AD17" s="27"/>
      <c r="AE17" s="28" t="s">
        <v>5</v>
      </c>
      <c r="AF17" s="26" t="s">
        <v>3</v>
      </c>
      <c r="AG17" s="27" t="s">
        <v>4</v>
      </c>
      <c r="AH17" s="27"/>
      <c r="AI17" s="28" t="s">
        <v>5</v>
      </c>
      <c r="AJ17" s="26" t="s">
        <v>3</v>
      </c>
      <c r="AK17" s="27" t="s">
        <v>4</v>
      </c>
      <c r="AL17" s="27"/>
      <c r="AM17" s="50" t="s">
        <v>5</v>
      </c>
      <c r="AO17" s="26" t="s">
        <v>3</v>
      </c>
      <c r="AP17" s="27" t="s">
        <v>4</v>
      </c>
      <c r="AQ17" s="27"/>
      <c r="AR17" s="28" t="s">
        <v>5</v>
      </c>
      <c r="AS17" s="26" t="s">
        <v>3</v>
      </c>
      <c r="AT17" s="27" t="s">
        <v>4</v>
      </c>
      <c r="AU17" s="27"/>
      <c r="AV17" s="28" t="s">
        <v>5</v>
      </c>
      <c r="AW17" s="26" t="s">
        <v>3</v>
      </c>
      <c r="AX17" s="27" t="s">
        <v>4</v>
      </c>
      <c r="AY17" s="27"/>
      <c r="AZ17" s="28" t="s">
        <v>5</v>
      </c>
      <c r="BA17" s="26" t="s">
        <v>3</v>
      </c>
      <c r="BB17" s="27" t="s">
        <v>4</v>
      </c>
      <c r="BC17" s="27"/>
      <c r="BD17" s="28" t="s">
        <v>5</v>
      </c>
      <c r="BE17" s="26" t="s">
        <v>3</v>
      </c>
      <c r="BF17" s="27" t="s">
        <v>4</v>
      </c>
      <c r="BG17" s="27"/>
      <c r="BH17" s="28" t="s">
        <v>5</v>
      </c>
      <c r="BI17" s="26" t="s">
        <v>3</v>
      </c>
      <c r="BJ17" s="27" t="s">
        <v>4</v>
      </c>
      <c r="BK17" s="27"/>
      <c r="BL17" s="28" t="s">
        <v>5</v>
      </c>
      <c r="BM17" s="26" t="s">
        <v>3</v>
      </c>
      <c r="BN17" s="27" t="s">
        <v>4</v>
      </c>
      <c r="BO17" s="27"/>
      <c r="BP17" s="28" t="s">
        <v>5</v>
      </c>
      <c r="BQ17" s="26" t="s">
        <v>3</v>
      </c>
      <c r="BR17" s="27" t="s">
        <v>4</v>
      </c>
      <c r="BS17" s="27"/>
      <c r="BT17" s="50" t="s">
        <v>5</v>
      </c>
    </row>
    <row r="18" spans="5:72" ht="18" customHeight="1" x14ac:dyDescent="0.25">
      <c r="E18" s="29" t="s">
        <v>23</v>
      </c>
      <c r="F18" s="30" t="s">
        <v>24</v>
      </c>
      <c r="G18" s="38" t="s">
        <v>14</v>
      </c>
      <c r="H18" s="42">
        <f>COUNTIFS(H$8:H$12,$G18,I$8:I$12,$E$18,I$8:I$12,$F$18)</f>
        <v>0</v>
      </c>
      <c r="I18" s="43">
        <f>SUMIFS(I$8:I$12,H$8:H$12,$G18,I$8:I$12,$E$18,I$8:I$12,$F$18)</f>
        <v>0</v>
      </c>
      <c r="J18" s="44"/>
      <c r="K18" s="45">
        <f>SUMIFS(K$8:K$12,H$8:H$12,$G18,I$8:I$12,$E$18,I$8:I$12,$F$18)</f>
        <v>0</v>
      </c>
      <c r="L18" s="42">
        <f>COUNTIFS(L$8:L$12,$G18,M$8:M$12,$E$18,M$8:M$12,$F$18)</f>
        <v>1</v>
      </c>
      <c r="M18" s="43">
        <f>SUMIFS(M$8:M$12,L$8:L$12,$G18,M$8:M$12,$E$18,M$8:M$12,$F$18)</f>
        <v>22</v>
      </c>
      <c r="N18" s="44"/>
      <c r="O18" s="45">
        <f>SUMIFS(O$8:O$12,L$8:L$12,$G18,M$8:M$12,$E$18,M$8:M$12,$F$18)</f>
        <v>20</v>
      </c>
      <c r="P18" s="42">
        <f>COUNTIFS(P$8:P$12,$G18,Q$8:Q$12,$E$18,Q$8:Q$12,$F$18)</f>
        <v>0</v>
      </c>
      <c r="Q18" s="43">
        <f>SUMIFS(Q$8:Q$12,P$8:P$12,$G18,Q$8:Q$12,$E$18,Q$8:Q$12,$F$18)</f>
        <v>0</v>
      </c>
      <c r="R18" s="44"/>
      <c r="S18" s="45">
        <f>SUMIFS(S$8:S$12,P$8:P$12,$G18,Q$8:Q$12,$E$18,Q$8:Q$12,$F$18)</f>
        <v>0</v>
      </c>
      <c r="T18" s="42">
        <f>COUNTIFS(T$8:T$12,$G18,U$8:U$12,$E$18,U$8:U$12,$F$18)</f>
        <v>1</v>
      </c>
      <c r="U18" s="43">
        <f>SUMIFS(U$8:U$12,T$8:T$12,$G18,U$8:U$12,$E$18,U$8:U$12,$F$18)</f>
        <v>49</v>
      </c>
      <c r="V18" s="44"/>
      <c r="W18" s="45">
        <f>SUMIFS(W$8:W$12,T$8:T$12,$G18,U$8:U$12,$E$18,U$8:U$12,$F$18)</f>
        <v>50</v>
      </c>
      <c r="X18" s="42">
        <f>COUNTIFS(X$8:X$12,$G18,Y$8:Y$12,$E$18,Y$8:Y$12,$F$18)</f>
        <v>1</v>
      </c>
      <c r="Y18" s="43">
        <f>SUMIFS(Y$8:Y$12,X$8:X$12,$G18,Y$8:Y$12,$E$18,Y$8:Y$12,$F$18)</f>
        <v>35</v>
      </c>
      <c r="Z18" s="44"/>
      <c r="AA18" s="45">
        <f>SUMIFS(AA$8:AA$12,X$8:X$12,$G18,Y$8:Y$12,$E$18,Y$8:Y$12,$F$18)</f>
        <v>25</v>
      </c>
      <c r="AB18" s="42">
        <f>COUNTIFS(AB$8:AB$12,$G18,AC$8:AC$12,$E$18,AC$8:AC$12,$F$18)</f>
        <v>0</v>
      </c>
      <c r="AC18" s="43">
        <f>SUMIFS(AC$8:AC$12,AB$8:AB$12,$G18,AC$8:AC$12,$E$18,AC$8:AC$12,$F$18)</f>
        <v>0</v>
      </c>
      <c r="AD18" s="44"/>
      <c r="AE18" s="45">
        <f>SUMIFS(AE$8:AE$12,AB$8:AB$12,$G18,AC$8:AC$12,$E$18,AC$8:AC$12,$F$18)</f>
        <v>0</v>
      </c>
      <c r="AF18" s="42">
        <f>COUNTIFS(AF$8:AF$12,$G18,AG$8:AG$12,$E$18,AG$8:AG$12,$F$18)</f>
        <v>0</v>
      </c>
      <c r="AG18" s="43">
        <f>SUMIFS(AG$8:AG$12,AF$8:AF$12,$G18,AG$8:AG$12,$E$18,AG$8:AG$12,$F$18)</f>
        <v>0</v>
      </c>
      <c r="AH18" s="44"/>
      <c r="AI18" s="45">
        <f>SUMIFS(AI$8:AI$12,AF$8:AF$12,$G18,AG$8:AG$12,$E$18,AG$8:AG$12,$F$18)</f>
        <v>0</v>
      </c>
      <c r="AJ18" s="42">
        <f>COUNTIFS(AJ$8:AJ$12,$G18,AK$8:AK$12,$E$18,AK$8:AK$12,$F$18)</f>
        <v>0</v>
      </c>
      <c r="AK18" s="43">
        <f>SUMIFS(AK$8:AK$12,AJ$8:AJ$12,$G18,AK$8:AK$12,$E$18,AK$8:AK$12,$F$18)</f>
        <v>0</v>
      </c>
      <c r="AL18" s="44"/>
      <c r="AM18" s="51">
        <f>SUMIFS(AM$8:AM$12,AJ$8:AJ$12,$G18,AK$8:AK$12,$E$18,AK$8:AK$12,$F$18)</f>
        <v>0</v>
      </c>
      <c r="AO18" s="42">
        <f>COUNTIFS(AO$8:AO$12,$G18,AP$8:AP$12,$E$18,AP$8:AP$12,$F$18)</f>
        <v>0</v>
      </c>
      <c r="AP18" s="43">
        <f>SUMIFS(AP$8:AP$12,AO$8:AO$12,$G18,AP$8:AP$12,$E$18,AP$8:AP$12,$F$18)</f>
        <v>0</v>
      </c>
      <c r="AQ18" s="44"/>
      <c r="AR18" s="45">
        <f>SUMIFS(AR$8:AR$12,AO$8:AO$12,$G18,AP$8:AP$12,$E$18,AP$8:AP$12,$F$18)</f>
        <v>0</v>
      </c>
      <c r="AS18" s="42">
        <f>COUNTIFS(AS$8:AS$12,$G18,AT$8:AT$12,$E$18,AT$8:AT$12,$F$18)</f>
        <v>0</v>
      </c>
      <c r="AT18" s="43">
        <f>SUMIFS(AT$8:AT$12,AS$8:AS$12,$G18,AT$8:AT$12,$E$18,AT$8:AT$12,$F$18)</f>
        <v>0</v>
      </c>
      <c r="AU18" s="44"/>
      <c r="AV18" s="45">
        <f>SUMIFS(AV$8:AV$12,AS$8:AS$12,$G18,AT$8:AT$12,$E$18,AT$8:AT$12,$F$18)</f>
        <v>0</v>
      </c>
      <c r="AW18" s="42">
        <f>COUNTIFS(AW$8:AW$12,$G18,AX$8:AX$12,$E$18,AX$8:AX$12,$F$18)</f>
        <v>0</v>
      </c>
      <c r="AX18" s="43">
        <f>SUMIFS(AX$8:AX$12,AW$8:AW$12,$G18,AX$8:AX$12,$E$18,AX$8:AX$12,$F$18)</f>
        <v>0</v>
      </c>
      <c r="AY18" s="44"/>
      <c r="AZ18" s="45">
        <f>SUMIFS(AZ$8:AZ$12,AW$8:AW$12,$G18,AX$8:AX$12,$E$18,AX$8:AX$12,$F$18)</f>
        <v>0</v>
      </c>
      <c r="BA18" s="42">
        <f>COUNTIFS(BA$8:BA$12,$G18,BB$8:BB$12,$E$18,BB$8:BB$12,$F$18)</f>
        <v>0</v>
      </c>
      <c r="BB18" s="43">
        <f>SUMIFS(BB$8:BB$12,BA$8:BA$12,$G18,BB$8:BB$12,$E$18,BB$8:BB$12,$F$18)</f>
        <v>0</v>
      </c>
      <c r="BC18" s="44"/>
      <c r="BD18" s="45">
        <f>SUMIFS(BD$8:BD$12,BA$8:BA$12,$G18,BB$8:BB$12,$E$18,BB$8:BB$12,$F$18)</f>
        <v>0</v>
      </c>
      <c r="BE18" s="42">
        <f>COUNTIFS(BE$8:BE$12,$G18,BF$8:BF$12,$E$18,BF$8:BF$12,$F$18)</f>
        <v>0</v>
      </c>
      <c r="BF18" s="43">
        <f>SUMIFS(BF$8:BF$12,BE$8:BE$12,$G18,BF$8:BF$12,$E$18,BF$8:BF$12,$F$18)</f>
        <v>0</v>
      </c>
      <c r="BG18" s="44"/>
      <c r="BH18" s="45">
        <f>SUMIFS(BH$8:BH$12,BE$8:BE$12,$G18,BF$8:BF$12,$E$18,BF$8:BF$12,$F$18)</f>
        <v>0</v>
      </c>
      <c r="BI18" s="42">
        <f>COUNTIFS(BI$8:BI$12,$G18,BJ$8:BJ$12,$E$18,BJ$8:BJ$12,$F$18)</f>
        <v>0</v>
      </c>
      <c r="BJ18" s="43">
        <f>SUMIFS(BJ$8:BJ$12,BI$8:BI$12,$G18,BJ$8:BJ$12,$E$18,BJ$8:BJ$12,$F$18)</f>
        <v>0</v>
      </c>
      <c r="BK18" s="44"/>
      <c r="BL18" s="45">
        <f>SUMIFS(BL$8:BL$12,BI$8:BI$12,$G18,BJ$8:BJ$12,$E$18,BJ$8:BJ$12,$F$18)</f>
        <v>0</v>
      </c>
      <c r="BM18" s="42">
        <f>COUNTIFS(BM$8:BM$12,$G18,BN$8:BN$12,$E$18,BN$8:BN$12,$F$18)</f>
        <v>0</v>
      </c>
      <c r="BN18" s="43">
        <f>SUMIFS(BN$8:BN$12,BM$8:BM$12,$G18,BN$8:BN$12,$E$18,BN$8:BN$12,$F$18)</f>
        <v>0</v>
      </c>
      <c r="BO18" s="44"/>
      <c r="BP18" s="45">
        <f>SUMIFS(BP$8:BP$12,BM$8:BM$12,$G18,BN$8:BN$12,$E$18,BN$8:BN$12,$F$18)</f>
        <v>0</v>
      </c>
      <c r="BQ18" s="42">
        <f>COUNTIFS(BQ$8:BQ$12,$G18,BR$8:BR$12,$E$18,BR$8:BR$12,$F$18)</f>
        <v>0</v>
      </c>
      <c r="BR18" s="43">
        <f>SUMIFS(BR$8:BR$12,BQ$8:BQ$12,$G18,BR$8:BR$12,$E$18,BR$8:BR$12,$F$18)</f>
        <v>0</v>
      </c>
      <c r="BS18" s="44"/>
      <c r="BT18" s="51">
        <f>SUMIFS(BT$8:BT$12,BQ$8:BQ$12,$G18,BR$8:BR$12,$E$18,BR$8:BR$12,$F$18)</f>
        <v>0</v>
      </c>
    </row>
    <row r="19" spans="5:72" ht="18" customHeight="1" x14ac:dyDescent="0.25">
      <c r="E19" s="55" t="s">
        <v>32</v>
      </c>
      <c r="F19" s="56"/>
      <c r="G19" s="39" t="s">
        <v>12</v>
      </c>
      <c r="H19" s="42">
        <f>COUNTIFS(H$8:H$12,$G19,I$8:I$12,$E$18,I$8:I$12,$F$18)</f>
        <v>0</v>
      </c>
      <c r="I19" s="43">
        <f>SUMIFS(I$8:I$12,H$8:H$12,$G19,I$8:I$12,$E$18,I$8:I$12,$F$18)</f>
        <v>0</v>
      </c>
      <c r="J19" s="44"/>
      <c r="K19" s="45">
        <f>SUMIFS(K$8:K$12,H$8:H$12,$G19,I$8:I$12,$E$18,I$8:I$12,$F$18)</f>
        <v>0</v>
      </c>
      <c r="L19" s="42">
        <f>COUNTIFS(L$8:L$12,$G19,M$8:M$12,$E$18,M$8:M$12,$F$18)</f>
        <v>1</v>
      </c>
      <c r="M19" s="43">
        <f>SUMIFS(M$8:M$12,L$8:L$12,$G19,M$8:M$12,$E$18,M$8:M$12,$F$18)</f>
        <v>19</v>
      </c>
      <c r="N19" s="44"/>
      <c r="O19" s="45">
        <f>SUMIFS(O$8:O$12,L$8:L$12,$G19,M$8:M$12,$E$18,M$8:M$12,$F$18)</f>
        <v>40</v>
      </c>
      <c r="P19" s="42">
        <f>COUNTIFS(P$8:P$12,$G19,Q$8:Q$12,$E$18,Q$8:Q$12,$F$18)</f>
        <v>1</v>
      </c>
      <c r="Q19" s="43">
        <f>SUMIFS(Q$8:Q$12,P$8:P$12,$G19,Q$8:Q$12,$E$18,Q$8:Q$12,$F$18)</f>
        <v>18</v>
      </c>
      <c r="R19" s="44"/>
      <c r="S19" s="45">
        <f>SUMIFS(S$8:S$12,P$8:P$12,$G19,Q$8:Q$12,$E$18,Q$8:Q$12,$F$18)</f>
        <v>20</v>
      </c>
      <c r="T19" s="42">
        <f>COUNTIFS(T$8:T$12,$G19,U$8:U$12,$E$18,U$8:U$12,$F$18)</f>
        <v>0</v>
      </c>
      <c r="U19" s="43">
        <f>SUMIFS(U$8:U$12,T$8:T$12,$G19,U$8:U$12,$E$18,U$8:U$12,$F$18)</f>
        <v>0</v>
      </c>
      <c r="V19" s="44"/>
      <c r="W19" s="45">
        <f>SUMIFS(W$8:W$12,T$8:T$12,$G19,U$8:U$12,$E$18,U$8:U$12,$F$18)</f>
        <v>0</v>
      </c>
      <c r="X19" s="42">
        <f>COUNTIFS(X$8:X$12,$G19,Y$8:Y$12,$E$18,Y$8:Y$12,$F$18)</f>
        <v>0</v>
      </c>
      <c r="Y19" s="43">
        <f>SUMIFS(Y$8:Y$12,X$8:X$12,$G19,Y$8:Y$12,$E$18,Y$8:Y$12,$F$18)</f>
        <v>0</v>
      </c>
      <c r="Z19" s="44"/>
      <c r="AA19" s="45">
        <f>SUMIFS(AA$8:AA$12,X$8:X$12,$G19,Y$8:Y$12,$E$18,Y$8:Y$12,$F$18)</f>
        <v>0</v>
      </c>
      <c r="AB19" s="42">
        <f>COUNTIFS(AB$8:AB$12,$G19,AC$8:AC$12,$E$18,AC$8:AC$12,$F$18)</f>
        <v>0</v>
      </c>
      <c r="AC19" s="43">
        <f>SUMIFS(AC$8:AC$12,AB$8:AB$12,$G19,AC$8:AC$12,$E$18,AC$8:AC$12,$F$18)</f>
        <v>0</v>
      </c>
      <c r="AD19" s="44"/>
      <c r="AE19" s="45">
        <f>SUMIFS(AE$8:AE$12,AB$8:AB$12,$G19,AC$8:AC$12,$E$18,AC$8:AC$12,$F$18)</f>
        <v>0</v>
      </c>
      <c r="AF19" s="42">
        <f>COUNTIFS(AF$8:AF$12,$G19,AG$8:AG$12,$E$18,AG$8:AG$12,$F$18)</f>
        <v>1</v>
      </c>
      <c r="AG19" s="43">
        <f>SUMIFS(AG$8:AG$12,AF$8:AF$12,$G19,AG$8:AG$12,$E$18,AG$8:AG$12,$F$18)</f>
        <v>40</v>
      </c>
      <c r="AH19" s="44"/>
      <c r="AI19" s="45">
        <f>SUMIFS(AI$8:AI$12,AF$8:AF$12,$G19,AG$8:AG$12,$E$18,AG$8:AG$12,$F$18)</f>
        <v>25</v>
      </c>
      <c r="AJ19" s="42">
        <f>COUNTIFS(AJ$8:AJ$12,$G19,AK$8:AK$12,$E$18,AK$8:AK$12,$F$18)</f>
        <v>1</v>
      </c>
      <c r="AK19" s="43">
        <f>SUMIFS(AK$8:AK$12,AJ$8:AJ$12,$G19,AK$8:AK$12,$E$18,AK$8:AK$12,$F$18)</f>
        <v>25</v>
      </c>
      <c r="AL19" s="44"/>
      <c r="AM19" s="51">
        <f>SUMIFS(AM$8:AM$12,AJ$8:AJ$12,$G19,AK$8:AK$12,$E$18,AK$8:AK$12,$F$18)</f>
        <v>20</v>
      </c>
      <c r="AO19" s="42">
        <f>COUNTIFS(AO$8:AO$12,$G19,AP$8:AP$12,$E$18,AP$8:AP$12,$F$18)</f>
        <v>1</v>
      </c>
      <c r="AP19" s="43">
        <f>SUMIFS(AP$8:AP$12,AO$8:AO$12,$G19,AP$8:AP$12,$E$18,AP$8:AP$12,$F$18)</f>
        <v>22</v>
      </c>
      <c r="AQ19" s="44"/>
      <c r="AR19" s="45">
        <f>SUMIFS(AR$8:AR$12,AO$8:AO$12,$G19,AP$8:AP$12,$E$18,AP$8:AP$12,$F$18)</f>
        <v>20</v>
      </c>
      <c r="AS19" s="42">
        <f>COUNTIFS(AS$8:AS$12,$G19,AT$8:AT$12,$E$18,AT$8:AT$12,$F$18)</f>
        <v>0</v>
      </c>
      <c r="AT19" s="43">
        <f>SUMIFS(AT$8:AT$12,AS$8:AS$12,$G19,AT$8:AT$12,$E$18,AT$8:AT$12,$F$18)</f>
        <v>0</v>
      </c>
      <c r="AU19" s="44"/>
      <c r="AV19" s="45">
        <f>SUMIFS(AV$8:AV$12,AS$8:AS$12,$G19,AT$8:AT$12,$E$18,AT$8:AT$12,$F$18)</f>
        <v>0</v>
      </c>
      <c r="AW19" s="42">
        <f>COUNTIFS(AW$8:AW$12,$G19,AX$8:AX$12,$E$18,AX$8:AX$12,$F$18)</f>
        <v>0</v>
      </c>
      <c r="AX19" s="43">
        <f>SUMIFS(AX$8:AX$12,AW$8:AW$12,$G19,AX$8:AX$12,$E$18,AX$8:AX$12,$F$18)</f>
        <v>0</v>
      </c>
      <c r="AY19" s="44"/>
      <c r="AZ19" s="45">
        <f>SUMIFS(AZ$8:AZ$12,AW$8:AW$12,$G19,AX$8:AX$12,$E$18,AX$8:AX$12,$F$18)</f>
        <v>0</v>
      </c>
      <c r="BA19" s="42">
        <f>COUNTIFS(BA$8:BA$12,$G19,BB$8:BB$12,$E$18,BB$8:BB$12,$F$18)</f>
        <v>0</v>
      </c>
      <c r="BB19" s="43">
        <f>SUMIFS(BB$8:BB$12,BA$8:BA$12,$G19,BB$8:BB$12,$E$18,BB$8:BB$12,$F$18)</f>
        <v>0</v>
      </c>
      <c r="BC19" s="44"/>
      <c r="BD19" s="45">
        <f>SUMIFS(BD$8:BD$12,BA$8:BA$12,$G19,BB$8:BB$12,$E$18,BB$8:BB$12,$F$18)</f>
        <v>0</v>
      </c>
      <c r="BE19" s="42">
        <f>COUNTIFS(BE$8:BE$12,$G19,BF$8:BF$12,$E$18,BF$8:BF$12,$F$18)</f>
        <v>0</v>
      </c>
      <c r="BF19" s="43">
        <f>SUMIFS(BF$8:BF$12,BE$8:BE$12,$G19,BF$8:BF$12,$E$18,BF$8:BF$12,$F$18)</f>
        <v>0</v>
      </c>
      <c r="BG19" s="44"/>
      <c r="BH19" s="45">
        <f>SUMIFS(BH$8:BH$12,BE$8:BE$12,$G19,BF$8:BF$12,$E$18,BF$8:BF$12,$F$18)</f>
        <v>0</v>
      </c>
      <c r="BI19" s="42">
        <f>COUNTIFS(BI$8:BI$12,$G19,BJ$8:BJ$12,$E$18,BJ$8:BJ$12,$F$18)</f>
        <v>0</v>
      </c>
      <c r="BJ19" s="43">
        <f>SUMIFS(BJ$8:BJ$12,BI$8:BI$12,$G19,BJ$8:BJ$12,$E$18,BJ$8:BJ$12,$F$18)</f>
        <v>0</v>
      </c>
      <c r="BK19" s="44"/>
      <c r="BL19" s="45">
        <f>SUMIFS(BL$8:BL$12,BI$8:BI$12,$G19,BJ$8:BJ$12,$E$18,BJ$8:BJ$12,$F$18)</f>
        <v>0</v>
      </c>
      <c r="BM19" s="42">
        <f>COUNTIFS(BM$8:BM$12,$G19,BN$8:BN$12,$E$18,BN$8:BN$12,$F$18)</f>
        <v>0</v>
      </c>
      <c r="BN19" s="43">
        <f>SUMIFS(BN$8:BN$12,BM$8:BM$12,$G19,BN$8:BN$12,$E$18,BN$8:BN$12,$F$18)</f>
        <v>0</v>
      </c>
      <c r="BO19" s="44"/>
      <c r="BP19" s="45">
        <f>SUMIFS(BP$8:BP$12,BM$8:BM$12,$G19,BN$8:BN$12,$E$18,BN$8:BN$12,$F$18)</f>
        <v>0</v>
      </c>
      <c r="BQ19" s="42">
        <f>COUNTIFS(BQ$8:BQ$12,$G19,BR$8:BR$12,$E$18,BR$8:BR$12,$F$18)</f>
        <v>0</v>
      </c>
      <c r="BR19" s="43">
        <f>SUMIFS(BR$8:BR$12,BQ$8:BQ$12,$G19,BR$8:BR$12,$E$18,BR$8:BR$12,$F$18)</f>
        <v>0</v>
      </c>
      <c r="BS19" s="44"/>
      <c r="BT19" s="51">
        <f>SUMIFS(BT$8:BT$12,BQ$8:BQ$12,$G19,BR$8:BR$12,$E$18,BR$8:BR$12,$F$18)</f>
        <v>0</v>
      </c>
    </row>
    <row r="20" spans="5:72" ht="18" customHeight="1" x14ac:dyDescent="0.25">
      <c r="E20" s="55"/>
      <c r="F20" s="56"/>
      <c r="G20" s="39" t="s">
        <v>15</v>
      </c>
      <c r="H20" s="42">
        <f>COUNTIFS(H$8:H$12,$G20,I$8:I$12,$E$18,I$8:I$12,$F$18)</f>
        <v>0</v>
      </c>
      <c r="I20" s="43">
        <f>SUMIFS(I$8:I$12,H$8:H$12,$G20,I$8:I$12,$E$18,I$8:I$12,$F$18)</f>
        <v>0</v>
      </c>
      <c r="J20" s="44"/>
      <c r="K20" s="45">
        <f>SUMIFS(K$8:K$12,H$8:H$12,$G20,I$8:I$12,$E$18,I$8:I$12,$F$18)</f>
        <v>0</v>
      </c>
      <c r="L20" s="42">
        <f>COUNTIFS(L$8:L$12,$G20,M$8:M$12,$E$18,M$8:M$12,$F$18)</f>
        <v>0</v>
      </c>
      <c r="M20" s="43">
        <f>SUMIFS(M$8:M$12,L$8:L$12,$G20,M$8:M$12,$E$18,M$8:M$12,$F$18)</f>
        <v>0</v>
      </c>
      <c r="N20" s="44"/>
      <c r="O20" s="45">
        <f>SUMIFS(O$8:O$12,L$8:L$12,$G20,M$8:M$12,$E$18,M$8:M$12,$F$18)</f>
        <v>0</v>
      </c>
      <c r="P20" s="42">
        <f>COUNTIFS(P$8:P$12,$G20,Q$8:Q$12,$E$18,Q$8:Q$12,$F$18)</f>
        <v>0</v>
      </c>
      <c r="Q20" s="43">
        <f>SUMIFS(Q$8:Q$12,P$8:P$12,$G20,Q$8:Q$12,$E$18,Q$8:Q$12,$F$18)</f>
        <v>0</v>
      </c>
      <c r="R20" s="44"/>
      <c r="S20" s="45">
        <f>SUMIFS(S$8:S$12,P$8:P$12,$G20,Q$8:Q$12,$E$18,Q$8:Q$12,$F$18)</f>
        <v>0</v>
      </c>
      <c r="T20" s="42">
        <f>COUNTIFS(T$8:T$12,$G20,U$8:U$12,$E$18,U$8:U$12,$F$18)</f>
        <v>0</v>
      </c>
      <c r="U20" s="43">
        <f>SUMIFS(U$8:U$12,T$8:T$12,$G20,U$8:U$12,$E$18,U$8:U$12,$F$18)</f>
        <v>0</v>
      </c>
      <c r="V20" s="44"/>
      <c r="W20" s="45">
        <f>SUMIFS(W$8:W$12,T$8:T$12,$G20,U$8:U$12,$E$18,U$8:U$12,$F$18)</f>
        <v>0</v>
      </c>
      <c r="X20" s="42">
        <f>COUNTIFS(X$8:X$12,$G20,Y$8:Y$12,$E$18,Y$8:Y$12,$F$18)</f>
        <v>0</v>
      </c>
      <c r="Y20" s="43">
        <f>SUMIFS(Y$8:Y$12,X$8:X$12,$G20,Y$8:Y$12,$E$18,Y$8:Y$12,$F$18)</f>
        <v>0</v>
      </c>
      <c r="Z20" s="44"/>
      <c r="AA20" s="45">
        <f>SUMIFS(AA$8:AA$12,X$8:X$12,$G20,Y$8:Y$12,$E$18,Y$8:Y$12,$F$18)</f>
        <v>0</v>
      </c>
      <c r="AB20" s="42">
        <f>COUNTIFS(AB$8:AB$12,$G20,AC$8:AC$12,$E$18,AC$8:AC$12,$F$18)</f>
        <v>1</v>
      </c>
      <c r="AC20" s="43">
        <f>SUMIFS(AC$8:AC$12,AB$8:AB$12,$G20,AC$8:AC$12,$E$18,AC$8:AC$12,$F$18)</f>
        <v>22</v>
      </c>
      <c r="AD20" s="44"/>
      <c r="AE20" s="45">
        <f>SUMIFS(AE$8:AE$12,AB$8:AB$12,$G20,AC$8:AC$12,$E$18,AC$8:AC$12,$F$18)</f>
        <v>20</v>
      </c>
      <c r="AF20" s="42">
        <f>COUNTIFS(AF$8:AF$12,$G20,AG$8:AG$12,$E$18,AG$8:AG$12,$F$18)</f>
        <v>0</v>
      </c>
      <c r="AG20" s="43">
        <f>SUMIFS(AG$8:AG$12,AF$8:AF$12,$G20,AG$8:AG$12,$E$18,AG$8:AG$12,$F$18)</f>
        <v>0</v>
      </c>
      <c r="AH20" s="44"/>
      <c r="AI20" s="45">
        <f>SUMIFS(AI$8:AI$12,AF$8:AF$12,$G20,AG$8:AG$12,$E$18,AG$8:AG$12,$F$18)</f>
        <v>0</v>
      </c>
      <c r="AJ20" s="42">
        <f>COUNTIFS(AJ$8:AJ$12,$G20,AK$8:AK$12,$E$18,AK$8:AK$12,$F$18)</f>
        <v>0</v>
      </c>
      <c r="AK20" s="43">
        <f>SUMIFS(AK$8:AK$12,AJ$8:AJ$12,$G20,AK$8:AK$12,$E$18,AK$8:AK$12,$F$18)</f>
        <v>0</v>
      </c>
      <c r="AL20" s="44"/>
      <c r="AM20" s="51">
        <f>SUMIFS(AM$8:AM$12,AJ$8:AJ$12,$G20,AK$8:AK$12,$E$18,AK$8:AK$12,$F$18)</f>
        <v>0</v>
      </c>
      <c r="AO20" s="42">
        <f>COUNTIFS(AO$8:AO$12,$G20,AP$8:AP$12,$E$18,AP$8:AP$12,$F$18)</f>
        <v>0</v>
      </c>
      <c r="AP20" s="43">
        <f>SUMIFS(AP$8:AP$12,AO$8:AO$12,$G20,AP$8:AP$12,$E$18,AP$8:AP$12,$F$18)</f>
        <v>0</v>
      </c>
      <c r="AQ20" s="44"/>
      <c r="AR20" s="45">
        <f>SUMIFS(AR$8:AR$12,AO$8:AO$12,$G20,AP$8:AP$12,$E$18,AP$8:AP$12,$F$18)</f>
        <v>0</v>
      </c>
      <c r="AS20" s="42">
        <f>COUNTIFS(AS$8:AS$12,$G20,AT$8:AT$12,$E$18,AT$8:AT$12,$F$18)</f>
        <v>1</v>
      </c>
      <c r="AT20" s="43">
        <f>SUMIFS(AT$8:AT$12,AS$8:AS$12,$G20,AT$8:AT$12,$E$18,AT$8:AT$12,$F$18)</f>
        <v>20</v>
      </c>
      <c r="AU20" s="44"/>
      <c r="AV20" s="45">
        <f>SUMIFS(AV$8:AV$12,AS$8:AS$12,$G20,AT$8:AT$12,$E$18,AT$8:AT$12,$F$18)</f>
        <v>20</v>
      </c>
      <c r="AW20" s="42">
        <f>COUNTIFS(AW$8:AW$12,$G20,AX$8:AX$12,$E$18,AX$8:AX$12,$F$18)</f>
        <v>0</v>
      </c>
      <c r="AX20" s="43">
        <f>SUMIFS(AX$8:AX$12,AW$8:AW$12,$G20,AX$8:AX$12,$E$18,AX$8:AX$12,$F$18)</f>
        <v>0</v>
      </c>
      <c r="AY20" s="44"/>
      <c r="AZ20" s="45">
        <f>SUMIFS(AZ$8:AZ$12,AW$8:AW$12,$G20,AX$8:AX$12,$E$18,AX$8:AX$12,$F$18)</f>
        <v>0</v>
      </c>
      <c r="BA20" s="42">
        <f>COUNTIFS(BA$8:BA$12,$G20,BB$8:BB$12,$E$18,BB$8:BB$12,$F$18)</f>
        <v>2</v>
      </c>
      <c r="BB20" s="43">
        <f>SUMIFS(BB$8:BB$12,BA$8:BA$12,$G20,BB$8:BB$12,$E$18,BB$8:BB$12,$F$18)</f>
        <v>55</v>
      </c>
      <c r="BC20" s="44"/>
      <c r="BD20" s="45">
        <f>SUMIFS(BD$8:BD$12,BA$8:BA$12,$G20,BB$8:BB$12,$E$18,BB$8:BB$12,$F$18)</f>
        <v>40</v>
      </c>
      <c r="BE20" s="42">
        <f>COUNTIFS(BE$8:BE$12,$G20,BF$8:BF$12,$E$18,BF$8:BF$12,$F$18)</f>
        <v>0</v>
      </c>
      <c r="BF20" s="43">
        <f>SUMIFS(BF$8:BF$12,BE$8:BE$12,$G20,BF$8:BF$12,$E$18,BF$8:BF$12,$F$18)</f>
        <v>0</v>
      </c>
      <c r="BG20" s="44"/>
      <c r="BH20" s="45">
        <f>SUMIFS(BH$8:BH$12,BE$8:BE$12,$G20,BF$8:BF$12,$E$18,BF$8:BF$12,$F$18)</f>
        <v>0</v>
      </c>
      <c r="BI20" s="42">
        <f>COUNTIFS(BI$8:BI$12,$G20,BJ$8:BJ$12,$E$18,BJ$8:BJ$12,$F$18)</f>
        <v>1</v>
      </c>
      <c r="BJ20" s="43">
        <f>SUMIFS(BJ$8:BJ$12,BI$8:BI$12,$G20,BJ$8:BJ$12,$E$18,BJ$8:BJ$12,$F$18)</f>
        <v>20</v>
      </c>
      <c r="BK20" s="44"/>
      <c r="BL20" s="45">
        <f>SUMIFS(BL$8:BL$12,BI$8:BI$12,$G20,BJ$8:BJ$12,$E$18,BJ$8:BJ$12,$F$18)</f>
        <v>20</v>
      </c>
      <c r="BM20" s="42">
        <f>COUNTIFS(BM$8:BM$12,$G20,BN$8:BN$12,$E$18,BN$8:BN$12,$F$18)</f>
        <v>1</v>
      </c>
      <c r="BN20" s="43">
        <f>SUMIFS(BN$8:BN$12,BM$8:BM$12,$G20,BN$8:BN$12,$E$18,BN$8:BN$12,$F$18)</f>
        <v>20</v>
      </c>
      <c r="BO20" s="44"/>
      <c r="BP20" s="45">
        <f>SUMIFS(BP$8:BP$12,BM$8:BM$12,$G20,BN$8:BN$12,$E$18,BN$8:BN$12,$F$18)</f>
        <v>20</v>
      </c>
      <c r="BQ20" s="42">
        <f>COUNTIFS(BQ$8:BQ$12,$G20,BR$8:BR$12,$E$18,BR$8:BR$12,$F$18)</f>
        <v>1</v>
      </c>
      <c r="BR20" s="43">
        <f>SUMIFS(BR$8:BR$12,BQ$8:BQ$12,$G20,BR$8:BR$12,$E$18,BR$8:BR$12,$F$18)</f>
        <v>20</v>
      </c>
      <c r="BS20" s="44"/>
      <c r="BT20" s="51">
        <f>SUMIFS(BT$8:BT$12,BQ$8:BQ$12,$G20,BR$8:BR$12,$E$18,BR$8:BR$12,$F$18)</f>
        <v>20</v>
      </c>
    </row>
    <row r="21" spans="5:72" ht="18" customHeight="1" x14ac:dyDescent="0.25">
      <c r="E21" s="29"/>
      <c r="F21" s="30"/>
      <c r="G21" s="39" t="s">
        <v>20</v>
      </c>
      <c r="H21" s="42">
        <f>COUNTIFS(H$8:H$12,$G21,I$8:I$12,$E$18,I$8:I$12,$F$18)</f>
        <v>0</v>
      </c>
      <c r="I21" s="43">
        <f>SUMIFS(I$8:I$12,H$8:H$12,$G21,I$8:I$12,$E$18,I$8:I$12,$F$18)</f>
        <v>0</v>
      </c>
      <c r="J21" s="44"/>
      <c r="K21" s="45">
        <f>SUMIFS(K$8:K$12,H$8:H$12,$G21,I$8:I$12,$E$18,I$8:I$12,$F$18)</f>
        <v>0</v>
      </c>
      <c r="L21" s="42">
        <f>COUNTIFS(L$8:L$12,$G21,M$8:M$12,$E$18,M$8:M$12,$F$18)</f>
        <v>0</v>
      </c>
      <c r="M21" s="43">
        <f>SUMIFS(M$8:M$12,L$8:L$12,$G21,M$8:M$12,$E$18,M$8:M$12,$F$18)</f>
        <v>0</v>
      </c>
      <c r="N21" s="44"/>
      <c r="O21" s="45">
        <f>SUMIFS(O$8:O$12,L$8:L$12,$G21,M$8:M$12,$E$18,M$8:M$12,$F$18)</f>
        <v>0</v>
      </c>
      <c r="P21" s="42">
        <f>COUNTIFS(P$8:P$12,$G21,Q$8:Q$12,$E$18,Q$8:Q$12,$F$18)</f>
        <v>0</v>
      </c>
      <c r="Q21" s="43">
        <f>SUMIFS(Q$8:Q$12,P$8:P$12,$G21,Q$8:Q$12,$E$18,Q$8:Q$12,$F$18)</f>
        <v>0</v>
      </c>
      <c r="R21" s="44"/>
      <c r="S21" s="45">
        <f>SUMIFS(S$8:S$12,P$8:P$12,$G21,Q$8:Q$12,$E$18,Q$8:Q$12,$F$18)</f>
        <v>0</v>
      </c>
      <c r="T21" s="42">
        <f>COUNTIFS(T$8:T$12,$G21,U$8:U$12,$E$18,U$8:U$12,$F$18)</f>
        <v>0</v>
      </c>
      <c r="U21" s="43">
        <f>SUMIFS(U$8:U$12,T$8:T$12,$G21,U$8:U$12,$E$18,U$8:U$12,$F$18)</f>
        <v>0</v>
      </c>
      <c r="V21" s="44"/>
      <c r="W21" s="45">
        <f>SUMIFS(W$8:W$12,T$8:T$12,$G21,U$8:U$12,$E$18,U$8:U$12,$F$18)</f>
        <v>0</v>
      </c>
      <c r="X21" s="42">
        <f>COUNTIFS(X$8:X$12,$G21,Y$8:Y$12,$E$18,Y$8:Y$12,$F$18)</f>
        <v>0</v>
      </c>
      <c r="Y21" s="43">
        <f>SUMIFS(Y$8:Y$12,X$8:X$12,$G21,Y$8:Y$12,$E$18,Y$8:Y$12,$F$18)</f>
        <v>0</v>
      </c>
      <c r="Z21" s="44"/>
      <c r="AA21" s="45">
        <f>SUMIFS(AA$8:AA$12,X$8:X$12,$G21,Y$8:Y$12,$E$18,Y$8:Y$12,$F$18)</f>
        <v>0</v>
      </c>
      <c r="AB21" s="42">
        <f>COUNTIFS(AB$8:AB$12,$G21,AC$8:AC$12,$E$18,AC$8:AC$12,$F$18)</f>
        <v>0</v>
      </c>
      <c r="AC21" s="43">
        <f>SUMIFS(AC$8:AC$12,AB$8:AB$12,$G21,AC$8:AC$12,$E$18,AC$8:AC$12,$F$18)</f>
        <v>0</v>
      </c>
      <c r="AD21" s="44"/>
      <c r="AE21" s="45">
        <f>SUMIFS(AE$8:AE$12,AB$8:AB$12,$G21,AC$8:AC$12,$E$18,AC$8:AC$12,$F$18)</f>
        <v>0</v>
      </c>
      <c r="AF21" s="42">
        <f>COUNTIFS(AF$8:AF$12,$G21,AG$8:AG$12,$E$18,AG$8:AG$12,$F$18)</f>
        <v>0</v>
      </c>
      <c r="AG21" s="43">
        <f>SUMIFS(AG$8:AG$12,AF$8:AF$12,$G21,AG$8:AG$12,$E$18,AG$8:AG$12,$F$18)</f>
        <v>0</v>
      </c>
      <c r="AH21" s="44"/>
      <c r="AI21" s="45">
        <f>SUMIFS(AI$8:AI$12,AF$8:AF$12,$G21,AG$8:AG$12,$E$18,AG$8:AG$12,$F$18)</f>
        <v>0</v>
      </c>
      <c r="AJ21" s="42">
        <f>COUNTIFS(AJ$8:AJ$12,$G21,AK$8:AK$12,$E$18,AK$8:AK$12,$F$18)</f>
        <v>0</v>
      </c>
      <c r="AK21" s="43">
        <f>SUMIFS(AK$8:AK$12,AJ$8:AJ$12,$G21,AK$8:AK$12,$E$18,AK$8:AK$12,$F$18)</f>
        <v>0</v>
      </c>
      <c r="AL21" s="44"/>
      <c r="AM21" s="51">
        <f>SUMIFS(AM$8:AM$12,AJ$8:AJ$12,$G21,AK$8:AK$12,$E$18,AK$8:AK$12,$F$18)</f>
        <v>0</v>
      </c>
      <c r="AO21" s="42">
        <f>COUNTIFS(AO$8:AO$12,$G21,AP$8:AP$12,$E$18,AP$8:AP$12,$F$18)</f>
        <v>0</v>
      </c>
      <c r="AP21" s="43">
        <f>SUMIFS(AP$8:AP$12,AO$8:AO$12,$G21,AP$8:AP$12,$E$18,AP$8:AP$12,$F$18)</f>
        <v>0</v>
      </c>
      <c r="AQ21" s="44"/>
      <c r="AR21" s="45">
        <f>SUMIFS(AR$8:AR$12,AO$8:AO$12,$G21,AP$8:AP$12,$E$18,AP$8:AP$12,$F$18)</f>
        <v>0</v>
      </c>
      <c r="AS21" s="42">
        <f>COUNTIFS(AS$8:AS$12,$G21,AT$8:AT$12,$E$18,AT$8:AT$12,$F$18)</f>
        <v>0</v>
      </c>
      <c r="AT21" s="43">
        <f>SUMIFS(AT$8:AT$12,AS$8:AS$12,$G21,AT$8:AT$12,$E$18,AT$8:AT$12,$F$18)</f>
        <v>0</v>
      </c>
      <c r="AU21" s="44"/>
      <c r="AV21" s="45">
        <f>SUMIFS(AV$8:AV$12,AS$8:AS$12,$G21,AT$8:AT$12,$E$18,AT$8:AT$12,$F$18)</f>
        <v>0</v>
      </c>
      <c r="AW21" s="42">
        <f>COUNTIFS(AW$8:AW$12,$G21,AX$8:AX$12,$E$18,AX$8:AX$12,$F$18)</f>
        <v>0</v>
      </c>
      <c r="AX21" s="43">
        <f>SUMIFS(AX$8:AX$12,AW$8:AW$12,$G21,AX$8:AX$12,$E$18,AX$8:AX$12,$F$18)</f>
        <v>0</v>
      </c>
      <c r="AY21" s="44"/>
      <c r="AZ21" s="45">
        <f>SUMIFS(AZ$8:AZ$12,AW$8:AW$12,$G21,AX$8:AX$12,$E$18,AX$8:AX$12,$F$18)</f>
        <v>0</v>
      </c>
      <c r="BA21" s="42">
        <f>COUNTIFS(BA$8:BA$12,$G21,BB$8:BB$12,$E$18,BB$8:BB$12,$F$18)</f>
        <v>0</v>
      </c>
      <c r="BB21" s="43">
        <f>SUMIFS(BB$8:BB$12,BA$8:BA$12,$G21,BB$8:BB$12,$E$18,BB$8:BB$12,$F$18)</f>
        <v>0</v>
      </c>
      <c r="BC21" s="44"/>
      <c r="BD21" s="45">
        <f>SUMIFS(BD$8:BD$12,BA$8:BA$12,$G21,BB$8:BB$12,$E$18,BB$8:BB$12,$F$18)</f>
        <v>0</v>
      </c>
      <c r="BE21" s="42">
        <f>COUNTIFS(BE$8:BE$12,$G21,BF$8:BF$12,$E$18,BF$8:BF$12,$F$18)</f>
        <v>0</v>
      </c>
      <c r="BF21" s="43">
        <f>SUMIFS(BF$8:BF$12,BE$8:BE$12,$G21,BF$8:BF$12,$E$18,BF$8:BF$12,$F$18)</f>
        <v>0</v>
      </c>
      <c r="BG21" s="44"/>
      <c r="BH21" s="45">
        <f>SUMIFS(BH$8:BH$12,BE$8:BE$12,$G21,BF$8:BF$12,$E$18,BF$8:BF$12,$F$18)</f>
        <v>0</v>
      </c>
      <c r="BI21" s="42">
        <f>COUNTIFS(BI$8:BI$12,$G21,BJ$8:BJ$12,$E$18,BJ$8:BJ$12,$F$18)</f>
        <v>0</v>
      </c>
      <c r="BJ21" s="43">
        <f>SUMIFS(BJ$8:BJ$12,BI$8:BI$12,$G21,BJ$8:BJ$12,$E$18,BJ$8:BJ$12,$F$18)</f>
        <v>0</v>
      </c>
      <c r="BK21" s="44"/>
      <c r="BL21" s="45">
        <f>SUMIFS(BL$8:BL$12,BI$8:BI$12,$G21,BJ$8:BJ$12,$E$18,BJ$8:BJ$12,$F$18)</f>
        <v>0</v>
      </c>
      <c r="BM21" s="42">
        <f>COUNTIFS(BM$8:BM$12,$G21,BN$8:BN$12,$E$18,BN$8:BN$12,$F$18)</f>
        <v>0</v>
      </c>
      <c r="BN21" s="43">
        <f>SUMIFS(BN$8:BN$12,BM$8:BM$12,$G21,BN$8:BN$12,$E$18,BN$8:BN$12,$F$18)</f>
        <v>0</v>
      </c>
      <c r="BO21" s="44"/>
      <c r="BP21" s="45">
        <f>SUMIFS(BP$8:BP$12,BM$8:BM$12,$G21,BN$8:BN$12,$E$18,BN$8:BN$12,$F$18)</f>
        <v>0</v>
      </c>
      <c r="BQ21" s="42">
        <f>COUNTIFS(BQ$8:BQ$12,$G21,BR$8:BR$12,$E$18,BR$8:BR$12,$F$18)</f>
        <v>0</v>
      </c>
      <c r="BR21" s="43">
        <f>SUMIFS(BR$8:BR$12,BQ$8:BQ$12,$G21,BR$8:BR$12,$E$18,BR$8:BR$12,$F$18)</f>
        <v>0</v>
      </c>
      <c r="BS21" s="44"/>
      <c r="BT21" s="51">
        <f>SUMIFS(BT$8:BT$12,BQ$8:BQ$12,$G21,BR$8:BR$12,$E$18,BR$8:BR$12,$F$18)</f>
        <v>0</v>
      </c>
    </row>
    <row r="22" spans="5:72" ht="18" customHeight="1" x14ac:dyDescent="0.25">
      <c r="E22" s="31"/>
      <c r="F22" s="32"/>
      <c r="G22" s="40" t="s">
        <v>17</v>
      </c>
      <c r="H22" s="42">
        <f>COUNTIFS(H$8:H$12,$G22,I$8:I$12,$E$18,I$8:I$12,$F$18)</f>
        <v>0</v>
      </c>
      <c r="I22" s="43">
        <f>SUMIFS(I$8:I$12,H$8:H$12,$G22,I$8:I$12,$E$18,I$8:I$12,$F$18)</f>
        <v>0</v>
      </c>
      <c r="J22" s="44"/>
      <c r="K22" s="45">
        <f>SUMIFS(K$8:K$12,H$8:H$12,$G22,I$8:I$12,$E$18,I$8:I$12,$F$18)</f>
        <v>0</v>
      </c>
      <c r="L22" s="42">
        <f>COUNTIFS(L$8:L$12,$G22,M$8:M$12,$E$18,M$8:M$12,$F$18)</f>
        <v>0</v>
      </c>
      <c r="M22" s="43">
        <f>SUMIFS(M$8:M$12,L$8:L$12,$G22,M$8:M$12,$E$18,M$8:M$12,$F$18)</f>
        <v>0</v>
      </c>
      <c r="N22" s="44"/>
      <c r="O22" s="45">
        <f>SUMIFS(O$8:O$12,L$8:L$12,$G22,M$8:M$12,$E$18,M$8:M$12,$F$18)</f>
        <v>0</v>
      </c>
      <c r="P22" s="42">
        <f>COUNTIFS(P$8:P$12,$G22,Q$8:Q$12,$E$18,Q$8:Q$12,$F$18)</f>
        <v>1</v>
      </c>
      <c r="Q22" s="43">
        <f>SUMIFS(Q$8:Q$12,P$8:P$12,$G22,Q$8:Q$12,$E$18,Q$8:Q$12,$F$18)</f>
        <v>49</v>
      </c>
      <c r="R22" s="44"/>
      <c r="S22" s="45">
        <f>SUMIFS(S$8:S$12,P$8:P$12,$G22,Q$8:Q$12,$E$18,Q$8:Q$12,$F$18)</f>
        <v>50</v>
      </c>
      <c r="T22" s="42">
        <f>COUNTIFS(T$8:T$12,$G22,U$8:U$12,$E$18,U$8:U$12,$F$18)</f>
        <v>0</v>
      </c>
      <c r="U22" s="43">
        <f>SUMIFS(U$8:U$12,T$8:T$12,$G22,U$8:U$12,$E$18,U$8:U$12,$F$18)</f>
        <v>0</v>
      </c>
      <c r="V22" s="44"/>
      <c r="W22" s="45">
        <f>SUMIFS(W$8:W$12,T$8:T$12,$G22,U$8:U$12,$E$18,U$8:U$12,$F$18)</f>
        <v>0</v>
      </c>
      <c r="X22" s="42">
        <f>COUNTIFS(X$8:X$12,$G22,Y$8:Y$12,$E$18,Y$8:Y$12,$F$18)</f>
        <v>0</v>
      </c>
      <c r="Y22" s="43">
        <f>SUMIFS(Y$8:Y$12,X$8:X$12,$G22,Y$8:Y$12,$E$18,Y$8:Y$12,$F$18)</f>
        <v>0</v>
      </c>
      <c r="Z22" s="44"/>
      <c r="AA22" s="45">
        <f>SUMIFS(AA$8:AA$12,X$8:X$12,$G22,Y$8:Y$12,$E$18,Y$8:Y$12,$F$18)</f>
        <v>0</v>
      </c>
      <c r="AB22" s="42">
        <f>COUNTIFS(AB$8:AB$12,$G22,AC$8:AC$12,$E$18,AC$8:AC$12,$F$18)</f>
        <v>0</v>
      </c>
      <c r="AC22" s="43">
        <f>SUMIFS(AC$8:AC$12,AB$8:AB$12,$G22,AC$8:AC$12,$E$18,AC$8:AC$12,$F$18)</f>
        <v>0</v>
      </c>
      <c r="AD22" s="44"/>
      <c r="AE22" s="45">
        <f>SUMIFS(AE$8:AE$12,AB$8:AB$12,$G22,AC$8:AC$12,$E$18,AC$8:AC$12,$F$18)</f>
        <v>0</v>
      </c>
      <c r="AF22" s="42">
        <f>COUNTIFS(AF$8:AF$12,$G22,AG$8:AG$12,$E$18,AG$8:AG$12,$F$18)</f>
        <v>0</v>
      </c>
      <c r="AG22" s="43">
        <f>SUMIFS(AG$8:AG$12,AF$8:AF$12,$G22,AG$8:AG$12,$E$18,AG$8:AG$12,$F$18)</f>
        <v>0</v>
      </c>
      <c r="AH22" s="44"/>
      <c r="AI22" s="45">
        <f>SUMIFS(AI$8:AI$12,AF$8:AF$12,$G22,AG$8:AG$12,$E$18,AG$8:AG$12,$F$18)</f>
        <v>0</v>
      </c>
      <c r="AJ22" s="42">
        <f>COUNTIFS(AJ$8:AJ$12,$G22,AK$8:AK$12,$E$18,AK$8:AK$12,$F$18)</f>
        <v>0</v>
      </c>
      <c r="AK22" s="43">
        <f>SUMIFS(AK$8:AK$12,AJ$8:AJ$12,$G22,AK$8:AK$12,$E$18,AK$8:AK$12,$F$18)</f>
        <v>0</v>
      </c>
      <c r="AL22" s="44"/>
      <c r="AM22" s="51">
        <f>SUMIFS(AM$8:AM$12,AJ$8:AJ$12,$G22,AK$8:AK$12,$E$18,AK$8:AK$12,$F$18)</f>
        <v>0</v>
      </c>
      <c r="AO22" s="42">
        <f>COUNTIFS(AO$8:AO$12,$G22,AP$8:AP$12,$E$18,AP$8:AP$12,$F$18)</f>
        <v>0</v>
      </c>
      <c r="AP22" s="43">
        <f>SUMIFS(AP$8:AP$12,AO$8:AO$12,$G22,AP$8:AP$12,$E$18,AP$8:AP$12,$F$18)</f>
        <v>0</v>
      </c>
      <c r="AQ22" s="44"/>
      <c r="AR22" s="45">
        <f>SUMIFS(AR$8:AR$12,AO$8:AO$12,$G22,AP$8:AP$12,$E$18,AP$8:AP$12,$F$18)</f>
        <v>0</v>
      </c>
      <c r="AS22" s="42">
        <f>COUNTIFS(AS$8:AS$12,$G22,AT$8:AT$12,$E$18,AT$8:AT$12,$F$18)</f>
        <v>0</v>
      </c>
      <c r="AT22" s="43">
        <f>SUMIFS(AT$8:AT$12,AS$8:AS$12,$G22,AT$8:AT$12,$E$18,AT$8:AT$12,$F$18)</f>
        <v>0</v>
      </c>
      <c r="AU22" s="44"/>
      <c r="AV22" s="45">
        <f>SUMIFS(AV$8:AV$12,AS$8:AS$12,$G22,AT$8:AT$12,$E$18,AT$8:AT$12,$F$18)</f>
        <v>0</v>
      </c>
      <c r="AW22" s="42">
        <f>COUNTIFS(AW$8:AW$12,$G22,AX$8:AX$12,$E$18,AX$8:AX$12,$F$18)</f>
        <v>0</v>
      </c>
      <c r="AX22" s="43">
        <f>SUMIFS(AX$8:AX$12,AW$8:AW$12,$G22,AX$8:AX$12,$E$18,AX$8:AX$12,$F$18)</f>
        <v>0</v>
      </c>
      <c r="AY22" s="44"/>
      <c r="AZ22" s="45">
        <f>SUMIFS(AZ$8:AZ$12,AW$8:AW$12,$G22,AX$8:AX$12,$E$18,AX$8:AX$12,$F$18)</f>
        <v>0</v>
      </c>
      <c r="BA22" s="42">
        <f>COUNTIFS(BA$8:BA$12,$G22,BB$8:BB$12,$E$18,BB$8:BB$12,$F$18)</f>
        <v>0</v>
      </c>
      <c r="BB22" s="43">
        <f>SUMIFS(BB$8:BB$12,BA$8:BA$12,$G22,BB$8:BB$12,$E$18,BB$8:BB$12,$F$18)</f>
        <v>0</v>
      </c>
      <c r="BC22" s="44"/>
      <c r="BD22" s="45">
        <f>SUMIFS(BD$8:BD$12,BA$8:BA$12,$G22,BB$8:BB$12,$E$18,BB$8:BB$12,$F$18)</f>
        <v>0</v>
      </c>
      <c r="BE22" s="42">
        <f>COUNTIFS(BE$8:BE$12,$G22,BF$8:BF$12,$E$18,BF$8:BF$12,$F$18)</f>
        <v>0</v>
      </c>
      <c r="BF22" s="43">
        <f>SUMIFS(BF$8:BF$12,BE$8:BE$12,$G22,BF$8:BF$12,$E$18,BF$8:BF$12,$F$18)</f>
        <v>0</v>
      </c>
      <c r="BG22" s="44"/>
      <c r="BH22" s="45">
        <f>SUMIFS(BH$8:BH$12,BE$8:BE$12,$G22,BF$8:BF$12,$E$18,BF$8:BF$12,$F$18)</f>
        <v>0</v>
      </c>
      <c r="BI22" s="42">
        <f>COUNTIFS(BI$8:BI$12,$G22,BJ$8:BJ$12,$E$18,BJ$8:BJ$12,$F$18)</f>
        <v>0</v>
      </c>
      <c r="BJ22" s="43">
        <f>SUMIFS(BJ$8:BJ$12,BI$8:BI$12,$G22,BJ$8:BJ$12,$E$18,BJ$8:BJ$12,$F$18)</f>
        <v>0</v>
      </c>
      <c r="BK22" s="44"/>
      <c r="BL22" s="45">
        <f>SUMIFS(BL$8:BL$12,BI$8:BI$12,$G22,BJ$8:BJ$12,$E$18,BJ$8:BJ$12,$F$18)</f>
        <v>0</v>
      </c>
      <c r="BM22" s="42">
        <f>COUNTIFS(BM$8:BM$12,$G22,BN$8:BN$12,$E$18,BN$8:BN$12,$F$18)</f>
        <v>0</v>
      </c>
      <c r="BN22" s="43">
        <f>SUMIFS(BN$8:BN$12,BM$8:BM$12,$G22,BN$8:BN$12,$E$18,BN$8:BN$12,$F$18)</f>
        <v>0</v>
      </c>
      <c r="BO22" s="44"/>
      <c r="BP22" s="45">
        <f>SUMIFS(BP$8:BP$12,BM$8:BM$12,$G22,BN$8:BN$12,$E$18,BN$8:BN$12,$F$18)</f>
        <v>0</v>
      </c>
      <c r="BQ22" s="42">
        <f>COUNTIFS(BQ$8:BQ$12,$G22,BR$8:BR$12,$E$18,BR$8:BR$12,$F$18)</f>
        <v>0</v>
      </c>
      <c r="BR22" s="43">
        <f>SUMIFS(BR$8:BR$12,BQ$8:BQ$12,$G22,BR$8:BR$12,$E$18,BR$8:BR$12,$F$18)</f>
        <v>0</v>
      </c>
      <c r="BS22" s="44"/>
      <c r="BT22" s="51">
        <f>SUMIFS(BT$8:BT$12,BQ$8:BQ$12,$G22,BR$8:BR$12,$E$18,BR$8:BR$12,$F$18)</f>
        <v>0</v>
      </c>
    </row>
    <row r="23" spans="5:72" ht="18" customHeight="1" x14ac:dyDescent="0.25">
      <c r="E23" s="29" t="s">
        <v>25</v>
      </c>
      <c r="F23" s="30" t="s">
        <v>26</v>
      </c>
      <c r="G23" s="41" t="s">
        <v>16</v>
      </c>
      <c r="H23" s="42">
        <f>COUNTIFS(H$8:H$12,$G23,I$8:I$12,$E$23,I$8:I$12,$F$23)</f>
        <v>0</v>
      </c>
      <c r="I23" s="43">
        <f>SUMIFS(I$8:I$12,H$8:H$12,$G23,I$8:I$12,$E$23,I$8:I$12,$F$23)</f>
        <v>0</v>
      </c>
      <c r="J23" s="44"/>
      <c r="K23" s="45">
        <f>SUMIFS(K$8:K$12,H$8:H$12,$G23,I$8:I$12,$E$23,I$8:I$12,$F$23)</f>
        <v>0</v>
      </c>
      <c r="L23" s="42">
        <f>COUNTIFS(L$8:L$12,$G23,M$8:M$12,$E$23,M$8:M$12,$F$23)</f>
        <v>0</v>
      </c>
      <c r="M23" s="43">
        <f>SUMIFS(M$8:M$12,L$8:L$12,$G23,M$8:M$12,$E$23,M$8:M$12,$F$23)</f>
        <v>0</v>
      </c>
      <c r="N23" s="44"/>
      <c r="O23" s="45">
        <f>SUMIFS(O$8:O$12,L$8:L$12,$G23,M$8:M$12,$E$23,M$8:M$12,$F$23)</f>
        <v>0</v>
      </c>
      <c r="P23" s="42">
        <f>COUNTIFS(P$8:P$12,$G23,Q$8:Q$12,$E$23,Q$8:Q$12,$F$23)</f>
        <v>0</v>
      </c>
      <c r="Q23" s="43">
        <f>SUMIFS(Q$8:Q$12,P$8:P$12,$G23,Q$8:Q$12,$E$23,Q$8:Q$12,$F$23)</f>
        <v>0</v>
      </c>
      <c r="R23" s="44"/>
      <c r="S23" s="45">
        <f>SUMIFS(S$8:S$12,P$8:P$12,$G23,Q$8:Q$12,$E$23,Q$8:Q$12,$F$23)</f>
        <v>0</v>
      </c>
      <c r="T23" s="42">
        <f>COUNTIFS(T$8:T$12,$G23,U$8:U$12,$E$23,U$8:U$12,$F$23)</f>
        <v>0</v>
      </c>
      <c r="U23" s="43">
        <f>SUMIFS(U$8:U$12,T$8:T$12,$G23,U$8:U$12,$E$23,U$8:U$12,$F$23)</f>
        <v>0</v>
      </c>
      <c r="V23" s="44"/>
      <c r="W23" s="45">
        <f>SUMIFS(W$8:W$12,T$8:T$12,$G23,U$8:U$12,$E$23,U$8:U$12,$F$23)</f>
        <v>0</v>
      </c>
      <c r="X23" s="42">
        <f>COUNTIFS(X$8:X$12,$G23,Y$8:Y$12,$E$23,Y$8:Y$12,$F$23)</f>
        <v>1</v>
      </c>
      <c r="Y23" s="43">
        <f>SUMIFS(Y$8:Y$12,X$8:X$12,$G23,Y$8:Y$12,$E$23,Y$8:Y$12,$F$23)</f>
        <v>105</v>
      </c>
      <c r="Z23" s="44"/>
      <c r="AA23" s="45">
        <f>SUMIFS(AA$8:AA$12,X$8:X$12,$G23,Y$8:Y$12,$E$23,Y$8:Y$12,$F$23)</f>
        <v>50</v>
      </c>
      <c r="AB23" s="42">
        <f>COUNTIFS(AB$8:AB$12,$G23,AC$8:AC$12,$E$23,AC$8:AC$12,$F$23)</f>
        <v>0</v>
      </c>
      <c r="AC23" s="43">
        <f>SUMIFS(AC$8:AC$12,AB$8:AB$12,$G23,AC$8:AC$12,$E$23,AC$8:AC$12,$F$23)</f>
        <v>0</v>
      </c>
      <c r="AD23" s="44"/>
      <c r="AE23" s="45">
        <f>SUMIFS(AE$8:AE$12,AB$8:AB$12,$G23,AC$8:AC$12,$E$23,AC$8:AC$12,$F$23)</f>
        <v>0</v>
      </c>
      <c r="AF23" s="42">
        <f>COUNTIFS(AF$8:AF$12,$G23,AG$8:AG$12,$E$23,AG$8:AG$12,$F$23)</f>
        <v>0</v>
      </c>
      <c r="AG23" s="43">
        <f>SUMIFS(AG$8:AG$12,AF$8:AF$12,$G23,AG$8:AG$12,$E$23,AG$8:AG$12,$F$23)</f>
        <v>0</v>
      </c>
      <c r="AH23" s="44"/>
      <c r="AI23" s="45">
        <f>SUMIFS(AI$8:AI$12,AF$8:AF$12,$G23,AG$8:AG$12,$E$23,AG$8:AG$12,$F$23)</f>
        <v>0</v>
      </c>
      <c r="AJ23" s="42">
        <f>COUNTIFS(AJ$8:AJ$12,$G23,AK$8:AK$12,$E$23,AK$8:AK$12,$F$23)</f>
        <v>0</v>
      </c>
      <c r="AK23" s="43">
        <f>SUMIFS(AK$8:AK$12,AJ$8:AJ$12,$G23,AK$8:AK$12,$E$23,AK$8:AK$12,$F$23)</f>
        <v>0</v>
      </c>
      <c r="AL23" s="44"/>
      <c r="AM23" s="51">
        <f>SUMIFS(AM$8:AM$12,AJ$8:AJ$12,$G23,AK$8:AK$12,$E$23,AK$8:AK$12,$F$23)</f>
        <v>0</v>
      </c>
      <c r="AO23" s="42">
        <f>COUNTIFS(AO$8:AO$12,$G23,AP$8:AP$12,$E$23,AP$8:AP$12,$F$23)</f>
        <v>0</v>
      </c>
      <c r="AP23" s="43">
        <f>SUMIFS(AP$8:AP$12,AO$8:AO$12,$G23,AP$8:AP$12,$E$23,AP$8:AP$12,$F$23)</f>
        <v>0</v>
      </c>
      <c r="AQ23" s="44"/>
      <c r="AR23" s="45">
        <f>SUMIFS(AR$8:AR$12,AO$8:AO$12,$G23,AP$8:AP$12,$E$23,AP$8:AP$12,$F$23)</f>
        <v>0</v>
      </c>
      <c r="AS23" s="42">
        <f>COUNTIFS(AS$8:AS$12,$G23,AT$8:AT$12,$E$23,AT$8:AT$12,$F$23)</f>
        <v>0</v>
      </c>
      <c r="AT23" s="43">
        <f>SUMIFS(AT$8:AT$12,AS$8:AS$12,$G23,AT$8:AT$12,$E$23,AT$8:AT$12,$F$23)</f>
        <v>0</v>
      </c>
      <c r="AU23" s="44"/>
      <c r="AV23" s="45">
        <f>SUMIFS(AV$8:AV$12,AS$8:AS$12,$G23,AT$8:AT$12,$E$23,AT$8:AT$12,$F$23)</f>
        <v>0</v>
      </c>
      <c r="AW23" s="42">
        <f>COUNTIFS(AW$8:AW$12,$G23,AX$8:AX$12,$E$23,AX$8:AX$12,$F$23)</f>
        <v>0</v>
      </c>
      <c r="AX23" s="43">
        <f>SUMIFS(AX$8:AX$12,AW$8:AW$12,$G23,AX$8:AX$12,$E$23,AX$8:AX$12,$F$23)</f>
        <v>0</v>
      </c>
      <c r="AY23" s="44"/>
      <c r="AZ23" s="45">
        <f>SUMIFS(AZ$8:AZ$12,AW$8:AW$12,$G23,AX$8:AX$12,$E$23,AX$8:AX$12,$F$23)</f>
        <v>0</v>
      </c>
      <c r="BA23" s="42">
        <f>COUNTIFS(BA$8:BA$12,$G23,BB$8:BB$12,$E$23,BB$8:BB$12,$F$23)</f>
        <v>0</v>
      </c>
      <c r="BB23" s="43">
        <f>SUMIFS(BB$8:BB$12,BA$8:BA$12,$G23,BB$8:BB$12,$E$23,BB$8:BB$12,$F$23)</f>
        <v>0</v>
      </c>
      <c r="BC23" s="44"/>
      <c r="BD23" s="45">
        <f>SUMIFS(BD$8:BD$12,BA$8:BA$12,$G23,BB$8:BB$12,$E$23,BB$8:BB$12,$F$23)</f>
        <v>0</v>
      </c>
      <c r="BE23" s="42">
        <f>COUNTIFS(BE$8:BE$12,$G23,BF$8:BF$12,$E$23,BF$8:BF$12,$F$23)</f>
        <v>0</v>
      </c>
      <c r="BF23" s="43">
        <f>SUMIFS(BF$8:BF$12,BE$8:BE$12,$G23,BF$8:BF$12,$E$23,BF$8:BF$12,$F$23)</f>
        <v>0</v>
      </c>
      <c r="BG23" s="44"/>
      <c r="BH23" s="45">
        <f>SUMIFS(BH$8:BH$12,BE$8:BE$12,$G23,BF$8:BF$12,$E$23,BF$8:BF$12,$F$23)</f>
        <v>0</v>
      </c>
      <c r="BI23" s="42">
        <f>COUNTIFS(BI$8:BI$12,$G23,BJ$8:BJ$12,$E$23,BJ$8:BJ$12,$F$23)</f>
        <v>0</v>
      </c>
      <c r="BJ23" s="43">
        <f>SUMIFS(BJ$8:BJ$12,BI$8:BI$12,$G23,BJ$8:BJ$12,$E$23,BJ$8:BJ$12,$F$23)</f>
        <v>0</v>
      </c>
      <c r="BK23" s="44"/>
      <c r="BL23" s="45">
        <f>SUMIFS(BL$8:BL$12,BI$8:BI$12,$G23,BJ$8:BJ$12,$E$23,BJ$8:BJ$12,$F$23)</f>
        <v>0</v>
      </c>
      <c r="BM23" s="42">
        <f>COUNTIFS(BM$8:BM$12,$G23,BN$8:BN$12,$E$23,BN$8:BN$12,$F$23)</f>
        <v>0</v>
      </c>
      <c r="BN23" s="43">
        <f>SUMIFS(BN$8:BN$12,BM$8:BM$12,$G23,BN$8:BN$12,$E$23,BN$8:BN$12,$F$23)</f>
        <v>0</v>
      </c>
      <c r="BO23" s="44"/>
      <c r="BP23" s="45">
        <f>SUMIFS(BP$8:BP$12,BM$8:BM$12,$G23,BN$8:BN$12,$E$23,BN$8:BN$12,$F$23)</f>
        <v>0</v>
      </c>
      <c r="BQ23" s="42">
        <f>COUNTIFS(BQ$8:BQ$12,$G23,BR$8:BR$12,$E$23,BR$8:BR$12,$F$23)</f>
        <v>0</v>
      </c>
      <c r="BR23" s="43">
        <f>SUMIFS(BR$8:BR$12,BQ$8:BQ$12,$G23,BR$8:BR$12,$E$23,BR$8:BR$12,$F$23)</f>
        <v>0</v>
      </c>
      <c r="BS23" s="44"/>
      <c r="BT23" s="51">
        <f>SUMIFS(BT$8:BT$12,BQ$8:BQ$12,$G23,BR$8:BR$12,$E$23,BR$8:BR$12,$F$23)</f>
        <v>0</v>
      </c>
    </row>
    <row r="24" spans="5:72" ht="18" customHeight="1" x14ac:dyDescent="0.25">
      <c r="E24" s="29" t="s">
        <v>25</v>
      </c>
      <c r="F24" s="30" t="s">
        <v>27</v>
      </c>
      <c r="G24" s="39" t="s">
        <v>21</v>
      </c>
      <c r="H24" s="42">
        <f>COUNTIFS(H$8:H$12,$G24,I$8:I$12,$E$24,I$8:I$12,$F$24)</f>
        <v>0</v>
      </c>
      <c r="I24" s="43">
        <f>SUMIFS(I$8:I$12,H$8:H$12,$G24,I$8:I$12,$E$24,I$8:I$12,$F$24)</f>
        <v>0</v>
      </c>
      <c r="J24" s="44"/>
      <c r="K24" s="45">
        <f>SUMIFS(K$8:K$12,H$8:H$12,$G24,I$8:I$12,$E$24,I$8:I$12,$F$24)</f>
        <v>0</v>
      </c>
      <c r="L24" s="42">
        <f>COUNTIFS(L$8:L$12,$G24,M$8:M$12,$E$24,M$8:M$12,$F$24)</f>
        <v>0</v>
      </c>
      <c r="M24" s="43">
        <f>SUMIFS(M$8:M$12,L$8:L$12,$G24,M$8:M$12,$E$24,M$8:M$12,$F$24)</f>
        <v>0</v>
      </c>
      <c r="N24" s="44"/>
      <c r="O24" s="45">
        <f>SUMIFS(O$8:O$12,L$8:L$12,$G24,M$8:M$12,$E$24,M$8:M$12,$F$24)</f>
        <v>0</v>
      </c>
      <c r="P24" s="42">
        <f>COUNTIFS(P$8:P$12,$G24,Q$8:Q$12,$E$24,Q$8:Q$12,$F$24)</f>
        <v>0</v>
      </c>
      <c r="Q24" s="43">
        <f>SUMIFS(Q$8:Q$12,P$8:P$12,$G24,Q$8:Q$12,$E$24,Q$8:Q$12,$F$24)</f>
        <v>0</v>
      </c>
      <c r="R24" s="44"/>
      <c r="S24" s="45">
        <f>SUMIFS(S$8:S$12,P$8:P$12,$G24,Q$8:Q$12,$E$24,Q$8:Q$12,$F$24)</f>
        <v>0</v>
      </c>
      <c r="T24" s="42">
        <f>COUNTIFS(T$8:T$12,$G24,U$8:U$12,$E$24,U$8:U$12,$F$24)</f>
        <v>0</v>
      </c>
      <c r="U24" s="43">
        <f>SUMIFS(U$8:U$12,T$8:T$12,$G24,U$8:U$12,$E$24,U$8:U$12,$F$24)</f>
        <v>0</v>
      </c>
      <c r="V24" s="44"/>
      <c r="W24" s="45">
        <f>SUMIFS(W$8:W$12,T$8:T$12,$G24,U$8:U$12,$E$24,U$8:U$12,$F$24)</f>
        <v>0</v>
      </c>
      <c r="X24" s="42">
        <f>COUNTIFS(X$8:X$12,$G24,Y$8:Y$12,$E$24,Y$8:Y$12,$F$24)</f>
        <v>0</v>
      </c>
      <c r="Y24" s="43">
        <f>SUMIFS(Y$8:Y$12,X$8:X$12,$G24,Y$8:Y$12,$E$24,Y$8:Y$12,$F$24)</f>
        <v>0</v>
      </c>
      <c r="Z24" s="44"/>
      <c r="AA24" s="45">
        <f>SUMIFS(AA$8:AA$12,X$8:X$12,$G24,Y$8:Y$12,$E$24,Y$8:Y$12,$F$24)</f>
        <v>0</v>
      </c>
      <c r="AB24" s="42">
        <f>COUNTIFS(AB$8:AB$12,$G24,AC$8:AC$12,$E$24,AC$8:AC$12,$F$24)</f>
        <v>0</v>
      </c>
      <c r="AC24" s="43">
        <f>SUMIFS(AC$8:AC$12,AB$8:AB$12,$G24,AC$8:AC$12,$E$24,AC$8:AC$12,$F$24)</f>
        <v>0</v>
      </c>
      <c r="AD24" s="44"/>
      <c r="AE24" s="45">
        <f>SUMIFS(AE$8:AE$12,AB$8:AB$12,$G24,AC$8:AC$12,$E$24,AC$8:AC$12,$F$24)</f>
        <v>0</v>
      </c>
      <c r="AF24" s="42">
        <f>COUNTIFS(AF$8:AF$12,$G24,AG$8:AG$12,$E$24,AG$8:AG$12,$F$24)</f>
        <v>0</v>
      </c>
      <c r="AG24" s="43">
        <f>SUMIFS(AG$8:AG$12,AF$8:AF$12,$G24,AG$8:AG$12,$E$24,AG$8:AG$12,$F$24)</f>
        <v>0</v>
      </c>
      <c r="AH24" s="44"/>
      <c r="AI24" s="45">
        <f>SUMIFS(AI$8:AI$12,AF$8:AF$12,$G24,AG$8:AG$12,$E$24,AG$8:AG$12,$F$24)</f>
        <v>0</v>
      </c>
      <c r="AJ24" s="42">
        <f>COUNTIFS(AJ$8:AJ$12,$G24,AK$8:AK$12,$E$24,AK$8:AK$12,$F$24)</f>
        <v>0</v>
      </c>
      <c r="AK24" s="43">
        <f>SUMIFS(AK$8:AK$12,AJ$8:AJ$12,$G24,AK$8:AK$12,$E$24,AK$8:AK$12,$F$24)</f>
        <v>0</v>
      </c>
      <c r="AL24" s="44"/>
      <c r="AM24" s="51">
        <f>SUMIFS(AM$8:AM$12,AJ$8:AJ$12,$G24,AK$8:AK$12,$E$24,AK$8:AK$12,$F$24)</f>
        <v>0</v>
      </c>
      <c r="AO24" s="42">
        <f>COUNTIFS(AO$8:AO$12,$G24,AP$8:AP$12,$E$24,AP$8:AP$12,$F$24)</f>
        <v>0</v>
      </c>
      <c r="AP24" s="43">
        <f>SUMIFS(AP$8:AP$12,AO$8:AO$12,$G24,AP$8:AP$12,$E$24,AP$8:AP$12,$F$24)</f>
        <v>0</v>
      </c>
      <c r="AQ24" s="44"/>
      <c r="AR24" s="45">
        <f>SUMIFS(AR$8:AR$12,AO$8:AO$12,$G24,AP$8:AP$12,$E$24,AP$8:AP$12,$F$24)</f>
        <v>0</v>
      </c>
      <c r="AS24" s="42">
        <f>COUNTIFS(AS$8:AS$12,$G24,AT$8:AT$12,$E$24,AT$8:AT$12,$F$24)</f>
        <v>0</v>
      </c>
      <c r="AT24" s="43">
        <f>SUMIFS(AT$8:AT$12,AS$8:AS$12,$G24,AT$8:AT$12,$E$24,AT$8:AT$12,$F$24)</f>
        <v>0</v>
      </c>
      <c r="AU24" s="44"/>
      <c r="AV24" s="45">
        <f>SUMIFS(AV$8:AV$12,AS$8:AS$12,$G24,AT$8:AT$12,$E$24,AT$8:AT$12,$F$24)</f>
        <v>0</v>
      </c>
      <c r="AW24" s="42">
        <f>COUNTIFS(AW$8:AW$12,$G24,AX$8:AX$12,$E$24,AX$8:AX$12,$F$24)</f>
        <v>0</v>
      </c>
      <c r="AX24" s="43">
        <f>SUMIFS(AX$8:AX$12,AW$8:AW$12,$G24,AX$8:AX$12,$E$24,AX$8:AX$12,$F$24)</f>
        <v>0</v>
      </c>
      <c r="AY24" s="44"/>
      <c r="AZ24" s="45">
        <f>SUMIFS(AZ$8:AZ$12,AW$8:AW$12,$G24,AX$8:AX$12,$E$24,AX$8:AX$12,$F$24)</f>
        <v>0</v>
      </c>
      <c r="BA24" s="42">
        <f>COUNTIFS(BA$8:BA$12,$G24,BB$8:BB$12,$E$24,BB$8:BB$12,$F$24)</f>
        <v>0</v>
      </c>
      <c r="BB24" s="43">
        <f>SUMIFS(BB$8:BB$12,BA$8:BA$12,$G24,BB$8:BB$12,$E$24,BB$8:BB$12,$F$24)</f>
        <v>0</v>
      </c>
      <c r="BC24" s="44"/>
      <c r="BD24" s="45">
        <f>SUMIFS(BD$8:BD$12,BA$8:BA$12,$G24,BB$8:BB$12,$E$24,BB$8:BB$12,$F$24)</f>
        <v>0</v>
      </c>
      <c r="BE24" s="42">
        <f>COUNTIFS(BE$8:BE$12,$G24,BF$8:BF$12,$E$24,BF$8:BF$12,$F$24)</f>
        <v>0</v>
      </c>
      <c r="BF24" s="43">
        <f>SUMIFS(BF$8:BF$12,BE$8:BE$12,$G24,BF$8:BF$12,$E$24,BF$8:BF$12,$F$24)</f>
        <v>0</v>
      </c>
      <c r="BG24" s="44"/>
      <c r="BH24" s="45">
        <f>SUMIFS(BH$8:BH$12,BE$8:BE$12,$G24,BF$8:BF$12,$E$24,BF$8:BF$12,$F$24)</f>
        <v>0</v>
      </c>
      <c r="BI24" s="42">
        <f>COUNTIFS(BI$8:BI$12,$G24,BJ$8:BJ$12,$E$24,BJ$8:BJ$12,$F$24)</f>
        <v>0</v>
      </c>
      <c r="BJ24" s="43">
        <f>SUMIFS(BJ$8:BJ$12,BI$8:BI$12,$G24,BJ$8:BJ$12,$E$24,BJ$8:BJ$12,$F$24)</f>
        <v>0</v>
      </c>
      <c r="BK24" s="44"/>
      <c r="BL24" s="45">
        <f>SUMIFS(BL$8:BL$12,BI$8:BI$12,$G24,BJ$8:BJ$12,$E$24,BJ$8:BJ$12,$F$24)</f>
        <v>0</v>
      </c>
      <c r="BM24" s="42">
        <f>COUNTIFS(BM$8:BM$12,$G24,BN$8:BN$12,$E$24,BN$8:BN$12,$F$24)</f>
        <v>0</v>
      </c>
      <c r="BN24" s="43">
        <f>SUMIFS(BN$8:BN$12,BM$8:BM$12,$G24,BN$8:BN$12,$E$24,BN$8:BN$12,$F$24)</f>
        <v>0</v>
      </c>
      <c r="BO24" s="44"/>
      <c r="BP24" s="45">
        <f>SUMIFS(BP$8:BP$12,BM$8:BM$12,$G24,BN$8:BN$12,$E$24,BN$8:BN$12,$F$24)</f>
        <v>0</v>
      </c>
      <c r="BQ24" s="42">
        <f>COUNTIFS(BQ$8:BQ$12,$G24,BR$8:BR$12,$E$24,BR$8:BR$12,$F$24)</f>
        <v>0</v>
      </c>
      <c r="BR24" s="43">
        <f>SUMIFS(BR$8:BR$12,BQ$8:BQ$12,$G24,BR$8:BR$12,$E$24,BR$8:BR$12,$F$24)</f>
        <v>0</v>
      </c>
      <c r="BS24" s="44"/>
      <c r="BT24" s="51">
        <f>SUMIFS(BT$8:BT$12,BQ$8:BQ$12,$G24,BR$8:BR$12,$E$24,BR$8:BR$12,$F$24)</f>
        <v>0</v>
      </c>
    </row>
    <row r="25" spans="5:72" ht="18" customHeight="1" x14ac:dyDescent="0.25">
      <c r="E25" s="29" t="s">
        <v>28</v>
      </c>
      <c r="F25" s="30" t="s">
        <v>29</v>
      </c>
      <c r="G25" s="39" t="s">
        <v>22</v>
      </c>
      <c r="H25" s="42">
        <f>COUNTIFS(H$8:H$12,$G25,I$8:I$12,$E$25,I$8:I$12,$F$25)</f>
        <v>1</v>
      </c>
      <c r="I25" s="43">
        <f>SUMIFS(I$8:I$12,H$8:H$12,$G25,I$8:I$12,$E$25,I$8:I$12,$F$25)</f>
        <v>120</v>
      </c>
      <c r="J25" s="44"/>
      <c r="K25" s="45">
        <f>SUMIFS(K$8:K$12,H$8:H$12,$G25,I$8:I$12,$E$25,I$8:I$12,$F$25)</f>
        <v>168</v>
      </c>
      <c r="L25" s="42">
        <f>COUNTIFS(L$8:L$12,$G25,M$8:M$12,$E$25,M$8:M$12,$F$25)</f>
        <v>1</v>
      </c>
      <c r="M25" s="43">
        <f>SUMIFS(M$8:M$12,L$8:L$12,$G25,M$8:M$12,$E$25,M$8:M$12,$F$25)</f>
        <v>151</v>
      </c>
      <c r="N25" s="44"/>
      <c r="O25" s="45">
        <f>SUMIFS(O$8:O$12,L$8:L$12,$G25,M$8:M$12,$E$25,M$8:M$12,$F$25)</f>
        <v>200</v>
      </c>
      <c r="P25" s="42">
        <f>COUNTIFS(P$8:P$12,$G25,Q$8:Q$12,$E$25,Q$8:Q$12,$F$25)</f>
        <v>0</v>
      </c>
      <c r="Q25" s="43">
        <f>SUMIFS(Q$8:Q$12,P$8:P$12,$G25,Q$8:Q$12,$E$25,Q$8:Q$12,$F$25)</f>
        <v>0</v>
      </c>
      <c r="R25" s="44"/>
      <c r="S25" s="45">
        <f>SUMIFS(S$8:S$12,P$8:P$12,$G25,Q$8:Q$12,$E$25,Q$8:Q$12,$F$25)</f>
        <v>0</v>
      </c>
      <c r="T25" s="42">
        <f>COUNTIFS(T$8:T$12,$G25,U$8:U$12,$E$25,U$8:U$12,$F$25)</f>
        <v>0</v>
      </c>
      <c r="U25" s="43">
        <f>SUMIFS(U$8:U$12,T$8:T$12,$G25,U$8:U$12,$E$25,U$8:U$12,$F$25)</f>
        <v>0</v>
      </c>
      <c r="V25" s="44"/>
      <c r="W25" s="45">
        <f>SUMIFS(W$8:W$12,T$8:T$12,$G25,U$8:U$12,$E$25,U$8:U$12,$F$25)</f>
        <v>0</v>
      </c>
      <c r="X25" s="42">
        <f>COUNTIFS(X$8:X$12,$G25,Y$8:Y$12,$E$25,Y$8:Y$12,$F$25)</f>
        <v>0</v>
      </c>
      <c r="Y25" s="43">
        <f>SUMIFS(Y$8:Y$12,X$8:X$12,$G25,Y$8:Y$12,$E$25,Y$8:Y$12,$F$25)</f>
        <v>0</v>
      </c>
      <c r="Z25" s="44"/>
      <c r="AA25" s="45">
        <f>SUMIFS(AA$8:AA$12,X$8:X$12,$G25,Y$8:Y$12,$E$25,Y$8:Y$12,$F$25)</f>
        <v>0</v>
      </c>
      <c r="AB25" s="42">
        <f>COUNTIFS(AB$8:AB$12,$G25,AC$8:AC$12,$E$25,AC$8:AC$12,$F$25)</f>
        <v>0</v>
      </c>
      <c r="AC25" s="43">
        <f>SUMIFS(AC$8:AC$12,AB$8:AB$12,$G25,AC$8:AC$12,$E$25,AC$8:AC$12,$F$25)</f>
        <v>0</v>
      </c>
      <c r="AD25" s="44"/>
      <c r="AE25" s="45">
        <f>SUMIFS(AE$8:AE$12,AB$8:AB$12,$G25,AC$8:AC$12,$E$25,AC$8:AC$12,$F$25)</f>
        <v>0</v>
      </c>
      <c r="AF25" s="42">
        <f>COUNTIFS(AF$8:AF$12,$G25,AG$8:AG$12,$E$25,AG$8:AG$12,$F$25)</f>
        <v>0</v>
      </c>
      <c r="AG25" s="43">
        <f>SUMIFS(AG$8:AG$12,AF$8:AF$12,$G25,AG$8:AG$12,$E$25,AG$8:AG$12,$F$25)</f>
        <v>0</v>
      </c>
      <c r="AH25" s="44"/>
      <c r="AI25" s="45">
        <f>SUMIFS(AI$8:AI$12,AF$8:AF$12,$G25,AG$8:AG$12,$E$25,AG$8:AG$12,$F$25)</f>
        <v>0</v>
      </c>
      <c r="AJ25" s="42">
        <f>COUNTIFS(AJ$8:AJ$12,$G25,AK$8:AK$12,$E$25,AK$8:AK$12,$F$25)</f>
        <v>0</v>
      </c>
      <c r="AK25" s="43">
        <f>SUMIFS(AK$8:AK$12,AJ$8:AJ$12,$G25,AK$8:AK$12,$E$25,AK$8:AK$12,$F$25)</f>
        <v>0</v>
      </c>
      <c r="AL25" s="44"/>
      <c r="AM25" s="51">
        <f>SUMIFS(AM$8:AM$12,AJ$8:AJ$12,$G25,AK$8:AK$12,$E$25,AK$8:AK$12,$F$25)</f>
        <v>0</v>
      </c>
      <c r="AO25" s="42">
        <f>COUNTIFS(AO$8:AO$12,$G25,AP$8:AP$12,$E$25,AP$8:AP$12,$F$25)</f>
        <v>0</v>
      </c>
      <c r="AP25" s="43">
        <f>SUMIFS(AP$8:AP$12,AO$8:AO$12,$G25,AP$8:AP$12,$E$25,AP$8:AP$12,$F$25)</f>
        <v>0</v>
      </c>
      <c r="AQ25" s="44"/>
      <c r="AR25" s="45">
        <f>SUMIFS(AR$8:AR$12,AO$8:AO$12,$G25,AP$8:AP$12,$E$25,AP$8:AP$12,$F$25)</f>
        <v>0</v>
      </c>
      <c r="AS25" s="42">
        <f>COUNTIFS(AS$8:AS$12,$G25,AT$8:AT$12,$E$25,AT$8:AT$12,$F$25)</f>
        <v>0</v>
      </c>
      <c r="AT25" s="43">
        <f>SUMIFS(AT$8:AT$12,AS$8:AS$12,$G25,AT$8:AT$12,$E$25,AT$8:AT$12,$F$25)</f>
        <v>0</v>
      </c>
      <c r="AU25" s="44"/>
      <c r="AV25" s="45">
        <f>SUMIFS(AV$8:AV$12,AS$8:AS$12,$G25,AT$8:AT$12,$E$25,AT$8:AT$12,$F$25)</f>
        <v>0</v>
      </c>
      <c r="AW25" s="42">
        <f>COUNTIFS(AW$8:AW$12,$G25,AX$8:AX$12,$E$25,AX$8:AX$12,$F$25)</f>
        <v>0</v>
      </c>
      <c r="AX25" s="43">
        <f>SUMIFS(AX$8:AX$12,AW$8:AW$12,$G25,AX$8:AX$12,$E$25,AX$8:AX$12,$F$25)</f>
        <v>0</v>
      </c>
      <c r="AY25" s="44"/>
      <c r="AZ25" s="45">
        <f>SUMIFS(AZ$8:AZ$12,AW$8:AW$12,$G25,AX$8:AX$12,$E$25,AX$8:AX$12,$F$25)</f>
        <v>0</v>
      </c>
      <c r="BA25" s="42">
        <f>COUNTIFS(BA$8:BA$12,$G25,BB$8:BB$12,$E$25,BB$8:BB$12,$F$25)</f>
        <v>0</v>
      </c>
      <c r="BB25" s="43">
        <f>SUMIFS(BB$8:BB$12,BA$8:BA$12,$G25,BB$8:BB$12,$E$25,BB$8:BB$12,$F$25)</f>
        <v>0</v>
      </c>
      <c r="BC25" s="44"/>
      <c r="BD25" s="45">
        <f>SUMIFS(BD$8:BD$12,BA$8:BA$12,$G25,BB$8:BB$12,$E$25,BB$8:BB$12,$F$25)</f>
        <v>0</v>
      </c>
      <c r="BE25" s="42">
        <f>COUNTIFS(BE$8:BE$12,$G25,BF$8:BF$12,$E$25,BF$8:BF$12,$F$25)</f>
        <v>0</v>
      </c>
      <c r="BF25" s="43">
        <f>SUMIFS(BF$8:BF$12,BE$8:BE$12,$G25,BF$8:BF$12,$E$25,BF$8:BF$12,$F$25)</f>
        <v>0</v>
      </c>
      <c r="BG25" s="44"/>
      <c r="BH25" s="45">
        <f>SUMIFS(BH$8:BH$12,BE$8:BE$12,$G25,BF$8:BF$12,$E$25,BF$8:BF$12,$F$25)</f>
        <v>0</v>
      </c>
      <c r="BI25" s="42">
        <f>COUNTIFS(BI$8:BI$12,$G25,BJ$8:BJ$12,$E$25,BJ$8:BJ$12,$F$25)</f>
        <v>0</v>
      </c>
      <c r="BJ25" s="43">
        <f>SUMIFS(BJ$8:BJ$12,BI$8:BI$12,$G25,BJ$8:BJ$12,$E$25,BJ$8:BJ$12,$F$25)</f>
        <v>0</v>
      </c>
      <c r="BK25" s="44"/>
      <c r="BL25" s="45">
        <f>SUMIFS(BL$8:BL$12,BI$8:BI$12,$G25,BJ$8:BJ$12,$E$25,BJ$8:BJ$12,$F$25)</f>
        <v>0</v>
      </c>
      <c r="BM25" s="42">
        <f>COUNTIFS(BM$8:BM$12,$G25,BN$8:BN$12,$E$25,BN$8:BN$12,$F$25)</f>
        <v>0</v>
      </c>
      <c r="BN25" s="43">
        <f>SUMIFS(BN$8:BN$12,BM$8:BM$12,$G25,BN$8:BN$12,$E$25,BN$8:BN$12,$F$25)</f>
        <v>0</v>
      </c>
      <c r="BO25" s="44"/>
      <c r="BP25" s="45">
        <f>SUMIFS(BP$8:BP$12,BM$8:BM$12,$G25,BN$8:BN$12,$E$25,BN$8:BN$12,$F$25)</f>
        <v>0</v>
      </c>
      <c r="BQ25" s="42">
        <f>COUNTIFS(BQ$8:BQ$12,$G25,BR$8:BR$12,$E$25,BR$8:BR$12,$F$25)</f>
        <v>0</v>
      </c>
      <c r="BR25" s="43">
        <f>SUMIFS(BR$8:BR$12,BQ$8:BQ$12,$G25,BR$8:BR$12,$E$25,BR$8:BR$12,$F$25)</f>
        <v>0</v>
      </c>
      <c r="BS25" s="44"/>
      <c r="BT25" s="51">
        <f>SUMIFS(BT$8:BT$12,BQ$8:BQ$12,$G25,BR$8:BR$12,$E$25,BR$8:BR$12,$F$25)</f>
        <v>0</v>
      </c>
    </row>
    <row r="26" spans="5:72" ht="18" customHeight="1" x14ac:dyDescent="0.25">
      <c r="E26" s="29" t="s">
        <v>30</v>
      </c>
      <c r="F26" s="30" t="s">
        <v>29</v>
      </c>
      <c r="G26" s="39" t="s">
        <v>18</v>
      </c>
      <c r="H26" s="42">
        <f>COUNTIFS(H$8:H$12,$G26,I$8:I$12,$E$26,I$8:I$12,$F$26)</f>
        <v>0</v>
      </c>
      <c r="I26" s="43">
        <f>SUMIFS(I$8:I$12,H$8:H$12,$G26,I$8:I$12,$E$26,I$8:I$12,$F$26)</f>
        <v>0</v>
      </c>
      <c r="J26" s="44"/>
      <c r="K26" s="45">
        <f>SUMIFS(K$8:K$12,H$8:H$12,$G26,I$8:I$12,$E$26,I$8:I$12,$F$26)</f>
        <v>0</v>
      </c>
      <c r="L26" s="42">
        <f>COUNTIFS(L$8:L$12,$G26,M$8:M$12,$E$26,M$8:M$12,$F$26)</f>
        <v>0</v>
      </c>
      <c r="M26" s="43">
        <f>SUMIFS(M$8:M$12,L$8:L$12,$G26,M$8:M$12,$E$26,M$8:M$12,$F$26)</f>
        <v>0</v>
      </c>
      <c r="N26" s="44"/>
      <c r="O26" s="45">
        <f>SUMIFS(O$8:O$12,L$8:L$12,$G26,M$8:M$12,$E$26,M$8:M$12,$F$26)</f>
        <v>0</v>
      </c>
      <c r="P26" s="42">
        <f>COUNTIFS(P$8:P$12,$G26,Q$8:Q$12,$E$26,Q$8:Q$12,$F$26)</f>
        <v>0</v>
      </c>
      <c r="Q26" s="43">
        <f>SUMIFS(Q$8:Q$12,P$8:P$12,$G26,Q$8:Q$12,$E$26,Q$8:Q$12,$F$26)</f>
        <v>0</v>
      </c>
      <c r="R26" s="44"/>
      <c r="S26" s="45">
        <f>SUMIFS(S$8:S$12,P$8:P$12,$G26,Q$8:Q$12,$E$26,Q$8:Q$12,$F$26)</f>
        <v>0</v>
      </c>
      <c r="T26" s="42">
        <f>COUNTIFS(T$8:T$12,$G26,U$8:U$12,$E$26,U$8:U$12,$F$26)</f>
        <v>1</v>
      </c>
      <c r="U26" s="43">
        <f>SUMIFS(U$8:U$12,T$8:T$12,$G26,U$8:U$12,$E$26,U$8:U$12,$F$26)</f>
        <v>187</v>
      </c>
      <c r="V26" s="44"/>
      <c r="W26" s="45">
        <f>SUMIFS(W$8:W$12,T$8:T$12,$G26,U$8:U$12,$E$26,U$8:U$12,$F$26)</f>
        <v>180</v>
      </c>
      <c r="X26" s="42">
        <f>COUNTIFS(X$8:X$12,$G26,Y$8:Y$12,$E$26,Y$8:Y$12,$F$26)</f>
        <v>0</v>
      </c>
      <c r="Y26" s="43">
        <f>SUMIFS(Y$8:Y$12,X$8:X$12,$G26,Y$8:Y$12,$E$26,Y$8:Y$12,$F$26)</f>
        <v>0</v>
      </c>
      <c r="Z26" s="44"/>
      <c r="AA26" s="45">
        <f>SUMIFS(AA$8:AA$12,X$8:X$12,$G26,Y$8:Y$12,$E$26,Y$8:Y$12,$F$26)</f>
        <v>0</v>
      </c>
      <c r="AB26" s="42">
        <f>COUNTIFS(AB$8:AB$12,$G26,AC$8:AC$12,$E$26,AC$8:AC$12,$F$26)</f>
        <v>0</v>
      </c>
      <c r="AC26" s="43">
        <f>SUMIFS(AC$8:AC$12,AB$8:AB$12,$G26,AC$8:AC$12,$E$26,AC$8:AC$12,$F$26)</f>
        <v>0</v>
      </c>
      <c r="AD26" s="44"/>
      <c r="AE26" s="45">
        <f>SUMIFS(AE$8:AE$12,AB$8:AB$12,$G26,AC$8:AC$12,$E$26,AC$8:AC$12,$F$26)</f>
        <v>0</v>
      </c>
      <c r="AF26" s="42">
        <f>COUNTIFS(AF$8:AF$12,$G26,AG$8:AG$12,$E$26,AG$8:AG$12,$F$26)</f>
        <v>0</v>
      </c>
      <c r="AG26" s="43">
        <f>SUMIFS(AG$8:AG$12,AF$8:AF$12,$G26,AG$8:AG$12,$E$26,AG$8:AG$12,$F$26)</f>
        <v>0</v>
      </c>
      <c r="AH26" s="44"/>
      <c r="AI26" s="45">
        <f>SUMIFS(AI$8:AI$12,AF$8:AF$12,$G26,AG$8:AG$12,$E$26,AG$8:AG$12,$F$26)</f>
        <v>0</v>
      </c>
      <c r="AJ26" s="42">
        <f>COUNTIFS(AJ$8:AJ$12,$G26,AK$8:AK$12,$E$26,AK$8:AK$12,$F$26)</f>
        <v>0</v>
      </c>
      <c r="AK26" s="43">
        <f>SUMIFS(AK$8:AK$12,AJ$8:AJ$12,$G26,AK$8:AK$12,$E$26,AK$8:AK$12,$F$26)</f>
        <v>0</v>
      </c>
      <c r="AL26" s="44"/>
      <c r="AM26" s="51">
        <f>SUMIFS(AM$8:AM$12,AJ$8:AJ$12,$G26,AK$8:AK$12,$E$26,AK$8:AK$12,$F$26)</f>
        <v>0</v>
      </c>
      <c r="AO26" s="42">
        <f>COUNTIFS(AO$8:AO$12,$G26,AP$8:AP$12,$E$26,AP$8:AP$12,$F$26)</f>
        <v>0</v>
      </c>
      <c r="AP26" s="43">
        <f>SUMIFS(AP$8:AP$12,AO$8:AO$12,$G26,AP$8:AP$12,$E$26,AP$8:AP$12,$F$26)</f>
        <v>0</v>
      </c>
      <c r="AQ26" s="44"/>
      <c r="AR26" s="45">
        <f>SUMIFS(AR$8:AR$12,AO$8:AO$12,$G26,AP$8:AP$12,$E$26,AP$8:AP$12,$F$26)</f>
        <v>0</v>
      </c>
      <c r="AS26" s="42">
        <f>COUNTIFS(AS$8:AS$12,$G26,AT$8:AT$12,$E$26,AT$8:AT$12,$F$26)</f>
        <v>0</v>
      </c>
      <c r="AT26" s="43">
        <f>SUMIFS(AT$8:AT$12,AS$8:AS$12,$G26,AT$8:AT$12,$E$26,AT$8:AT$12,$F$26)</f>
        <v>0</v>
      </c>
      <c r="AU26" s="44"/>
      <c r="AV26" s="45">
        <f>SUMIFS(AV$8:AV$12,AS$8:AS$12,$G26,AT$8:AT$12,$E$26,AT$8:AT$12,$F$26)</f>
        <v>0</v>
      </c>
      <c r="AW26" s="42">
        <f>COUNTIFS(AW$8:AW$12,$G26,AX$8:AX$12,$E$26,AX$8:AX$12,$F$26)</f>
        <v>1</v>
      </c>
      <c r="AX26" s="43">
        <f>SUMIFS(AX$8:AX$12,AW$8:AW$12,$G26,AX$8:AX$12,$E$26,AX$8:AX$12,$F$26)</f>
        <v>193</v>
      </c>
      <c r="AY26" s="44"/>
      <c r="AZ26" s="45">
        <f>SUMIFS(AZ$8:AZ$12,AW$8:AW$12,$G26,AX$8:AX$12,$E$26,AX$8:AX$12,$F$26)</f>
        <v>180</v>
      </c>
      <c r="BA26" s="42">
        <f>COUNTIFS(BA$8:BA$12,$G26,BB$8:BB$12,$E$26,BB$8:BB$12,$F$26)</f>
        <v>0</v>
      </c>
      <c r="BB26" s="43">
        <f>SUMIFS(BB$8:BB$12,BA$8:BA$12,$G26,BB$8:BB$12,$E$26,BB$8:BB$12,$F$26)</f>
        <v>0</v>
      </c>
      <c r="BC26" s="44"/>
      <c r="BD26" s="45">
        <f>SUMIFS(BD$8:BD$12,BA$8:BA$12,$G26,BB$8:BB$12,$E$26,BB$8:BB$12,$F$26)</f>
        <v>0</v>
      </c>
      <c r="BE26" s="42">
        <f>COUNTIFS(BE$8:BE$12,$G26,BF$8:BF$12,$E$26,BF$8:BF$12,$F$26)</f>
        <v>0</v>
      </c>
      <c r="BF26" s="43">
        <f>SUMIFS(BF$8:BF$12,BE$8:BE$12,$G26,BF$8:BF$12,$E$26,BF$8:BF$12,$F$26)</f>
        <v>0</v>
      </c>
      <c r="BG26" s="44"/>
      <c r="BH26" s="45">
        <f>SUMIFS(BH$8:BH$12,BE$8:BE$12,$G26,BF$8:BF$12,$E$26,BF$8:BF$12,$F$26)</f>
        <v>0</v>
      </c>
      <c r="BI26" s="42">
        <f>COUNTIFS(BI$8:BI$12,$G26,BJ$8:BJ$12,$E$26,BJ$8:BJ$12,$F$26)</f>
        <v>0</v>
      </c>
      <c r="BJ26" s="43">
        <f>SUMIFS(BJ$8:BJ$12,BI$8:BI$12,$G26,BJ$8:BJ$12,$E$26,BJ$8:BJ$12,$F$26)</f>
        <v>0</v>
      </c>
      <c r="BK26" s="44"/>
      <c r="BL26" s="45">
        <f>SUMIFS(BL$8:BL$12,BI$8:BI$12,$G26,BJ$8:BJ$12,$E$26,BJ$8:BJ$12,$F$26)</f>
        <v>0</v>
      </c>
      <c r="BM26" s="42">
        <f>COUNTIFS(BM$8:BM$12,$G26,BN$8:BN$12,$E$26,BN$8:BN$12,$F$26)</f>
        <v>1</v>
      </c>
      <c r="BN26" s="43">
        <f>SUMIFS(BN$8:BN$12,BM$8:BM$12,$G26,BN$8:BN$12,$E$26,BN$8:BN$12,$F$26)</f>
        <v>193</v>
      </c>
      <c r="BO26" s="44"/>
      <c r="BP26" s="45">
        <f>SUMIFS(BP$8:BP$12,BM$8:BM$12,$G26,BN$8:BN$12,$E$26,BN$8:BN$12,$F$26)</f>
        <v>180</v>
      </c>
      <c r="BQ26" s="42">
        <f>COUNTIFS(BQ$8:BQ$12,$G26,BR$8:BR$12,$E$26,BR$8:BR$12,$F$26)</f>
        <v>0</v>
      </c>
      <c r="BR26" s="43">
        <f>SUMIFS(BR$8:BR$12,BQ$8:BQ$12,$G26,BR$8:BR$12,$E$26,BR$8:BR$12,$F$26)</f>
        <v>0</v>
      </c>
      <c r="BS26" s="44"/>
      <c r="BT26" s="51">
        <f>SUMIFS(BT$8:BT$12,BQ$8:BQ$12,$G26,BR$8:BR$12,$E$26,BR$8:BR$12,$F$26)</f>
        <v>0</v>
      </c>
    </row>
    <row r="27" spans="5:72" ht="18" customHeight="1" x14ac:dyDescent="0.25">
      <c r="E27" s="29" t="s">
        <v>23</v>
      </c>
      <c r="F27" s="30" t="s">
        <v>27</v>
      </c>
      <c r="G27" s="39" t="s">
        <v>19</v>
      </c>
      <c r="H27" s="42">
        <f>COUNTIFS(H$8:H$12,$G27,I$8:I$12,$E$27,I$8:I$12,$F$27)</f>
        <v>0</v>
      </c>
      <c r="I27" s="43">
        <f>SUMIFS(I$8:I$12,H$8:H$12,$G27,I$8:I$12,$E$27,I$8:I$12,$F$27)</f>
        <v>0</v>
      </c>
      <c r="J27" s="44"/>
      <c r="K27" s="45">
        <f>SUMIFS(K$8:K$12,H$8:H$12,$G27,I$8:I$12,$E$27,I$8:I$12,$F$27)</f>
        <v>0</v>
      </c>
      <c r="L27" s="42">
        <f>COUNTIFS(L$8:L$12,$G27,M$8:M$12,$E$27,M$8:M$12,$F$27)</f>
        <v>0</v>
      </c>
      <c r="M27" s="43">
        <f>SUMIFS(M$8:M$12,L$8:L$12,$G27,M$8:M$12,$E$27,M$8:M$12,$F$27)</f>
        <v>0</v>
      </c>
      <c r="N27" s="44"/>
      <c r="O27" s="45">
        <f>SUMIFS(O$8:O$12,L$8:L$12,$G27,M$8:M$12,$E$27,M$8:M$12,$F$27)</f>
        <v>0</v>
      </c>
      <c r="P27" s="42">
        <f>COUNTIFS(P$8:P$12,$G27,Q$8:Q$12,$E$27,Q$8:Q$12,$F$27)</f>
        <v>0</v>
      </c>
      <c r="Q27" s="43">
        <f>SUMIFS(Q$8:Q$12,P$8:P$12,$G27,Q$8:Q$12,$E$27,Q$8:Q$12,$F$27)</f>
        <v>0</v>
      </c>
      <c r="R27" s="44"/>
      <c r="S27" s="45">
        <f>SUMIFS(S$8:S$12,P$8:P$12,$G27,Q$8:Q$12,$E$27,Q$8:Q$12,$F$27)</f>
        <v>0</v>
      </c>
      <c r="T27" s="42">
        <f>COUNTIFS(T$8:T$12,$G27,U$8:U$12,$E$27,U$8:U$12,$F$27)</f>
        <v>0</v>
      </c>
      <c r="U27" s="43">
        <f>SUMIFS(U$8:U$12,T$8:T$12,$G27,U$8:U$12,$E$27,U$8:U$12,$F$27)</f>
        <v>0</v>
      </c>
      <c r="V27" s="44"/>
      <c r="W27" s="45">
        <f>SUMIFS(W$8:W$12,T$8:T$12,$G27,U$8:U$12,$E$27,U$8:U$12,$F$27)</f>
        <v>0</v>
      </c>
      <c r="X27" s="42">
        <f>COUNTIFS(X$8:X$12,$G27,Y$8:Y$12,$E$27,Y$8:Y$12,$F$27)</f>
        <v>0</v>
      </c>
      <c r="Y27" s="43">
        <f>SUMIFS(Y$8:Y$12,X$8:X$12,$G27,Y$8:Y$12,$E$27,Y$8:Y$12,$F$27)</f>
        <v>0</v>
      </c>
      <c r="Z27" s="44"/>
      <c r="AA27" s="45">
        <f>SUMIFS(AA$8:AA$12,X$8:X$12,$G27,Y$8:Y$12,$E$27,Y$8:Y$12,$F$27)</f>
        <v>0</v>
      </c>
      <c r="AB27" s="42">
        <f>COUNTIFS(AB$8:AB$12,$G27,AC$8:AC$12,$E$27,AC$8:AC$12,$F$27)</f>
        <v>0</v>
      </c>
      <c r="AC27" s="43">
        <f>SUMIFS(AC$8:AC$12,AB$8:AB$12,$G27,AC$8:AC$12,$E$27,AC$8:AC$12,$F$27)</f>
        <v>0</v>
      </c>
      <c r="AD27" s="44"/>
      <c r="AE27" s="45">
        <f>SUMIFS(AE$8:AE$12,AB$8:AB$12,$G27,AC$8:AC$12,$E$27,AC$8:AC$12,$F$27)</f>
        <v>0</v>
      </c>
      <c r="AF27" s="42">
        <f>COUNTIFS(AF$8:AF$12,$G27,AG$8:AG$12,$E$27,AG$8:AG$12,$F$27)</f>
        <v>0</v>
      </c>
      <c r="AG27" s="43">
        <f>SUMIFS(AG$8:AG$12,AF$8:AF$12,$G27,AG$8:AG$12,$E$27,AG$8:AG$12,$F$27)</f>
        <v>0</v>
      </c>
      <c r="AH27" s="44"/>
      <c r="AI27" s="45">
        <f>SUMIFS(AI$8:AI$12,AF$8:AF$12,$G27,AG$8:AG$12,$E$27,AG$8:AG$12,$F$27)</f>
        <v>0</v>
      </c>
      <c r="AJ27" s="42">
        <f>COUNTIFS(AJ$8:AJ$12,$G27,AK$8:AK$12,$E$27,AK$8:AK$12,$F$27)</f>
        <v>0</v>
      </c>
      <c r="AK27" s="43">
        <f>SUMIFS(AK$8:AK$12,AJ$8:AJ$12,$G27,AK$8:AK$12,$E$27,AK$8:AK$12,$F$27)</f>
        <v>0</v>
      </c>
      <c r="AL27" s="44"/>
      <c r="AM27" s="51">
        <f>SUMIFS(AM$8:AM$12,AJ$8:AJ$12,$G27,AK$8:AK$12,$E$27,AK$8:AK$12,$F$27)</f>
        <v>0</v>
      </c>
      <c r="AO27" s="42">
        <f>COUNTIFS(AO$8:AO$12,$G27,AP$8:AP$12,$E$27,AP$8:AP$12,$F$27)</f>
        <v>0</v>
      </c>
      <c r="AP27" s="43">
        <f>SUMIFS(AP$8:AP$12,AO$8:AO$12,$G27,AP$8:AP$12,$E$27,AP$8:AP$12,$F$27)</f>
        <v>0</v>
      </c>
      <c r="AQ27" s="44"/>
      <c r="AR27" s="45">
        <f>SUMIFS(AR$8:AR$12,AO$8:AO$12,$G27,AP$8:AP$12,$E$27,AP$8:AP$12,$F$27)</f>
        <v>0</v>
      </c>
      <c r="AS27" s="42">
        <f>COUNTIFS(AS$8:AS$12,$G27,AT$8:AT$12,$E$27,AT$8:AT$12,$F$27)</f>
        <v>0</v>
      </c>
      <c r="AT27" s="43">
        <f>SUMIFS(AT$8:AT$12,AS$8:AS$12,$G27,AT$8:AT$12,$E$27,AT$8:AT$12,$F$27)</f>
        <v>0</v>
      </c>
      <c r="AU27" s="44"/>
      <c r="AV27" s="45">
        <f>SUMIFS(AV$8:AV$12,AS$8:AS$12,$G27,AT$8:AT$12,$E$27,AT$8:AT$12,$F$27)</f>
        <v>0</v>
      </c>
      <c r="AW27" s="42">
        <f>COUNTIFS(AW$8:AW$12,$G27,AX$8:AX$12,$E$27,AX$8:AX$12,$F$27)</f>
        <v>0</v>
      </c>
      <c r="AX27" s="43">
        <f>SUMIFS(AX$8:AX$12,AW$8:AW$12,$G27,AX$8:AX$12,$E$27,AX$8:AX$12,$F$27)</f>
        <v>0</v>
      </c>
      <c r="AY27" s="44"/>
      <c r="AZ27" s="45">
        <f>SUMIFS(AZ$8:AZ$12,AW$8:AW$12,$G27,AX$8:AX$12,$E$27,AX$8:AX$12,$F$27)</f>
        <v>0</v>
      </c>
      <c r="BA27" s="42">
        <f>COUNTIFS(BA$8:BA$12,$G27,BB$8:BB$12,$E$27,BB$8:BB$12,$F$27)</f>
        <v>1</v>
      </c>
      <c r="BB27" s="43">
        <f>SUMIFS(BB$8:BB$12,BA$8:BA$12,$G27,BB$8:BB$12,$E$27,BB$8:BB$12,$F$27)</f>
        <v>30</v>
      </c>
      <c r="BC27" s="44"/>
      <c r="BD27" s="45">
        <f>SUMIFS(BD$8:BD$12,BA$8:BA$12,$G27,BB$8:BB$12,$E$27,BB$8:BB$12,$F$27)</f>
        <v>25</v>
      </c>
      <c r="BE27" s="42">
        <f>COUNTIFS(BE$8:BE$12,$G27,BF$8:BF$12,$E$27,BF$8:BF$12,$F$27)</f>
        <v>0</v>
      </c>
      <c r="BF27" s="43">
        <f>SUMIFS(BF$8:BF$12,BE$8:BE$12,$G27,BF$8:BF$12,$E$27,BF$8:BF$12,$F$27)</f>
        <v>0</v>
      </c>
      <c r="BG27" s="44"/>
      <c r="BH27" s="45">
        <f>SUMIFS(BH$8:BH$12,BE$8:BE$12,$G27,BF$8:BF$12,$E$27,BF$8:BF$12,$F$27)</f>
        <v>0</v>
      </c>
      <c r="BI27" s="42">
        <f>COUNTIFS(BI$8:BI$12,$G27,BJ$8:BJ$12,$E$27,BJ$8:BJ$12,$F$27)</f>
        <v>0</v>
      </c>
      <c r="BJ27" s="43">
        <f>SUMIFS(BJ$8:BJ$12,BI$8:BI$12,$G27,BJ$8:BJ$12,$E$27,BJ$8:BJ$12,$F$27)</f>
        <v>0</v>
      </c>
      <c r="BK27" s="44"/>
      <c r="BL27" s="45">
        <f>SUMIFS(BL$8:BL$12,BI$8:BI$12,$G27,BJ$8:BJ$12,$E$27,BJ$8:BJ$12,$F$27)</f>
        <v>0</v>
      </c>
      <c r="BM27" s="42">
        <f>COUNTIFS(BM$8:BM$12,$G27,BN$8:BN$12,$E$27,BN$8:BN$12,$F$27)</f>
        <v>0</v>
      </c>
      <c r="BN27" s="43">
        <f>SUMIFS(BN$8:BN$12,BM$8:BM$12,$G27,BN$8:BN$12,$E$27,BN$8:BN$12,$F$27)</f>
        <v>0</v>
      </c>
      <c r="BO27" s="44"/>
      <c r="BP27" s="45">
        <f>SUMIFS(BP$8:BP$12,BM$8:BM$12,$G27,BN$8:BN$12,$E$27,BN$8:BN$12,$F$27)</f>
        <v>0</v>
      </c>
      <c r="BQ27" s="42">
        <f>COUNTIFS(BQ$8:BQ$12,$G27,BR$8:BR$12,$E$27,BR$8:BR$12,$F$27)</f>
        <v>0</v>
      </c>
      <c r="BR27" s="43">
        <f>SUMIFS(BR$8:BR$12,BQ$8:BQ$12,$G27,BR$8:BR$12,$E$27,BR$8:BR$12,$F$27)</f>
        <v>0</v>
      </c>
      <c r="BS27" s="44"/>
      <c r="BT27" s="51">
        <f>SUMIFS(BT$8:BT$12,BQ$8:BQ$12,$G27,BR$8:BR$12,$E$27,BR$8:BR$12,$F$27)</f>
        <v>0</v>
      </c>
    </row>
    <row r="28" spans="5:72" ht="18" customHeight="1" x14ac:dyDescent="0.25">
      <c r="E28" s="29" t="s">
        <v>23</v>
      </c>
      <c r="F28" s="30" t="s">
        <v>24</v>
      </c>
      <c r="G28" s="39" t="s">
        <v>13</v>
      </c>
      <c r="H28" s="42">
        <f>COUNTIFS(H$8:H$12,$G28,I$8:I$12,$E$28,I$8:I$12,$F$28)</f>
        <v>1</v>
      </c>
      <c r="I28" s="43">
        <f>SUMIFS(I$8:I$12,H$8:H$12,$G28,I$8:I$12,$E$28,I$8:I$12,$F$28)</f>
        <v>18</v>
      </c>
      <c r="J28" s="44"/>
      <c r="K28" s="45">
        <f>SUMIFS(K$8:K$12,H$8:H$12,$G28,I$8:I$12,$E$28,I$8:I$12,$F$28)</f>
        <v>25</v>
      </c>
      <c r="L28" s="42">
        <f>COUNTIFS(L$8:L$12,$G28,M$8:M$12,$E$28,M$8:M$12,$F$28)</f>
        <v>1</v>
      </c>
      <c r="M28" s="43">
        <f>SUMIFS(M$8:M$12,L$8:L$12,$G28,M$8:M$12,$E$28,M$8:M$12,$F$28)</f>
        <v>20</v>
      </c>
      <c r="N28" s="44"/>
      <c r="O28" s="45">
        <f>SUMIFS(O$8:O$12,L$8:L$12,$G28,M$8:M$12,$E$28,M$8:M$12,$F$28)</f>
        <v>25</v>
      </c>
      <c r="P28" s="42">
        <f>COUNTIFS(P$8:P$12,$G28,Q$8:Q$12,$E$28,Q$8:Q$12,$F$28)</f>
        <v>0</v>
      </c>
      <c r="Q28" s="43">
        <f>SUMIFS(Q$8:Q$12,P$8:P$12,$G28,Q$8:Q$12,$E$28,Q$8:Q$12,$F$28)</f>
        <v>0</v>
      </c>
      <c r="R28" s="44"/>
      <c r="S28" s="45">
        <f>SUMIFS(S$8:S$12,P$8:P$12,$G28,Q$8:Q$12,$E$28,Q$8:Q$12,$F$28)</f>
        <v>0</v>
      </c>
      <c r="T28" s="42">
        <f>COUNTIFS(T$8:T$12,$G28,U$8:U$12,$E$28,U$8:U$12,$F$28)</f>
        <v>0</v>
      </c>
      <c r="U28" s="43">
        <f>SUMIFS(U$8:U$12,T$8:T$12,$G28,U$8:U$12,$E$28,U$8:U$12,$F$28)</f>
        <v>0</v>
      </c>
      <c r="V28" s="44"/>
      <c r="W28" s="45">
        <f>SUMIFS(W$8:W$12,T$8:T$12,$G28,U$8:U$12,$E$28,U$8:U$12,$F$28)</f>
        <v>0</v>
      </c>
      <c r="X28" s="42">
        <f>COUNTIFS(X$8:X$12,$G28,Y$8:Y$12,$E$28,Y$8:Y$12,$F$28)</f>
        <v>1</v>
      </c>
      <c r="Y28" s="43">
        <f>SUMIFS(Y$8:Y$12,X$8:X$12,$G28,Y$8:Y$12,$E$28,Y$8:Y$12,$F$28)</f>
        <v>18</v>
      </c>
      <c r="Z28" s="44"/>
      <c r="AA28" s="45">
        <f>SUMIFS(AA$8:AA$12,X$8:X$12,$G28,Y$8:Y$12,$E$28,Y$8:Y$12,$F$28)</f>
        <v>25</v>
      </c>
      <c r="AB28" s="42">
        <f>COUNTIFS(AB$8:AB$12,$G28,AC$8:AC$12,$E$28,AC$8:AC$12,$F$28)</f>
        <v>1</v>
      </c>
      <c r="AC28" s="43">
        <f>SUMIFS(AC$8:AC$12,AB$8:AB$12,$G28,AC$8:AC$12,$E$28,AC$8:AC$12,$F$28)</f>
        <v>41</v>
      </c>
      <c r="AD28" s="44"/>
      <c r="AE28" s="45">
        <f>SUMIFS(AE$8:AE$12,AB$8:AB$12,$G28,AC$8:AC$12,$E$28,AC$8:AC$12,$F$28)</f>
        <v>25</v>
      </c>
      <c r="AF28" s="42">
        <f>COUNTIFS(AF$8:AF$12,$G28,AG$8:AG$12,$E$28,AG$8:AG$12,$F$28)</f>
        <v>2</v>
      </c>
      <c r="AG28" s="43">
        <f>SUMIFS(AG$8:AG$12,AF$8:AF$12,$G28,AG$8:AG$12,$E$28,AG$8:AG$12,$F$28)</f>
        <v>70</v>
      </c>
      <c r="AH28" s="44"/>
      <c r="AI28" s="45">
        <f>SUMIFS(AI$8:AI$12,AF$8:AF$12,$G28,AG$8:AG$12,$E$28,AG$8:AG$12,$F$28)</f>
        <v>50</v>
      </c>
      <c r="AJ28" s="42">
        <f>COUNTIFS(AJ$8:AJ$12,$G28,AK$8:AK$12,$E$28,AK$8:AK$12,$F$28)</f>
        <v>1</v>
      </c>
      <c r="AK28" s="43">
        <f>SUMIFS(AK$8:AK$12,AJ$8:AJ$12,$G28,AK$8:AK$12,$E$28,AK$8:AK$12,$F$28)</f>
        <v>18</v>
      </c>
      <c r="AL28" s="44"/>
      <c r="AM28" s="51">
        <f>SUMIFS(AM$8:AM$12,AJ$8:AJ$12,$G28,AK$8:AK$12,$E$28,AK$8:AK$12,$F$28)</f>
        <v>25</v>
      </c>
      <c r="AO28" s="42">
        <f>COUNTIFS(AO$8:AO$12,$G28,AP$8:AP$12,$E$28,AP$8:AP$12,$F$28)</f>
        <v>2</v>
      </c>
      <c r="AP28" s="43">
        <f>SUMIFS(AP$8:AP$12,AO$8:AO$12,$G28,AP$8:AP$12,$E$28,AP$8:AP$12,$F$28)</f>
        <v>81</v>
      </c>
      <c r="AQ28" s="44"/>
      <c r="AR28" s="45">
        <f>SUMIFS(AR$8:AR$12,AO$8:AO$12,$G28,AP$8:AP$12,$E$28,AP$8:AP$12,$F$28)</f>
        <v>45</v>
      </c>
      <c r="AS28" s="42">
        <f>COUNTIFS(AS$8:AS$12,$G28,AT$8:AT$12,$E$28,AT$8:AT$12,$F$28)</f>
        <v>1</v>
      </c>
      <c r="AT28" s="43">
        <f>SUMIFS(AT$8:AT$12,AS$8:AS$12,$G28,AT$8:AT$12,$E$28,AT$8:AT$12,$F$28)</f>
        <v>29</v>
      </c>
      <c r="AU28" s="44"/>
      <c r="AV28" s="45">
        <f>SUMIFS(AV$8:AV$12,AS$8:AS$12,$G28,AT$8:AT$12,$E$28,AT$8:AT$12,$F$28)</f>
        <v>25</v>
      </c>
      <c r="AW28" s="42">
        <f>COUNTIFS(AW$8:AW$12,$G28,AX$8:AX$12,$E$28,AX$8:AX$12,$F$28)</f>
        <v>0</v>
      </c>
      <c r="AX28" s="43">
        <f>SUMIFS(AX$8:AX$12,AW$8:AW$12,$G28,AX$8:AX$12,$E$28,AX$8:AX$12,$F$28)</f>
        <v>0</v>
      </c>
      <c r="AY28" s="44"/>
      <c r="AZ28" s="45">
        <f>SUMIFS(AZ$8:AZ$12,AW$8:AW$12,$G28,AX$8:AX$12,$E$28,AX$8:AX$12,$F$28)</f>
        <v>0</v>
      </c>
      <c r="BA28" s="42">
        <f>COUNTIFS(BA$8:BA$12,$G28,BB$8:BB$12,$E$28,BB$8:BB$12,$F$28)</f>
        <v>0</v>
      </c>
      <c r="BB28" s="43">
        <f>SUMIFS(BB$8:BB$12,BA$8:BA$12,$G28,BB$8:BB$12,$E$28,BB$8:BB$12,$F$28)</f>
        <v>0</v>
      </c>
      <c r="BC28" s="44"/>
      <c r="BD28" s="45">
        <f>SUMIFS(BD$8:BD$12,BA$8:BA$12,$G28,BB$8:BB$12,$E$28,BB$8:BB$12,$F$28)</f>
        <v>0</v>
      </c>
      <c r="BE28" s="42">
        <f>COUNTIFS(BE$8:BE$12,$G28,BF$8:BF$12,$E$28,BF$8:BF$12,$F$28)</f>
        <v>0</v>
      </c>
      <c r="BF28" s="43">
        <f>SUMIFS(BF$8:BF$12,BE$8:BE$12,$G28,BF$8:BF$12,$E$28,BF$8:BF$12,$F$28)</f>
        <v>0</v>
      </c>
      <c r="BG28" s="44"/>
      <c r="BH28" s="45">
        <f>SUMIFS(BH$8:BH$12,BE$8:BE$12,$G28,BF$8:BF$12,$E$28,BF$8:BF$12,$F$28)</f>
        <v>0</v>
      </c>
      <c r="BI28" s="42">
        <f>COUNTIFS(BI$8:BI$12,$G28,BJ$8:BJ$12,$E$28,BJ$8:BJ$12,$F$28)</f>
        <v>1</v>
      </c>
      <c r="BJ28" s="43">
        <f>SUMIFS(BJ$8:BJ$12,BI$8:BI$12,$G28,BJ$8:BJ$12,$E$28,BJ$8:BJ$12,$F$28)</f>
        <v>49.9</v>
      </c>
      <c r="BK28" s="44"/>
      <c r="BL28" s="45">
        <f>SUMIFS(BL$8:BL$12,BI$8:BI$12,$G28,BJ$8:BJ$12,$E$28,BJ$8:BJ$12,$F$28)</f>
        <v>25</v>
      </c>
      <c r="BM28" s="42">
        <f>COUNTIFS(BM$8:BM$12,$G28,BN$8:BN$12,$E$28,BN$8:BN$12,$F$28)</f>
        <v>1</v>
      </c>
      <c r="BN28" s="43">
        <f>SUMIFS(BN$8:BN$12,BM$8:BM$12,$G28,BN$8:BN$12,$E$28,BN$8:BN$12,$F$28)</f>
        <v>43</v>
      </c>
      <c r="BO28" s="44"/>
      <c r="BP28" s="45">
        <f>SUMIFS(BP$8:BP$12,BM$8:BM$12,$G28,BN$8:BN$12,$E$28,BN$8:BN$12,$F$28)</f>
        <v>25</v>
      </c>
      <c r="BQ28" s="42">
        <f>COUNTIFS(BQ$8:BQ$12,$G28,BR$8:BR$12,$E$28,BR$8:BR$12,$F$28)</f>
        <v>0</v>
      </c>
      <c r="BR28" s="43">
        <f>SUMIFS(BR$8:BR$12,BQ$8:BQ$12,$G28,BR$8:BR$12,$E$28,BR$8:BR$12,$F$28)</f>
        <v>0</v>
      </c>
      <c r="BS28" s="44"/>
      <c r="BT28" s="51">
        <f>SUMIFS(BT$8:BT$12,BQ$8:BQ$12,$G28,BR$8:BR$12,$E$28,BR$8:BR$12,$F$28)</f>
        <v>0</v>
      </c>
    </row>
    <row r="29" spans="5:72" ht="18" customHeight="1" x14ac:dyDescent="0.25">
      <c r="E29" s="29" t="s">
        <v>25</v>
      </c>
      <c r="F29" s="30" t="s">
        <v>31</v>
      </c>
      <c r="G29" s="39" t="s">
        <v>13</v>
      </c>
      <c r="H29" s="42">
        <f>COUNTIFS(H$8:H$12,$G29,I$8:I$12,$E$29,I$8:I$12,$F$29)</f>
        <v>1</v>
      </c>
      <c r="I29" s="43">
        <f>SUMIFS(I$8:I$12,H$8:H$12,$G29,I$8:I$12,$E$29,I$8:I$12,$F$29)</f>
        <v>55</v>
      </c>
      <c r="J29" s="44"/>
      <c r="K29" s="45">
        <f>SUMIFS(K$8:K$12,H$8:H$12,$G29,I$8:I$12,$E$29,I$8:I$12,$F$29)</f>
        <v>25</v>
      </c>
      <c r="L29" s="42">
        <f>COUNTIFS(L$8:L$12,$G29,M$8:M$12,$E$29,M$8:M$12,$F$29)</f>
        <v>0</v>
      </c>
      <c r="M29" s="43">
        <f>SUMIFS(M$8:M$12,L$8:L$12,$G29,M$8:M$12,$E$29,M$8:M$12,$F$29)</f>
        <v>0</v>
      </c>
      <c r="N29" s="44"/>
      <c r="O29" s="45">
        <f>SUMIFS(O$8:O$12,L$8:L$12,$G29,M$8:M$12,$E$29,M$8:M$12,$F$29)</f>
        <v>0</v>
      </c>
      <c r="P29" s="42">
        <f>COUNTIFS(P$8:P$12,$G29,Q$8:Q$12,$E$29,Q$8:Q$12,$F$29)</f>
        <v>0</v>
      </c>
      <c r="Q29" s="43">
        <f>SUMIFS(Q$8:Q$12,P$8:P$12,$G29,Q$8:Q$12,$E$29,Q$8:Q$12,$F$29)</f>
        <v>0</v>
      </c>
      <c r="R29" s="44"/>
      <c r="S29" s="45">
        <f>SUMIFS(S$8:S$12,P$8:P$12,$G29,Q$8:Q$12,$E$29,Q$8:Q$12,$F$29)</f>
        <v>0</v>
      </c>
      <c r="T29" s="42">
        <f>COUNTIFS(T$8:T$12,$G29,U$8:U$12,$E$29,U$8:U$12,$F$29)</f>
        <v>1</v>
      </c>
      <c r="U29" s="43">
        <f>SUMIFS(U$8:U$12,T$8:T$12,$G29,U$8:U$12,$E$29,U$8:U$12,$F$29)</f>
        <v>75</v>
      </c>
      <c r="V29" s="44"/>
      <c r="W29" s="45">
        <f>SUMIFS(W$8:W$12,T$8:T$12,$G29,U$8:U$12,$E$29,U$8:U$12,$F$29)</f>
        <v>50</v>
      </c>
      <c r="X29" s="42">
        <f>COUNTIFS(X$8:X$12,$G29,Y$8:Y$12,$E$29,Y$8:Y$12,$F$29)</f>
        <v>0</v>
      </c>
      <c r="Y29" s="43">
        <f>SUMIFS(Y$8:Y$12,X$8:X$12,$G29,Y$8:Y$12,$E$29,Y$8:Y$12,$F$29)</f>
        <v>0</v>
      </c>
      <c r="Z29" s="44"/>
      <c r="AA29" s="45">
        <f>SUMIFS(AA$8:AA$12,X$8:X$12,$G29,Y$8:Y$12,$E$29,Y$8:Y$12,$F$29)</f>
        <v>0</v>
      </c>
      <c r="AB29" s="42">
        <f>COUNTIFS(AB$8:AB$12,$G29,AC$8:AC$12,$E$29,AC$8:AC$12,$F$29)</f>
        <v>2</v>
      </c>
      <c r="AC29" s="43">
        <f>SUMIFS(AC$8:AC$12,AB$8:AB$12,$G29,AC$8:AC$12,$E$29,AC$8:AC$12,$F$29)</f>
        <v>120</v>
      </c>
      <c r="AD29" s="44"/>
      <c r="AE29" s="45">
        <f>SUMIFS(AE$8:AE$12,AB$8:AB$12,$G29,AC$8:AC$12,$E$29,AC$8:AC$12,$F$29)</f>
        <v>75</v>
      </c>
      <c r="AF29" s="42">
        <f>COUNTIFS(AF$8:AF$12,$G29,AG$8:AG$12,$E$29,AG$8:AG$12,$F$29)</f>
        <v>1</v>
      </c>
      <c r="AG29" s="43">
        <f>SUMIFS(AG$8:AG$12,AF$8:AF$12,$G29,AG$8:AG$12,$E$29,AG$8:AG$12,$F$29)</f>
        <v>70</v>
      </c>
      <c r="AH29" s="44"/>
      <c r="AI29" s="45">
        <f>SUMIFS(AI$8:AI$12,AF$8:AF$12,$G29,AG$8:AG$12,$E$29,AG$8:AG$12,$F$29)</f>
        <v>50</v>
      </c>
      <c r="AJ29" s="42">
        <f>COUNTIFS(AJ$8:AJ$12,$G29,AK$8:AK$12,$E$29,AK$8:AK$12,$F$29)</f>
        <v>0</v>
      </c>
      <c r="AK29" s="43">
        <f>SUMIFS(AK$8:AK$12,AJ$8:AJ$12,$G29,AK$8:AK$12,$E$29,AK$8:AK$12,$F$29)</f>
        <v>0</v>
      </c>
      <c r="AL29" s="44"/>
      <c r="AM29" s="51">
        <f>SUMIFS(AM$8:AM$12,AJ$8:AJ$12,$G29,AK$8:AK$12,$E$29,AK$8:AK$12,$F$29)</f>
        <v>0</v>
      </c>
      <c r="AO29" s="42">
        <f>COUNTIFS(AO$8:AO$12,$G29,AP$8:AP$12,$E$29,AP$8:AP$12,$F$29)</f>
        <v>0</v>
      </c>
      <c r="AP29" s="43">
        <f>SUMIFS(AP$8:AP$12,AO$8:AO$12,$G29,AP$8:AP$12,$E$29,AP$8:AP$12,$F$29)</f>
        <v>0</v>
      </c>
      <c r="AQ29" s="44"/>
      <c r="AR29" s="45">
        <f>SUMIFS(AR$8:AR$12,AO$8:AO$12,$G29,AP$8:AP$12,$E$29,AP$8:AP$12,$F$29)</f>
        <v>0</v>
      </c>
      <c r="AS29" s="42">
        <f>COUNTIFS(AS$8:AS$12,$G29,AT$8:AT$12,$E$29,AT$8:AT$12,$F$29)</f>
        <v>0</v>
      </c>
      <c r="AT29" s="43">
        <f>SUMIFS(AT$8:AT$12,AS$8:AS$12,$G29,AT$8:AT$12,$E$29,AT$8:AT$12,$F$29)</f>
        <v>0</v>
      </c>
      <c r="AU29" s="44"/>
      <c r="AV29" s="45">
        <f>SUMIFS(AV$8:AV$12,AS$8:AS$12,$G29,AT$8:AT$12,$E$29,AT$8:AT$12,$F$29)</f>
        <v>0</v>
      </c>
      <c r="AW29" s="42">
        <f>COUNTIFS(AW$8:AW$12,$G29,AX$8:AX$12,$E$29,AX$8:AX$12,$F$29)</f>
        <v>0</v>
      </c>
      <c r="AX29" s="43">
        <f>SUMIFS(AX$8:AX$12,AW$8:AW$12,$G29,AX$8:AX$12,$E$29,AX$8:AX$12,$F$29)</f>
        <v>0</v>
      </c>
      <c r="AY29" s="44"/>
      <c r="AZ29" s="45">
        <f>SUMIFS(AZ$8:AZ$12,AW$8:AW$12,$G29,AX$8:AX$12,$E$29,AX$8:AX$12,$F$29)</f>
        <v>0</v>
      </c>
      <c r="BA29" s="42">
        <f>COUNTIFS(BA$8:BA$12,$G29,BB$8:BB$12,$E$29,BB$8:BB$12,$F$29)</f>
        <v>1</v>
      </c>
      <c r="BB29" s="43">
        <f>SUMIFS(BB$8:BB$12,BA$8:BA$12,$G29,BB$8:BB$12,$E$29,BB$8:BB$12,$F$29)</f>
        <v>50.3</v>
      </c>
      <c r="BC29" s="44"/>
      <c r="BD29" s="45">
        <f>SUMIFS(BD$8:BD$12,BA$8:BA$12,$G29,BB$8:BB$12,$E$29,BB$8:BB$12,$F$29)</f>
        <v>50</v>
      </c>
      <c r="BE29" s="42">
        <f>COUNTIFS(BE$8:BE$12,$G29,BF$8:BF$12,$E$29,BF$8:BF$12,$F$29)</f>
        <v>1</v>
      </c>
      <c r="BF29" s="43">
        <f>SUMIFS(BF$8:BF$12,BE$8:BE$12,$G29,BF$8:BF$12,$E$29,BF$8:BF$12,$F$29)</f>
        <v>58</v>
      </c>
      <c r="BG29" s="44"/>
      <c r="BH29" s="45">
        <f>SUMIFS(BH$8:BH$12,BE$8:BE$12,$G29,BF$8:BF$12,$E$29,BF$8:BF$12,$F$29)</f>
        <v>50</v>
      </c>
      <c r="BI29" s="42">
        <f>COUNTIFS(BI$8:BI$12,$G29,BJ$8:BJ$12,$E$29,BJ$8:BJ$12,$F$29)</f>
        <v>0</v>
      </c>
      <c r="BJ29" s="43">
        <f>SUMIFS(BJ$8:BJ$12,BI$8:BI$12,$G29,BJ$8:BJ$12,$E$29,BJ$8:BJ$12,$F$29)</f>
        <v>0</v>
      </c>
      <c r="BK29" s="44"/>
      <c r="BL29" s="45">
        <f>SUMIFS(BL$8:BL$12,BI$8:BI$12,$G29,BJ$8:BJ$12,$E$29,BJ$8:BJ$12,$F$29)</f>
        <v>0</v>
      </c>
      <c r="BM29" s="42">
        <f>COUNTIFS(BM$8:BM$12,$G29,BN$8:BN$12,$E$29,BN$8:BN$12,$F$29)</f>
        <v>2</v>
      </c>
      <c r="BN29" s="43">
        <f>SUMIFS(BN$8:BN$12,BM$8:BM$12,$G29,BN$8:BN$12,$E$29,BN$8:BN$12,$F$29)</f>
        <v>127.4</v>
      </c>
      <c r="BO29" s="44"/>
      <c r="BP29" s="45">
        <f>SUMIFS(BP$8:BP$12,BM$8:BM$12,$G29,BN$8:BN$12,$E$29,BN$8:BN$12,$F$29)</f>
        <v>100</v>
      </c>
      <c r="BQ29" s="42">
        <f>COUNTIFS(BQ$8:BQ$12,$G29,BR$8:BR$12,$E$29,BR$8:BR$12,$F$29)</f>
        <v>1</v>
      </c>
      <c r="BR29" s="43">
        <f>SUMIFS(BR$8:BR$12,BQ$8:BQ$12,$G29,BR$8:BR$12,$E$29,BR$8:BR$12,$F$29)</f>
        <v>65</v>
      </c>
      <c r="BS29" s="44"/>
      <c r="BT29" s="51">
        <f>SUMIFS(BT$8:BT$12,BQ$8:BQ$12,$G29,BR$8:BR$12,$E$29,BR$8:BR$12,$F$29)</f>
        <v>50</v>
      </c>
    </row>
    <row r="30" spans="5:72" ht="18" customHeight="1" x14ac:dyDescent="0.25">
      <c r="E30" s="29" t="s">
        <v>28</v>
      </c>
      <c r="F30" s="30" t="s">
        <v>26</v>
      </c>
      <c r="G30" s="40" t="s">
        <v>13</v>
      </c>
      <c r="H30" s="42">
        <f>COUNTIFS(H$8:H$12,$G30,I$8:I$12,$E$30,I$8:I$12,$F$30)</f>
        <v>0</v>
      </c>
      <c r="I30" s="43">
        <f>SUMIFS(I$8:I$12,H$8:H$12,$G30,I$8:I$12,$E$30,I$8:I$12,$F$30)</f>
        <v>0</v>
      </c>
      <c r="J30" s="44"/>
      <c r="K30" s="45">
        <f>SUMIFS(K$8:K$12,H$8:H$12,$G30,I$8:I$12,$E$30,I$8:I$12,$F$30)</f>
        <v>0</v>
      </c>
      <c r="L30" s="42">
        <f>COUNTIFS(L$8:L$12,$G30,M$8:M$12,$E$30,M$8:M$12,$F$30)</f>
        <v>0</v>
      </c>
      <c r="M30" s="43">
        <f>SUMIFS(M$8:M$12,L$8:L$12,$G30,M$8:M$12,$E$30,M$8:M$12,$F$30)</f>
        <v>0</v>
      </c>
      <c r="N30" s="44"/>
      <c r="O30" s="45">
        <f>SUMIFS(O$8:O$12,L$8:L$12,$G30,M$8:M$12,$E$30,M$8:M$12,$F$30)</f>
        <v>0</v>
      </c>
      <c r="P30" s="42">
        <f>COUNTIFS(P$8:P$12,$G30,Q$8:Q$12,$E$30,Q$8:Q$12,$F$30)</f>
        <v>0</v>
      </c>
      <c r="Q30" s="43">
        <f>SUMIFS(Q$8:Q$12,P$8:P$12,$G30,Q$8:Q$12,$E$30,Q$8:Q$12,$F$30)</f>
        <v>0</v>
      </c>
      <c r="R30" s="44"/>
      <c r="S30" s="45">
        <f>SUMIFS(S$8:S$12,P$8:P$12,$G30,Q$8:Q$12,$E$30,Q$8:Q$12,$F$30)</f>
        <v>0</v>
      </c>
      <c r="T30" s="42">
        <f>COUNTIFS(T$8:T$12,$G30,U$8:U$12,$E$30,U$8:U$12,$F$30)</f>
        <v>0</v>
      </c>
      <c r="U30" s="43">
        <f>SUMIFS(U$8:U$12,T$8:T$12,$G30,U$8:U$12,$E$30,U$8:U$12,$F$30)</f>
        <v>0</v>
      </c>
      <c r="V30" s="44"/>
      <c r="W30" s="45">
        <f>SUMIFS(W$8:W$12,T$8:T$12,$G30,U$8:U$12,$E$30,U$8:U$12,$F$30)</f>
        <v>0</v>
      </c>
      <c r="X30" s="42">
        <f>COUNTIFS(X$8:X$12,$G30,Y$8:Y$12,$E$30,Y$8:Y$12,$F$30)</f>
        <v>0</v>
      </c>
      <c r="Y30" s="43">
        <f>SUMIFS(Y$8:Y$12,X$8:X$12,$G30,Y$8:Y$12,$E$30,Y$8:Y$12,$F$30)</f>
        <v>0</v>
      </c>
      <c r="Z30" s="44"/>
      <c r="AA30" s="45">
        <f>SUMIFS(AA$8:AA$12,X$8:X$12,$G30,Y$8:Y$12,$E$30,Y$8:Y$12,$F$30)</f>
        <v>0</v>
      </c>
      <c r="AB30" s="42">
        <f>COUNTIFS(AB$8:AB$12,$G30,AC$8:AC$12,$E$30,AC$8:AC$12,$F$30)</f>
        <v>0</v>
      </c>
      <c r="AC30" s="43">
        <f>SUMIFS(AC$8:AC$12,AB$8:AB$12,$G30,AC$8:AC$12,$E$30,AC$8:AC$12,$F$30)</f>
        <v>0</v>
      </c>
      <c r="AD30" s="44"/>
      <c r="AE30" s="45">
        <f>SUMIFS(AE$8:AE$12,AB$8:AB$12,$G30,AC$8:AC$12,$E$30,AC$8:AC$12,$F$30)</f>
        <v>0</v>
      </c>
      <c r="AF30" s="42">
        <f>COUNTIFS(AF$8:AF$12,$G30,AG$8:AG$12,$E$30,AG$8:AG$12,$F$30)</f>
        <v>0</v>
      </c>
      <c r="AG30" s="43">
        <f>SUMIFS(AG$8:AG$12,AF$8:AF$12,$G30,AG$8:AG$12,$E$30,AG$8:AG$12,$F$30)</f>
        <v>0</v>
      </c>
      <c r="AH30" s="44"/>
      <c r="AI30" s="45">
        <f>SUMIFS(AI$8:AI$12,AF$8:AF$12,$G30,AG$8:AG$12,$E$30,AG$8:AG$12,$F$30)</f>
        <v>0</v>
      </c>
      <c r="AJ30" s="42">
        <f>COUNTIFS(AJ$8:AJ$12,$G30,AK$8:AK$12,$E$30,AK$8:AK$12,$F$30)</f>
        <v>0</v>
      </c>
      <c r="AK30" s="43">
        <f>SUMIFS(AK$8:AK$12,AJ$8:AJ$12,$G30,AK$8:AK$12,$E$30,AK$8:AK$12,$F$30)</f>
        <v>0</v>
      </c>
      <c r="AL30" s="44"/>
      <c r="AM30" s="51">
        <f>SUMIFS(AM$8:AM$12,AJ$8:AJ$12,$G30,AK$8:AK$12,$E$30,AK$8:AK$12,$F$30)</f>
        <v>0</v>
      </c>
      <c r="AO30" s="42">
        <f>COUNTIFS(AO$8:AO$12,$G30,AP$8:AP$12,$E$30,AP$8:AP$12,$F$30)</f>
        <v>0</v>
      </c>
      <c r="AP30" s="43">
        <f>SUMIFS(AP$8:AP$12,AO$8:AO$12,$G30,AP$8:AP$12,$E$30,AP$8:AP$12,$F$30)</f>
        <v>0</v>
      </c>
      <c r="AQ30" s="44"/>
      <c r="AR30" s="45">
        <f>SUMIFS(AR$8:AR$12,AO$8:AO$12,$G30,AP$8:AP$12,$E$30,AP$8:AP$12,$F$30)</f>
        <v>0</v>
      </c>
      <c r="AS30" s="42">
        <f>COUNTIFS(AS$8:AS$12,$G30,AT$8:AT$12,$E$30,AT$8:AT$12,$F$30)</f>
        <v>0</v>
      </c>
      <c r="AT30" s="43">
        <f>SUMIFS(AT$8:AT$12,AS$8:AS$12,$G30,AT$8:AT$12,$E$30,AT$8:AT$12,$F$30)</f>
        <v>0</v>
      </c>
      <c r="AU30" s="44"/>
      <c r="AV30" s="45">
        <f>SUMIFS(AV$8:AV$12,AS$8:AS$12,$G30,AT$8:AT$12,$E$30,AT$8:AT$12,$F$30)</f>
        <v>0</v>
      </c>
      <c r="AW30" s="42">
        <f>COUNTIFS(AW$8:AW$12,$G30,AX$8:AX$12,$E$30,AX$8:AX$12,$F$30)</f>
        <v>0</v>
      </c>
      <c r="AX30" s="43">
        <f>SUMIFS(AX$8:AX$12,AW$8:AW$12,$G30,AX$8:AX$12,$E$30,AX$8:AX$12,$F$30)</f>
        <v>0</v>
      </c>
      <c r="AY30" s="44"/>
      <c r="AZ30" s="45">
        <f>SUMIFS(AZ$8:AZ$12,AW$8:AW$12,$G30,AX$8:AX$12,$E$30,AX$8:AX$12,$F$30)</f>
        <v>0</v>
      </c>
      <c r="BA30" s="42">
        <f>COUNTIFS(BA$8:BA$12,$G30,BB$8:BB$12,$E$30,BB$8:BB$12,$F$30)</f>
        <v>0</v>
      </c>
      <c r="BB30" s="43">
        <f>SUMIFS(BB$8:BB$12,BA$8:BA$12,$G30,BB$8:BB$12,$E$30,BB$8:BB$12,$F$30)</f>
        <v>0</v>
      </c>
      <c r="BC30" s="44"/>
      <c r="BD30" s="45">
        <f>SUMIFS(BD$8:BD$12,BA$8:BA$12,$G30,BB$8:BB$12,$E$30,BB$8:BB$12,$F$30)</f>
        <v>0</v>
      </c>
      <c r="BE30" s="42">
        <f>COUNTIFS(BE$8:BE$12,$G30,BF$8:BF$12,$E$30,BF$8:BF$12,$F$30)</f>
        <v>0</v>
      </c>
      <c r="BF30" s="43">
        <f>SUMIFS(BF$8:BF$12,BE$8:BE$12,$G30,BF$8:BF$12,$E$30,BF$8:BF$12,$F$30)</f>
        <v>0</v>
      </c>
      <c r="BG30" s="44"/>
      <c r="BH30" s="45">
        <f>SUMIFS(BH$8:BH$12,BE$8:BE$12,$G30,BF$8:BF$12,$E$30,BF$8:BF$12,$F$30)</f>
        <v>0</v>
      </c>
      <c r="BI30" s="42">
        <f>COUNTIFS(BI$8:BI$12,$G30,BJ$8:BJ$12,$E$30,BJ$8:BJ$12,$F$30)</f>
        <v>0</v>
      </c>
      <c r="BJ30" s="43">
        <f>SUMIFS(BJ$8:BJ$12,BI$8:BI$12,$G30,BJ$8:BJ$12,$E$30,BJ$8:BJ$12,$F$30)</f>
        <v>0</v>
      </c>
      <c r="BK30" s="44"/>
      <c r="BL30" s="45">
        <f>SUMIFS(BL$8:BL$12,BI$8:BI$12,$G30,BJ$8:BJ$12,$E$30,BJ$8:BJ$12,$F$30)</f>
        <v>0</v>
      </c>
      <c r="BM30" s="42">
        <f>COUNTIFS(BM$8:BM$12,$G30,BN$8:BN$12,$E$30,BN$8:BN$12,$F$30)</f>
        <v>0</v>
      </c>
      <c r="BN30" s="43">
        <f>SUMIFS(BN$8:BN$12,BM$8:BM$12,$G30,BN$8:BN$12,$E$30,BN$8:BN$12,$F$30)</f>
        <v>0</v>
      </c>
      <c r="BO30" s="44"/>
      <c r="BP30" s="45">
        <f>SUMIFS(BP$8:BP$12,BM$8:BM$12,$G30,BN$8:BN$12,$E$30,BN$8:BN$12,$F$30)</f>
        <v>0</v>
      </c>
      <c r="BQ30" s="42">
        <f>COUNTIFS(BQ$8:BQ$12,$G30,BR$8:BR$12,$E$30,BR$8:BR$12,$F$30)</f>
        <v>0</v>
      </c>
      <c r="BR30" s="43">
        <f>SUMIFS(BR$8:BR$12,BQ$8:BQ$12,$G30,BR$8:BR$12,$E$30,BR$8:BR$12,$F$30)</f>
        <v>0</v>
      </c>
      <c r="BS30" s="44"/>
      <c r="BT30" s="51">
        <f>SUMIFS(BT$8:BT$12,BQ$8:BQ$12,$G30,BR$8:BR$12,$E$30,BR$8:BR$12,$F$30)</f>
        <v>0</v>
      </c>
    </row>
    <row r="31" spans="5:72" ht="18" customHeight="1" x14ac:dyDescent="0.25">
      <c r="E31" s="29" t="s">
        <v>23</v>
      </c>
      <c r="F31" s="30" t="s">
        <v>24</v>
      </c>
      <c r="G31" s="38" t="s">
        <v>11</v>
      </c>
      <c r="H31" s="42">
        <f>COUNTIFS(H$8:H$12,$G31,I$8:I$12,$E$31,I$8:I$12,$F$31)</f>
        <v>0</v>
      </c>
      <c r="I31" s="43">
        <f>SUMIFS(I$8:I$12,H$8:H$12,$G31,I$8:I$12,$E$31,I$8:I$12,$F$31)</f>
        <v>0</v>
      </c>
      <c r="J31" s="44"/>
      <c r="K31" s="45">
        <f>SUMIFS(K$8:K$12,H$8:H$12,$G31,I$8:I$12,$E$31,I$8:I$12,$F$31)</f>
        <v>0</v>
      </c>
      <c r="L31" s="42">
        <f>COUNTIFS(L$8:L$12,$G31,M$8:M$12,$E$31,M$8:M$12,$F$31)</f>
        <v>0</v>
      </c>
      <c r="M31" s="43">
        <f>SUMIFS(M$8:M$12,L$8:L$12,$G31,M$8:M$12,$E$31,M$8:M$12,$F$31)</f>
        <v>0</v>
      </c>
      <c r="N31" s="44"/>
      <c r="O31" s="45">
        <f>SUMIFS(O$8:O$12,L$8:L$12,$G31,M$8:M$12,$E$31,M$8:M$12,$F$31)</f>
        <v>0</v>
      </c>
      <c r="P31" s="42">
        <f>COUNTIFS(P$8:P$12,$G31,Q$8:Q$12,$E$31,Q$8:Q$12,$F$31)</f>
        <v>1</v>
      </c>
      <c r="Q31" s="43">
        <f>SUMIFS(Q$8:Q$12,P$8:P$12,$G31,Q$8:Q$12,$E$31,Q$8:Q$12,$F$31)</f>
        <v>30</v>
      </c>
      <c r="R31" s="44"/>
      <c r="S31" s="45">
        <f>SUMIFS(S$8:S$12,P$8:P$12,$G31,Q$8:Q$12,$E$31,Q$8:Q$12,$F$31)</f>
        <v>25</v>
      </c>
      <c r="T31" s="42">
        <f>COUNTIFS(T$8:T$12,$G31,U$8:U$12,$E$31,U$8:U$12,$F$31)</f>
        <v>1</v>
      </c>
      <c r="U31" s="43">
        <f>SUMIFS(U$8:U$12,T$8:T$12,$G31,U$8:U$12,$E$31,U$8:U$12,$F$31)</f>
        <v>30</v>
      </c>
      <c r="V31" s="44"/>
      <c r="W31" s="45">
        <f>SUMIFS(W$8:W$12,T$8:T$12,$G31,U$8:U$12,$E$31,U$8:U$12,$F$31)</f>
        <v>25</v>
      </c>
      <c r="X31" s="42">
        <f>COUNTIFS(X$8:X$12,$G31,Y$8:Y$12,$E$31,Y$8:Y$12,$F$31)</f>
        <v>0</v>
      </c>
      <c r="Y31" s="43">
        <f>SUMIFS(Y$8:Y$12,X$8:X$12,$G31,Y$8:Y$12,$E$31,Y$8:Y$12,$F$31)</f>
        <v>0</v>
      </c>
      <c r="Z31" s="44"/>
      <c r="AA31" s="45">
        <f>SUMIFS(AA$8:AA$12,X$8:X$12,$G31,Y$8:Y$12,$E$31,Y$8:Y$12,$F$31)</f>
        <v>0</v>
      </c>
      <c r="AB31" s="42">
        <f>COUNTIFS(AB$8:AB$12,$G31,AC$8:AC$12,$E$31,AC$8:AC$12,$F$31)</f>
        <v>1</v>
      </c>
      <c r="AC31" s="43">
        <f>SUMIFS(AC$8:AC$12,AB$8:AB$12,$G31,AC$8:AC$12,$E$31,AC$8:AC$12,$F$31)</f>
        <v>30</v>
      </c>
      <c r="AD31" s="44"/>
      <c r="AE31" s="45">
        <f>SUMIFS(AE$8:AE$12,AB$8:AB$12,$G31,AC$8:AC$12,$E$31,AC$8:AC$12,$F$31)</f>
        <v>20</v>
      </c>
      <c r="AF31" s="42">
        <f>COUNTIFS(AF$8:AF$12,$G31,AG$8:AG$12,$E$31,AG$8:AG$12,$F$31)</f>
        <v>0</v>
      </c>
      <c r="AG31" s="43">
        <f>SUMIFS(AG$8:AG$12,AF$8:AF$12,$G31,AG$8:AG$12,$E$31,AG$8:AG$12,$F$31)</f>
        <v>0</v>
      </c>
      <c r="AH31" s="44"/>
      <c r="AI31" s="45">
        <f>SUMIFS(AI$8:AI$12,AF$8:AF$12,$G31,AG$8:AG$12,$E$31,AG$8:AG$12,$F$31)</f>
        <v>0</v>
      </c>
      <c r="AJ31" s="42">
        <f>COUNTIFS(AJ$8:AJ$12,$G31,AK$8:AK$12,$E$31,AK$8:AK$12,$F$31)</f>
        <v>0</v>
      </c>
      <c r="AK31" s="43">
        <f>SUMIFS(AK$8:AK$12,AJ$8:AJ$12,$G31,AK$8:AK$12,$E$31,AK$8:AK$12,$F$31)</f>
        <v>0</v>
      </c>
      <c r="AL31" s="44"/>
      <c r="AM31" s="51">
        <f>SUMIFS(AM$8:AM$12,AJ$8:AJ$12,$G31,AK$8:AK$12,$E$31,AK$8:AK$12,$F$31)</f>
        <v>0</v>
      </c>
      <c r="AO31" s="42">
        <f>COUNTIFS(AO$8:AO$12,$G31,AP$8:AP$12,$E$31,AP$8:AP$12,$F$31)</f>
        <v>1</v>
      </c>
      <c r="AP31" s="43">
        <f>SUMIFS(AP$8:AP$12,AO$8:AO$12,$G31,AP$8:AP$12,$E$31,AP$8:AP$12,$F$31)</f>
        <v>30</v>
      </c>
      <c r="AQ31" s="44"/>
      <c r="AR31" s="45">
        <f>SUMIFS(AR$8:AR$12,AO$8:AO$12,$G31,AP$8:AP$12,$E$31,AP$8:AP$12,$F$31)</f>
        <v>25</v>
      </c>
      <c r="AS31" s="42">
        <f>COUNTIFS(AS$8:AS$12,$G31,AT$8:AT$12,$E$31,AT$8:AT$12,$F$31)</f>
        <v>1</v>
      </c>
      <c r="AT31" s="43">
        <f>SUMIFS(AT$8:AT$12,AS$8:AS$12,$G31,AT$8:AT$12,$E$31,AT$8:AT$12,$F$31)</f>
        <v>30</v>
      </c>
      <c r="AU31" s="44"/>
      <c r="AV31" s="45">
        <f>SUMIFS(AV$8:AV$12,AS$8:AS$12,$G31,AT$8:AT$12,$E$31,AT$8:AT$12,$F$31)</f>
        <v>25</v>
      </c>
      <c r="AW31" s="42">
        <f>COUNTIFS(AW$8:AW$12,$G31,AX$8:AX$12,$E$31,AX$8:AX$12,$F$31)</f>
        <v>2</v>
      </c>
      <c r="AX31" s="43">
        <f>SUMIFS(AX$8:AX$12,AW$8:AW$12,$G31,AX$8:AX$12,$E$31,AX$8:AX$12,$F$31)</f>
        <v>70</v>
      </c>
      <c r="AY31" s="44"/>
      <c r="AZ31" s="45">
        <f>SUMIFS(AZ$8:AZ$12,AW$8:AW$12,$G31,AX$8:AX$12,$E$31,AX$8:AX$12,$F$31)</f>
        <v>50</v>
      </c>
      <c r="BA31" s="42">
        <f>COUNTIFS(BA$8:BA$12,$G31,BB$8:BB$12,$E$31,BB$8:BB$12,$F$31)</f>
        <v>1</v>
      </c>
      <c r="BB31" s="43">
        <f>SUMIFS(BB$8:BB$12,BA$8:BA$12,$G31,BB$8:BB$12,$E$31,BB$8:BB$12,$F$31)</f>
        <v>42</v>
      </c>
      <c r="BC31" s="44"/>
      <c r="BD31" s="45">
        <f>SUMIFS(BD$8:BD$12,BA$8:BA$12,$G31,BB$8:BB$12,$E$31,BB$8:BB$12,$F$31)</f>
        <v>25</v>
      </c>
      <c r="BE31" s="42">
        <f>COUNTIFS(BE$8:BE$12,$G31,BF$8:BF$12,$E$31,BF$8:BF$12,$F$31)</f>
        <v>2</v>
      </c>
      <c r="BF31" s="43">
        <f>SUMIFS(BF$8:BF$12,BE$8:BE$12,$G31,BF$8:BF$12,$E$31,BF$8:BF$12,$F$31)</f>
        <v>55</v>
      </c>
      <c r="BG31" s="44"/>
      <c r="BH31" s="45">
        <f>SUMIFS(BH$8:BH$12,BE$8:BE$12,$G31,BF$8:BF$12,$E$31,BF$8:BF$12,$F$31)</f>
        <v>50</v>
      </c>
      <c r="BI31" s="42">
        <f>COUNTIFS(BI$8:BI$12,$G31,BJ$8:BJ$12,$E$31,BJ$8:BJ$12,$F$31)</f>
        <v>1</v>
      </c>
      <c r="BJ31" s="43">
        <f>SUMIFS(BJ$8:BJ$12,BI$8:BI$12,$G31,BJ$8:BJ$12,$E$31,BJ$8:BJ$12,$F$31)</f>
        <v>30</v>
      </c>
      <c r="BK31" s="44"/>
      <c r="BL31" s="45">
        <f>SUMIFS(BL$8:BL$12,BI$8:BI$12,$G31,BJ$8:BJ$12,$E$31,BJ$8:BJ$12,$F$31)</f>
        <v>25</v>
      </c>
      <c r="BM31" s="42">
        <f>COUNTIFS(BM$8:BM$12,$G31,BN$8:BN$12,$E$31,BN$8:BN$12,$F$31)</f>
        <v>0</v>
      </c>
      <c r="BN31" s="43">
        <f>SUMIFS(BN$8:BN$12,BM$8:BM$12,$G31,BN$8:BN$12,$E$31,BN$8:BN$12,$F$31)</f>
        <v>0</v>
      </c>
      <c r="BO31" s="44"/>
      <c r="BP31" s="45">
        <f>SUMIFS(BP$8:BP$12,BM$8:BM$12,$G31,BN$8:BN$12,$E$31,BN$8:BN$12,$F$31)</f>
        <v>0</v>
      </c>
      <c r="BQ31" s="42">
        <f>COUNTIFS(BQ$8:BQ$12,$G31,BR$8:BR$12,$E$31,BR$8:BR$12,$F$31)</f>
        <v>1</v>
      </c>
      <c r="BR31" s="43">
        <f>SUMIFS(BR$8:BR$12,BQ$8:BQ$12,$G31,BR$8:BR$12,$E$31,BR$8:BR$12,$F$31)</f>
        <v>25</v>
      </c>
      <c r="BS31" s="44"/>
      <c r="BT31" s="51">
        <f>SUMIFS(BT$8:BT$12,BQ$8:BQ$12,$G31,BR$8:BR$12,$E$31,BR$8:BR$12,$F$31)</f>
        <v>25</v>
      </c>
    </row>
    <row r="32" spans="5:72" ht="18" customHeight="1" x14ac:dyDescent="0.25">
      <c r="E32" s="29" t="s">
        <v>25</v>
      </c>
      <c r="F32" s="30" t="s">
        <v>31</v>
      </c>
      <c r="G32" s="39" t="s">
        <v>11</v>
      </c>
      <c r="H32" s="42">
        <f>COUNTIFS(H$8:H$12,$G32,I$8:I$12,$E$32,I$8:I$12,$F$32)</f>
        <v>1</v>
      </c>
      <c r="I32" s="43">
        <f>SUMIFS(I$8:I$12,H$8:H$12,$G32,I$8:I$12,$E$32,I$8:I$12,$F$32)</f>
        <v>52</v>
      </c>
      <c r="J32" s="44"/>
      <c r="K32" s="45">
        <f>SUMIFS(K$8:K$12,H$8:H$12,$G32,I$8:I$12,$E$32,I$8:I$12,$F$32)</f>
        <v>50</v>
      </c>
      <c r="L32" s="42">
        <f>COUNTIFS(L$8:L$12,$G32,M$8:M$12,$E$32,M$8:M$12,$F$32)</f>
        <v>1</v>
      </c>
      <c r="M32" s="43">
        <f>SUMIFS(M$8:M$12,L$8:L$12,$G32,M$8:M$12,$E$32,M$8:M$12,$F$32)</f>
        <v>80</v>
      </c>
      <c r="N32" s="44"/>
      <c r="O32" s="45">
        <f>SUMIFS(O$8:O$12,L$8:L$12,$G32,M$8:M$12,$E$32,M$8:M$12,$F$32)</f>
        <v>50</v>
      </c>
      <c r="P32" s="42">
        <f>COUNTIFS(P$8:P$12,$G32,Q$8:Q$12,$E$32,Q$8:Q$12,$F$32)</f>
        <v>1</v>
      </c>
      <c r="Q32" s="43">
        <f>SUMIFS(Q$8:Q$12,P$8:P$12,$G32,Q$8:Q$12,$E$32,Q$8:Q$12,$F$32)</f>
        <v>51</v>
      </c>
      <c r="R32" s="44"/>
      <c r="S32" s="45">
        <f>SUMIFS(S$8:S$12,P$8:P$12,$G32,Q$8:Q$12,$E$32,Q$8:Q$12,$F$32)</f>
        <v>50</v>
      </c>
      <c r="T32" s="42">
        <f>COUNTIFS(T$8:T$12,$G32,U$8:U$12,$E$32,U$8:U$12,$F$32)</f>
        <v>1</v>
      </c>
      <c r="U32" s="43">
        <f>SUMIFS(U$8:U$12,T$8:T$12,$G32,U$8:U$12,$E$32,U$8:U$12,$F$32)</f>
        <v>56</v>
      </c>
      <c r="V32" s="44"/>
      <c r="W32" s="45">
        <f>SUMIFS(W$8:W$12,T$8:T$12,$G32,U$8:U$12,$E$32,U$8:U$12,$F$32)</f>
        <v>50</v>
      </c>
      <c r="X32" s="42">
        <f>COUNTIFS(X$8:X$12,$G32,Y$8:Y$12,$E$32,Y$8:Y$12,$F$32)</f>
        <v>0</v>
      </c>
      <c r="Y32" s="43">
        <f>SUMIFS(Y$8:Y$12,X$8:X$12,$G32,Y$8:Y$12,$E$32,Y$8:Y$12,$F$32)</f>
        <v>0</v>
      </c>
      <c r="Z32" s="44"/>
      <c r="AA32" s="45">
        <f>SUMIFS(AA$8:AA$12,X$8:X$12,$G32,Y$8:Y$12,$E$32,Y$8:Y$12,$F$32)</f>
        <v>0</v>
      </c>
      <c r="AB32" s="42">
        <f>COUNTIFS(AB$8:AB$12,$G32,AC$8:AC$12,$E$32,AC$8:AC$12,$F$32)</f>
        <v>0</v>
      </c>
      <c r="AC32" s="43">
        <f>SUMIFS(AC$8:AC$12,AB$8:AB$12,$G32,AC$8:AC$12,$E$32,AC$8:AC$12,$F$32)</f>
        <v>0</v>
      </c>
      <c r="AD32" s="44"/>
      <c r="AE32" s="45">
        <f>SUMIFS(AE$8:AE$12,AB$8:AB$12,$G32,AC$8:AC$12,$E$32,AC$8:AC$12,$F$32)</f>
        <v>0</v>
      </c>
      <c r="AF32" s="42">
        <f>COUNTIFS(AF$8:AF$12,$G32,AG$8:AG$12,$E$32,AG$8:AG$12,$F$32)</f>
        <v>1</v>
      </c>
      <c r="AG32" s="43">
        <f>SUMIFS(AG$8:AG$12,AF$8:AF$12,$G32,AG$8:AG$12,$E$32,AG$8:AG$12,$F$32)</f>
        <v>52</v>
      </c>
      <c r="AH32" s="44"/>
      <c r="AI32" s="45">
        <f>SUMIFS(AI$8:AI$12,AF$8:AF$12,$G32,AG$8:AG$12,$E$32,AG$8:AG$12,$F$32)</f>
        <v>50</v>
      </c>
      <c r="AJ32" s="42">
        <f>COUNTIFS(AJ$8:AJ$12,$G32,AK$8:AK$12,$E$32,AK$8:AK$12,$F$32)</f>
        <v>2</v>
      </c>
      <c r="AK32" s="43">
        <f>SUMIFS(AK$8:AK$12,AJ$8:AJ$12,$G32,AK$8:AK$12,$E$32,AK$8:AK$12,$F$32)</f>
        <v>121</v>
      </c>
      <c r="AL32" s="44"/>
      <c r="AM32" s="51">
        <f>SUMIFS(AM$8:AM$12,AJ$8:AJ$12,$G32,AK$8:AK$12,$E$32,AK$8:AK$12,$F$32)</f>
        <v>45</v>
      </c>
      <c r="AO32" s="42">
        <f>COUNTIFS(AO$8:AO$12,$G32,AP$8:AP$12,$E$32,AP$8:AP$12,$F$32)</f>
        <v>1</v>
      </c>
      <c r="AP32" s="43">
        <f>SUMIFS(AP$8:AP$12,AO$8:AO$12,$G32,AP$8:AP$12,$E$32,AP$8:AP$12,$F$32)</f>
        <v>60</v>
      </c>
      <c r="AQ32" s="44"/>
      <c r="AR32" s="45">
        <f>SUMIFS(AR$8:AR$12,AO$8:AO$12,$G32,AP$8:AP$12,$E$32,AP$8:AP$12,$F$32)</f>
        <v>50</v>
      </c>
      <c r="AS32" s="42">
        <f>COUNTIFS(AS$8:AS$12,$G32,AT$8:AT$12,$E$32,AT$8:AT$12,$F$32)</f>
        <v>1</v>
      </c>
      <c r="AT32" s="43">
        <f>SUMIFS(AT$8:AT$12,AS$8:AS$12,$G32,AT$8:AT$12,$E$32,AT$8:AT$12,$F$32)</f>
        <v>52</v>
      </c>
      <c r="AU32" s="44"/>
      <c r="AV32" s="45">
        <f>SUMIFS(AV$8:AV$12,AS$8:AS$12,$G32,AT$8:AT$12,$E$32,AT$8:AT$12,$F$32)</f>
        <v>50</v>
      </c>
      <c r="AW32" s="42">
        <f>COUNTIFS(AW$8:AW$12,$G32,AX$8:AX$12,$E$32,AX$8:AX$12,$F$32)</f>
        <v>1</v>
      </c>
      <c r="AX32" s="43">
        <f>SUMIFS(AX$8:AX$12,AW$8:AW$12,$G32,AX$8:AX$12,$E$32,AX$8:AX$12,$F$32)</f>
        <v>55</v>
      </c>
      <c r="AY32" s="44"/>
      <c r="AZ32" s="45">
        <f>SUMIFS(AZ$8:AZ$12,AW$8:AW$12,$G32,AX$8:AX$12,$E$32,AX$8:AX$12,$F$32)</f>
        <v>50</v>
      </c>
      <c r="BA32" s="42">
        <f>COUNTIFS(BA$8:BA$12,$G32,BB$8:BB$12,$E$32,BB$8:BB$12,$F$32)</f>
        <v>0</v>
      </c>
      <c r="BB32" s="43">
        <f>SUMIFS(BB$8:BB$12,BA$8:BA$12,$G32,BB$8:BB$12,$E$32,BB$8:BB$12,$F$32)</f>
        <v>0</v>
      </c>
      <c r="BC32" s="44"/>
      <c r="BD32" s="45">
        <f>SUMIFS(BD$8:BD$12,BA$8:BA$12,$G32,BB$8:BB$12,$E$32,BB$8:BB$12,$F$32)</f>
        <v>0</v>
      </c>
      <c r="BE32" s="42">
        <f>COUNTIFS(BE$8:BE$12,$G32,BF$8:BF$12,$E$32,BF$8:BF$12,$F$32)</f>
        <v>1</v>
      </c>
      <c r="BF32" s="43">
        <f>SUMIFS(BF$8:BF$12,BE$8:BE$12,$G32,BF$8:BF$12,$E$32,BF$8:BF$12,$F$32)</f>
        <v>56</v>
      </c>
      <c r="BG32" s="44"/>
      <c r="BH32" s="45">
        <f>SUMIFS(BH$8:BH$12,BE$8:BE$12,$G32,BF$8:BF$12,$E$32,BF$8:BF$12,$F$32)</f>
        <v>25</v>
      </c>
      <c r="BI32" s="42">
        <f>COUNTIFS(BI$8:BI$12,$G32,BJ$8:BJ$12,$E$32,BJ$8:BJ$12,$F$32)</f>
        <v>2</v>
      </c>
      <c r="BJ32" s="43">
        <f>SUMIFS(BJ$8:BJ$12,BI$8:BI$12,$G32,BJ$8:BJ$12,$E$32,BJ$8:BJ$12,$F$32)</f>
        <v>136</v>
      </c>
      <c r="BK32" s="44"/>
      <c r="BL32" s="45">
        <f>SUMIFS(BL$8:BL$12,BI$8:BI$12,$G32,BJ$8:BJ$12,$E$32,BJ$8:BJ$12,$F$32)</f>
        <v>75</v>
      </c>
      <c r="BM32" s="42">
        <f>COUNTIFS(BM$8:BM$12,$G32,BN$8:BN$12,$E$32,BN$8:BN$12,$F$32)</f>
        <v>0</v>
      </c>
      <c r="BN32" s="43">
        <f>SUMIFS(BN$8:BN$12,BM$8:BM$12,$G32,BN$8:BN$12,$E$32,BN$8:BN$12,$F$32)</f>
        <v>0</v>
      </c>
      <c r="BO32" s="44"/>
      <c r="BP32" s="45">
        <f>SUMIFS(BP$8:BP$12,BM$8:BM$12,$G32,BN$8:BN$12,$E$32,BN$8:BN$12,$F$32)</f>
        <v>0</v>
      </c>
      <c r="BQ32" s="42">
        <f>COUNTIFS(BQ$8:BQ$12,$G32,BR$8:BR$12,$E$32,BR$8:BR$12,$F$32)</f>
        <v>1</v>
      </c>
      <c r="BR32" s="43">
        <f>SUMIFS(BR$8:BR$12,BQ$8:BQ$12,$G32,BR$8:BR$12,$E$32,BR$8:BR$12,$F$32)</f>
        <v>52</v>
      </c>
      <c r="BS32" s="44"/>
      <c r="BT32" s="51">
        <f>SUMIFS(BT$8:BT$12,BQ$8:BQ$12,$G32,BR$8:BR$12,$E$32,BR$8:BR$12,$F$32)</f>
        <v>50</v>
      </c>
    </row>
    <row r="33" spans="5:72" ht="18" customHeight="1" x14ac:dyDescent="0.25">
      <c r="E33" s="29" t="s">
        <v>28</v>
      </c>
      <c r="F33" s="30" t="s">
        <v>26</v>
      </c>
      <c r="G33" s="39" t="s">
        <v>11</v>
      </c>
      <c r="H33" s="42">
        <f>COUNTIFS(H$8:H$12,$G33,I$8:I$12,$E$33,I$8:I$12,$F$33)</f>
        <v>1</v>
      </c>
      <c r="I33" s="43">
        <f>SUMIFS(I$8:I$12,H$8:H$12,$G33,I$8:I$12,$E$33,I$8:I$12,$F$33)</f>
        <v>83</v>
      </c>
      <c r="J33" s="44"/>
      <c r="K33" s="45">
        <f>SUMIFS(K$8:K$12,H$8:H$12,$G33,I$8:I$12,$E$33,I$8:I$12,$F$33)</f>
        <v>50</v>
      </c>
      <c r="L33" s="42">
        <f>COUNTIFS(L$8:L$12,$G33,M$8:M$12,$E$33,M$8:M$12,$F$33)</f>
        <v>0</v>
      </c>
      <c r="M33" s="43">
        <f>SUMIFS(M$8:M$12,L$8:L$12,$G33,M$8:M$12,$E$33,M$8:M$12,$F$33)</f>
        <v>0</v>
      </c>
      <c r="N33" s="44"/>
      <c r="O33" s="45">
        <f>SUMIFS(O$8:O$12,L$8:L$12,$G33,M$8:M$12,$E$33,M$8:M$12,$F$33)</f>
        <v>0</v>
      </c>
      <c r="P33" s="42">
        <f>COUNTIFS(P$8:P$12,$G33,Q$8:Q$12,$E$33,Q$8:Q$12,$F$33)</f>
        <v>1</v>
      </c>
      <c r="Q33" s="43">
        <f>SUMIFS(Q$8:Q$12,P$8:P$12,$G33,Q$8:Q$12,$E$33,Q$8:Q$12,$F$33)</f>
        <v>83</v>
      </c>
      <c r="R33" s="44"/>
      <c r="S33" s="45">
        <f>SUMIFS(S$8:S$12,P$8:P$12,$G33,Q$8:Q$12,$E$33,Q$8:Q$12,$F$33)</f>
        <v>25</v>
      </c>
      <c r="T33" s="42">
        <f>COUNTIFS(T$8:T$12,$G33,U$8:U$12,$E$33,U$8:U$12,$F$33)</f>
        <v>0</v>
      </c>
      <c r="U33" s="43">
        <f>SUMIFS(U$8:U$12,T$8:T$12,$G33,U$8:U$12,$E$33,U$8:U$12,$F$33)</f>
        <v>0</v>
      </c>
      <c r="V33" s="44"/>
      <c r="W33" s="45">
        <f>SUMIFS(W$8:W$12,T$8:T$12,$G33,U$8:U$12,$E$33,U$8:U$12,$F$33)</f>
        <v>0</v>
      </c>
      <c r="X33" s="42">
        <f>COUNTIFS(X$8:X$12,$G33,Y$8:Y$12,$E$33,Y$8:Y$12,$F$33)</f>
        <v>0</v>
      </c>
      <c r="Y33" s="43">
        <f>SUMIFS(Y$8:Y$12,X$8:X$12,$G33,Y$8:Y$12,$E$33,Y$8:Y$12,$F$33)</f>
        <v>0</v>
      </c>
      <c r="Z33" s="44"/>
      <c r="AA33" s="45">
        <f>SUMIFS(AA$8:AA$12,X$8:X$12,$G33,Y$8:Y$12,$E$33,Y$8:Y$12,$F$33)</f>
        <v>0</v>
      </c>
      <c r="AB33" s="42">
        <f>COUNTIFS(AB$8:AB$12,$G33,AC$8:AC$12,$E$33,AC$8:AC$12,$F$33)</f>
        <v>0</v>
      </c>
      <c r="AC33" s="43">
        <f>SUMIFS(AC$8:AC$12,AB$8:AB$12,$G33,AC$8:AC$12,$E$33,AC$8:AC$12,$F$33)</f>
        <v>0</v>
      </c>
      <c r="AD33" s="44"/>
      <c r="AE33" s="45">
        <f>SUMIFS(AE$8:AE$12,AB$8:AB$12,$G33,AC$8:AC$12,$E$33,AC$8:AC$12,$F$33)</f>
        <v>0</v>
      </c>
      <c r="AF33" s="42">
        <f>COUNTIFS(AF$8:AF$12,$G33,AG$8:AG$12,$E$33,AG$8:AG$12,$F$33)</f>
        <v>0</v>
      </c>
      <c r="AG33" s="43">
        <f>SUMIFS(AG$8:AG$12,AF$8:AF$12,$G33,AG$8:AG$12,$E$33,AG$8:AG$12,$F$33)</f>
        <v>0</v>
      </c>
      <c r="AH33" s="44"/>
      <c r="AI33" s="45">
        <f>SUMIFS(AI$8:AI$12,AF$8:AF$12,$G33,AG$8:AG$12,$E$33,AG$8:AG$12,$F$33)</f>
        <v>0</v>
      </c>
      <c r="AJ33" s="42">
        <f>COUNTIFS(AJ$8:AJ$12,$G33,AK$8:AK$12,$E$33,AK$8:AK$12,$F$33)</f>
        <v>0</v>
      </c>
      <c r="AK33" s="43">
        <f>SUMIFS(AK$8:AK$12,AJ$8:AJ$12,$G33,AK$8:AK$12,$E$33,AK$8:AK$12,$F$33)</f>
        <v>0</v>
      </c>
      <c r="AL33" s="44"/>
      <c r="AM33" s="51">
        <f>SUMIFS(AM$8:AM$12,AJ$8:AJ$12,$G33,AK$8:AK$12,$E$33,AK$8:AK$12,$F$33)</f>
        <v>0</v>
      </c>
      <c r="AO33" s="42">
        <f>COUNTIFS(AO$8:AO$12,$G33,AP$8:AP$12,$E$33,AP$8:AP$12,$F$33)</f>
        <v>0</v>
      </c>
      <c r="AP33" s="43">
        <f>SUMIFS(AP$8:AP$12,AO$8:AO$12,$G33,AP$8:AP$12,$E$33,AP$8:AP$12,$F$33)</f>
        <v>0</v>
      </c>
      <c r="AQ33" s="44"/>
      <c r="AR33" s="45">
        <f>SUMIFS(AR$8:AR$12,AO$8:AO$12,$G33,AP$8:AP$12,$E$33,AP$8:AP$12,$F$33)</f>
        <v>0</v>
      </c>
      <c r="AS33" s="42">
        <f>COUNTIFS(AS$8:AS$12,$G33,AT$8:AT$12,$E$33,AT$8:AT$12,$F$33)</f>
        <v>1</v>
      </c>
      <c r="AT33" s="43">
        <f>SUMIFS(AT$8:AT$12,AS$8:AS$12,$G33,AT$8:AT$12,$E$33,AT$8:AT$12,$F$33)</f>
        <v>119</v>
      </c>
      <c r="AU33" s="44"/>
      <c r="AV33" s="45">
        <f>SUMIFS(AV$8:AV$12,AS$8:AS$12,$G33,AT$8:AT$12,$E$33,AT$8:AT$12,$F$33)</f>
        <v>50</v>
      </c>
      <c r="AW33" s="42">
        <f>COUNTIFS(AW$8:AW$12,$G33,AX$8:AX$12,$E$33,AX$8:AX$12,$F$33)</f>
        <v>1</v>
      </c>
      <c r="AX33" s="43">
        <f>SUMIFS(AX$8:AX$12,AW$8:AW$12,$G33,AX$8:AX$12,$E$33,AX$8:AX$12,$F$33)</f>
        <v>100</v>
      </c>
      <c r="AY33" s="44"/>
      <c r="AZ33" s="45">
        <f>SUMIFS(AZ$8:AZ$12,AW$8:AW$12,$G33,AX$8:AX$12,$E$33,AX$8:AX$12,$F$33)</f>
        <v>50</v>
      </c>
      <c r="BA33" s="42">
        <f>COUNTIFS(BA$8:BA$12,$G33,BB$8:BB$12,$E$33,BB$8:BB$12,$F$33)</f>
        <v>0</v>
      </c>
      <c r="BB33" s="43">
        <f>SUMIFS(BB$8:BB$12,BA$8:BA$12,$G33,BB$8:BB$12,$E$33,BB$8:BB$12,$F$33)</f>
        <v>0</v>
      </c>
      <c r="BC33" s="44"/>
      <c r="BD33" s="45">
        <f>SUMIFS(BD$8:BD$12,BA$8:BA$12,$G33,BB$8:BB$12,$E$33,BB$8:BB$12,$F$33)</f>
        <v>0</v>
      </c>
      <c r="BE33" s="42">
        <f>COUNTIFS(BE$8:BE$12,$G33,BF$8:BF$12,$E$33,BF$8:BF$12,$F$33)</f>
        <v>1</v>
      </c>
      <c r="BF33" s="43">
        <f>SUMIFS(BF$8:BF$12,BE$8:BE$12,$G33,BF$8:BF$12,$E$33,BF$8:BF$12,$F$33)</f>
        <v>100</v>
      </c>
      <c r="BG33" s="44"/>
      <c r="BH33" s="45">
        <f>SUMIFS(BH$8:BH$12,BE$8:BE$12,$G33,BF$8:BF$12,$E$33,BF$8:BF$12,$F$33)</f>
        <v>50</v>
      </c>
      <c r="BI33" s="42">
        <f>COUNTIFS(BI$8:BI$12,$G33,BJ$8:BJ$12,$E$33,BJ$8:BJ$12,$F$33)</f>
        <v>0</v>
      </c>
      <c r="BJ33" s="43">
        <f>SUMIFS(BJ$8:BJ$12,BI$8:BI$12,$G33,BJ$8:BJ$12,$E$33,BJ$8:BJ$12,$F$33)</f>
        <v>0</v>
      </c>
      <c r="BK33" s="44"/>
      <c r="BL33" s="45">
        <f>SUMIFS(BL$8:BL$12,BI$8:BI$12,$G33,BJ$8:BJ$12,$E$33,BJ$8:BJ$12,$F$33)</f>
        <v>0</v>
      </c>
      <c r="BM33" s="42">
        <f>COUNTIFS(BM$8:BM$12,$G33,BN$8:BN$12,$E$33,BN$8:BN$12,$F$33)</f>
        <v>0</v>
      </c>
      <c r="BN33" s="43">
        <f>SUMIFS(BN$8:BN$12,BM$8:BM$12,$G33,BN$8:BN$12,$E$33,BN$8:BN$12,$F$33)</f>
        <v>0</v>
      </c>
      <c r="BO33" s="44"/>
      <c r="BP33" s="45">
        <f>SUMIFS(BP$8:BP$12,BM$8:BM$12,$G33,BN$8:BN$12,$E$33,BN$8:BN$12,$F$33)</f>
        <v>0</v>
      </c>
      <c r="BQ33" s="42">
        <f>COUNTIFS(BQ$8:BQ$12,$G33,BR$8:BR$12,$E$33,BR$8:BR$12,$F$33)</f>
        <v>1</v>
      </c>
      <c r="BR33" s="43">
        <f>SUMIFS(BR$8:BR$12,BQ$8:BQ$12,$G33,BR$8:BR$12,$E$33,BR$8:BR$12,$F$33)</f>
        <v>100</v>
      </c>
      <c r="BS33" s="44"/>
      <c r="BT33" s="51">
        <f>SUMIFS(BT$8:BT$12,BQ$8:BQ$12,$G33,BR$8:BR$12,$E$33,BR$8:BR$12,$F$33)</f>
        <v>50</v>
      </c>
    </row>
    <row r="34" spans="5:72" ht="18" customHeight="1" x14ac:dyDescent="0.25">
      <c r="E34" s="31" t="s">
        <v>30</v>
      </c>
      <c r="F34" s="32" t="s">
        <v>29</v>
      </c>
      <c r="G34" s="40" t="s">
        <v>11</v>
      </c>
      <c r="H34" s="46">
        <f>COUNTIFS(H$8:H$12,$G34,I$8:I$12,$E$34,I$8:I$12,$F$34)</f>
        <v>0</v>
      </c>
      <c r="I34" s="47">
        <f>SUMIFS(I$8:I$12,H$8:H$12,$G34,I$8:I$12,$E$34,I$8:I$12,$F$34)</f>
        <v>0</v>
      </c>
      <c r="J34" s="48"/>
      <c r="K34" s="49">
        <f>SUMIFS(K$8:K$12,H$8:H$12,$G34,I$8:I$12,$E$34,I$8:I$12,$F$34)</f>
        <v>0</v>
      </c>
      <c r="L34" s="46">
        <f>COUNTIFS(L$8:L$12,$G34,M$8:M$12,$E$34,M$8:M$12,$F$34)</f>
        <v>0</v>
      </c>
      <c r="M34" s="47">
        <f>SUMIFS(M$8:M$12,L$8:L$12,$G34,M$8:M$12,$E$34,M$8:M$12,$F$34)</f>
        <v>0</v>
      </c>
      <c r="N34" s="48"/>
      <c r="O34" s="49">
        <f>SUMIFS(O$8:O$12,L$8:L$12,$G34,M$8:M$12,$E$34,M$8:M$12,$F$34)</f>
        <v>0</v>
      </c>
      <c r="P34" s="46">
        <f>COUNTIFS(P$8:P$12,$G34,Q$8:Q$12,$E$34,Q$8:Q$12,$F$34)</f>
        <v>0</v>
      </c>
      <c r="Q34" s="47">
        <f>SUMIFS(Q$8:Q$12,P$8:P$12,$G34,Q$8:Q$12,$E$34,Q$8:Q$12,$F$34)</f>
        <v>0</v>
      </c>
      <c r="R34" s="48"/>
      <c r="S34" s="49">
        <f>SUMIFS(S$8:S$12,P$8:P$12,$G34,Q$8:Q$12,$E$34,Q$8:Q$12,$F$34)</f>
        <v>0</v>
      </c>
      <c r="T34" s="46">
        <f>COUNTIFS(T$8:T$12,$G34,U$8:U$12,$E$34,U$8:U$12,$F$34)</f>
        <v>0</v>
      </c>
      <c r="U34" s="47">
        <f>SUMIFS(U$8:U$12,T$8:T$12,$G34,U$8:U$12,$E$34,U$8:U$12,$F$34)</f>
        <v>0</v>
      </c>
      <c r="V34" s="48"/>
      <c r="W34" s="49">
        <f>SUMIFS(W$8:W$12,T$8:T$12,$G34,U$8:U$12,$E$34,U$8:U$12,$F$34)</f>
        <v>0</v>
      </c>
      <c r="X34" s="46">
        <f>COUNTIFS(X$8:X$12,$G34,Y$8:Y$12,$E$34,Y$8:Y$12,$F$34)</f>
        <v>0</v>
      </c>
      <c r="Y34" s="47">
        <f>SUMIFS(Y$8:Y$12,X$8:X$12,$G34,Y$8:Y$12,$E$34,Y$8:Y$12,$F$34)</f>
        <v>0</v>
      </c>
      <c r="Z34" s="48"/>
      <c r="AA34" s="49">
        <f>SUMIFS(AA$8:AA$12,X$8:X$12,$G34,Y$8:Y$12,$E$34,Y$8:Y$12,$F$34)</f>
        <v>0</v>
      </c>
      <c r="AB34" s="46">
        <f>COUNTIFS(AB$8:AB$12,$G34,AC$8:AC$12,$E$34,AC$8:AC$12,$F$34)</f>
        <v>0</v>
      </c>
      <c r="AC34" s="47">
        <f>SUMIFS(AC$8:AC$12,AB$8:AB$12,$G34,AC$8:AC$12,$E$34,AC$8:AC$12,$F$34)</f>
        <v>0</v>
      </c>
      <c r="AD34" s="48"/>
      <c r="AE34" s="49">
        <f>SUMIFS(AE$8:AE$12,AB$8:AB$12,$G34,AC$8:AC$12,$E$34,AC$8:AC$12,$F$34)</f>
        <v>0</v>
      </c>
      <c r="AF34" s="46">
        <f>COUNTIFS(AF$8:AF$12,$G34,AG$8:AG$12,$E$34,AG$8:AG$12,$F$34)</f>
        <v>0</v>
      </c>
      <c r="AG34" s="47">
        <f>SUMIFS(AG$8:AG$12,AF$8:AF$12,$G34,AG$8:AG$12,$E$34,AG$8:AG$12,$F$34)</f>
        <v>0</v>
      </c>
      <c r="AH34" s="48"/>
      <c r="AI34" s="49">
        <f>SUMIFS(AI$8:AI$12,AF$8:AF$12,$G34,AG$8:AG$12,$E$34,AG$8:AG$12,$F$34)</f>
        <v>0</v>
      </c>
      <c r="AJ34" s="46">
        <f>COUNTIFS(AJ$8:AJ$12,$G34,AK$8:AK$12,$E$34,AK$8:AK$12,$F$34)</f>
        <v>0</v>
      </c>
      <c r="AK34" s="47">
        <f>SUMIFS(AK$8:AK$12,AJ$8:AJ$12,$G34,AK$8:AK$12,$E$34,AK$8:AK$12,$F$34)</f>
        <v>0</v>
      </c>
      <c r="AL34" s="48"/>
      <c r="AM34" s="52">
        <f>SUMIFS(AM$8:AM$12,AJ$8:AJ$12,$G34,AK$8:AK$12,$E$34,AK$8:AK$12,$F$34)</f>
        <v>0</v>
      </c>
      <c r="AO34" s="46">
        <f>COUNTIFS(AO$8:AO$12,$G34,AP$8:AP$12,$E$34,AP$8:AP$12,$F$34)</f>
        <v>0</v>
      </c>
      <c r="AP34" s="47">
        <f>SUMIFS(AP$8:AP$12,AO$8:AO$12,$G34,AP$8:AP$12,$E$34,AP$8:AP$12,$F$34)</f>
        <v>0</v>
      </c>
      <c r="AQ34" s="48"/>
      <c r="AR34" s="49">
        <f>SUMIFS(AR$8:AR$12,AO$8:AO$12,$G34,AP$8:AP$12,$E$34,AP$8:AP$12,$F$34)</f>
        <v>0</v>
      </c>
      <c r="AS34" s="46">
        <f>COUNTIFS(AS$8:AS$12,$G34,AT$8:AT$12,$E$34,AT$8:AT$12,$F$34)</f>
        <v>0</v>
      </c>
      <c r="AT34" s="47">
        <f>SUMIFS(AT$8:AT$12,AS$8:AS$12,$G34,AT$8:AT$12,$E$34,AT$8:AT$12,$F$34)</f>
        <v>0</v>
      </c>
      <c r="AU34" s="48"/>
      <c r="AV34" s="49">
        <f>SUMIFS(AV$8:AV$12,AS$8:AS$12,$G34,AT$8:AT$12,$E$34,AT$8:AT$12,$F$34)</f>
        <v>0</v>
      </c>
      <c r="AW34" s="46">
        <f>COUNTIFS(AW$8:AW$12,$G34,AX$8:AX$12,$E$34,AX$8:AX$12,$F$34)</f>
        <v>0</v>
      </c>
      <c r="AX34" s="47">
        <f>SUMIFS(AX$8:AX$12,AW$8:AW$12,$G34,AX$8:AX$12,$E$34,AX$8:AX$12,$F$34)</f>
        <v>0</v>
      </c>
      <c r="AY34" s="48"/>
      <c r="AZ34" s="49">
        <f>SUMIFS(AZ$8:AZ$12,AW$8:AW$12,$G34,AX$8:AX$12,$E$34,AX$8:AX$12,$F$34)</f>
        <v>0</v>
      </c>
      <c r="BA34" s="46">
        <f>COUNTIFS(BA$8:BA$12,$G34,BB$8:BB$12,$E$34,BB$8:BB$12,$F$34)</f>
        <v>0</v>
      </c>
      <c r="BB34" s="47">
        <f>SUMIFS(BB$8:BB$12,BA$8:BA$12,$G34,BB$8:BB$12,$E$34,BB$8:BB$12,$F$34)</f>
        <v>0</v>
      </c>
      <c r="BC34" s="48"/>
      <c r="BD34" s="49">
        <f>SUMIFS(BD$8:BD$12,BA$8:BA$12,$G34,BB$8:BB$12,$E$34,BB$8:BB$12,$F$34)</f>
        <v>0</v>
      </c>
      <c r="BE34" s="46">
        <f>COUNTIFS(BE$8:BE$12,$G34,BF$8:BF$12,$E$34,BF$8:BF$12,$F$34)</f>
        <v>0</v>
      </c>
      <c r="BF34" s="47">
        <f>SUMIFS(BF$8:BF$12,BE$8:BE$12,$G34,BF$8:BF$12,$E$34,BF$8:BF$12,$F$34)</f>
        <v>0</v>
      </c>
      <c r="BG34" s="48"/>
      <c r="BH34" s="49">
        <f>SUMIFS(BH$8:BH$12,BE$8:BE$12,$G34,BF$8:BF$12,$E$34,BF$8:BF$12,$F$34)</f>
        <v>0</v>
      </c>
      <c r="BI34" s="46">
        <f>COUNTIFS(BI$8:BI$12,$G34,BJ$8:BJ$12,$E$34,BJ$8:BJ$12,$F$34)</f>
        <v>0</v>
      </c>
      <c r="BJ34" s="47">
        <f>SUMIFS(BJ$8:BJ$12,BI$8:BI$12,$G34,BJ$8:BJ$12,$E$34,BJ$8:BJ$12,$F$34)</f>
        <v>0</v>
      </c>
      <c r="BK34" s="48"/>
      <c r="BL34" s="49">
        <f>SUMIFS(BL$8:BL$12,BI$8:BI$12,$G34,BJ$8:BJ$12,$E$34,BJ$8:BJ$12,$F$34)</f>
        <v>0</v>
      </c>
      <c r="BM34" s="46">
        <f>COUNTIFS(BM$8:BM$12,$G34,BN$8:BN$12,$E$34,BN$8:BN$12,$F$34)</f>
        <v>0</v>
      </c>
      <c r="BN34" s="47">
        <f>SUMIFS(BN$8:BN$12,BM$8:BM$12,$G34,BN$8:BN$12,$E$34,BN$8:BN$12,$F$34)</f>
        <v>0</v>
      </c>
      <c r="BO34" s="48"/>
      <c r="BP34" s="49">
        <f>SUMIFS(BP$8:BP$12,BM$8:BM$12,$G34,BN$8:BN$12,$E$34,BN$8:BN$12,$F$34)</f>
        <v>0</v>
      </c>
      <c r="BQ34" s="46">
        <f>COUNTIFS(BQ$8:BQ$12,$G34,BR$8:BR$12,$E$34,BR$8:BR$12,$F$34)</f>
        <v>0</v>
      </c>
      <c r="BR34" s="47">
        <f>SUMIFS(BR$8:BR$12,BQ$8:BQ$12,$G34,BR$8:BR$12,$E$34,BR$8:BR$12,$F$34)</f>
        <v>0</v>
      </c>
      <c r="BS34" s="48"/>
      <c r="BT34" s="52">
        <f>SUMIFS(BT$8:BT$12,BQ$8:BQ$12,$G34,BR$8:BR$12,$E$34,BR$8:BR$12,$F$34)</f>
        <v>0</v>
      </c>
    </row>
    <row r="35" spans="5:72" ht="18" customHeight="1" x14ac:dyDescent="0.25">
      <c r="H35" s="33">
        <f>SUM(H18:H34)</f>
        <v>5</v>
      </c>
      <c r="I35" s="34">
        <f>SUM(I18:I34)</f>
        <v>328</v>
      </c>
      <c r="J35" s="35"/>
      <c r="K35" s="36">
        <f>SUM(K18:K34)</f>
        <v>318</v>
      </c>
      <c r="L35" s="33">
        <f>SUM(L18:L34)</f>
        <v>5</v>
      </c>
      <c r="M35" s="34">
        <f>SUM(M18:M34)</f>
        <v>292</v>
      </c>
      <c r="N35" s="35"/>
      <c r="O35" s="36">
        <f>SUM(O18:O34)</f>
        <v>335</v>
      </c>
      <c r="P35" s="33">
        <f>SUM(P18:P34)</f>
        <v>5</v>
      </c>
      <c r="Q35" s="34">
        <f>SUM(Q18:Q34)</f>
        <v>231</v>
      </c>
      <c r="R35" s="35"/>
      <c r="S35" s="36">
        <f>SUM(S18:S34)</f>
        <v>170</v>
      </c>
      <c r="T35" s="33">
        <f>SUM(T18:T34)</f>
        <v>5</v>
      </c>
      <c r="U35" s="34">
        <f>SUM(U18:U34)</f>
        <v>397</v>
      </c>
      <c r="V35" s="35"/>
      <c r="W35" s="36">
        <f>SUM(W18:W34)</f>
        <v>355</v>
      </c>
      <c r="X35" s="33">
        <f>SUM(X18:X34)</f>
        <v>3</v>
      </c>
      <c r="Y35" s="34">
        <f>SUM(Y18:Y34)</f>
        <v>158</v>
      </c>
      <c r="Z35" s="35"/>
      <c r="AA35" s="36">
        <f>SUM(AA18:AA34)</f>
        <v>100</v>
      </c>
      <c r="AB35" s="33">
        <f>SUM(AB18:AB34)</f>
        <v>5</v>
      </c>
      <c r="AC35" s="34">
        <f>SUM(AC18:AC34)</f>
        <v>213</v>
      </c>
      <c r="AD35" s="35"/>
      <c r="AE35" s="36">
        <f>SUM(AE18:AE34)</f>
        <v>140</v>
      </c>
      <c r="AF35" s="33">
        <f>SUM(AF18:AF34)</f>
        <v>5</v>
      </c>
      <c r="AG35" s="34">
        <f>SUM(AG18:AG34)</f>
        <v>232</v>
      </c>
      <c r="AH35" s="35"/>
      <c r="AI35" s="36">
        <f>SUM(AI18:AI34)</f>
        <v>175</v>
      </c>
      <c r="AJ35" s="33">
        <f>SUM(AJ18:AJ34)</f>
        <v>4</v>
      </c>
      <c r="AK35" s="34">
        <f>SUM(AK18:AK34)</f>
        <v>164</v>
      </c>
      <c r="AL35" s="35"/>
      <c r="AM35" s="36">
        <f>SUM(AM18:AM34)</f>
        <v>90</v>
      </c>
      <c r="AO35" s="33">
        <f>SUM(AO18:AO34)</f>
        <v>5</v>
      </c>
      <c r="AP35" s="34">
        <f>SUM(AP18:AP34)</f>
        <v>193</v>
      </c>
      <c r="AQ35" s="35"/>
      <c r="AR35" s="36">
        <f>SUM(AR18:AR34)</f>
        <v>140</v>
      </c>
      <c r="AS35" s="33">
        <f>SUM(AS18:AS34)</f>
        <v>5</v>
      </c>
      <c r="AT35" s="34">
        <f>SUM(AT18:AT34)</f>
        <v>250</v>
      </c>
      <c r="AU35" s="35"/>
      <c r="AV35" s="36">
        <f>SUM(AV18:AV34)</f>
        <v>170</v>
      </c>
      <c r="AW35" s="33">
        <f>SUM(AW18:AW34)</f>
        <v>5</v>
      </c>
      <c r="AX35" s="34">
        <f>SUM(AX18:AX34)</f>
        <v>418</v>
      </c>
      <c r="AY35" s="35"/>
      <c r="AZ35" s="36">
        <f>SUM(AZ18:AZ34)</f>
        <v>330</v>
      </c>
      <c r="BA35" s="33">
        <f>SUM(BA18:BA34)</f>
        <v>5</v>
      </c>
      <c r="BB35" s="34">
        <f>SUM(BB18:BB34)</f>
        <v>177.3</v>
      </c>
      <c r="BC35" s="35"/>
      <c r="BD35" s="36">
        <f>SUM(BD18:BD34)</f>
        <v>140</v>
      </c>
      <c r="BE35" s="33">
        <f>SUM(BE18:BE34)</f>
        <v>5</v>
      </c>
      <c r="BF35" s="34">
        <f>SUM(BF18:BF34)</f>
        <v>269</v>
      </c>
      <c r="BG35" s="35"/>
      <c r="BH35" s="36">
        <f>SUM(BH18:BH34)</f>
        <v>175</v>
      </c>
      <c r="BI35" s="33">
        <f>SUM(BI18:BI34)</f>
        <v>5</v>
      </c>
      <c r="BJ35" s="34">
        <f>SUM(BJ18:BJ34)</f>
        <v>235.9</v>
      </c>
      <c r="BK35" s="35"/>
      <c r="BL35" s="36">
        <f>SUM(BL18:BL34)</f>
        <v>145</v>
      </c>
      <c r="BM35" s="33">
        <f>SUM(BM18:BM34)</f>
        <v>5</v>
      </c>
      <c r="BN35" s="34">
        <f>SUM(BN18:BN34)</f>
        <v>383.4</v>
      </c>
      <c r="BO35" s="35"/>
      <c r="BP35" s="36">
        <f>SUM(BP18:BP34)</f>
        <v>325</v>
      </c>
      <c r="BQ35" s="33">
        <f>SUM(BQ18:BQ34)</f>
        <v>5</v>
      </c>
      <c r="BR35" s="34">
        <f>SUM(BR18:BR34)</f>
        <v>262</v>
      </c>
      <c r="BS35" s="35"/>
      <c r="BT35" s="53">
        <f>SUM(BT18:BT34)</f>
        <v>195</v>
      </c>
    </row>
  </sheetData>
  <mergeCells count="1">
    <mergeCell ref="E19:F20"/>
  </mergeCells>
  <conditionalFormatting sqref="AO8:BT12 I9:O12 G8:H12 P8:AM12 I8:S8">
    <cfRule type="cellIs" dxfId="0" priority="35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9"/>
  <sheetViews>
    <sheetView tabSelected="1" workbookViewId="0">
      <pane xSplit="4" ySplit="4" topLeftCell="AL5" activePane="bottomRight" state="frozen"/>
      <selection pane="topRight" activeCell="E1" sqref="E1"/>
      <selection pane="bottomLeft" activeCell="A5" sqref="A5"/>
      <selection pane="bottomRight" activeCell="AS5" sqref="AS5"/>
    </sheetView>
  </sheetViews>
  <sheetFormatPr baseColWidth="10" defaultRowHeight="15" x14ac:dyDescent="0.25"/>
  <cols>
    <col min="1" max="1" width="16.42578125" customWidth="1"/>
    <col min="2" max="4" width="10.85546875" customWidth="1"/>
  </cols>
  <sheetData>
    <row r="1" spans="1:55" x14ac:dyDescent="0.25">
      <c r="AI1" s="61">
        <v>0</v>
      </c>
      <c r="AJ1">
        <v>0</v>
      </c>
      <c r="AK1">
        <v>0</v>
      </c>
      <c r="AL1" s="61">
        <v>50</v>
      </c>
      <c r="AM1">
        <v>50</v>
      </c>
      <c r="AN1">
        <v>50</v>
      </c>
      <c r="AO1" s="61">
        <v>80</v>
      </c>
      <c r="AP1">
        <v>80</v>
      </c>
      <c r="AQ1">
        <v>80</v>
      </c>
      <c r="AR1" s="61">
        <v>0</v>
      </c>
      <c r="AS1">
        <v>0</v>
      </c>
      <c r="AT1">
        <v>0</v>
      </c>
      <c r="AU1" s="61">
        <v>50</v>
      </c>
      <c r="AV1">
        <v>50</v>
      </c>
      <c r="AW1">
        <v>50</v>
      </c>
      <c r="AX1" s="61">
        <v>80</v>
      </c>
      <c r="AY1">
        <v>80</v>
      </c>
      <c r="AZ1">
        <v>80</v>
      </c>
      <c r="BA1" s="61">
        <v>150</v>
      </c>
      <c r="BB1">
        <v>150</v>
      </c>
      <c r="BC1" s="62">
        <v>150</v>
      </c>
    </row>
    <row r="2" spans="1:55" x14ac:dyDescent="0.25">
      <c r="AI2" s="61">
        <v>50</v>
      </c>
      <c r="AJ2">
        <v>50</v>
      </c>
      <c r="AK2">
        <v>50</v>
      </c>
      <c r="AL2" s="61">
        <v>80</v>
      </c>
      <c r="AM2">
        <v>80</v>
      </c>
      <c r="AN2">
        <v>80</v>
      </c>
      <c r="AO2" s="61">
        <v>150</v>
      </c>
      <c r="AP2">
        <v>150</v>
      </c>
      <c r="AQ2">
        <v>150</v>
      </c>
      <c r="AR2" s="61">
        <v>50</v>
      </c>
      <c r="AS2">
        <v>50</v>
      </c>
      <c r="AT2">
        <v>50</v>
      </c>
      <c r="AU2" s="61">
        <v>80</v>
      </c>
      <c r="AV2">
        <v>80</v>
      </c>
      <c r="AW2">
        <v>80</v>
      </c>
      <c r="AX2" s="61">
        <v>150</v>
      </c>
      <c r="AY2">
        <v>150</v>
      </c>
      <c r="AZ2">
        <v>150</v>
      </c>
      <c r="BA2" s="61">
        <v>200</v>
      </c>
      <c r="BB2">
        <v>200</v>
      </c>
      <c r="BC2" s="62">
        <v>200</v>
      </c>
    </row>
    <row r="3" spans="1:55" x14ac:dyDescent="0.25">
      <c r="E3" t="s">
        <v>34</v>
      </c>
      <c r="F3" t="s">
        <v>4</v>
      </c>
      <c r="G3" t="s">
        <v>5</v>
      </c>
      <c r="H3" t="s">
        <v>34</v>
      </c>
      <c r="I3" t="s">
        <v>4</v>
      </c>
      <c r="J3" t="s">
        <v>5</v>
      </c>
      <c r="K3" t="s">
        <v>34</v>
      </c>
      <c r="L3" t="s">
        <v>4</v>
      </c>
      <c r="M3" t="s">
        <v>5</v>
      </c>
      <c r="N3" t="s">
        <v>34</v>
      </c>
      <c r="O3" t="s">
        <v>4</v>
      </c>
      <c r="P3" t="s">
        <v>5</v>
      </c>
      <c r="Q3" t="s">
        <v>34</v>
      </c>
      <c r="R3" t="s">
        <v>4</v>
      </c>
      <c r="S3" t="s">
        <v>5</v>
      </c>
      <c r="T3" t="s">
        <v>34</v>
      </c>
      <c r="U3" t="s">
        <v>4</v>
      </c>
      <c r="V3" t="s">
        <v>5</v>
      </c>
      <c r="W3" t="s">
        <v>34</v>
      </c>
      <c r="X3" t="s">
        <v>4</v>
      </c>
      <c r="Y3" t="s">
        <v>5</v>
      </c>
      <c r="Z3" t="s">
        <v>34</v>
      </c>
      <c r="AA3" t="s">
        <v>4</v>
      </c>
      <c r="AB3" t="s">
        <v>5</v>
      </c>
      <c r="AC3" t="s">
        <v>34</v>
      </c>
      <c r="AD3" t="s">
        <v>4</v>
      </c>
      <c r="AE3" t="s">
        <v>5</v>
      </c>
      <c r="AF3" t="s">
        <v>34</v>
      </c>
      <c r="AG3" t="s">
        <v>4</v>
      </c>
      <c r="AH3" t="s">
        <v>5</v>
      </c>
      <c r="AI3" s="61" t="s">
        <v>34</v>
      </c>
      <c r="AJ3" t="s">
        <v>4</v>
      </c>
      <c r="AK3" t="s">
        <v>5</v>
      </c>
      <c r="AL3" s="61" t="s">
        <v>34</v>
      </c>
      <c r="AM3" t="s">
        <v>4</v>
      </c>
      <c r="AN3" t="s">
        <v>5</v>
      </c>
      <c r="AO3" s="61" t="s">
        <v>34</v>
      </c>
      <c r="AP3" t="s">
        <v>4</v>
      </c>
      <c r="AQ3" t="s">
        <v>5</v>
      </c>
      <c r="AR3" s="61" t="s">
        <v>34</v>
      </c>
      <c r="AS3" t="s">
        <v>4</v>
      </c>
      <c r="AT3" t="s">
        <v>5</v>
      </c>
      <c r="AU3" s="61" t="s">
        <v>34</v>
      </c>
      <c r="AV3" t="s">
        <v>4</v>
      </c>
      <c r="AW3" t="s">
        <v>5</v>
      </c>
      <c r="AX3" s="61" t="s">
        <v>34</v>
      </c>
      <c r="AY3" t="s">
        <v>4</v>
      </c>
      <c r="AZ3" t="s">
        <v>5</v>
      </c>
      <c r="BA3" s="61" t="s">
        <v>34</v>
      </c>
      <c r="BB3" t="s">
        <v>4</v>
      </c>
      <c r="BC3" s="62" t="s">
        <v>5</v>
      </c>
    </row>
    <row r="4" spans="1:55" ht="15.75" thickBot="1" x14ac:dyDescent="0.3">
      <c r="A4" s="59" t="s">
        <v>1</v>
      </c>
      <c r="B4" s="63" t="s">
        <v>35</v>
      </c>
      <c r="C4" s="63" t="s">
        <v>36</v>
      </c>
      <c r="D4" s="63" t="s">
        <v>37</v>
      </c>
      <c r="E4" s="58" t="s">
        <v>14</v>
      </c>
      <c r="F4" s="58" t="s">
        <v>14</v>
      </c>
      <c r="G4" s="58" t="s">
        <v>14</v>
      </c>
      <c r="H4" s="58" t="s">
        <v>12</v>
      </c>
      <c r="I4" s="58" t="s">
        <v>12</v>
      </c>
      <c r="J4" s="58" t="s">
        <v>12</v>
      </c>
      <c r="K4" s="58" t="s">
        <v>15</v>
      </c>
      <c r="L4" s="58" t="s">
        <v>15</v>
      </c>
      <c r="M4" s="58" t="s">
        <v>15</v>
      </c>
      <c r="N4" s="58" t="s">
        <v>20</v>
      </c>
      <c r="O4" s="58" t="s">
        <v>20</v>
      </c>
      <c r="P4" s="58" t="s">
        <v>20</v>
      </c>
      <c r="Q4" s="58" t="s">
        <v>17</v>
      </c>
      <c r="R4" s="58" t="s">
        <v>17</v>
      </c>
      <c r="S4" s="58" t="s">
        <v>17</v>
      </c>
      <c r="T4" s="58" t="s">
        <v>16</v>
      </c>
      <c r="U4" s="58" t="s">
        <v>16</v>
      </c>
      <c r="V4" s="58" t="s">
        <v>16</v>
      </c>
      <c r="W4" s="58" t="s">
        <v>21</v>
      </c>
      <c r="X4" s="58" t="s">
        <v>21</v>
      </c>
      <c r="Y4" s="58" t="s">
        <v>21</v>
      </c>
      <c r="Z4" s="58" t="s">
        <v>22</v>
      </c>
      <c r="AA4" s="58" t="s">
        <v>22</v>
      </c>
      <c r="AB4" s="58" t="s">
        <v>22</v>
      </c>
      <c r="AC4" s="58" t="s">
        <v>18</v>
      </c>
      <c r="AD4" s="58" t="s">
        <v>18</v>
      </c>
      <c r="AE4" s="58" t="s">
        <v>18</v>
      </c>
      <c r="AF4" s="58" t="s">
        <v>19</v>
      </c>
      <c r="AG4" s="58" t="s">
        <v>19</v>
      </c>
      <c r="AH4" s="58" t="s">
        <v>19</v>
      </c>
      <c r="AI4" s="58" t="s">
        <v>13</v>
      </c>
      <c r="AJ4" s="58" t="s">
        <v>13</v>
      </c>
      <c r="AK4" s="58" t="s">
        <v>13</v>
      </c>
      <c r="AL4" s="58" t="s">
        <v>13</v>
      </c>
      <c r="AM4" s="58" t="s">
        <v>13</v>
      </c>
      <c r="AN4" s="58" t="s">
        <v>13</v>
      </c>
      <c r="AO4" s="58" t="s">
        <v>13</v>
      </c>
      <c r="AP4" s="58" t="s">
        <v>13</v>
      </c>
      <c r="AQ4" s="58" t="s">
        <v>13</v>
      </c>
      <c r="AR4" s="58" t="s">
        <v>11</v>
      </c>
      <c r="AS4" s="58" t="s">
        <v>11</v>
      </c>
      <c r="AT4" s="58" t="s">
        <v>11</v>
      </c>
      <c r="AU4" s="58" t="s">
        <v>11</v>
      </c>
      <c r="AV4" s="58" t="s">
        <v>11</v>
      </c>
      <c r="AW4" s="58" t="s">
        <v>11</v>
      </c>
      <c r="AX4" s="58" t="s">
        <v>11</v>
      </c>
      <c r="AY4" s="58" t="s">
        <v>11</v>
      </c>
      <c r="AZ4" s="58" t="s">
        <v>11</v>
      </c>
      <c r="BA4" s="60" t="s">
        <v>11</v>
      </c>
      <c r="BB4" s="60" t="s">
        <v>11</v>
      </c>
      <c r="BC4" s="60" t="s">
        <v>11</v>
      </c>
    </row>
    <row r="5" spans="1:55" x14ac:dyDescent="0.25">
      <c r="A5" t="str">
        <f>INDEX(Nom!$C$8:$C$12,ROW(1:1))</f>
        <v>ROMAIN</v>
      </c>
      <c r="B5" s="57">
        <f ca="1">SUMPRODUCT(($E$3:$BC$3="Prix")*$E5:$BC5)</f>
        <v>1008</v>
      </c>
      <c r="C5">
        <f ca="1">SUMPRODUCT(($E$3:$BC$3="nb")*$E5:$BC5)</f>
        <v>16</v>
      </c>
      <c r="D5">
        <f ca="1">SUMPRODUCT(($E$3:$BC$3="Poids")*$E5:$BC5)</f>
        <v>1215</v>
      </c>
      <c r="E5">
        <f>COUNTIF(Nom!$H8:$BT8,E$4)</f>
        <v>2</v>
      </c>
      <c r="F5">
        <f t="array" aca="1" ref="F5" ca="1">SUMPRODUCT((Nom!$H8:$BT8=F$4)*IF(ISNUMBER(OFFSET(Nom!$H8:$BT8,,1)),OFFSET(Nom!$H8:$BT8,,1),0))</f>
        <v>84</v>
      </c>
      <c r="G5" s="57">
        <f t="array" aca="1" ref="G5" ca="1">SUMPRODUCT((Nom!$H8:$BT8=G$4)*IF(ISNUMBER(OFFSET(Nom!$H8:$BT8,,3)),OFFSET(Nom!$H8:$BT8,,3),0))</f>
        <v>75</v>
      </c>
      <c r="H5">
        <f>COUNTIF(Nom!$H8:$BT8,H$4)</f>
        <v>2</v>
      </c>
      <c r="I5">
        <f t="array" aca="1" ref="I5" ca="1">SUMPRODUCT((Nom!$H8:$BT8=I$4)*IF(ISNUMBER(OFFSET(Nom!$H8:$BT8,,1)),OFFSET(Nom!$H8:$BT8,,1),0))</f>
        <v>62</v>
      </c>
      <c r="J5" s="57">
        <f t="array" aca="1" ref="J5" ca="1">SUMPRODUCT((Nom!$H8:$BT8=J$4)*IF(ISNUMBER(OFFSET(Nom!$H8:$BT8,,3)),OFFSET(Nom!$H8:$BT8,,3),0))</f>
        <v>45</v>
      </c>
      <c r="K5">
        <f>COUNTIF(Nom!$H8:$BT8,K$4)</f>
        <v>2</v>
      </c>
      <c r="L5">
        <f t="array" aca="1" ref="L5" ca="1">SUMPRODUCT((Nom!$H8:$BT8=L$4)*IF(ISNUMBER(OFFSET(Nom!$H8:$BT8,,1)),OFFSET(Nom!$H8:$BT8,,1),0))</f>
        <v>93</v>
      </c>
      <c r="M5" s="57">
        <f t="array" aca="1" ref="M5" ca="1">SUMPRODUCT((Nom!$H8:$BT8=M$4)*IF(ISNUMBER(OFFSET(Nom!$H8:$BT8,,3)),OFFSET(Nom!$H8:$BT8,,3),0))</f>
        <v>70</v>
      </c>
      <c r="N5">
        <f>COUNTIF(Nom!$H8:$BT8,N$4)</f>
        <v>0</v>
      </c>
      <c r="O5">
        <f t="array" aca="1" ref="O5" ca="1">SUMPRODUCT((Nom!$H8:$BT8=O$4)*IF(ISNUMBER(OFFSET(Nom!$H8:$BT8,,1)),OFFSET(Nom!$H8:$BT8,,1),0))</f>
        <v>0</v>
      </c>
      <c r="P5" s="57">
        <f t="array" aca="1" ref="P5" ca="1">SUMPRODUCT((Nom!$H8:$BT8=P$4)*IF(ISNUMBER(OFFSET(Nom!$H8:$BT8,,3)),OFFSET(Nom!$H8:$BT8,,3),0))</f>
        <v>0</v>
      </c>
      <c r="Q5">
        <f>COUNTIF(Nom!$H8:$BT8,Q$4)</f>
        <v>0</v>
      </c>
      <c r="R5">
        <f t="array" aca="1" ref="R5" ca="1">SUMPRODUCT((Nom!$H8:$BT8=R$4)*IF(ISNUMBER(OFFSET(Nom!$H8:$BT8,,1)),OFFSET(Nom!$H8:$BT8,,1),0))</f>
        <v>0</v>
      </c>
      <c r="S5" s="57">
        <f t="array" aca="1" ref="S5" ca="1">SUMPRODUCT((Nom!$H8:$BT8=S$4)*IF(ISNUMBER(OFFSET(Nom!$H8:$BT8,,3)),OFFSET(Nom!$H8:$BT8,,3),0))</f>
        <v>0</v>
      </c>
      <c r="T5">
        <f>COUNTIF(Nom!$H8:$BT8,T$4)</f>
        <v>0</v>
      </c>
      <c r="U5">
        <f t="array" aca="1" ref="U5" ca="1">SUMPRODUCT((Nom!$H8:$BT8=U$4)*IF(ISNUMBER(OFFSET(Nom!$H8:$BT8,,1)),OFFSET(Nom!$H8:$BT8,,1),0))</f>
        <v>0</v>
      </c>
      <c r="V5" s="57">
        <f t="array" aca="1" ref="V5" ca="1">SUMPRODUCT((Nom!$H8:$BT8=V$4)*IF(ISNUMBER(OFFSET(Nom!$H8:$BT8,,3)),OFFSET(Nom!$H8:$BT8,,3),0))</f>
        <v>0</v>
      </c>
      <c r="W5">
        <f>COUNTIF(Nom!$H8:$BT8,W$4)</f>
        <v>0</v>
      </c>
      <c r="X5">
        <f t="array" aca="1" ref="X5" ca="1">SUMPRODUCT((Nom!$H8:$BT8=X$4)*IF(ISNUMBER(OFFSET(Nom!$H8:$BT8,,1)),OFFSET(Nom!$H8:$BT8,,1),0))</f>
        <v>0</v>
      </c>
      <c r="Y5" s="57">
        <f t="array" aca="1" ref="Y5" ca="1">SUMPRODUCT((Nom!$H8:$BT8=Y$4)*IF(ISNUMBER(OFFSET(Nom!$H8:$BT8,,3)),OFFSET(Nom!$H8:$BT8,,3),0))</f>
        <v>0</v>
      </c>
      <c r="Z5">
        <f>COUNTIF(Nom!$H8:$BT8,Z$4)</f>
        <v>2</v>
      </c>
      <c r="AA5">
        <f t="array" aca="1" ref="AA5" ca="1">SUMPRODUCT((Nom!$H8:$BT8=AA$4)*IF(ISNUMBER(OFFSET(Nom!$H8:$BT8,,1)),OFFSET(Nom!$H8:$BT8,,1),0))</f>
        <v>271</v>
      </c>
      <c r="AB5" s="57">
        <f t="array" aca="1" ref="AB5" ca="1">SUMPRODUCT((Nom!$H8:$BT8=AB$4)*IF(ISNUMBER(OFFSET(Nom!$H8:$BT8,,3)),OFFSET(Nom!$H8:$BT8,,3),0))</f>
        <v>368</v>
      </c>
      <c r="AC5">
        <f>COUNTIF(Nom!$H8:$BT8,AC$4)</f>
        <v>1</v>
      </c>
      <c r="AD5">
        <f t="array" aca="1" ref="AD5" ca="1">SUMPRODUCT((Nom!$H8:$BT8=AD$4)*IF(ISNUMBER(OFFSET(Nom!$H8:$BT8,,1)),OFFSET(Nom!$H8:$BT8,,1),0))</f>
        <v>193</v>
      </c>
      <c r="AE5" s="57">
        <f t="array" aca="1" ref="AE5" ca="1">SUMPRODUCT((Nom!$H8:$BT8=AE$4)*IF(ISNUMBER(OFFSET(Nom!$H8:$BT8,,3)),OFFSET(Nom!$H8:$BT8,,3),0))</f>
        <v>180</v>
      </c>
      <c r="AF5">
        <f>COUNTIF(Nom!$H8:$BT8,AF$4)</f>
        <v>0</v>
      </c>
      <c r="AG5">
        <f t="array" aca="1" ref="AG5" ca="1">SUMPRODUCT((Nom!$H8:$BT8=AG$4)*IF(ISNUMBER(OFFSET(Nom!$H8:$BT8,,1)),OFFSET(Nom!$H8:$BT8,,1),0))</f>
        <v>0</v>
      </c>
      <c r="AH5" s="57">
        <f t="array" aca="1" ref="AH5" ca="1">SUMPRODUCT((Nom!$H8:$BT8=AH$4)*IF(ISNUMBER(OFFSET(Nom!$H8:$BT8,,3)),OFFSET(Nom!$H8:$BT8,,3),0))</f>
        <v>0</v>
      </c>
      <c r="AI5">
        <f t="array" aca="1" ref="AI5" ca="1">SUMPRODUCT((Nom!$H8:$BT8=AI$4)*(IF(ISNUMBER(OFFSET(Nom!$H8:$BT8,,1)),OFFSET(Nom!$H8:$BT8,,1),0)&gt;AI$1)*(IF(ISNUMBER(OFFSET(Nom!$H8:$BT8,,1)),OFFSET(Nom!$H8:$BT8,,1),0)&lt;=AI$2))</f>
        <v>0</v>
      </c>
      <c r="AJ5">
        <f t="array" aca="1" ref="AJ5" ca="1">SUMPRODUCT((Nom!$H8:$BT8=AJ$4)*IF(ISNUMBER(OFFSET(Nom!$H8:$BT8,,1)),OFFSET(Nom!$H8:$BT8,,1),0)*(IF(ISNUMBER(OFFSET(Nom!$H8:$BT8,,1)),OFFSET(Nom!$H8:$BT8,,1),0)&gt;AJ$1)*(IF(ISNUMBER(OFFSET(Nom!$H8:$BT8,,1)),OFFSET(Nom!$H8:$BT8,,1),0)&lt;=AJ$2))</f>
        <v>0</v>
      </c>
      <c r="AK5">
        <f t="array" aca="1" ref="AK5" ca="1">SUMPRODUCT((Nom!$H8:$BT8=AK$4)*IF(ISNUMBER(OFFSET(Nom!$H8:$BT8,,3)),OFFSET(Nom!$H8:$BT8,,3),0)*(IF(ISNUMBER(OFFSET(Nom!$H8:$BT8,,1)),OFFSET(Nom!$H8:$BT8,,1),0)&gt;AK$1)*(IF(ISNUMBER(OFFSET(Nom!$H8:$BT8,,1)),OFFSET(Nom!$H8:$BT8,,1),0)&lt;=AK$2))</f>
        <v>0</v>
      </c>
      <c r="AL5">
        <f t="array" aca="1" ref="AL5" ca="1">SUMPRODUCT((Nom!$H8:$BT8=AL$4)*(IF(ISNUMBER(OFFSET(Nom!$H8:$BT8,,1)),OFFSET(Nom!$H8:$BT8,,1),0)&gt;AL$1)*(IF(ISNUMBER(OFFSET(Nom!$H8:$BT8,,1)),OFFSET(Nom!$H8:$BT8,,1),0)&lt;=AL$2))</f>
        <v>1</v>
      </c>
      <c r="AM5">
        <f t="array" aca="1" ref="AM5" ca="1">SUMPRODUCT((Nom!$H8:$BT8=AM$4)*IF(ISNUMBER(OFFSET(Nom!$H8:$BT8,,1)),OFFSET(Nom!$H8:$BT8,,1),0)*(IF(ISNUMBER(OFFSET(Nom!$H8:$BT8,,1)),OFFSET(Nom!$H8:$BT8,,1),0)&gt;AM$1)*(IF(ISNUMBER(OFFSET(Nom!$H8:$BT8,,1)),OFFSET(Nom!$H8:$BT8,,1),0)&lt;=AM$2))</f>
        <v>75</v>
      </c>
      <c r="AN5">
        <f t="array" aca="1" ref="AN5" ca="1">SUMPRODUCT((Nom!$H8:$BT8=AN$4)*IF(ISNUMBER(OFFSET(Nom!$H8:$BT8,,3)),OFFSET(Nom!$H8:$BT8,,3),0)*(IF(ISNUMBER(OFFSET(Nom!$H8:$BT8,,1)),OFFSET(Nom!$H8:$BT8,,1),0)&gt;AN$1)*(IF(ISNUMBER(OFFSET(Nom!$H8:$BT8,,1)),OFFSET(Nom!$H8:$BT8,,1),0)&lt;=AN$2))</f>
        <v>50</v>
      </c>
      <c r="AO5">
        <f t="array" aca="1" ref="AO5" ca="1">SUMPRODUCT((Nom!$H8:$BT8=AO$4)*(IF(ISNUMBER(OFFSET(Nom!$H8:$BT8,,1)),OFFSET(Nom!$H8:$BT8,,1),0)&gt;AO$1)*(IF(ISNUMBER(OFFSET(Nom!$H8:$BT8,,1)),OFFSET(Nom!$H8:$BT8,,1),0)&lt;=AO$2))</f>
        <v>0</v>
      </c>
      <c r="AP5">
        <f t="array" aca="1" ref="AP5" ca="1">SUMPRODUCT((Nom!$H8:$BT8=AP$4)*IF(ISNUMBER(OFFSET(Nom!$H8:$BT8,,1)),OFFSET(Nom!$H8:$BT8,,1),0)*(IF(ISNUMBER(OFFSET(Nom!$H8:$BT8,,1)),OFFSET(Nom!$H8:$BT8,,1),0)&gt;AP$1)*(IF(ISNUMBER(OFFSET(Nom!$H8:$BT8,,1)),OFFSET(Nom!$H8:$BT8,,1),0)&lt;=AP$2))</f>
        <v>0</v>
      </c>
      <c r="AQ5">
        <f t="array" aca="1" ref="AQ5" ca="1">SUMPRODUCT((Nom!$H8:$BT8=AQ$4)*IF(ISNUMBER(OFFSET(Nom!$H8:$BT8,,3)),OFFSET(Nom!$H8:$BT8,,3),0)*(IF(ISNUMBER(OFFSET(Nom!$H8:$BT8,,1)),OFFSET(Nom!$H8:$BT8,,1),0)&gt;AQ$1)*(IF(ISNUMBER(OFFSET(Nom!$H8:$BT8,,1)),OFFSET(Nom!$H8:$BT8,,1),0)&lt;=AQ$2))</f>
        <v>0</v>
      </c>
      <c r="AR5">
        <f t="array" aca="1" ref="AR5" ca="1">SUMPRODUCT((Nom!$H8:$BT8=AR$4)*(IF(ISNUMBER(OFFSET(Nom!$H8:$BT8,,1)),OFFSET(Nom!$H8:$BT8,,1),0)&gt;AR$1)*(IF(ISNUMBER(OFFSET(Nom!$H8:$BT8,,1)),OFFSET(Nom!$H8:$BT8,,1),0)&lt;=AR$2))</f>
        <v>2</v>
      </c>
      <c r="AS5">
        <f t="array" aca="1" ref="AS5" ca="1">SUMPRODUCT((Nom!$H8:$BT8=AS$4)*IF(ISNUMBER(OFFSET(Nom!$H8:$BT8,,1)),OFFSET(Nom!$H8:$BT8,,1),0)*(IF(ISNUMBER(OFFSET(Nom!$H8:$BT8,,1)),OFFSET(Nom!$H8:$BT8,,1),0)&gt;AS$1)*(IF(ISNUMBER(OFFSET(Nom!$H8:$BT8,,1)),OFFSET(Nom!$H8:$BT8,,1),0)&lt;=AS$2))</f>
        <v>55</v>
      </c>
      <c r="AT5">
        <f t="array" aca="1" ref="AT5" ca="1">SUMPRODUCT((Nom!$H8:$BT8=AT$4)*IF(ISNUMBER(OFFSET(Nom!$H8:$BT8,,3)),OFFSET(Nom!$H8:$BT8,,3),0)*(IF(ISNUMBER(OFFSET(Nom!$H8:$BT8,,1)),OFFSET(Nom!$H8:$BT8,,1),0)&gt;AT$1)*(IF(ISNUMBER(OFFSET(Nom!$H8:$BT8,,1)),OFFSET(Nom!$H8:$BT8,,1),0)&lt;=AT$2))</f>
        <v>45</v>
      </c>
      <c r="AU5">
        <f t="array" aca="1" ref="AU5" ca="1">SUMPRODUCT((Nom!$H8:$BT8=AU$4)*(IF(ISNUMBER(OFFSET(Nom!$H8:$BT8,,1)),OFFSET(Nom!$H8:$BT8,,1),0)&gt;AU$1)*(IF(ISNUMBER(OFFSET(Nom!$H8:$BT8,,1)),OFFSET(Nom!$H8:$BT8,,1),0)&lt;=AU$2))</f>
        <v>1</v>
      </c>
      <c r="AV5">
        <f t="array" aca="1" ref="AV5" ca="1">SUMPRODUCT((Nom!$H8:$BT8=AV$4)*IF(ISNUMBER(OFFSET(Nom!$H8:$BT8,,1)),OFFSET(Nom!$H8:$BT8,,1),0)*(IF(ISNUMBER(OFFSET(Nom!$H8:$BT8,,1)),OFFSET(Nom!$H8:$BT8,,1),0)&gt;AV$1)*(IF(ISNUMBER(OFFSET(Nom!$H8:$BT8,,1)),OFFSET(Nom!$H8:$BT8,,1),0)&lt;=AV$2))</f>
        <v>80</v>
      </c>
      <c r="AW5">
        <f t="array" aca="1" ref="AW5" ca="1">SUMPRODUCT((Nom!$H8:$BT8=AW$4)*IF(ISNUMBER(OFFSET(Nom!$H8:$BT8,,3)),OFFSET(Nom!$H8:$BT8,,3),0)*(IF(ISNUMBER(OFFSET(Nom!$H8:$BT8,,1)),OFFSET(Nom!$H8:$BT8,,1),0)&gt;AW$1)*(IF(ISNUMBER(OFFSET(Nom!$H8:$BT8,,1)),OFFSET(Nom!$H8:$BT8,,1),0)&lt;=AW$2))</f>
        <v>50</v>
      </c>
      <c r="AX5">
        <f t="array" aca="1" ref="AX5" ca="1">SUMPRODUCT((Nom!$H8:$BT8=AX$4)*(IF(ISNUMBER(OFFSET(Nom!$H8:$BT8,,1)),OFFSET(Nom!$H8:$BT8,,1),0)&gt;AX$1)*(IF(ISNUMBER(OFFSET(Nom!$H8:$BT8,,1)),OFFSET(Nom!$H8:$BT8,,1),0)&lt;=AX$2))</f>
        <v>3</v>
      </c>
      <c r="AY5">
        <f t="array" aca="1" ref="AY5" ca="1">SUMPRODUCT((Nom!$H8:$BT8=AY$4)*IF(ISNUMBER(OFFSET(Nom!$H8:$BT8,,1)),OFFSET(Nom!$H8:$BT8,,1),0)*(IF(ISNUMBER(OFFSET(Nom!$H8:$BT8,,1)),OFFSET(Nom!$H8:$BT8,,1),0)&gt;AY$1)*(IF(ISNUMBER(OFFSET(Nom!$H8:$BT8,,1)),OFFSET(Nom!$H8:$BT8,,1),0)&lt;=AY$2))</f>
        <v>302</v>
      </c>
      <c r="AZ5">
        <f t="array" aca="1" ref="AZ5" ca="1">SUMPRODUCT((Nom!$H8:$BT8=AZ$4)*IF(ISNUMBER(OFFSET(Nom!$H8:$BT8,,3)),OFFSET(Nom!$H8:$BT8,,3),0)*(IF(ISNUMBER(OFFSET(Nom!$H8:$BT8,,1)),OFFSET(Nom!$H8:$BT8,,1),0)&gt;AZ$1)*(IF(ISNUMBER(OFFSET(Nom!$H8:$BT8,,1)),OFFSET(Nom!$H8:$BT8,,1),0)&lt;=AZ$2))</f>
        <v>125</v>
      </c>
      <c r="BA5">
        <f t="array" aca="1" ref="BA5" ca="1">SUMPRODUCT((Nom!$H8:$BT8=BA$4)*(IF(ISNUMBER(OFFSET(Nom!$H8:$BT8,,1)),OFFSET(Nom!$H8:$BT8,,1),0)&gt;BA$1)*(IF(ISNUMBER(OFFSET(Nom!$H8:$BT8,,1)),OFFSET(Nom!$H8:$BT8,,1),0)&lt;=BA$2))</f>
        <v>0</v>
      </c>
      <c r="BB5">
        <f t="array" aca="1" ref="BB5" ca="1">SUMPRODUCT((Nom!$H8:$BT8=BB$4)*IF(ISNUMBER(OFFSET(Nom!$H8:$BT8,,1)),OFFSET(Nom!$H8:$BT8,,1),0)*(IF(ISNUMBER(OFFSET(Nom!$H8:$BT8,,1)),OFFSET(Nom!$H8:$BT8,,1),0)&gt;BB$1)*(IF(ISNUMBER(OFFSET(Nom!$H8:$BT8,,1)),OFFSET(Nom!$H8:$BT8,,1),0)&lt;=BB$2))</f>
        <v>0</v>
      </c>
      <c r="BC5">
        <f t="array" aca="1" ref="BC5" ca="1">SUMPRODUCT((Nom!$H8:$BT8=BC$4)*IF(ISNUMBER(OFFSET(Nom!$H8:$BT8,,3)),OFFSET(Nom!$H8:$BT8,,3),0)*(IF(ISNUMBER(OFFSET(Nom!$H8:$BT8,,1)),OFFSET(Nom!$H8:$BT8,,1),0)&gt;BC$1)*(IF(ISNUMBER(OFFSET(Nom!$H8:$BT8,,1)),OFFSET(Nom!$H8:$BT8,,1),0)&lt;=BC$2))</f>
        <v>0</v>
      </c>
    </row>
    <row r="6" spans="1:55" x14ac:dyDescent="0.25">
      <c r="A6" t="str">
        <f>INDEX(Nom!$C$8:$C$12,ROW(2:2))</f>
        <v>ERIC</v>
      </c>
      <c r="B6" s="57">
        <f t="shared" ref="B6:B9" ca="1" si="0">SUMPRODUCT(($E$3:$BC$3="Prix")*$E6:$BC6)</f>
        <v>585</v>
      </c>
      <c r="C6">
        <f t="shared" ref="C6:C9" ca="1" si="1">SUMPRODUCT(($E$3:$BC$3="nb")*$E6:$BC6)</f>
        <v>16</v>
      </c>
      <c r="D6">
        <f t="shared" ref="D6:D9" ca="1" si="2">SUMPRODUCT(($E$3:$BC$3="Poids")*$E6:$BC6)</f>
        <v>829</v>
      </c>
      <c r="E6">
        <f>COUNTIF(Nom!$H9:$BT9,E$4)</f>
        <v>1</v>
      </c>
      <c r="F6">
        <f t="array" aca="1" ref="F6" ca="1">SUMPRODUCT((Nom!$H9:$BT9=F$4)*IF(ISNUMBER(OFFSET(Nom!$H9:$BT9,,1)),OFFSET(Nom!$H9:$BT9,,1),0))</f>
        <v>22</v>
      </c>
      <c r="G6" s="57">
        <f t="array" aca="1" ref="G6" ca="1">SUMPRODUCT((Nom!$H9:$BT9=G$4)*IF(ISNUMBER(OFFSET(Nom!$H9:$BT9,,3)),OFFSET(Nom!$H9:$BT9,,3),0))</f>
        <v>20</v>
      </c>
      <c r="H6">
        <f>COUNTIF(Nom!$H9:$BT9,H$4)</f>
        <v>1</v>
      </c>
      <c r="I6">
        <f t="array" aca="1" ref="I6" ca="1">SUMPRODUCT((Nom!$H9:$BT9=I$4)*IF(ISNUMBER(OFFSET(Nom!$H9:$BT9,,1)),OFFSET(Nom!$H9:$BT9,,1),0))</f>
        <v>52</v>
      </c>
      <c r="J6" s="57">
        <f t="array" aca="1" ref="J6" ca="1">SUMPRODUCT((Nom!$H9:$BT9=J$4)*IF(ISNUMBER(OFFSET(Nom!$H9:$BT9,,3)),OFFSET(Nom!$H9:$BT9,,3),0))</f>
        <v>50</v>
      </c>
      <c r="K6">
        <f>COUNTIF(Nom!$H9:$BT9,K$4)</f>
        <v>1</v>
      </c>
      <c r="L6">
        <f t="array" aca="1" ref="L6" ca="1">SUMPRODUCT((Nom!$H9:$BT9=L$4)*IF(ISNUMBER(OFFSET(Nom!$H9:$BT9,,1)),OFFSET(Nom!$H9:$BT9,,1),0))</f>
        <v>20</v>
      </c>
      <c r="M6" s="57">
        <f t="array" aca="1" ref="M6" ca="1">SUMPRODUCT((Nom!$H9:$BT9=M$4)*IF(ISNUMBER(OFFSET(Nom!$H9:$BT9,,3)),OFFSET(Nom!$H9:$BT9,,3),0))</f>
        <v>20</v>
      </c>
      <c r="N6">
        <f>COUNTIF(Nom!$H9:$BT9,N$4)</f>
        <v>0</v>
      </c>
      <c r="O6">
        <f t="array" aca="1" ref="O6" ca="1">SUMPRODUCT((Nom!$H9:$BT9=O$4)*IF(ISNUMBER(OFFSET(Nom!$H9:$BT9,,1)),OFFSET(Nom!$H9:$BT9,,1),0))</f>
        <v>0</v>
      </c>
      <c r="P6" s="57">
        <f t="array" aca="1" ref="P6" ca="1">SUMPRODUCT((Nom!$H9:$BT9=P$4)*IF(ISNUMBER(OFFSET(Nom!$H9:$BT9,,3)),OFFSET(Nom!$H9:$BT9,,3),0))</f>
        <v>0</v>
      </c>
      <c r="Q6">
        <f>COUNTIF(Nom!$H9:$BT9,Q$4)</f>
        <v>0</v>
      </c>
      <c r="R6">
        <f t="array" aca="1" ref="R6" ca="1">SUMPRODUCT((Nom!$H9:$BT9=R$4)*IF(ISNUMBER(OFFSET(Nom!$H9:$BT9,,1)),OFFSET(Nom!$H9:$BT9,,1),0))</f>
        <v>0</v>
      </c>
      <c r="S6" s="57">
        <f t="array" aca="1" ref="S6" ca="1">SUMPRODUCT((Nom!$H9:$BT9=S$4)*IF(ISNUMBER(OFFSET(Nom!$H9:$BT9,,3)),OFFSET(Nom!$H9:$BT9,,3),0))</f>
        <v>0</v>
      </c>
      <c r="T6">
        <f>COUNTIF(Nom!$H9:$BT9,T$4)</f>
        <v>0</v>
      </c>
      <c r="U6">
        <f t="array" aca="1" ref="U6" ca="1">SUMPRODUCT((Nom!$H9:$BT9=U$4)*IF(ISNUMBER(OFFSET(Nom!$H9:$BT9,,1)),OFFSET(Nom!$H9:$BT9,,1),0))</f>
        <v>0</v>
      </c>
      <c r="V6" s="57">
        <f t="array" aca="1" ref="V6" ca="1">SUMPRODUCT((Nom!$H9:$BT9=V$4)*IF(ISNUMBER(OFFSET(Nom!$H9:$BT9,,3)),OFFSET(Nom!$H9:$BT9,,3),0))</f>
        <v>0</v>
      </c>
      <c r="W6">
        <f>COUNTIF(Nom!$H9:$BT9,W$4)</f>
        <v>0</v>
      </c>
      <c r="X6">
        <f t="array" aca="1" ref="X6" ca="1">SUMPRODUCT((Nom!$H9:$BT9=X$4)*IF(ISNUMBER(OFFSET(Nom!$H9:$BT9,,1)),OFFSET(Nom!$H9:$BT9,,1),0))</f>
        <v>0</v>
      </c>
      <c r="Y6" s="57">
        <f t="array" aca="1" ref="Y6" ca="1">SUMPRODUCT((Nom!$H9:$BT9=Y$4)*IF(ISNUMBER(OFFSET(Nom!$H9:$BT9,,3)),OFFSET(Nom!$H9:$BT9,,3),0))</f>
        <v>0</v>
      </c>
      <c r="Z6">
        <f>COUNTIF(Nom!$H9:$BT9,Z$4)</f>
        <v>0</v>
      </c>
      <c r="AA6">
        <f t="array" aca="1" ref="AA6" ca="1">SUMPRODUCT((Nom!$H9:$BT9=AA$4)*IF(ISNUMBER(OFFSET(Nom!$H9:$BT9,,1)),OFFSET(Nom!$H9:$BT9,,1),0))</f>
        <v>0</v>
      </c>
      <c r="AB6" s="57">
        <f t="array" aca="1" ref="AB6" ca="1">SUMPRODUCT((Nom!$H9:$BT9=AB$4)*IF(ISNUMBER(OFFSET(Nom!$H9:$BT9,,3)),OFFSET(Nom!$H9:$BT9,,3),0))</f>
        <v>0</v>
      </c>
      <c r="AC6">
        <f>COUNTIF(Nom!$H9:$BT9,AC$4)</f>
        <v>0</v>
      </c>
      <c r="AD6">
        <f t="array" aca="1" ref="AD6" ca="1">SUMPRODUCT((Nom!$H9:$BT9=AD$4)*IF(ISNUMBER(OFFSET(Nom!$H9:$BT9,,1)),OFFSET(Nom!$H9:$BT9,,1),0))</f>
        <v>0</v>
      </c>
      <c r="AE6" s="57">
        <f t="array" aca="1" ref="AE6" ca="1">SUMPRODUCT((Nom!$H9:$BT9=AE$4)*IF(ISNUMBER(OFFSET(Nom!$H9:$BT9,,3)),OFFSET(Nom!$H9:$BT9,,3),0))</f>
        <v>0</v>
      </c>
      <c r="AF6">
        <f>COUNTIF(Nom!$H9:$BT9,AF$4)</f>
        <v>0</v>
      </c>
      <c r="AG6">
        <f t="array" aca="1" ref="AG6" ca="1">SUMPRODUCT((Nom!$H9:$BT9=AG$4)*IF(ISNUMBER(OFFSET(Nom!$H9:$BT9,,1)),OFFSET(Nom!$H9:$BT9,,1),0))</f>
        <v>0</v>
      </c>
      <c r="AH6" s="57">
        <f t="array" aca="1" ref="AH6" ca="1">SUMPRODUCT((Nom!$H9:$BT9=AH$4)*IF(ISNUMBER(OFFSET(Nom!$H9:$BT9,,3)),OFFSET(Nom!$H9:$BT9,,3),0))</f>
        <v>0</v>
      </c>
      <c r="AI6">
        <f t="array" aca="1" ref="AI6" ca="1">SUMPRODUCT((Nom!$H9:$BT9=AI$4)*(IF(ISNUMBER(OFFSET(Nom!$H9:$BT9,,1)),OFFSET(Nom!$H9:$BT9,,1),0)&gt;AI$1)*(IF(ISNUMBER(OFFSET(Nom!$H9:$BT9,,1)),OFFSET(Nom!$H9:$BT9,,1),0)&lt;=AI$2))</f>
        <v>1</v>
      </c>
      <c r="AJ6">
        <f t="array" aca="1" ref="AJ6" ca="1">SUMPRODUCT((Nom!$H9:$BT9=AJ$4)*IF(ISNUMBER(OFFSET(Nom!$H9:$BT9,,1)),OFFSET(Nom!$H9:$BT9,,1),0)*(IF(ISNUMBER(OFFSET(Nom!$H9:$BT9,,1)),OFFSET(Nom!$H9:$BT9,,1),0)&gt;AJ$1)*(IF(ISNUMBER(OFFSET(Nom!$H9:$BT9,,1)),OFFSET(Nom!$H9:$BT9,,1),0)&lt;=AJ$2))</f>
        <v>41</v>
      </c>
      <c r="AK6">
        <f t="array" aca="1" ref="AK6" ca="1">SUMPRODUCT((Nom!$H9:$BT9=AK$4)*IF(ISNUMBER(OFFSET(Nom!$H9:$BT9,,3)),OFFSET(Nom!$H9:$BT9,,3),0)*(IF(ISNUMBER(OFFSET(Nom!$H9:$BT9,,1)),OFFSET(Nom!$H9:$BT9,,1),0)&gt;AK$1)*(IF(ISNUMBER(OFFSET(Nom!$H9:$BT9,,1)),OFFSET(Nom!$H9:$BT9,,1),0)&lt;=AK$2))</f>
        <v>25</v>
      </c>
      <c r="AL6">
        <f t="array" aca="1" ref="AL6" ca="1">SUMPRODUCT((Nom!$H9:$BT9=AL$4)*(IF(ISNUMBER(OFFSET(Nom!$H9:$BT9,,1)),OFFSET(Nom!$H9:$BT9,,1),0)&gt;AL$1)*(IF(ISNUMBER(OFFSET(Nom!$H9:$BT9,,1)),OFFSET(Nom!$H9:$BT9,,1),0)&lt;=AL$2))</f>
        <v>0</v>
      </c>
      <c r="AM6">
        <f t="array" aca="1" ref="AM6" ca="1">SUMPRODUCT((Nom!$H9:$BT9=AM$4)*IF(ISNUMBER(OFFSET(Nom!$H9:$BT9,,1)),OFFSET(Nom!$H9:$BT9,,1),0)*(IF(ISNUMBER(OFFSET(Nom!$H9:$BT9,,1)),OFFSET(Nom!$H9:$BT9,,1),0)&gt;AM$1)*(IF(ISNUMBER(OFFSET(Nom!$H9:$BT9,,1)),OFFSET(Nom!$H9:$BT9,,1),0)&lt;=AM$2))</f>
        <v>0</v>
      </c>
      <c r="AN6">
        <f t="array" aca="1" ref="AN6" ca="1">SUMPRODUCT((Nom!$H9:$BT9=AN$4)*IF(ISNUMBER(OFFSET(Nom!$H9:$BT9,,3)),OFFSET(Nom!$H9:$BT9,,3),0)*(IF(ISNUMBER(OFFSET(Nom!$H9:$BT9,,1)),OFFSET(Nom!$H9:$BT9,,1),0)&gt;AN$1)*(IF(ISNUMBER(OFFSET(Nom!$H9:$BT9,,1)),OFFSET(Nom!$H9:$BT9,,1),0)&lt;=AN$2))</f>
        <v>0</v>
      </c>
      <c r="AO6">
        <f t="array" aca="1" ref="AO6" ca="1">SUMPRODUCT((Nom!$H9:$BT9=AO$4)*(IF(ISNUMBER(OFFSET(Nom!$H9:$BT9,,1)),OFFSET(Nom!$H9:$BT9,,1),0)&gt;AO$1)*(IF(ISNUMBER(OFFSET(Nom!$H9:$BT9,,1)),OFFSET(Nom!$H9:$BT9,,1),0)&lt;=AO$2))</f>
        <v>0</v>
      </c>
      <c r="AP6">
        <f t="array" aca="1" ref="AP6" ca="1">SUMPRODUCT((Nom!$H9:$BT9=AP$4)*IF(ISNUMBER(OFFSET(Nom!$H9:$BT9,,1)),OFFSET(Nom!$H9:$BT9,,1),0)*(IF(ISNUMBER(OFFSET(Nom!$H9:$BT9,,1)),OFFSET(Nom!$H9:$BT9,,1),0)&gt;AP$1)*(IF(ISNUMBER(OFFSET(Nom!$H9:$BT9,,1)),OFFSET(Nom!$H9:$BT9,,1),0)&lt;=AP$2))</f>
        <v>0</v>
      </c>
      <c r="AQ6">
        <f t="array" aca="1" ref="AQ6" ca="1">SUMPRODUCT((Nom!$H9:$BT9=AQ$4)*IF(ISNUMBER(OFFSET(Nom!$H9:$BT9,,3)),OFFSET(Nom!$H9:$BT9,,3),0)*(IF(ISNUMBER(OFFSET(Nom!$H9:$BT9,,1)),OFFSET(Nom!$H9:$BT9,,1),0)&gt;AQ$1)*(IF(ISNUMBER(OFFSET(Nom!$H9:$BT9,,1)),OFFSET(Nom!$H9:$BT9,,1),0)&lt;=AQ$2))</f>
        <v>0</v>
      </c>
      <c r="AR6">
        <f t="array" aca="1" ref="AR6" ca="1">SUMPRODUCT((Nom!$H9:$BT9=AR$4)*(IF(ISNUMBER(OFFSET(Nom!$H9:$BT9,,1)),OFFSET(Nom!$H9:$BT9,,1),0)&gt;AR$1)*(IF(ISNUMBER(OFFSET(Nom!$H9:$BT9,,1)),OFFSET(Nom!$H9:$BT9,,1),0)&lt;=AR$2))</f>
        <v>4</v>
      </c>
      <c r="AS6">
        <f t="array" aca="1" ref="AS6" ca="1">SUMPRODUCT((Nom!$H9:$BT9=AS$4)*IF(ISNUMBER(OFFSET(Nom!$H9:$BT9,,1)),OFFSET(Nom!$H9:$BT9,,1),0)*(IF(ISNUMBER(OFFSET(Nom!$H9:$BT9,,1)),OFFSET(Nom!$H9:$BT9,,1),0)&gt;AS$1)*(IF(ISNUMBER(OFFSET(Nom!$H9:$BT9,,1)),OFFSET(Nom!$H9:$BT9,,1),0)&lt;=AS$2))</f>
        <v>127</v>
      </c>
      <c r="AT6">
        <f t="array" aca="1" ref="AT6" ca="1">SUMPRODUCT((Nom!$H9:$BT9=AT$4)*IF(ISNUMBER(OFFSET(Nom!$H9:$BT9,,3)),OFFSET(Nom!$H9:$BT9,,3),0)*(IF(ISNUMBER(OFFSET(Nom!$H9:$BT9,,1)),OFFSET(Nom!$H9:$BT9,,1),0)&gt;AT$1)*(IF(ISNUMBER(OFFSET(Nom!$H9:$BT9,,1)),OFFSET(Nom!$H9:$BT9,,1),0)&lt;=AT$2))</f>
        <v>100</v>
      </c>
      <c r="AU6">
        <f t="array" aca="1" ref="AU6" ca="1">SUMPRODUCT((Nom!$H9:$BT9=AU$4)*(IF(ISNUMBER(OFFSET(Nom!$H9:$BT9,,1)),OFFSET(Nom!$H9:$BT9,,1),0)&gt;AU$1)*(IF(ISNUMBER(OFFSET(Nom!$H9:$BT9,,1)),OFFSET(Nom!$H9:$BT9,,1),0)&lt;=AU$2))</f>
        <v>5</v>
      </c>
      <c r="AV6">
        <f t="array" aca="1" ref="AV6" ca="1">SUMPRODUCT((Nom!$H9:$BT9=AV$4)*IF(ISNUMBER(OFFSET(Nom!$H9:$BT9,,1)),OFFSET(Nom!$H9:$BT9,,1),0)*(IF(ISNUMBER(OFFSET(Nom!$H9:$BT9,,1)),OFFSET(Nom!$H9:$BT9,,1),0)&gt;AV$1)*(IF(ISNUMBER(OFFSET(Nom!$H9:$BT9,,1)),OFFSET(Nom!$H9:$BT9,,1),0)&lt;=AV$2))</f>
        <v>284</v>
      </c>
      <c r="AW6">
        <f t="array" aca="1" ref="AW6" ca="1">SUMPRODUCT((Nom!$H9:$BT9=AW$4)*IF(ISNUMBER(OFFSET(Nom!$H9:$BT9,,3)),OFFSET(Nom!$H9:$BT9,,3),0)*(IF(ISNUMBER(OFFSET(Nom!$H9:$BT9,,1)),OFFSET(Nom!$H9:$BT9,,1),0)&gt;AW$1)*(IF(ISNUMBER(OFFSET(Nom!$H9:$BT9,,1)),OFFSET(Nom!$H9:$BT9,,1),0)&lt;=AW$2))</f>
        <v>220</v>
      </c>
      <c r="AX6">
        <f t="array" aca="1" ref="AX6" ca="1">SUMPRODUCT((Nom!$H9:$BT9=AX$4)*(IF(ISNUMBER(OFFSET(Nom!$H9:$BT9,,1)),OFFSET(Nom!$H9:$BT9,,1),0)&gt;AX$1)*(IF(ISNUMBER(OFFSET(Nom!$H9:$BT9,,1)),OFFSET(Nom!$H9:$BT9,,1),0)&lt;=AX$2))</f>
        <v>3</v>
      </c>
      <c r="AY6">
        <f t="array" aca="1" ref="AY6" ca="1">SUMPRODUCT((Nom!$H9:$BT9=AY$4)*IF(ISNUMBER(OFFSET(Nom!$H9:$BT9,,1)),OFFSET(Nom!$H9:$BT9,,1),0)*(IF(ISNUMBER(OFFSET(Nom!$H9:$BT9,,1)),OFFSET(Nom!$H9:$BT9,,1),0)&gt;AY$1)*(IF(ISNUMBER(OFFSET(Nom!$H9:$BT9,,1)),OFFSET(Nom!$H9:$BT9,,1),0)&lt;=AY$2))</f>
        <v>283</v>
      </c>
      <c r="AZ6">
        <f t="array" aca="1" ref="AZ6" ca="1">SUMPRODUCT((Nom!$H9:$BT9=AZ$4)*IF(ISNUMBER(OFFSET(Nom!$H9:$BT9,,3)),OFFSET(Nom!$H9:$BT9,,3),0)*(IF(ISNUMBER(OFFSET(Nom!$H9:$BT9,,1)),OFFSET(Nom!$H9:$BT9,,1),0)&gt;AZ$1)*(IF(ISNUMBER(OFFSET(Nom!$H9:$BT9,,1)),OFFSET(Nom!$H9:$BT9,,1),0)&lt;=AZ$2))</f>
        <v>150</v>
      </c>
      <c r="BA6">
        <f t="array" aca="1" ref="BA6" ca="1">SUMPRODUCT((Nom!$H9:$BT9=BA$4)*(IF(ISNUMBER(OFFSET(Nom!$H9:$BT9,,1)),OFFSET(Nom!$H9:$BT9,,1),0)&gt;BA$1)*(IF(ISNUMBER(OFFSET(Nom!$H9:$BT9,,1)),OFFSET(Nom!$H9:$BT9,,1),0)&lt;=BA$2))</f>
        <v>0</v>
      </c>
      <c r="BB6">
        <f t="array" aca="1" ref="BB6" ca="1">SUMPRODUCT((Nom!$H9:$BT9=BB$4)*IF(ISNUMBER(OFFSET(Nom!$H9:$BT9,,1)),OFFSET(Nom!$H9:$BT9,,1),0)*(IF(ISNUMBER(OFFSET(Nom!$H9:$BT9,,1)),OFFSET(Nom!$H9:$BT9,,1),0)&gt;BB$1)*(IF(ISNUMBER(OFFSET(Nom!$H9:$BT9,,1)),OFFSET(Nom!$H9:$BT9,,1),0)&lt;=BB$2))</f>
        <v>0</v>
      </c>
      <c r="BC6">
        <f t="array" aca="1" ref="BC6" ca="1">SUMPRODUCT((Nom!$H9:$BT9=BC$4)*IF(ISNUMBER(OFFSET(Nom!$H9:$BT9,,3)),OFFSET(Nom!$H9:$BT9,,3),0)*(IF(ISNUMBER(OFFSET(Nom!$H9:$BT9,,1)),OFFSET(Nom!$H9:$BT9,,1),0)&gt;BC$1)*(IF(ISNUMBER(OFFSET(Nom!$H9:$BT9,,1)),OFFSET(Nom!$H9:$BT9,,1),0)&lt;=BC$2))</f>
        <v>0</v>
      </c>
    </row>
    <row r="7" spans="1:55" x14ac:dyDescent="0.25">
      <c r="A7" t="str">
        <f>INDEX(Nom!$C$8:$C$12,ROW(3:3))</f>
        <v>ALVINE</v>
      </c>
      <c r="B7" s="57">
        <f t="shared" ca="1" si="0"/>
        <v>565</v>
      </c>
      <c r="C7">
        <f t="shared" ca="1" si="1"/>
        <v>16</v>
      </c>
      <c r="D7">
        <f t="shared" ca="1" si="2"/>
        <v>784.9</v>
      </c>
      <c r="E7">
        <f>COUNTIF(Nom!$H10:$BT10,E$4)</f>
        <v>0</v>
      </c>
      <c r="F7">
        <f t="array" aca="1" ref="F7" ca="1">SUMPRODUCT((Nom!$H10:$BT10=F$4)*IF(ISNUMBER(OFFSET(Nom!$H10:$BT10,,1)),OFFSET(Nom!$H10:$BT10,,1),0))</f>
        <v>0</v>
      </c>
      <c r="G7" s="57">
        <f t="array" aca="1" ref="G7" ca="1">SUMPRODUCT((Nom!$H10:$BT10=G$4)*IF(ISNUMBER(OFFSET(Nom!$H10:$BT10,,3)),OFFSET(Nom!$H10:$BT10,,3),0))</f>
        <v>0</v>
      </c>
      <c r="H7">
        <f>COUNTIF(Nom!$H10:$BT10,H$4)</f>
        <v>1</v>
      </c>
      <c r="I7">
        <f t="array" aca="1" ref="I7" ca="1">SUMPRODUCT((Nom!$H10:$BT10=I$4)*IF(ISNUMBER(OFFSET(Nom!$H10:$BT10,,1)),OFFSET(Nom!$H10:$BT10,,1),0))</f>
        <v>25</v>
      </c>
      <c r="J7" s="57">
        <f t="array" aca="1" ref="J7" ca="1">SUMPRODUCT((Nom!$H10:$BT10=J$4)*IF(ISNUMBER(OFFSET(Nom!$H10:$BT10,,3)),OFFSET(Nom!$H10:$BT10,,3),0))</f>
        <v>20</v>
      </c>
      <c r="K7">
        <f>COUNTIF(Nom!$H10:$BT10,K$4)</f>
        <v>1</v>
      </c>
      <c r="L7">
        <f t="array" aca="1" ref="L7" ca="1">SUMPRODUCT((Nom!$H10:$BT10=L$4)*IF(ISNUMBER(OFFSET(Nom!$H10:$BT10,,1)),OFFSET(Nom!$H10:$BT10,,1),0))</f>
        <v>22</v>
      </c>
      <c r="M7" s="57">
        <f t="array" aca="1" ref="M7" ca="1">SUMPRODUCT((Nom!$H10:$BT10=M$4)*IF(ISNUMBER(OFFSET(Nom!$H10:$BT10,,3)),OFFSET(Nom!$H10:$BT10,,3),0))</f>
        <v>20</v>
      </c>
      <c r="N7">
        <f>COUNTIF(Nom!$H10:$BT10,N$4)</f>
        <v>0</v>
      </c>
      <c r="O7">
        <f t="array" aca="1" ref="O7" ca="1">SUMPRODUCT((Nom!$H10:$BT10=O$4)*IF(ISNUMBER(OFFSET(Nom!$H10:$BT10,,1)),OFFSET(Nom!$H10:$BT10,,1),0))</f>
        <v>0</v>
      </c>
      <c r="P7" s="57">
        <f t="array" aca="1" ref="P7" ca="1">SUMPRODUCT((Nom!$H10:$BT10=P$4)*IF(ISNUMBER(OFFSET(Nom!$H10:$BT10,,3)),OFFSET(Nom!$H10:$BT10,,3),0))</f>
        <v>0</v>
      </c>
      <c r="Q7">
        <f>COUNTIF(Nom!$H10:$BT10,Q$4)</f>
        <v>0</v>
      </c>
      <c r="R7">
        <f t="array" aca="1" ref="R7" ca="1">SUMPRODUCT((Nom!$H10:$BT10=R$4)*IF(ISNUMBER(OFFSET(Nom!$H10:$BT10,,1)),OFFSET(Nom!$H10:$BT10,,1),0))</f>
        <v>0</v>
      </c>
      <c r="S7" s="57">
        <f t="array" aca="1" ref="S7" ca="1">SUMPRODUCT((Nom!$H10:$BT10=S$4)*IF(ISNUMBER(OFFSET(Nom!$H10:$BT10,,3)),OFFSET(Nom!$H10:$BT10,,3),0))</f>
        <v>0</v>
      </c>
      <c r="T7">
        <f>COUNTIF(Nom!$H10:$BT10,T$4)</f>
        <v>1</v>
      </c>
      <c r="U7">
        <f t="array" aca="1" ref="U7" ca="1">SUMPRODUCT((Nom!$H10:$BT10=U$4)*IF(ISNUMBER(OFFSET(Nom!$H10:$BT10,,1)),OFFSET(Nom!$H10:$BT10,,1),0))</f>
        <v>105</v>
      </c>
      <c r="V7" s="57">
        <f t="array" aca="1" ref="V7" ca="1">SUMPRODUCT((Nom!$H10:$BT10=V$4)*IF(ISNUMBER(OFFSET(Nom!$H10:$BT10,,3)),OFFSET(Nom!$H10:$BT10,,3),0))</f>
        <v>50</v>
      </c>
      <c r="W7">
        <f>COUNTIF(Nom!$H10:$BT10,W$4)</f>
        <v>0</v>
      </c>
      <c r="X7">
        <f t="array" aca="1" ref="X7" ca="1">SUMPRODUCT((Nom!$H10:$BT10=X$4)*IF(ISNUMBER(OFFSET(Nom!$H10:$BT10,,1)),OFFSET(Nom!$H10:$BT10,,1),0))</f>
        <v>0</v>
      </c>
      <c r="Y7" s="57">
        <f t="array" aca="1" ref="Y7" ca="1">SUMPRODUCT((Nom!$H10:$BT10=Y$4)*IF(ISNUMBER(OFFSET(Nom!$H10:$BT10,,3)),OFFSET(Nom!$H10:$BT10,,3),0))</f>
        <v>0</v>
      </c>
      <c r="Z7">
        <f>COUNTIF(Nom!$H10:$BT10,Z$4)</f>
        <v>0</v>
      </c>
      <c r="AA7">
        <f t="array" aca="1" ref="AA7" ca="1">SUMPRODUCT((Nom!$H10:$BT10=AA$4)*IF(ISNUMBER(OFFSET(Nom!$H10:$BT10,,1)),OFFSET(Nom!$H10:$BT10,,1),0))</f>
        <v>0</v>
      </c>
      <c r="AB7" s="57">
        <f t="array" aca="1" ref="AB7" ca="1">SUMPRODUCT((Nom!$H10:$BT10=AB$4)*IF(ISNUMBER(OFFSET(Nom!$H10:$BT10,,3)),OFFSET(Nom!$H10:$BT10,,3),0))</f>
        <v>0</v>
      </c>
      <c r="AC7">
        <f>COUNTIF(Nom!$H10:$BT10,AC$4)</f>
        <v>0</v>
      </c>
      <c r="AD7">
        <f t="array" aca="1" ref="AD7" ca="1">SUMPRODUCT((Nom!$H10:$BT10=AD$4)*IF(ISNUMBER(OFFSET(Nom!$H10:$BT10,,1)),OFFSET(Nom!$H10:$BT10,,1),0))</f>
        <v>0</v>
      </c>
      <c r="AE7" s="57">
        <f t="array" aca="1" ref="AE7" ca="1">SUMPRODUCT((Nom!$H10:$BT10=AE$4)*IF(ISNUMBER(OFFSET(Nom!$H10:$BT10,,3)),OFFSET(Nom!$H10:$BT10,,3),0))</f>
        <v>0</v>
      </c>
      <c r="AF7">
        <f>COUNTIF(Nom!$H10:$BT10,AF$4)</f>
        <v>1</v>
      </c>
      <c r="AG7">
        <f t="array" aca="1" ref="AG7" ca="1">SUMPRODUCT((Nom!$H10:$BT10=AG$4)*IF(ISNUMBER(OFFSET(Nom!$H10:$BT10,,1)),OFFSET(Nom!$H10:$BT10,,1),0))</f>
        <v>30</v>
      </c>
      <c r="AH7" s="57">
        <f t="array" aca="1" ref="AH7" ca="1">SUMPRODUCT((Nom!$H10:$BT10=AH$4)*IF(ISNUMBER(OFFSET(Nom!$H10:$BT10,,3)),OFFSET(Nom!$H10:$BT10,,3),0))</f>
        <v>25</v>
      </c>
      <c r="AI7">
        <f t="array" aca="1" ref="AI7" ca="1">SUMPRODUCT((Nom!$H10:$BT10=AI$4)*(IF(ISNUMBER(OFFSET(Nom!$H10:$BT10,,1)),OFFSET(Nom!$H10:$BT10,,1),0)&gt;AI$1)*(IF(ISNUMBER(OFFSET(Nom!$H10:$BT10,,1)),OFFSET(Nom!$H10:$BT10,,1),0)&lt;=AI$2))</f>
        <v>4</v>
      </c>
      <c r="AJ7">
        <f t="array" aca="1" ref="AJ7" ca="1">SUMPRODUCT((Nom!$H10:$BT10=AJ$4)*IF(ISNUMBER(OFFSET(Nom!$H10:$BT10,,1)),OFFSET(Nom!$H10:$BT10,,1),0)*(IF(ISNUMBER(OFFSET(Nom!$H10:$BT10,,1)),OFFSET(Nom!$H10:$BT10,,1),0)&gt;AJ$1)*(IF(ISNUMBER(OFFSET(Nom!$H10:$BT10,,1)),OFFSET(Nom!$H10:$BT10,,1),0)&lt;=AJ$2))</f>
        <v>139.9</v>
      </c>
      <c r="AK7">
        <f t="array" aca="1" ref="AK7" ca="1">SUMPRODUCT((Nom!$H10:$BT10=AK$4)*IF(ISNUMBER(OFFSET(Nom!$H10:$BT10,,3)),OFFSET(Nom!$H10:$BT10,,3),0)*(IF(ISNUMBER(OFFSET(Nom!$H10:$BT10,,1)),OFFSET(Nom!$H10:$BT10,,1),0)&gt;AK$1)*(IF(ISNUMBER(OFFSET(Nom!$H10:$BT10,,1)),OFFSET(Nom!$H10:$BT10,,1),0)&lt;=AK$2))</f>
        <v>100</v>
      </c>
      <c r="AL7">
        <f t="array" aca="1" ref="AL7" ca="1">SUMPRODUCT((Nom!$H10:$BT10=AL$4)*(IF(ISNUMBER(OFFSET(Nom!$H10:$BT10,,1)),OFFSET(Nom!$H10:$BT10,,1),0)&gt;AL$1)*(IF(ISNUMBER(OFFSET(Nom!$H10:$BT10,,1)),OFFSET(Nom!$H10:$BT10,,1),0)&lt;=AL$2))</f>
        <v>4</v>
      </c>
      <c r="AM7">
        <f t="array" aca="1" ref="AM7" ca="1">SUMPRODUCT((Nom!$H10:$BT10=AM$4)*IF(ISNUMBER(OFFSET(Nom!$H10:$BT10,,1)),OFFSET(Nom!$H10:$BT10,,1),0)*(IF(ISNUMBER(OFFSET(Nom!$H10:$BT10,,1)),OFFSET(Nom!$H10:$BT10,,1),0)&gt;AM$1)*(IF(ISNUMBER(OFFSET(Nom!$H10:$BT10,,1)),OFFSET(Nom!$H10:$BT10,,1),0)&lt;=AM$2))</f>
        <v>268</v>
      </c>
      <c r="AN7">
        <f t="array" aca="1" ref="AN7" ca="1">SUMPRODUCT((Nom!$H10:$BT10=AN$4)*IF(ISNUMBER(OFFSET(Nom!$H10:$BT10,,3)),OFFSET(Nom!$H10:$BT10,,3),0)*(IF(ISNUMBER(OFFSET(Nom!$H10:$BT10,,1)),OFFSET(Nom!$H10:$BT10,,1),0)&gt;AN$1)*(IF(ISNUMBER(OFFSET(Nom!$H10:$BT10,,1)),OFFSET(Nom!$H10:$BT10,,1),0)&lt;=AN$2))</f>
        <v>200</v>
      </c>
      <c r="AO7">
        <f t="array" aca="1" ref="AO7" ca="1">SUMPRODUCT((Nom!$H10:$BT10=AO$4)*(IF(ISNUMBER(OFFSET(Nom!$H10:$BT10,,1)),OFFSET(Nom!$H10:$BT10,,1),0)&gt;AO$1)*(IF(ISNUMBER(OFFSET(Nom!$H10:$BT10,,1)),OFFSET(Nom!$H10:$BT10,,1),0)&lt;=AO$2))</f>
        <v>0</v>
      </c>
      <c r="AP7">
        <f t="array" aca="1" ref="AP7" ca="1">SUMPRODUCT((Nom!$H10:$BT10=AP$4)*IF(ISNUMBER(OFFSET(Nom!$H10:$BT10,,1)),OFFSET(Nom!$H10:$BT10,,1),0)*(IF(ISNUMBER(OFFSET(Nom!$H10:$BT10,,1)),OFFSET(Nom!$H10:$BT10,,1),0)&gt;AP$1)*(IF(ISNUMBER(OFFSET(Nom!$H10:$BT10,,1)),OFFSET(Nom!$H10:$BT10,,1),0)&lt;=AP$2))</f>
        <v>0</v>
      </c>
      <c r="AQ7">
        <f t="array" aca="1" ref="AQ7" ca="1">SUMPRODUCT((Nom!$H10:$BT10=AQ$4)*IF(ISNUMBER(OFFSET(Nom!$H10:$BT10,,3)),OFFSET(Nom!$H10:$BT10,,3),0)*(IF(ISNUMBER(OFFSET(Nom!$H10:$BT10,,1)),OFFSET(Nom!$H10:$BT10,,1),0)&gt;AQ$1)*(IF(ISNUMBER(OFFSET(Nom!$H10:$BT10,,1)),OFFSET(Nom!$H10:$BT10,,1),0)&lt;=AQ$2))</f>
        <v>0</v>
      </c>
      <c r="AR7">
        <f t="array" aca="1" ref="AR7" ca="1">SUMPRODUCT((Nom!$H10:$BT10=AR$4)*(IF(ISNUMBER(OFFSET(Nom!$H10:$BT10,,1)),OFFSET(Nom!$H10:$BT10,,1),0)&gt;AR$1)*(IF(ISNUMBER(OFFSET(Nom!$H10:$BT10,,1)),OFFSET(Nom!$H10:$BT10,,1),0)&lt;=AR$2))</f>
        <v>2</v>
      </c>
      <c r="AS7">
        <f t="array" aca="1" ref="AS7" ca="1">SUMPRODUCT((Nom!$H10:$BT10=AS$4)*IF(ISNUMBER(OFFSET(Nom!$H10:$BT10,,1)),OFFSET(Nom!$H10:$BT10,,1),0)*(IF(ISNUMBER(OFFSET(Nom!$H10:$BT10,,1)),OFFSET(Nom!$H10:$BT10,,1),0)&gt;AS$1)*(IF(ISNUMBER(OFFSET(Nom!$H10:$BT10,,1)),OFFSET(Nom!$H10:$BT10,,1),0)&lt;=AS$2))</f>
        <v>60</v>
      </c>
      <c r="AT7">
        <f t="array" aca="1" ref="AT7" ca="1">SUMPRODUCT((Nom!$H10:$BT10=AT$4)*IF(ISNUMBER(OFFSET(Nom!$H10:$BT10,,3)),OFFSET(Nom!$H10:$BT10,,3),0)*(IF(ISNUMBER(OFFSET(Nom!$H10:$BT10,,1)),OFFSET(Nom!$H10:$BT10,,1),0)&gt;AT$1)*(IF(ISNUMBER(OFFSET(Nom!$H10:$BT10,,1)),OFFSET(Nom!$H10:$BT10,,1),0)&lt;=AT$2))</f>
        <v>50</v>
      </c>
      <c r="AU7">
        <f t="array" aca="1" ref="AU7" ca="1">SUMPRODUCT((Nom!$H10:$BT10=AU$4)*(IF(ISNUMBER(OFFSET(Nom!$H10:$BT10,,1)),OFFSET(Nom!$H10:$BT10,,1),0)&gt;AU$1)*(IF(ISNUMBER(OFFSET(Nom!$H10:$BT10,,1)),OFFSET(Nom!$H10:$BT10,,1),0)&lt;=AU$2))</f>
        <v>2</v>
      </c>
      <c r="AV7">
        <f t="array" aca="1" ref="AV7" ca="1">SUMPRODUCT((Nom!$H10:$BT10=AV$4)*IF(ISNUMBER(OFFSET(Nom!$H10:$BT10,,1)),OFFSET(Nom!$H10:$BT10,,1),0)*(IF(ISNUMBER(OFFSET(Nom!$H10:$BT10,,1)),OFFSET(Nom!$H10:$BT10,,1),0)&gt;AV$1)*(IF(ISNUMBER(OFFSET(Nom!$H10:$BT10,,1)),OFFSET(Nom!$H10:$BT10,,1),0)&lt;=AV$2))</f>
        <v>135</v>
      </c>
      <c r="AW7">
        <f t="array" aca="1" ref="AW7" ca="1">SUMPRODUCT((Nom!$H10:$BT10=AW$4)*IF(ISNUMBER(OFFSET(Nom!$H10:$BT10,,3)),OFFSET(Nom!$H10:$BT10,,3),0)*(IF(ISNUMBER(OFFSET(Nom!$H10:$BT10,,1)),OFFSET(Nom!$H10:$BT10,,1),0)&gt;AW$1)*(IF(ISNUMBER(OFFSET(Nom!$H10:$BT10,,1)),OFFSET(Nom!$H10:$BT10,,1),0)&lt;=AW$2))</f>
        <v>100</v>
      </c>
      <c r="AX7">
        <f t="array" aca="1" ref="AX7" ca="1">SUMPRODUCT((Nom!$H10:$BT10=AX$4)*(IF(ISNUMBER(OFFSET(Nom!$H10:$BT10,,1)),OFFSET(Nom!$H10:$BT10,,1),0)&gt;AX$1)*(IF(ISNUMBER(OFFSET(Nom!$H10:$BT10,,1)),OFFSET(Nom!$H10:$BT10,,1),0)&lt;=AX$2))</f>
        <v>0</v>
      </c>
      <c r="AY7">
        <f t="array" aca="1" ref="AY7" ca="1">SUMPRODUCT((Nom!$H10:$BT10=AY$4)*IF(ISNUMBER(OFFSET(Nom!$H10:$BT10,,1)),OFFSET(Nom!$H10:$BT10,,1),0)*(IF(ISNUMBER(OFFSET(Nom!$H10:$BT10,,1)),OFFSET(Nom!$H10:$BT10,,1),0)&gt;AY$1)*(IF(ISNUMBER(OFFSET(Nom!$H10:$BT10,,1)),OFFSET(Nom!$H10:$BT10,,1),0)&lt;=AY$2))</f>
        <v>0</v>
      </c>
      <c r="AZ7">
        <f t="array" aca="1" ref="AZ7" ca="1">SUMPRODUCT((Nom!$H10:$BT10=AZ$4)*IF(ISNUMBER(OFFSET(Nom!$H10:$BT10,,3)),OFFSET(Nom!$H10:$BT10,,3),0)*(IF(ISNUMBER(OFFSET(Nom!$H10:$BT10,,1)),OFFSET(Nom!$H10:$BT10,,1),0)&gt;AZ$1)*(IF(ISNUMBER(OFFSET(Nom!$H10:$BT10,,1)),OFFSET(Nom!$H10:$BT10,,1),0)&lt;=AZ$2))</f>
        <v>0</v>
      </c>
      <c r="BA7">
        <f t="array" aca="1" ref="BA7" ca="1">SUMPRODUCT((Nom!$H10:$BT10=BA$4)*(IF(ISNUMBER(OFFSET(Nom!$H10:$BT10,,1)),OFFSET(Nom!$H10:$BT10,,1),0)&gt;BA$1)*(IF(ISNUMBER(OFFSET(Nom!$H10:$BT10,,1)),OFFSET(Nom!$H10:$BT10,,1),0)&lt;=BA$2))</f>
        <v>0</v>
      </c>
      <c r="BB7">
        <f t="array" aca="1" ref="BB7" ca="1">SUMPRODUCT((Nom!$H10:$BT10=BB$4)*IF(ISNUMBER(OFFSET(Nom!$H10:$BT10,,1)),OFFSET(Nom!$H10:$BT10,,1),0)*(IF(ISNUMBER(OFFSET(Nom!$H10:$BT10,,1)),OFFSET(Nom!$H10:$BT10,,1),0)&gt;BB$1)*(IF(ISNUMBER(OFFSET(Nom!$H10:$BT10,,1)),OFFSET(Nom!$H10:$BT10,,1),0)&lt;=BB$2))</f>
        <v>0</v>
      </c>
      <c r="BC7">
        <f t="array" aca="1" ref="BC7" ca="1">SUMPRODUCT((Nom!$H10:$BT10=BC$4)*IF(ISNUMBER(OFFSET(Nom!$H10:$BT10,,3)),OFFSET(Nom!$H10:$BT10,,3),0)*(IF(ISNUMBER(OFFSET(Nom!$H10:$BT10,,1)),OFFSET(Nom!$H10:$BT10,,1),0)&gt;BC$1)*(IF(ISNUMBER(OFFSET(Nom!$H10:$BT10,,1)),OFFSET(Nom!$H10:$BT10,,1),0)&lt;=BC$2))</f>
        <v>0</v>
      </c>
    </row>
    <row r="8" spans="1:55" x14ac:dyDescent="0.25">
      <c r="A8" t="str">
        <f>INDEX(Nom!$C$8:$C$12,ROW(4:4))</f>
        <v>JEAN</v>
      </c>
      <c r="B8" s="57">
        <f t="shared" ca="1" si="0"/>
        <v>620</v>
      </c>
      <c r="C8">
        <f t="shared" ca="1" si="1"/>
        <v>16</v>
      </c>
      <c r="D8">
        <f t="shared" ca="1" si="2"/>
        <v>781</v>
      </c>
      <c r="E8">
        <f>COUNTIF(Nom!$H11:$BT11,E$4)</f>
        <v>0</v>
      </c>
      <c r="F8">
        <f t="array" aca="1" ref="F8" ca="1">SUMPRODUCT((Nom!$H11:$BT11=F$4)*IF(ISNUMBER(OFFSET(Nom!$H11:$BT11,,1)),OFFSET(Nom!$H11:$BT11,,1),0))</f>
        <v>0</v>
      </c>
      <c r="G8" s="57">
        <f t="array" aca="1" ref="G8" ca="1">SUMPRODUCT((Nom!$H11:$BT11=G$4)*IF(ISNUMBER(OFFSET(Nom!$H11:$BT11,,3)),OFFSET(Nom!$H11:$BT11,,3),0))</f>
        <v>0</v>
      </c>
      <c r="H8">
        <f>COUNTIF(Nom!$H11:$BT11,H$4)</f>
        <v>2</v>
      </c>
      <c r="I8">
        <f t="array" aca="1" ref="I8" ca="1">SUMPRODUCT((Nom!$H11:$BT11=I$4)*IF(ISNUMBER(OFFSET(Nom!$H11:$BT11,,1)),OFFSET(Nom!$H11:$BT11,,1),0))</f>
        <v>37</v>
      </c>
      <c r="J8" s="57">
        <f t="array" aca="1" ref="J8" ca="1">SUMPRODUCT((Nom!$H11:$BT11=J$4)*IF(ISNUMBER(OFFSET(Nom!$H11:$BT11,,3)),OFFSET(Nom!$H11:$BT11,,3),0))</f>
        <v>60</v>
      </c>
      <c r="K8">
        <f>COUNTIF(Nom!$H11:$BT11,K$4)</f>
        <v>2</v>
      </c>
      <c r="L8">
        <f t="array" aca="1" ref="L8" ca="1">SUMPRODUCT((Nom!$H11:$BT11=L$4)*IF(ISNUMBER(OFFSET(Nom!$H11:$BT11,,1)),OFFSET(Nom!$H11:$BT11,,1),0))</f>
        <v>40</v>
      </c>
      <c r="M8" s="57">
        <f t="array" aca="1" ref="M8" ca="1">SUMPRODUCT((Nom!$H11:$BT11=M$4)*IF(ISNUMBER(OFFSET(Nom!$H11:$BT11,,3)),OFFSET(Nom!$H11:$BT11,,3),0))</f>
        <v>40</v>
      </c>
      <c r="N8">
        <f>COUNTIF(Nom!$H11:$BT11,N$4)</f>
        <v>0</v>
      </c>
      <c r="O8">
        <f t="array" aca="1" ref="O8" ca="1">SUMPRODUCT((Nom!$H11:$BT11=O$4)*IF(ISNUMBER(OFFSET(Nom!$H11:$BT11,,1)),OFFSET(Nom!$H11:$BT11,,1),0))</f>
        <v>0</v>
      </c>
      <c r="P8" s="57">
        <f t="array" aca="1" ref="P8" ca="1">SUMPRODUCT((Nom!$H11:$BT11=P$4)*IF(ISNUMBER(OFFSET(Nom!$H11:$BT11,,3)),OFFSET(Nom!$H11:$BT11,,3),0))</f>
        <v>0</v>
      </c>
      <c r="Q8">
        <f>COUNTIF(Nom!$H11:$BT11,Q$4)</f>
        <v>1</v>
      </c>
      <c r="R8">
        <f t="array" aca="1" ref="R8" ca="1">SUMPRODUCT((Nom!$H11:$BT11=R$4)*IF(ISNUMBER(OFFSET(Nom!$H11:$BT11,,1)),OFFSET(Nom!$H11:$BT11,,1),0))</f>
        <v>62</v>
      </c>
      <c r="S8" s="57">
        <f t="array" aca="1" ref="S8" ca="1">SUMPRODUCT((Nom!$H11:$BT11=S$4)*IF(ISNUMBER(OFFSET(Nom!$H11:$BT11,,3)),OFFSET(Nom!$H11:$BT11,,3),0))</f>
        <v>20</v>
      </c>
      <c r="T8">
        <f>COUNTIF(Nom!$H11:$BT11,T$4)</f>
        <v>0</v>
      </c>
      <c r="U8">
        <f t="array" aca="1" ref="U8" ca="1">SUMPRODUCT((Nom!$H11:$BT11=U$4)*IF(ISNUMBER(OFFSET(Nom!$H11:$BT11,,1)),OFFSET(Nom!$H11:$BT11,,1),0))</f>
        <v>0</v>
      </c>
      <c r="V8" s="57">
        <f t="array" aca="1" ref="V8" ca="1">SUMPRODUCT((Nom!$H11:$BT11=V$4)*IF(ISNUMBER(OFFSET(Nom!$H11:$BT11,,3)),OFFSET(Nom!$H11:$BT11,,3),0))</f>
        <v>0</v>
      </c>
      <c r="W8">
        <f>COUNTIF(Nom!$H11:$BT11,W$4)</f>
        <v>0</v>
      </c>
      <c r="X8">
        <f t="array" aca="1" ref="X8" ca="1">SUMPRODUCT((Nom!$H11:$BT11=X$4)*IF(ISNUMBER(OFFSET(Nom!$H11:$BT11,,1)),OFFSET(Nom!$H11:$BT11,,1),0))</f>
        <v>0</v>
      </c>
      <c r="Y8" s="57">
        <f t="array" aca="1" ref="Y8" ca="1">SUMPRODUCT((Nom!$H11:$BT11=Y$4)*IF(ISNUMBER(OFFSET(Nom!$H11:$BT11,,3)),OFFSET(Nom!$H11:$BT11,,3),0))</f>
        <v>0</v>
      </c>
      <c r="Z8">
        <f>COUNTIF(Nom!$H11:$BT11,Z$4)</f>
        <v>0</v>
      </c>
      <c r="AA8">
        <f t="array" aca="1" ref="AA8" ca="1">SUMPRODUCT((Nom!$H11:$BT11=AA$4)*IF(ISNUMBER(OFFSET(Nom!$H11:$BT11,,1)),OFFSET(Nom!$H11:$BT11,,1),0))</f>
        <v>0</v>
      </c>
      <c r="AB8" s="57">
        <f t="array" aca="1" ref="AB8" ca="1">SUMPRODUCT((Nom!$H11:$BT11=AB$4)*IF(ISNUMBER(OFFSET(Nom!$H11:$BT11,,3)),OFFSET(Nom!$H11:$BT11,,3),0))</f>
        <v>0</v>
      </c>
      <c r="AC8">
        <f>COUNTIF(Nom!$H11:$BT11,AC$4)</f>
        <v>1</v>
      </c>
      <c r="AD8">
        <f t="array" aca="1" ref="AD8" ca="1">SUMPRODUCT((Nom!$H11:$BT11=AD$4)*IF(ISNUMBER(OFFSET(Nom!$H11:$BT11,,1)),OFFSET(Nom!$H11:$BT11,,1),0))</f>
        <v>193</v>
      </c>
      <c r="AE8" s="57">
        <f t="array" aca="1" ref="AE8" ca="1">SUMPRODUCT((Nom!$H11:$BT11=AE$4)*IF(ISNUMBER(OFFSET(Nom!$H11:$BT11,,3)),OFFSET(Nom!$H11:$BT11,,3),0))</f>
        <v>180</v>
      </c>
      <c r="AF8">
        <f>COUNTIF(Nom!$H11:$BT11,AF$4)</f>
        <v>0</v>
      </c>
      <c r="AG8">
        <f t="array" aca="1" ref="AG8" ca="1">SUMPRODUCT((Nom!$H11:$BT11=AG$4)*IF(ISNUMBER(OFFSET(Nom!$H11:$BT11,,1)),OFFSET(Nom!$H11:$BT11,,1),0))</f>
        <v>0</v>
      </c>
      <c r="AH8" s="57">
        <f t="array" aca="1" ref="AH8" ca="1">SUMPRODUCT((Nom!$H11:$BT11=AH$4)*IF(ISNUMBER(OFFSET(Nom!$H11:$BT11,,3)),OFFSET(Nom!$H11:$BT11,,3),0))</f>
        <v>0</v>
      </c>
      <c r="AI8">
        <f t="array" aca="1" ref="AI8" ca="1">SUMPRODUCT((Nom!$H11:$BT11=AI$4)*(IF(ISNUMBER(OFFSET(Nom!$H11:$BT11,,1)),OFFSET(Nom!$H11:$BT11,,1),0)&gt;AI$1)*(IF(ISNUMBER(OFFSET(Nom!$H11:$BT11,,1)),OFFSET(Nom!$H11:$BT11,,1),0)&lt;=AI$2))</f>
        <v>2</v>
      </c>
      <c r="AJ8">
        <f t="array" aca="1" ref="AJ8" ca="1">SUMPRODUCT((Nom!$H11:$BT11=AJ$4)*IF(ISNUMBER(OFFSET(Nom!$H11:$BT11,,1)),OFFSET(Nom!$H11:$BT11,,1),0)*(IF(ISNUMBER(OFFSET(Nom!$H11:$BT11,,1)),OFFSET(Nom!$H11:$BT11,,1),0)&gt;AJ$1)*(IF(ISNUMBER(OFFSET(Nom!$H11:$BT11,,1)),OFFSET(Nom!$H11:$BT11,,1),0)&lt;=AJ$2))</f>
        <v>69</v>
      </c>
      <c r="AK8">
        <f t="array" aca="1" ref="AK8" ca="1">SUMPRODUCT((Nom!$H11:$BT11=AK$4)*IF(ISNUMBER(OFFSET(Nom!$H11:$BT11,,3)),OFFSET(Nom!$H11:$BT11,,3),0)*(IF(ISNUMBER(OFFSET(Nom!$H11:$BT11,,1)),OFFSET(Nom!$H11:$BT11,,1),0)&gt;AK$1)*(IF(ISNUMBER(OFFSET(Nom!$H11:$BT11,,1)),OFFSET(Nom!$H11:$BT11,,1),0)&lt;=AK$2))</f>
        <v>45</v>
      </c>
      <c r="AL8">
        <f t="array" aca="1" ref="AL8" ca="1">SUMPRODUCT((Nom!$H11:$BT11=AL$4)*(IF(ISNUMBER(OFFSET(Nom!$H11:$BT11,,1)),OFFSET(Nom!$H11:$BT11,,1),0)&gt;AL$1)*(IF(ISNUMBER(OFFSET(Nom!$H11:$BT11,,1)),OFFSET(Nom!$H11:$BT11,,1),0)&lt;=AL$2))</f>
        <v>2</v>
      </c>
      <c r="AM8">
        <f t="array" aca="1" ref="AM8" ca="1">SUMPRODUCT((Nom!$H11:$BT11=AM$4)*IF(ISNUMBER(OFFSET(Nom!$H11:$BT11,,1)),OFFSET(Nom!$H11:$BT11,,1),0)*(IF(ISNUMBER(OFFSET(Nom!$H11:$BT11,,1)),OFFSET(Nom!$H11:$BT11,,1),0)&gt;AM$1)*(IF(ISNUMBER(OFFSET(Nom!$H11:$BT11,,1)),OFFSET(Nom!$H11:$BT11,,1),0)&lt;=AM$2))</f>
        <v>120</v>
      </c>
      <c r="AN8">
        <f t="array" aca="1" ref="AN8" ca="1">SUMPRODUCT((Nom!$H11:$BT11=AN$4)*IF(ISNUMBER(OFFSET(Nom!$H11:$BT11,,3)),OFFSET(Nom!$H11:$BT11,,3),0)*(IF(ISNUMBER(OFFSET(Nom!$H11:$BT11,,1)),OFFSET(Nom!$H11:$BT11,,1),0)&gt;AN$1)*(IF(ISNUMBER(OFFSET(Nom!$H11:$BT11,,1)),OFFSET(Nom!$H11:$BT11,,1),0)&lt;=AN$2))</f>
        <v>75</v>
      </c>
      <c r="AO8">
        <f t="array" aca="1" ref="AO8" ca="1">SUMPRODUCT((Nom!$H11:$BT11=AO$4)*(IF(ISNUMBER(OFFSET(Nom!$H11:$BT11,,1)),OFFSET(Nom!$H11:$BT11,,1),0)&gt;AO$1)*(IF(ISNUMBER(OFFSET(Nom!$H11:$BT11,,1)),OFFSET(Nom!$H11:$BT11,,1),0)&lt;=AO$2))</f>
        <v>0</v>
      </c>
      <c r="AP8">
        <f t="array" aca="1" ref="AP8" ca="1">SUMPRODUCT((Nom!$H11:$BT11=AP$4)*IF(ISNUMBER(OFFSET(Nom!$H11:$BT11,,1)),OFFSET(Nom!$H11:$BT11,,1),0)*(IF(ISNUMBER(OFFSET(Nom!$H11:$BT11,,1)),OFFSET(Nom!$H11:$BT11,,1),0)&gt;AP$1)*(IF(ISNUMBER(OFFSET(Nom!$H11:$BT11,,1)),OFFSET(Nom!$H11:$BT11,,1),0)&lt;=AP$2))</f>
        <v>0</v>
      </c>
      <c r="AQ8">
        <f t="array" aca="1" ref="AQ8" ca="1">SUMPRODUCT((Nom!$H11:$BT11=AQ$4)*IF(ISNUMBER(OFFSET(Nom!$H11:$BT11,,3)),OFFSET(Nom!$H11:$BT11,,3),0)*(IF(ISNUMBER(OFFSET(Nom!$H11:$BT11,,1)),OFFSET(Nom!$H11:$BT11,,1),0)&gt;AQ$1)*(IF(ISNUMBER(OFFSET(Nom!$H11:$BT11,,1)),OFFSET(Nom!$H11:$BT11,,1),0)&lt;=AQ$2))</f>
        <v>0</v>
      </c>
      <c r="AR8">
        <f t="array" aca="1" ref="AR8" ca="1">SUMPRODUCT((Nom!$H11:$BT11=AR$4)*(IF(ISNUMBER(OFFSET(Nom!$H11:$BT11,,1)),OFFSET(Nom!$H11:$BT11,,1),0)&gt;AR$1)*(IF(ISNUMBER(OFFSET(Nom!$H11:$BT11,,1)),OFFSET(Nom!$H11:$BT11,,1),0)&lt;=AR$2))</f>
        <v>3</v>
      </c>
      <c r="AS8">
        <f t="array" aca="1" ref="AS8" ca="1">SUMPRODUCT((Nom!$H11:$BT11=AS$4)*IF(ISNUMBER(OFFSET(Nom!$H11:$BT11,,1)),OFFSET(Nom!$H11:$BT11,,1),0)*(IF(ISNUMBER(OFFSET(Nom!$H11:$BT11,,1)),OFFSET(Nom!$H11:$BT11,,1),0)&gt;AS$1)*(IF(ISNUMBER(OFFSET(Nom!$H11:$BT11,,1)),OFFSET(Nom!$H11:$BT11,,1),0)&lt;=AS$2))</f>
        <v>100</v>
      </c>
      <c r="AT8">
        <f t="array" aca="1" ref="AT8" ca="1">SUMPRODUCT((Nom!$H11:$BT11=AT$4)*IF(ISNUMBER(OFFSET(Nom!$H11:$BT11,,3)),OFFSET(Nom!$H11:$BT11,,3),0)*(IF(ISNUMBER(OFFSET(Nom!$H11:$BT11,,1)),OFFSET(Nom!$H11:$BT11,,1),0)&gt;AT$1)*(IF(ISNUMBER(OFFSET(Nom!$H11:$BT11,,1)),OFFSET(Nom!$H11:$BT11,,1),0)&lt;=AT$2))</f>
        <v>75</v>
      </c>
      <c r="AU8">
        <f t="array" aca="1" ref="AU8" ca="1">SUMPRODUCT((Nom!$H11:$BT11=AU$4)*(IF(ISNUMBER(OFFSET(Nom!$H11:$BT11,,1)),OFFSET(Nom!$H11:$BT11,,1),0)&gt;AU$1)*(IF(ISNUMBER(OFFSET(Nom!$H11:$BT11,,1)),OFFSET(Nom!$H11:$BT11,,1),0)&lt;=AU$2))</f>
        <v>3</v>
      </c>
      <c r="AV8">
        <f t="array" aca="1" ref="AV8" ca="1">SUMPRODUCT((Nom!$H11:$BT11=AV$4)*IF(ISNUMBER(OFFSET(Nom!$H11:$BT11,,1)),OFFSET(Nom!$H11:$BT11,,1),0)*(IF(ISNUMBER(OFFSET(Nom!$H11:$BT11,,1)),OFFSET(Nom!$H11:$BT11,,1),0)&gt;AV$1)*(IF(ISNUMBER(OFFSET(Nom!$H11:$BT11,,1)),OFFSET(Nom!$H11:$BT11,,1),0)&lt;=AV$2))</f>
        <v>160</v>
      </c>
      <c r="AW8">
        <f t="array" aca="1" ref="AW8" ca="1">SUMPRODUCT((Nom!$H11:$BT11=AW$4)*IF(ISNUMBER(OFFSET(Nom!$H11:$BT11,,3)),OFFSET(Nom!$H11:$BT11,,3),0)*(IF(ISNUMBER(OFFSET(Nom!$H11:$BT11,,1)),OFFSET(Nom!$H11:$BT11,,1),0)&gt;AW$1)*(IF(ISNUMBER(OFFSET(Nom!$H11:$BT11,,1)),OFFSET(Nom!$H11:$BT11,,1),0)&lt;=AW$2))</f>
        <v>125</v>
      </c>
      <c r="AX8">
        <f t="array" aca="1" ref="AX8" ca="1">SUMPRODUCT((Nom!$H11:$BT11=AX$4)*(IF(ISNUMBER(OFFSET(Nom!$H11:$BT11,,1)),OFFSET(Nom!$H11:$BT11,,1),0)&gt;AX$1)*(IF(ISNUMBER(OFFSET(Nom!$H11:$BT11,,1)),OFFSET(Nom!$H11:$BT11,,1),0)&lt;=AX$2))</f>
        <v>0</v>
      </c>
      <c r="AY8">
        <f t="array" aca="1" ref="AY8" ca="1">SUMPRODUCT((Nom!$H11:$BT11=AY$4)*IF(ISNUMBER(OFFSET(Nom!$H11:$BT11,,1)),OFFSET(Nom!$H11:$BT11,,1),0)*(IF(ISNUMBER(OFFSET(Nom!$H11:$BT11,,1)),OFFSET(Nom!$H11:$BT11,,1),0)&gt;AY$1)*(IF(ISNUMBER(OFFSET(Nom!$H11:$BT11,,1)),OFFSET(Nom!$H11:$BT11,,1),0)&lt;=AY$2))</f>
        <v>0</v>
      </c>
      <c r="AZ8">
        <f t="array" aca="1" ref="AZ8" ca="1">SUMPRODUCT((Nom!$H11:$BT11=AZ$4)*IF(ISNUMBER(OFFSET(Nom!$H11:$BT11,,3)),OFFSET(Nom!$H11:$BT11,,3),0)*(IF(ISNUMBER(OFFSET(Nom!$H11:$BT11,,1)),OFFSET(Nom!$H11:$BT11,,1),0)&gt;AZ$1)*(IF(ISNUMBER(OFFSET(Nom!$H11:$BT11,,1)),OFFSET(Nom!$H11:$BT11,,1),0)&lt;=AZ$2))</f>
        <v>0</v>
      </c>
      <c r="BA8">
        <f t="array" aca="1" ref="BA8" ca="1">SUMPRODUCT((Nom!$H11:$BT11=BA$4)*(IF(ISNUMBER(OFFSET(Nom!$H11:$BT11,,1)),OFFSET(Nom!$H11:$BT11,,1),0)&gt;BA$1)*(IF(ISNUMBER(OFFSET(Nom!$H11:$BT11,,1)),OFFSET(Nom!$H11:$BT11,,1),0)&lt;=BA$2))</f>
        <v>0</v>
      </c>
      <c r="BB8">
        <f t="array" aca="1" ref="BB8" ca="1">SUMPRODUCT((Nom!$H11:$BT11=BB$4)*IF(ISNUMBER(OFFSET(Nom!$H11:$BT11,,1)),OFFSET(Nom!$H11:$BT11,,1),0)*(IF(ISNUMBER(OFFSET(Nom!$H11:$BT11,,1)),OFFSET(Nom!$H11:$BT11,,1),0)&gt;BB$1)*(IF(ISNUMBER(OFFSET(Nom!$H11:$BT11,,1)),OFFSET(Nom!$H11:$BT11,,1),0)&lt;=BB$2))</f>
        <v>0</v>
      </c>
      <c r="BC8">
        <f t="array" aca="1" ref="BC8" ca="1">SUMPRODUCT((Nom!$H11:$BT11=BC$4)*IF(ISNUMBER(OFFSET(Nom!$H11:$BT11,,3)),OFFSET(Nom!$H11:$BT11,,3),0)*(IF(ISNUMBER(OFFSET(Nom!$H11:$BT11,,1)),OFFSET(Nom!$H11:$BT11,,1),0)&gt;BC$1)*(IF(ISNUMBER(OFFSET(Nom!$H11:$BT11,,1)),OFFSET(Nom!$H11:$BT11,,1),0)&lt;=BC$2))</f>
        <v>0</v>
      </c>
    </row>
    <row r="9" spans="1:55" x14ac:dyDescent="0.25">
      <c r="A9" t="str">
        <f>INDEX(Nom!$C$8:$C$12,ROW(5:5))</f>
        <v>MICHEL</v>
      </c>
      <c r="B9" s="57">
        <f t="shared" ca="1" si="0"/>
        <v>645</v>
      </c>
      <c r="C9">
        <f t="shared" ca="1" si="1"/>
        <v>16</v>
      </c>
      <c r="D9">
        <f t="shared" ca="1" si="2"/>
        <v>765.7</v>
      </c>
      <c r="E9">
        <f>COUNTIF(Nom!$H12:$BT12,E$4)</f>
        <v>0</v>
      </c>
      <c r="F9">
        <f t="array" aca="1" ref="F9" ca="1">SUMPRODUCT((Nom!$H12:$BT12=F$4)*IF(ISNUMBER(OFFSET(Nom!$H12:$BT12,,1)),OFFSET(Nom!$H12:$BT12,,1),0))</f>
        <v>0</v>
      </c>
      <c r="G9" s="57">
        <f t="array" aca="1" ref="G9" ca="1">SUMPRODUCT((Nom!$H12:$BT12=G$4)*IF(ISNUMBER(OFFSET(Nom!$H12:$BT12,,3)),OFFSET(Nom!$H12:$BT12,,3),0))</f>
        <v>0</v>
      </c>
      <c r="H9">
        <f>COUNTIF(Nom!$H12:$BT12,H$4)</f>
        <v>0</v>
      </c>
      <c r="I9">
        <f t="array" aca="1" ref="I9" ca="1">SUMPRODUCT((Nom!$H12:$BT12=I$4)*IF(ISNUMBER(OFFSET(Nom!$H12:$BT12,,1)),OFFSET(Nom!$H12:$BT12,,1),0))</f>
        <v>0</v>
      </c>
      <c r="J9" s="57">
        <f t="array" aca="1" ref="J9" ca="1">SUMPRODUCT((Nom!$H12:$BT12=J$4)*IF(ISNUMBER(OFFSET(Nom!$H12:$BT12,,3)),OFFSET(Nom!$H12:$BT12,,3),0))</f>
        <v>0</v>
      </c>
      <c r="K9">
        <f>COUNTIF(Nom!$H12:$BT12,K$4)</f>
        <v>2</v>
      </c>
      <c r="L9">
        <f t="array" aca="1" ref="L9" ca="1">SUMPRODUCT((Nom!$H12:$BT12=L$4)*IF(ISNUMBER(OFFSET(Nom!$H12:$BT12,,1)),OFFSET(Nom!$H12:$BT12,,1),0))</f>
        <v>40</v>
      </c>
      <c r="M9" s="57">
        <f t="array" aca="1" ref="M9" ca="1">SUMPRODUCT((Nom!$H12:$BT12=M$4)*IF(ISNUMBER(OFFSET(Nom!$H12:$BT12,,3)),OFFSET(Nom!$H12:$BT12,,3),0))</f>
        <v>40</v>
      </c>
      <c r="N9">
        <f>COUNTIF(Nom!$H12:$BT12,N$4)</f>
        <v>0</v>
      </c>
      <c r="O9">
        <f t="array" aca="1" ref="O9" ca="1">SUMPRODUCT((Nom!$H12:$BT12=O$4)*IF(ISNUMBER(OFFSET(Nom!$H12:$BT12,,1)),OFFSET(Nom!$H12:$BT12,,1),0))</f>
        <v>0</v>
      </c>
      <c r="P9" s="57">
        <f t="array" aca="1" ref="P9" ca="1">SUMPRODUCT((Nom!$H12:$BT12=P$4)*IF(ISNUMBER(OFFSET(Nom!$H12:$BT12,,3)),OFFSET(Nom!$H12:$BT12,,3),0))</f>
        <v>0</v>
      </c>
      <c r="Q9">
        <f>COUNTIF(Nom!$H12:$BT12,Q$4)</f>
        <v>1</v>
      </c>
      <c r="R9">
        <f t="array" aca="1" ref="R9" ca="1">SUMPRODUCT((Nom!$H12:$BT12=R$4)*IF(ISNUMBER(OFFSET(Nom!$H12:$BT12,,1)),OFFSET(Nom!$H12:$BT12,,1),0))</f>
        <v>49</v>
      </c>
      <c r="S9" s="57">
        <f t="array" aca="1" ref="S9" ca="1">SUMPRODUCT((Nom!$H12:$BT12=S$4)*IF(ISNUMBER(OFFSET(Nom!$H12:$BT12,,3)),OFFSET(Nom!$H12:$BT12,,3),0))</f>
        <v>50</v>
      </c>
      <c r="T9">
        <f>COUNTIF(Nom!$H12:$BT12,T$4)</f>
        <v>0</v>
      </c>
      <c r="U9">
        <f t="array" aca="1" ref="U9" ca="1">SUMPRODUCT((Nom!$H12:$BT12=U$4)*IF(ISNUMBER(OFFSET(Nom!$H12:$BT12,,1)),OFFSET(Nom!$H12:$BT12,,1),0))</f>
        <v>0</v>
      </c>
      <c r="V9" s="57">
        <f t="array" aca="1" ref="V9" ca="1">SUMPRODUCT((Nom!$H12:$BT12=V$4)*IF(ISNUMBER(OFFSET(Nom!$H12:$BT12,,3)),OFFSET(Nom!$H12:$BT12,,3),0))</f>
        <v>0</v>
      </c>
      <c r="W9">
        <f>COUNTIF(Nom!$H12:$BT12,W$4)</f>
        <v>0</v>
      </c>
      <c r="X9">
        <f t="array" aca="1" ref="X9" ca="1">SUMPRODUCT((Nom!$H12:$BT12=X$4)*IF(ISNUMBER(OFFSET(Nom!$H12:$BT12,,1)),OFFSET(Nom!$H12:$BT12,,1),0))</f>
        <v>0</v>
      </c>
      <c r="Y9" s="57">
        <f t="array" aca="1" ref="Y9" ca="1">SUMPRODUCT((Nom!$H12:$BT12=Y$4)*IF(ISNUMBER(OFFSET(Nom!$H12:$BT12,,3)),OFFSET(Nom!$H12:$BT12,,3),0))</f>
        <v>0</v>
      </c>
      <c r="Z9">
        <f>COUNTIF(Nom!$H12:$BT12,Z$4)</f>
        <v>0</v>
      </c>
      <c r="AA9">
        <f t="array" aca="1" ref="AA9" ca="1">SUMPRODUCT((Nom!$H12:$BT12=AA$4)*IF(ISNUMBER(OFFSET(Nom!$H12:$BT12,,1)),OFFSET(Nom!$H12:$BT12,,1),0))</f>
        <v>0</v>
      </c>
      <c r="AB9" s="57">
        <f t="array" aca="1" ref="AB9" ca="1">SUMPRODUCT((Nom!$H12:$BT12=AB$4)*IF(ISNUMBER(OFFSET(Nom!$H12:$BT12,,3)),OFFSET(Nom!$H12:$BT12,,3),0))</f>
        <v>0</v>
      </c>
      <c r="AC9">
        <f>COUNTIF(Nom!$H12:$BT12,AC$4)</f>
        <v>1</v>
      </c>
      <c r="AD9">
        <f t="array" aca="1" ref="AD9" ca="1">SUMPRODUCT((Nom!$H12:$BT12=AD$4)*IF(ISNUMBER(OFFSET(Nom!$H12:$BT12,,1)),OFFSET(Nom!$H12:$BT12,,1),0))</f>
        <v>187</v>
      </c>
      <c r="AE9" s="57">
        <f t="array" aca="1" ref="AE9" ca="1">SUMPRODUCT((Nom!$H12:$BT12=AE$4)*IF(ISNUMBER(OFFSET(Nom!$H12:$BT12,,3)),OFFSET(Nom!$H12:$BT12,,3),0))</f>
        <v>180</v>
      </c>
      <c r="AF9">
        <f>COUNTIF(Nom!$H12:$BT12,AF$4)</f>
        <v>0</v>
      </c>
      <c r="AG9">
        <f t="array" aca="1" ref="AG9" ca="1">SUMPRODUCT((Nom!$H12:$BT12=AG$4)*IF(ISNUMBER(OFFSET(Nom!$H12:$BT12,,1)),OFFSET(Nom!$H12:$BT12,,1),0))</f>
        <v>0</v>
      </c>
      <c r="AH9" s="57">
        <f t="array" aca="1" ref="AH9" ca="1">SUMPRODUCT((Nom!$H12:$BT12=AH$4)*IF(ISNUMBER(OFFSET(Nom!$H12:$BT12,,3)),OFFSET(Nom!$H12:$BT12,,3),0))</f>
        <v>0</v>
      </c>
      <c r="AI9">
        <f t="array" aca="1" ref="AI9" ca="1">SUMPRODUCT((Nom!$H12:$BT12=AI$4)*(IF(ISNUMBER(OFFSET(Nom!$H12:$BT12,,1)),OFFSET(Nom!$H12:$BT12,,1),0)&gt;AI$1)*(IF(ISNUMBER(OFFSET(Nom!$H12:$BT12,,1)),OFFSET(Nom!$H12:$BT12,,1),0)&lt;=AI$2))</f>
        <v>5</v>
      </c>
      <c r="AJ9">
        <f t="array" aca="1" ref="AJ9" ca="1">SUMPRODUCT((Nom!$H12:$BT12=AJ$4)*IF(ISNUMBER(OFFSET(Nom!$H12:$BT12,,1)),OFFSET(Nom!$H12:$BT12,,1),0)*(IF(ISNUMBER(OFFSET(Nom!$H12:$BT12,,1)),OFFSET(Nom!$H12:$BT12,,1),0)&gt;AJ$1)*(IF(ISNUMBER(OFFSET(Nom!$H12:$BT12,,1)),OFFSET(Nom!$H12:$BT12,,1),0)&lt;=AJ$2))</f>
        <v>138</v>
      </c>
      <c r="AK9">
        <f t="array" aca="1" ref="AK9" ca="1">SUMPRODUCT((Nom!$H12:$BT12=AK$4)*IF(ISNUMBER(OFFSET(Nom!$H12:$BT12,,3)),OFFSET(Nom!$H12:$BT12,,3),0)*(IF(ISNUMBER(OFFSET(Nom!$H12:$BT12,,1)),OFFSET(Nom!$H12:$BT12,,1),0)&gt;AK$1)*(IF(ISNUMBER(OFFSET(Nom!$H12:$BT12,,1)),OFFSET(Nom!$H12:$BT12,,1),0)&lt;=AK$2))</f>
        <v>125</v>
      </c>
      <c r="AL9">
        <f t="array" aca="1" ref="AL9" ca="1">SUMPRODUCT((Nom!$H12:$BT12=AL$4)*(IF(ISNUMBER(OFFSET(Nom!$H12:$BT12,,1)),OFFSET(Nom!$H12:$BT12,,1),0)&gt;AL$1)*(IF(ISNUMBER(OFFSET(Nom!$H12:$BT12,,1)),OFFSET(Nom!$H12:$BT12,,1),0)&lt;=AL$2))</f>
        <v>3</v>
      </c>
      <c r="AM9">
        <f t="array" aca="1" ref="AM9" ca="1">SUMPRODUCT((Nom!$H12:$BT12=AM$4)*IF(ISNUMBER(OFFSET(Nom!$H12:$BT12,,1)),OFFSET(Nom!$H12:$BT12,,1),0)*(IF(ISNUMBER(OFFSET(Nom!$H12:$BT12,,1)),OFFSET(Nom!$H12:$BT12,,1),0)&gt;AM$1)*(IF(ISNUMBER(OFFSET(Nom!$H12:$BT12,,1)),OFFSET(Nom!$H12:$BT12,,1),0)&lt;=AM$2))</f>
        <v>157.69999999999999</v>
      </c>
      <c r="AN9">
        <f t="array" aca="1" ref="AN9" ca="1">SUMPRODUCT((Nom!$H12:$BT12=AN$4)*IF(ISNUMBER(OFFSET(Nom!$H12:$BT12,,3)),OFFSET(Nom!$H12:$BT12,,3),0)*(IF(ISNUMBER(OFFSET(Nom!$H12:$BT12,,1)),OFFSET(Nom!$H12:$BT12,,1),0)&gt;AN$1)*(IF(ISNUMBER(OFFSET(Nom!$H12:$BT12,,1)),OFFSET(Nom!$H12:$BT12,,1),0)&lt;=AN$2))</f>
        <v>125</v>
      </c>
      <c r="AO9">
        <f t="array" aca="1" ref="AO9" ca="1">SUMPRODUCT((Nom!$H12:$BT12=AO$4)*(IF(ISNUMBER(OFFSET(Nom!$H12:$BT12,,1)),OFFSET(Nom!$H12:$BT12,,1),0)&gt;AO$1)*(IF(ISNUMBER(OFFSET(Nom!$H12:$BT12,,1)),OFFSET(Nom!$H12:$BT12,,1),0)&lt;=AO$2))</f>
        <v>0</v>
      </c>
      <c r="AP9">
        <f t="array" aca="1" ref="AP9" ca="1">SUMPRODUCT((Nom!$H12:$BT12=AP$4)*IF(ISNUMBER(OFFSET(Nom!$H12:$BT12,,1)),OFFSET(Nom!$H12:$BT12,,1),0)*(IF(ISNUMBER(OFFSET(Nom!$H12:$BT12,,1)),OFFSET(Nom!$H12:$BT12,,1),0)&gt;AP$1)*(IF(ISNUMBER(OFFSET(Nom!$H12:$BT12,,1)),OFFSET(Nom!$H12:$BT12,,1),0)&lt;=AP$2))</f>
        <v>0</v>
      </c>
      <c r="AQ9">
        <f t="array" aca="1" ref="AQ9" ca="1">SUMPRODUCT((Nom!$H12:$BT12=AQ$4)*IF(ISNUMBER(OFFSET(Nom!$H12:$BT12,,3)),OFFSET(Nom!$H12:$BT12,,3),0)*(IF(ISNUMBER(OFFSET(Nom!$H12:$BT12,,1)),OFFSET(Nom!$H12:$BT12,,1),0)&gt;AQ$1)*(IF(ISNUMBER(OFFSET(Nom!$H12:$BT12,,1)),OFFSET(Nom!$H12:$BT12,,1),0)&lt;=AQ$2))</f>
        <v>0</v>
      </c>
      <c r="AR9">
        <f t="array" aca="1" ref="AR9" ca="1">SUMPRODUCT((Nom!$H12:$BT12=AR$4)*(IF(ISNUMBER(OFFSET(Nom!$H12:$BT12,,1)),OFFSET(Nom!$H12:$BT12,,1),0)&gt;AR$1)*(IF(ISNUMBER(OFFSET(Nom!$H12:$BT12,,1)),OFFSET(Nom!$H12:$BT12,,1),0)&lt;=AR$2))</f>
        <v>1</v>
      </c>
      <c r="AS9">
        <f t="array" aca="1" ref="AS9" ca="1">SUMPRODUCT((Nom!$H12:$BT12=AS$4)*IF(ISNUMBER(OFFSET(Nom!$H12:$BT12,,1)),OFFSET(Nom!$H12:$BT12,,1),0)*(IF(ISNUMBER(OFFSET(Nom!$H12:$BT12,,1)),OFFSET(Nom!$H12:$BT12,,1),0)&gt;AS$1)*(IF(ISNUMBER(OFFSET(Nom!$H12:$BT12,,1)),OFFSET(Nom!$H12:$BT12,,1),0)&lt;=AS$2))</f>
        <v>30</v>
      </c>
      <c r="AT9">
        <f t="array" aca="1" ref="AT9" ca="1">SUMPRODUCT((Nom!$H12:$BT12=AT$4)*IF(ISNUMBER(OFFSET(Nom!$H12:$BT12,,3)),OFFSET(Nom!$H12:$BT12,,3),0)*(IF(ISNUMBER(OFFSET(Nom!$H12:$BT12,,1)),OFFSET(Nom!$H12:$BT12,,1),0)&gt;AT$1)*(IF(ISNUMBER(OFFSET(Nom!$H12:$BT12,,1)),OFFSET(Nom!$H12:$BT12,,1),0)&lt;=AT$2))</f>
        <v>25</v>
      </c>
      <c r="AU9">
        <f t="array" aca="1" ref="AU9" ca="1">SUMPRODUCT((Nom!$H12:$BT12=AU$4)*(IF(ISNUMBER(OFFSET(Nom!$H12:$BT12,,1)),OFFSET(Nom!$H12:$BT12,,1),0)&gt;AU$1)*(IF(ISNUMBER(OFFSET(Nom!$H12:$BT12,,1)),OFFSET(Nom!$H12:$BT12,,1),0)&lt;=AU$2))</f>
        <v>3</v>
      </c>
      <c r="AV9">
        <f t="array" aca="1" ref="AV9" ca="1">SUMPRODUCT((Nom!$H12:$BT12=AV$4)*IF(ISNUMBER(OFFSET(Nom!$H12:$BT12,,1)),OFFSET(Nom!$H12:$BT12,,1),0)*(IF(ISNUMBER(OFFSET(Nom!$H12:$BT12,,1)),OFFSET(Nom!$H12:$BT12,,1),0)&gt;AV$1)*(IF(ISNUMBER(OFFSET(Nom!$H12:$BT12,,1)),OFFSET(Nom!$H12:$BT12,,1),0)&lt;=AV$2))</f>
        <v>164</v>
      </c>
      <c r="AW9">
        <f t="array" aca="1" ref="AW9" ca="1">SUMPRODUCT((Nom!$H12:$BT12=AW$4)*IF(ISNUMBER(OFFSET(Nom!$H12:$BT12,,3)),OFFSET(Nom!$H12:$BT12,,3),0)*(IF(ISNUMBER(OFFSET(Nom!$H12:$BT12,,1)),OFFSET(Nom!$H12:$BT12,,1),0)&gt;AW$1)*(IF(ISNUMBER(OFFSET(Nom!$H12:$BT12,,1)),OFFSET(Nom!$H12:$BT12,,1),0)&lt;=AW$2))</f>
        <v>100</v>
      </c>
      <c r="AX9">
        <f t="array" aca="1" ref="AX9" ca="1">SUMPRODUCT((Nom!$H12:$BT12=AX$4)*(IF(ISNUMBER(OFFSET(Nom!$H12:$BT12,,1)),OFFSET(Nom!$H12:$BT12,,1),0)&gt;AX$1)*(IF(ISNUMBER(OFFSET(Nom!$H12:$BT12,,1)),OFFSET(Nom!$H12:$BT12,,1),0)&lt;=AX$2))</f>
        <v>0</v>
      </c>
      <c r="AY9">
        <f t="array" aca="1" ref="AY9" ca="1">SUMPRODUCT((Nom!$H12:$BT12=AY$4)*IF(ISNUMBER(OFFSET(Nom!$H12:$BT12,,1)),OFFSET(Nom!$H12:$BT12,,1),0)*(IF(ISNUMBER(OFFSET(Nom!$H12:$BT12,,1)),OFFSET(Nom!$H12:$BT12,,1),0)&gt;AY$1)*(IF(ISNUMBER(OFFSET(Nom!$H12:$BT12,,1)),OFFSET(Nom!$H12:$BT12,,1),0)&lt;=AY$2))</f>
        <v>0</v>
      </c>
      <c r="AZ9">
        <f t="array" aca="1" ref="AZ9" ca="1">SUMPRODUCT((Nom!$H12:$BT12=AZ$4)*IF(ISNUMBER(OFFSET(Nom!$H12:$BT12,,3)),OFFSET(Nom!$H12:$BT12,,3),0)*(IF(ISNUMBER(OFFSET(Nom!$H12:$BT12,,1)),OFFSET(Nom!$H12:$BT12,,1),0)&gt;AZ$1)*(IF(ISNUMBER(OFFSET(Nom!$H12:$BT12,,1)),OFFSET(Nom!$H12:$BT12,,1),0)&lt;=AZ$2))</f>
        <v>0</v>
      </c>
      <c r="BA9">
        <f t="array" aca="1" ref="BA9" ca="1">SUMPRODUCT((Nom!$H12:$BT12=BA$4)*(IF(ISNUMBER(OFFSET(Nom!$H12:$BT12,,1)),OFFSET(Nom!$H12:$BT12,,1),0)&gt;BA$1)*(IF(ISNUMBER(OFFSET(Nom!$H12:$BT12,,1)),OFFSET(Nom!$H12:$BT12,,1),0)&lt;=BA$2))</f>
        <v>0</v>
      </c>
      <c r="BB9">
        <f t="array" aca="1" ref="BB9" ca="1">SUMPRODUCT((Nom!$H12:$BT12=BB$4)*IF(ISNUMBER(OFFSET(Nom!$H12:$BT12,,1)),OFFSET(Nom!$H12:$BT12,,1),0)*(IF(ISNUMBER(OFFSET(Nom!$H12:$BT12,,1)),OFFSET(Nom!$H12:$BT12,,1),0)&gt;BB$1)*(IF(ISNUMBER(OFFSET(Nom!$H12:$BT12,,1)),OFFSET(Nom!$H12:$BT12,,1),0)&lt;=BB$2))</f>
        <v>0</v>
      </c>
      <c r="BC9">
        <f t="array" aca="1" ref="BC9" ca="1">SUMPRODUCT((Nom!$H12:$BT12=BC$4)*IF(ISNUMBER(OFFSET(Nom!$H12:$BT12,,3)),OFFSET(Nom!$H12:$BT12,,3),0)*(IF(ISNUMBER(OFFSET(Nom!$H12:$BT12,,1)),OFFSET(Nom!$H12:$BT12,,1),0)&gt;BC$1)*(IF(ISNUMBER(OFFSET(Nom!$H12:$BT12,,1)),OFFSET(Nom!$H12:$BT12,,1),0)&lt;=BC$2))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</vt:lpstr>
      <vt:lpstr>récap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dcterms:created xsi:type="dcterms:W3CDTF">2025-05-17T01:07:27Z</dcterms:created>
  <dcterms:modified xsi:type="dcterms:W3CDTF">2025-05-20T10:56:12Z</dcterms:modified>
</cp:coreProperties>
</file>