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G:\xls\"/>
    </mc:Choice>
  </mc:AlternateContent>
  <bookViews>
    <workbookView xWindow="0" yWindow="0" windowWidth="28770" windowHeight="12600" activeTab="1"/>
  </bookViews>
  <sheets>
    <sheet name="Rapport Batiment " sheetId="2" r:id="rId1"/>
    <sheet name="Rapport Matériel" sheetId="3" r:id="rId2"/>
    <sheet name="Coefficients" sheetId="4" r:id="rId3"/>
  </sheets>
  <externalReferences>
    <externalReference r:id="rId4"/>
  </externalReferenc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W4" i="3" l="1"/>
  <c r="X4" i="3" a="1"/>
  <c r="X4" i="3" s="1"/>
  <c r="W5" i="3"/>
  <c r="X5" i="3" s="1" a="1"/>
  <c r="X5" i="3" s="1"/>
  <c r="W6" i="3"/>
  <c r="X6" i="3" a="1"/>
  <c r="X6" i="3" s="1"/>
  <c r="W7" i="3"/>
  <c r="X7" i="3" s="1" a="1"/>
  <c r="X7" i="3" s="1"/>
  <c r="W8" i="3"/>
  <c r="X8" i="3" a="1"/>
  <c r="X8" i="3" s="1"/>
  <c r="W9" i="3"/>
  <c r="X9" i="3" s="1" a="1"/>
  <c r="X9" i="3" s="1"/>
  <c r="W10" i="3"/>
  <c r="X10" i="3" a="1"/>
  <c r="X10" i="3" s="1"/>
  <c r="W11" i="3"/>
  <c r="X11" i="3" s="1" a="1"/>
  <c r="X11" i="3" s="1"/>
  <c r="W12" i="3"/>
  <c r="X12" i="3" a="1"/>
  <c r="X12" i="3" s="1"/>
  <c r="W13" i="3"/>
  <c r="X13" i="3" s="1" a="1"/>
  <c r="X13" i="3" s="1"/>
  <c r="W14" i="3"/>
  <c r="X14" i="3" a="1"/>
  <c r="X14" i="3" s="1"/>
  <c r="W15" i="3"/>
  <c r="X15" i="3" s="1" a="1"/>
  <c r="X15" i="3" s="1"/>
  <c r="W16" i="3"/>
  <c r="X16" i="3" a="1"/>
  <c r="X16" i="3" s="1"/>
  <c r="W17" i="3"/>
  <c r="X17" i="3" s="1" a="1"/>
  <c r="X17" i="3" s="1"/>
  <c r="W18" i="3"/>
  <c r="X18" i="3" a="1"/>
  <c r="X18" i="3" s="1"/>
  <c r="W19" i="3"/>
  <c r="X19" i="3" s="1" a="1"/>
  <c r="X19" i="3" s="1"/>
  <c r="W20" i="3"/>
  <c r="X20" i="3" a="1"/>
  <c r="X20" i="3" s="1"/>
  <c r="W21" i="3"/>
  <c r="X21" i="3" s="1" a="1"/>
  <c r="X21" i="3" s="1"/>
  <c r="W22" i="3"/>
  <c r="X22" i="3" a="1"/>
  <c r="X22" i="3" s="1"/>
  <c r="W23" i="3"/>
  <c r="X23" i="3" s="1" a="1"/>
  <c r="X23" i="3" s="1"/>
  <c r="W24" i="3"/>
  <c r="X24" i="3" a="1"/>
  <c r="X24" i="3" s="1"/>
  <c r="W25" i="3"/>
  <c r="X25" i="3" s="1" a="1"/>
  <c r="X25" i="3" s="1"/>
  <c r="W26" i="3"/>
  <c r="X26" i="3" a="1"/>
  <c r="X26" i="3" s="1"/>
  <c r="W27" i="3"/>
  <c r="X27" i="3" s="1" a="1"/>
  <c r="X27" i="3" s="1"/>
  <c r="W28" i="3"/>
  <c r="X28" i="3" a="1"/>
  <c r="X28" i="3" s="1"/>
  <c r="W29" i="3"/>
  <c r="X29" i="3" s="1" a="1"/>
  <c r="X29" i="3" s="1"/>
  <c r="W30" i="3"/>
  <c r="X30" i="3" a="1"/>
  <c r="X30" i="3" s="1"/>
  <c r="W31" i="3"/>
  <c r="X31" i="3" s="1" a="1"/>
  <c r="X31" i="3" s="1"/>
  <c r="W32" i="3"/>
  <c r="X32" i="3" a="1"/>
  <c r="X32" i="3" s="1"/>
  <c r="W33" i="3"/>
  <c r="X33" i="3" s="1" a="1"/>
  <c r="X33" i="3" s="1"/>
  <c r="W34" i="3"/>
  <c r="X34" i="3" a="1"/>
  <c r="X34" i="3" s="1"/>
  <c r="W35" i="3"/>
  <c r="X35" i="3" s="1" a="1"/>
  <c r="X35" i="3" s="1"/>
  <c r="W36" i="3"/>
  <c r="X36" i="3" a="1"/>
  <c r="X36" i="3" s="1"/>
  <c r="W37" i="3"/>
  <c r="X37" i="3" s="1" a="1"/>
  <c r="X37" i="3" s="1"/>
  <c r="W38" i="3"/>
  <c r="X38" i="3" a="1"/>
  <c r="X38" i="3" s="1"/>
  <c r="W39" i="3"/>
  <c r="X39" i="3" s="1" a="1"/>
  <c r="X39" i="3" s="1"/>
  <c r="W40" i="3"/>
  <c r="X40" i="3" a="1"/>
  <c r="X40" i="3" s="1"/>
  <c r="U13" i="3" a="1"/>
  <c r="U13" i="3" s="1"/>
  <c r="U14" i="3" a="1"/>
  <c r="U14" i="3"/>
  <c r="U15" i="3" a="1"/>
  <c r="U15" i="3" s="1"/>
  <c r="U16" i="3" a="1"/>
  <c r="U16" i="3"/>
  <c r="U17" i="3" a="1"/>
  <c r="U17" i="3" s="1"/>
  <c r="U18" i="3" a="1"/>
  <c r="U18" i="3"/>
  <c r="U19" i="3" a="1"/>
  <c r="U19" i="3" s="1"/>
  <c r="U20" i="3" a="1"/>
  <c r="U20" i="3"/>
  <c r="U21" i="3" a="1"/>
  <c r="U21" i="3" s="1"/>
  <c r="U22" i="3" a="1"/>
  <c r="U22" i="3"/>
  <c r="U23" i="3" a="1"/>
  <c r="U23" i="3" s="1"/>
  <c r="U24" i="3" a="1"/>
  <c r="U24" i="3"/>
  <c r="U25" i="3" a="1"/>
  <c r="U25" i="3" s="1"/>
  <c r="U26" i="3" a="1"/>
  <c r="U26" i="3"/>
  <c r="U27" i="3" a="1"/>
  <c r="U27" i="3" s="1"/>
  <c r="U28" i="3" a="1"/>
  <c r="U28" i="3"/>
  <c r="U29" i="3" a="1"/>
  <c r="U29" i="3" s="1"/>
  <c r="U30" i="3" a="1"/>
  <c r="U30" i="3"/>
  <c r="U31" i="3" a="1"/>
  <c r="U31" i="3" s="1"/>
  <c r="U32" i="3" a="1"/>
  <c r="U32" i="3"/>
  <c r="U33" i="3" a="1"/>
  <c r="U33" i="3" s="1"/>
  <c r="U34" i="3" a="1"/>
  <c r="U34" i="3"/>
  <c r="U35" i="3" a="1"/>
  <c r="U35" i="3" s="1"/>
  <c r="U36" i="3" a="1"/>
  <c r="U36" i="3"/>
  <c r="U37" i="3" a="1"/>
  <c r="U37" i="3" s="1"/>
  <c r="U38" i="3" a="1"/>
  <c r="U38" i="3"/>
  <c r="U39" i="3" a="1"/>
  <c r="U39" i="3" s="1"/>
  <c r="U40" i="3" a="1"/>
  <c r="U40" i="3" s="1"/>
  <c r="U3" i="3" a="1"/>
  <c r="U3" i="3" s="1"/>
  <c r="U4" i="3" a="1"/>
  <c r="U4" i="3"/>
  <c r="U5" i="3" a="1"/>
  <c r="U5" i="3" s="1"/>
  <c r="U6" i="3" a="1"/>
  <c r="U6" i="3"/>
  <c r="U7" i="3" a="1"/>
  <c r="U7" i="3" s="1"/>
  <c r="U8" i="3" a="1"/>
  <c r="U8" i="3"/>
  <c r="U9" i="3" a="1"/>
  <c r="U9" i="3" s="1"/>
  <c r="U10" i="3" a="1"/>
  <c r="U10" i="3" s="1"/>
  <c r="U11" i="3" a="1"/>
  <c r="U11" i="3" s="1"/>
  <c r="U12" i="3" a="1"/>
  <c r="U12" i="3" s="1"/>
  <c r="W3" i="3"/>
  <c r="T30" i="3" a="1"/>
  <c r="T30" i="3"/>
  <c r="T31" i="3" a="1"/>
  <c r="T31" i="3"/>
  <c r="T32" i="3" a="1"/>
  <c r="T32" i="3"/>
  <c r="T33" i="3" a="1"/>
  <c r="T33" i="3"/>
  <c r="T34" i="3" a="1"/>
  <c r="T34" i="3"/>
  <c r="T35" i="3" a="1"/>
  <c r="T35" i="3" s="1"/>
  <c r="T36" i="3" a="1"/>
  <c r="T36" i="3"/>
  <c r="T37" i="3" a="1"/>
  <c r="T37" i="3"/>
  <c r="T38" i="3" a="1"/>
  <c r="T38" i="3" s="1"/>
  <c r="T39" i="3" a="1"/>
  <c r="T39" i="3" s="1"/>
  <c r="T40" i="3" a="1"/>
  <c r="T40" i="3" s="1"/>
  <c r="T4" i="3" a="1"/>
  <c r="T4" i="3"/>
  <c r="T5" i="3" a="1"/>
  <c r="T5" i="3"/>
  <c r="T6" i="3" a="1"/>
  <c r="T6" i="3"/>
  <c r="T7" i="3" a="1"/>
  <c r="T7" i="3"/>
  <c r="T8" i="3" a="1"/>
  <c r="T8" i="3"/>
  <c r="T9" i="3" a="1"/>
  <c r="T9" i="3"/>
  <c r="T10" i="3" a="1"/>
  <c r="T10" i="3" s="1"/>
  <c r="T11" i="3" a="1"/>
  <c r="T11" i="3"/>
  <c r="T12" i="3" a="1"/>
  <c r="T12" i="3" s="1"/>
  <c r="T13" i="3" a="1"/>
  <c r="T13" i="3"/>
  <c r="T14" i="3" a="1"/>
  <c r="T14" i="3" s="1"/>
  <c r="T15" i="3" a="1"/>
  <c r="T15" i="3"/>
  <c r="T16" i="3" a="1"/>
  <c r="T16" i="3" s="1"/>
  <c r="T17" i="3" a="1"/>
  <c r="T17" i="3"/>
  <c r="T18" i="3" a="1"/>
  <c r="T18" i="3" s="1"/>
  <c r="T19" i="3" a="1"/>
  <c r="T19" i="3"/>
  <c r="T20" i="3" a="1"/>
  <c r="T20" i="3" s="1"/>
  <c r="T21" i="3" a="1"/>
  <c r="T21" i="3"/>
  <c r="T22" i="3" a="1"/>
  <c r="T22" i="3" s="1"/>
  <c r="T23" i="3" a="1"/>
  <c r="T23" i="3"/>
  <c r="T24" i="3" a="1"/>
  <c r="T24" i="3" s="1"/>
  <c r="T25" i="3" a="1"/>
  <c r="T25" i="3"/>
  <c r="T26" i="3" a="1"/>
  <c r="T26" i="3" s="1"/>
  <c r="T27" i="3" a="1"/>
  <c r="T27" i="3"/>
  <c r="T28" i="3" a="1"/>
  <c r="T28" i="3" s="1"/>
  <c r="T29" i="3" a="1"/>
  <c r="T29" i="3"/>
  <c r="T3" i="3" a="1"/>
  <c r="T3" i="3"/>
  <c r="X3" i="3" a="1"/>
  <c r="X3" i="3" s="1"/>
</calcChain>
</file>

<file path=xl/sharedStrings.xml><?xml version="1.0" encoding="utf-8"?>
<sst xmlns="http://schemas.openxmlformats.org/spreadsheetml/2006/main" count="1433" uniqueCount="1061">
  <si>
    <t>Collecte de valeurs</t>
  </si>
  <si>
    <t xml:space="preserve">Rappport Galtier </t>
  </si>
  <si>
    <t>Valeur Réel</t>
  </si>
  <si>
    <t>Pays</t>
  </si>
  <si>
    <t>Adresse</t>
  </si>
  <si>
    <t>Ville</t>
  </si>
  <si>
    <t>BU</t>
  </si>
  <si>
    <t>Entité</t>
  </si>
  <si>
    <t>Valeur 2025</t>
  </si>
  <si>
    <t>2025</t>
  </si>
  <si>
    <t>2024</t>
  </si>
  <si>
    <t>2023</t>
  </si>
  <si>
    <t>2022</t>
  </si>
  <si>
    <t>2021</t>
  </si>
  <si>
    <t>2020</t>
  </si>
  <si>
    <t>2019</t>
  </si>
  <si>
    <t>2018</t>
  </si>
  <si>
    <t>2017</t>
  </si>
  <si>
    <t>2016</t>
  </si>
  <si>
    <t>2015</t>
  </si>
  <si>
    <t>Commentaire</t>
  </si>
  <si>
    <t>Colonne1</t>
  </si>
  <si>
    <t>Netherlands</t>
  </si>
  <si>
    <t>Turkey</t>
  </si>
  <si>
    <t>Mexico</t>
  </si>
  <si>
    <t>France</t>
  </si>
  <si>
    <t>Brasil</t>
  </si>
  <si>
    <t>Algeria</t>
  </si>
  <si>
    <t>Vietnam</t>
  </si>
  <si>
    <t>Spain</t>
  </si>
  <si>
    <t>Italy</t>
  </si>
  <si>
    <t>Belgium</t>
  </si>
  <si>
    <t>Chile</t>
  </si>
  <si>
    <t>Thailand</t>
  </si>
  <si>
    <t>United Kingdom</t>
  </si>
  <si>
    <t>Germany</t>
  </si>
  <si>
    <t xml:space="preserve"> Hungary </t>
  </si>
  <si>
    <t>Romania</t>
  </si>
  <si>
    <t>Japan</t>
  </si>
  <si>
    <t>Denmark</t>
  </si>
  <si>
    <t>Maroc</t>
  </si>
  <si>
    <t>Valeur réel</t>
  </si>
  <si>
    <t>Valeur 2</t>
  </si>
  <si>
    <t>Wzdeonxtzd 22</t>
  </si>
  <si>
    <t>Jqcz</t>
  </si>
  <si>
    <t>IYUMJO</t>
  </si>
  <si>
    <t>ZKETBF LSEKT L.U.</t>
  </si>
  <si>
    <t>Lmzmekkmrf Zy. Skhxkof Xdk.</t>
  </si>
  <si>
    <t>Pfqb</t>
  </si>
  <si>
    <t>CPDXQU</t>
  </si>
  <si>
    <t>NAIOEO HOFTAUXSFR XF BZLLUJH</t>
  </si>
  <si>
    <t>Hfwqrkmyjsvho 0</t>
  </si>
  <si>
    <t>Vmdbznnnhmjj</t>
  </si>
  <si>
    <t>WJLSLN</t>
  </si>
  <si>
    <t>HZRRAH CJCTC V.O.</t>
  </si>
  <si>
    <t>Dioek Jbwpbh w Cdvhw Tkwzwf</t>
  </si>
  <si>
    <t>Wxfyopzw</t>
  </si>
  <si>
    <t>YDWPBI</t>
  </si>
  <si>
    <t>XLNRZN IEHGI WOZBKY M.P.</t>
  </si>
  <si>
    <t>Fro?tzqa Feqswc ?? Gouvhbq Ocp?ubvb Xyjym Aji. Xco Skfim D.Auwi Oj:2 Gvk:0 B: 33, 87507 Jtotz</t>
  </si>
  <si>
    <t>Weywtai</t>
  </si>
  <si>
    <t>UQKAVZ</t>
  </si>
  <si>
    <t>ROFSAT YUHCDDATUR PY LQNPIVW</t>
  </si>
  <si>
    <t>&amp;hrax;ywn Kutaw Jhgysqih</t>
  </si>
  <si>
    <t>Yxei Xbbijrlldrrp ci Vwybz&amp;xhva;</t>
  </si>
  <si>
    <t>Oszbbk gpd Bnopghy</t>
  </si>
  <si>
    <t>PF QQWBNZ</t>
  </si>
  <si>
    <t>IN.MZGTQM A.U.C.</t>
  </si>
  <si>
    <t>&amp;dghq;Era?b Yjd</t>
  </si>
  <si>
    <t>Bmpxywkb Gpqfzk? Smrv X?k. Yq:125/X&amp;melv;</t>
  </si>
  <si>
    <t>Tbpsxzy?b</t>
  </si>
  <si>
    <t>JJ MTUUOD</t>
  </si>
  <si>
    <t>JDBFVREP Zvdvgekgsf Rde?g Qutcpd kc Hzfkcep Jqrhew ?gklmnt</t>
  </si>
  <si>
    <t>&amp;msvs;Xwd Wa-Eptfkv</t>
  </si>
  <si>
    <t>Zoahpjxm qj Xprsjg&amp;xcfg;</t>
  </si>
  <si>
    <t>Hbqbn-Cweu-qv-Ipoarpse</t>
  </si>
  <si>
    <t>SI BXZPRY</t>
  </si>
  <si>
    <t>XY.TPCXLV F.D.W.</t>
  </si>
  <si>
    <t>3 snemnb uhz Ghxqslcdh Id Cyqbevn</t>
  </si>
  <si>
    <t>Brvzb Uxvckke</t>
  </si>
  <si>
    <t>CM JJHQCV</t>
  </si>
  <si>
    <t>ZF.ZTIHZS D.J.K.</t>
  </si>
  <si>
    <t>&amp;vtkd;Zbd Dzkpoi oº 762</t>
  </si>
  <si>
    <t>Ajhd Igcxhjqfie Bipwxexcgsh&amp;ztwn;</t>
  </si>
  <si>
    <t>Uecpiwkl</t>
  </si>
  <si>
    <t>UM IWJZHA</t>
  </si>
  <si>
    <t>WZ.EZJIQU IMPTNO GCKSVVBQ LF OERJTREK NGDY.</t>
  </si>
  <si>
    <t>&amp;qgnx;Rqgzkmg bh Ogymuvl</t>
  </si>
  <si>
    <t>cpbbh po Qskggxrw&amp;nqhb;</t>
  </si>
  <si>
    <t>Eafcyhn</t>
  </si>
  <si>
    <t>CB RATKFA</t>
  </si>
  <si>
    <t>AH.YEJVGV E.J.C.</t>
  </si>
  <si>
    <t xml:space="preserve">Sqobm r ayen zefgonr Erkt ulwb   </t>
  </si>
  <si>
    <t>Eorlcq</t>
  </si>
  <si>
    <t>HB EMFILI</t>
  </si>
  <si>
    <t>GHWBRM RPTGAIW OWXL</t>
  </si>
  <si>
    <t>&amp;dgga;Wfjuppuoqlq Imvy-Mvpw Sohx Lf Ee Icq Drbb Mnid</t>
  </si>
  <si>
    <t>Icby Xmj Nsa Lwgg</t>
  </si>
  <si>
    <t>Wf Vsg Ixghiayp&amp;qylr;</t>
  </si>
  <si>
    <t>Qv Mvt Jppe</t>
  </si>
  <si>
    <t>ZY TDFHUI</t>
  </si>
  <si>
    <t>TT.JDDEVY LQMCLXL HBFOITE WDJHKYQRI UZWJKMY</t>
  </si>
  <si>
    <t xml:space="preserve"> 0 251 263,33 </t>
  </si>
  <si>
    <t>90 cf Nutbno jadjwdv</t>
  </si>
  <si>
    <t>Tdpmy</t>
  </si>
  <si>
    <t>TK WVTURU</t>
  </si>
  <si>
    <t>UR.WBEGTH H.T.F.</t>
  </si>
  <si>
    <t xml:space="preserve"> 0 828 169,97 </t>
  </si>
  <si>
    <t>Delavf Ot Azndvhb V/H Vcvw Tgzdwkh F°75</t>
  </si>
  <si>
    <t>Yj Zjfvzlba</t>
  </si>
  <si>
    <t>MF KAVNEL</t>
  </si>
  <si>
    <t>QJ. HNEBTQ UJBGMKZ, K.U.</t>
  </si>
  <si>
    <t>Dirmirl Cytz.Am 97</t>
  </si>
  <si>
    <t>Yvlj</t>
  </si>
  <si>
    <t>US ERJSPX</t>
  </si>
  <si>
    <t>VBXYOVHO Vazfrdjenx Ovh?g Orkbij ux Osspale Yrnocf ?eotzfu</t>
  </si>
  <si>
    <t>Lub Qpmjza 05</t>
  </si>
  <si>
    <t>Tiejers Aimkp</t>
  </si>
  <si>
    <t>WD OOQXWV</t>
  </si>
  <si>
    <t>VL.LTXZEZ HWZBFI F.J.I.</t>
  </si>
  <si>
    <t>&amp;pffw;Uvnikxvq Lp Iebiq O°70</t>
  </si>
  <si>
    <t>Tpnhi Jde Azvjnzbyi&amp;jpwp;</t>
  </si>
  <si>
    <t>Rmvosnam (Afkpm Yggxayt)</t>
  </si>
  <si>
    <t>QW HMINBK</t>
  </si>
  <si>
    <t>OB. SZFDNJ UJCPJYU, J.U.</t>
  </si>
  <si>
    <t xml:space="preserve"> 0 874 655,94 </t>
  </si>
  <si>
    <t>Vkvyur 9, Pqc Fxtx Gsoywwk Ia Qtbv Oatoptua</t>
  </si>
  <si>
    <t>Hmy Ljiu Rxmlekcj</t>
  </si>
  <si>
    <t>RG UYJBFN</t>
  </si>
  <si>
    <t>UP.WAWNUM GTAJXUE GMEMLZG OZMHMWNAJ NVAQASR</t>
  </si>
  <si>
    <t>Tety Kjijc Urk-Vesa. hc 2 (Li Smfmlwgw Itppuw )</t>
  </si>
  <si>
    <t>Wkpay-Zijxxg</t>
  </si>
  <si>
    <t>YG XOHTMR</t>
  </si>
  <si>
    <t>FX. HJGSWW CNWGNCJ, K.Y.</t>
  </si>
  <si>
    <t xml:space="preserve"> 0 568 853,08 </t>
  </si>
  <si>
    <t>Ycaf-nwb Cy Pwwqd</t>
  </si>
  <si>
    <t>Oqlpbhmq</t>
  </si>
  <si>
    <t>BJ EFFRXL</t>
  </si>
  <si>
    <t>YG.AWOBLF T.V.G.</t>
  </si>
  <si>
    <t>&amp;ioxo;Qiyxc Dlqigxlqoxv 6</t>
  </si>
  <si>
    <t>Nqpagdft Vpjsqgsqmr Amomldrv&amp;zcqb;</t>
  </si>
  <si>
    <t>Yo Dotxkbfc</t>
  </si>
  <si>
    <t>HZ RVBNVA</t>
  </si>
  <si>
    <t>OW. XPIJWD OYHIDQK, L.F.</t>
  </si>
  <si>
    <t>&amp;cftz;N/ Mppsqy</t>
  </si>
  <si>
    <t>2 O Crkpcwpbyj Hobatcc 4 Ynpuoe R-5 Wurl&amp;extm;</t>
  </si>
  <si>
    <t>Ky Ojgvgybv</t>
  </si>
  <si>
    <t>DQ ZFMQTN</t>
  </si>
  <si>
    <t>MK. QDHZAL PMJDKFY, J.G.</t>
  </si>
  <si>
    <t>Qgrsydt ul Arbc itqmpqua 7 Wdrijno ly emnjnxy + 6 xxbgxxozzozqix</t>
  </si>
  <si>
    <t>Jofsig</t>
  </si>
  <si>
    <t>ODXZUIU</t>
  </si>
  <si>
    <t>UHTJOJ QALEZRGCR QABWWBR</t>
  </si>
  <si>
    <t>Drmdnde ch Filg yqkwefrz 8 Uqcbsicez + 9 Uoqvib</t>
  </si>
  <si>
    <t>Ostfbt</t>
  </si>
  <si>
    <t>XRMZYUQ</t>
  </si>
  <si>
    <t>QKTATR QNVLZAERT VLASQXU</t>
  </si>
  <si>
    <t>4-1-2 woav cy px Qtfsdefegg</t>
  </si>
  <si>
    <t>Auvnk</t>
  </si>
  <si>
    <t>RFMYQKE</t>
  </si>
  <si>
    <t>MYFPDVZJ &amp;pbd; AKE</t>
  </si>
  <si>
    <t>&amp;ygyg;MCS mx Kimcfrg Ummrbccj Yepkzwa</t>
  </si>
  <si>
    <t>ahv Mpqli Ltrtb&amp;getf;</t>
  </si>
  <si>
    <t>Lcqyj-Ofhinhyx</t>
  </si>
  <si>
    <t>HQXYJHX XFVXYCJP</t>
  </si>
  <si>
    <t>TGNWYVU ILXMXDAKQWVN</t>
  </si>
  <si>
    <t>xfb bz bn Ccdg arj Mbkeetjpwyur</t>
  </si>
  <si>
    <t>Pveylhanmu</t>
  </si>
  <si>
    <t>CZLVVAD EPDPKKOP</t>
  </si>
  <si>
    <t>IVSNZY QDRFSADM</t>
  </si>
  <si>
    <t>&amp;hjkv;Utazrq if Ikk quj Hlddust</t>
  </si>
  <si>
    <t>I9018&amp;qakr;</t>
  </si>
  <si>
    <t>Tcexrhj</t>
  </si>
  <si>
    <t>IPAVKZG DODCGBSN</t>
  </si>
  <si>
    <t>RRMJUVZ ZMLIJGLUUCYS</t>
  </si>
  <si>
    <t>piv ho fb Blvdeez h Qjs 11</t>
  </si>
  <si>
    <t>Cmpa</t>
  </si>
  <si>
    <t>ELQUHSZ EJHJGCAF</t>
  </si>
  <si>
    <t>ZDCNIGYL</t>
  </si>
  <si>
    <t>&amp;lafp;624 lkwqw Otxge Fstcqfx</t>
  </si>
  <si>
    <t>Vzaw Wngastjqwwdh</t>
  </si>
  <si>
    <t>Bi Gujvaf&amp;xsvp;</t>
  </si>
  <si>
    <t>Widuqco</t>
  </si>
  <si>
    <t>LHUEOKX GPSMQCFG</t>
  </si>
  <si>
    <t>LTGWDXY AHCTKBACYCWC</t>
  </si>
  <si>
    <t>6 nqetsqobh LXRHTV NUPNHDX</t>
  </si>
  <si>
    <t>Mzlqy</t>
  </si>
  <si>
    <t>SHQADDQ OJQHJKBJ</t>
  </si>
  <si>
    <t>SMLKAEE NWJUMCUW HVWUESOCNTKB</t>
  </si>
  <si>
    <t>JY Zhbjloizarczv - 2-0 ccx spw Kglhjmwpc</t>
  </si>
  <si>
    <t>Guij</t>
  </si>
  <si>
    <t>FYZMRKD AXYCZNZF</t>
  </si>
  <si>
    <t>PIWGPBM YCNZQVNB GYUYAUTOUXKI</t>
  </si>
  <si>
    <t>15 dls pdh Yfssiqgrb Gmeytm</t>
  </si>
  <si>
    <t>Kyrwvwvkk</t>
  </si>
  <si>
    <t>EDCVRWK VABKECSX</t>
  </si>
  <si>
    <t>LIXVGCJZ PGMSWGSH</t>
  </si>
  <si>
    <t>Ybeatfr mthtlw 67, mnibzvqxklg zf Pifwyyu, Ohgzzyaj, CF Tsenbt</t>
  </si>
  <si>
    <t>Kskldsgvq gk Smgqzpn</t>
  </si>
  <si>
    <t>KTZZSJFTD CUHFBBK</t>
  </si>
  <si>
    <t>HYIOKBENM YFCQF NKAZATQS</t>
  </si>
  <si>
    <t>&amp;kzrp;Jpgsrpo Sw 465 Di 46</t>
  </si>
  <si>
    <t>Cmsk Sbuoz&amp;wnaq;</t>
  </si>
  <si>
    <t>Mgjyhghtk</t>
  </si>
  <si>
    <t>WPWCGCIEV WMQJREV</t>
  </si>
  <si>
    <t>VZQYMMXSP WLATRP Q.C.</t>
  </si>
  <si>
    <t>Ol 32 Fgsizajl Iplhmbhejftt Qoi</t>
  </si>
  <si>
    <t>Htz Cfmmpbtik qo Rrjwbicz</t>
  </si>
  <si>
    <t>YXMHCQAGG AWSATJF</t>
  </si>
  <si>
    <t>YFDYDWFCA IDAVR QAKROREA</t>
  </si>
  <si>
    <t>&amp;hlhk;Wzs Ge 933 -Fv 404</t>
  </si>
  <si>
    <t>Cfgdnxh Esmv Heb Xhb E</t>
  </si>
  <si>
    <t>A/P - Lcmb Wxyrg&amp;kynb;</t>
  </si>
  <si>
    <t>Ukzlsjt</t>
  </si>
  <si>
    <t>MFLOVAGYC OGXIBYV</t>
  </si>
  <si>
    <t>RCBMFJYIY LUKNTS U.S.</t>
  </si>
  <si>
    <t>Nhj. UK  425, au 75,4 Ycofcbg Okow Dwqfj, Pxhch</t>
  </si>
  <si>
    <t>Utivknpb</t>
  </si>
  <si>
    <t>ALVATDIIX SQEMCAC</t>
  </si>
  <si>
    <t>WRXVHXYUJ LDWWHY X.I.</t>
  </si>
  <si>
    <t>&amp;nnww;Oqyekj Wnfg Grxpj ah Wkfymje</t>
  </si>
  <si>
    <t>Xclydcqe</t>
  </si>
  <si>
    <t>YY Iltjhx&amp;fmoi;</t>
  </si>
  <si>
    <t>Wetskkuq</t>
  </si>
  <si>
    <t>RAKSPXXHJ EVUXMHV</t>
  </si>
  <si>
    <t>WMCLGDUSG OGDXC JCJSEHXE</t>
  </si>
  <si>
    <t xml:space="preserve">173 bve 519/0 Ipp 4, D. Xwymwuwagh, P. Yownq </t>
  </si>
  <si>
    <t>Iowlhvogzke</t>
  </si>
  <si>
    <t>BLCEKOGSR SWQF</t>
  </si>
  <si>
    <t>RCRUHLTMU (OCTWALEL) NB ZOP</t>
  </si>
  <si>
    <t>&amp;czfx;63  F.0 Ekzpioeoox</t>
  </si>
  <si>
    <t>Tesqe&amp;pqgc;</t>
  </si>
  <si>
    <t>Xrlzjrlprsm</t>
  </si>
  <si>
    <t>VMAASJZXY HIAO</t>
  </si>
  <si>
    <t>OKJHSZIBW (TVYBLTOW) WE BVL</t>
  </si>
  <si>
    <t>12 zhwmtx ma wr Timp</t>
  </si>
  <si>
    <t>Gfypszg</t>
  </si>
  <si>
    <t>YABFPUEGO HJSF</t>
  </si>
  <si>
    <t>BLCZWHH BHLJDAAHKPO QTEFJKNC WCWSYINJH</t>
  </si>
  <si>
    <t>96 wpwijs xl rt Kivs</t>
  </si>
  <si>
    <t>Watqbjp</t>
  </si>
  <si>
    <t>VAVIXIYEM ASPR</t>
  </si>
  <si>
    <t>EFPSYAJ KVXPKHWWPBU XIWWIAET VPAUOXUBF</t>
  </si>
  <si>
    <t>&amp;dnxn;Rn Ottnhdw</t>
  </si>
  <si>
    <t>Aovip k&amp;#659;Argmmby&amp;gows;</t>
  </si>
  <si>
    <t>Ljgdqcg</t>
  </si>
  <si>
    <t>YUDCPSKTZ LHLW</t>
  </si>
  <si>
    <t>JYJRP</t>
  </si>
  <si>
    <t>boe rd s Wkmqrzhwb</t>
  </si>
  <si>
    <t>Lngrsq</t>
  </si>
  <si>
    <t>CAMXZHHBE BZVR</t>
  </si>
  <si>
    <t>MOXWVKK OTXVWMTHOZA PSSOCBSR RITWSVTFM</t>
  </si>
  <si>
    <t>63 clz zh zj Zexg Uascywsz</t>
  </si>
  <si>
    <t>Gdfttnh</t>
  </si>
  <si>
    <t>IWOIZKBKL RFFM</t>
  </si>
  <si>
    <t>SBKCYL WDNADJPNR</t>
  </si>
  <si>
    <t>1 tpaju l Cfiuweu</t>
  </si>
  <si>
    <t>Kufes Cisioq</t>
  </si>
  <si>
    <t>TEKVIJQPT ZKLH</t>
  </si>
  <si>
    <t>LMVCK</t>
  </si>
  <si>
    <t>qve pg Onjfjailb</t>
  </si>
  <si>
    <t>Cazltmy</t>
  </si>
  <si>
    <t>FCZTZRCGR AJYN</t>
  </si>
  <si>
    <t>VLFCYSD OYPGFNOLSTE ACZGJWTP NDJFENSKL</t>
  </si>
  <si>
    <t>84 vtzjgd tz ak Vbul</t>
  </si>
  <si>
    <t>Yeuhrdo</t>
  </si>
  <si>
    <t>NYNBBCTUS BZCT</t>
  </si>
  <si>
    <t>GPYZP</t>
  </si>
  <si>
    <t>&amp;kynh;Llnprx zm xw Xjmb</t>
  </si>
  <si>
    <t>Wetkx z&amp;#986;Zjovpjq&amp;gtyp;</t>
  </si>
  <si>
    <t>Fxmpfuhjwv</t>
  </si>
  <si>
    <t>RGZTKTAAU ZLKX</t>
  </si>
  <si>
    <t>LWJSEVW QNIXFCTDNPN CYRNBWYP UMZZMMOKX</t>
  </si>
  <si>
    <t>Lplq rdn Gd Ifcpfwc Cntcv</t>
  </si>
  <si>
    <t>Ctgqhrc</t>
  </si>
  <si>
    <t>WTJMIXIGB PGWZ</t>
  </si>
  <si>
    <t>JYQKAUF DBEFBNVUGUZ UCEIRARE RGNJPEGTX</t>
  </si>
  <si>
    <t>dkjxl wo Yzemev HBP qbb Hvqaftht</t>
  </si>
  <si>
    <t>Dvubkas f Jkzbrsrz</t>
  </si>
  <si>
    <t>OSNMEZNIN EYAG</t>
  </si>
  <si>
    <t>EHKLW</t>
  </si>
  <si>
    <t xml:space="preserve"> 0 770 606,39 </t>
  </si>
  <si>
    <t>77 nki su Osmngogjg</t>
  </si>
  <si>
    <t>Dpgciv</t>
  </si>
  <si>
    <t>AKAKZGWWO NGLE</t>
  </si>
  <si>
    <t>YGPHDNV WCPZJABRCZK OGRDMDUM XFPWWJSFV</t>
  </si>
  <si>
    <t>Nn Zsysecyjmx Jlw 2,2,0,6</t>
  </si>
  <si>
    <t>Fjddrl</t>
  </si>
  <si>
    <t>VDVZMGYYN DSAV</t>
  </si>
  <si>
    <t>JPKITDA SGSIKFIAPBX GUZATUAD XLBULKMYH</t>
  </si>
  <si>
    <t>&amp;vdkf;6 ywnlof ru mg Pcdeoja</t>
  </si>
  <si>
    <t>Cz Gmuhk&amp;wisk;</t>
  </si>
  <si>
    <t>Kexbjhahzb eog Drtnc</t>
  </si>
  <si>
    <t>KXBXBCBAD NCZA</t>
  </si>
  <si>
    <t>GFICDF NQIFMDUOW</t>
  </si>
  <si>
    <t>7 zit Cxyf Ublacyhyuobm</t>
  </si>
  <si>
    <t>Szhjchh</t>
  </si>
  <si>
    <t>LBRCWTTQQ QUSP</t>
  </si>
  <si>
    <t>VEAZI</t>
  </si>
  <si>
    <t>1 wmymyo Hkmu Vnreqv</t>
  </si>
  <si>
    <t>Grycrvezd</t>
  </si>
  <si>
    <t>DXPXJONVC TFGS</t>
  </si>
  <si>
    <t>DUEUAVH CYHRRKIOJJQ VAVVRNGU SPACFEHRB</t>
  </si>
  <si>
    <t>17 tnfuk nk Nwlc</t>
  </si>
  <si>
    <t>Dzvaztakuj</t>
  </si>
  <si>
    <t>KECGZJWFY EXZE</t>
  </si>
  <si>
    <t>GJGLOKG MLNETQAFUNG ARPIZGLZ FFDJWXLMB</t>
  </si>
  <si>
    <t>3 Qppucq rj dd Bldf</t>
  </si>
  <si>
    <t>Xnnmi-Kuxpztr-ac-Whnfof</t>
  </si>
  <si>
    <t>HMFUHDUKL TWUE</t>
  </si>
  <si>
    <t>RQTNNDA GUDFZGOIMVS XQGZFXXA TYXKSMPZB</t>
  </si>
  <si>
    <t>&amp;kbcd;Mgij Eprtnfusxo gd Janzas</t>
  </si>
  <si>
    <t>Nhr Strwpahjyi&amp;zias;</t>
  </si>
  <si>
    <t>Cfk Mzsgbjghw</t>
  </si>
  <si>
    <t>SJTGNQBLJ YIAA</t>
  </si>
  <si>
    <t>NJGKYMO YGMBWRJQMND QLRLUOSE HGBENSNBD</t>
  </si>
  <si>
    <t>1 oynplt natw ez Cilt</t>
  </si>
  <si>
    <t>Rhiidyf</t>
  </si>
  <si>
    <t>BOEVTQYXD QKMM</t>
  </si>
  <si>
    <t>NPCFGBM JAKTURILDLE OOALKJHQ RSHIIFRIT</t>
  </si>
  <si>
    <t>&amp;rtil;ofx ph hi Lrygx</t>
  </si>
  <si>
    <t>Csbc Cqenvbcmnf&amp;gevj;</t>
  </si>
  <si>
    <t>Kqkpiw</t>
  </si>
  <si>
    <t>JEXGNOKHJ WUDL</t>
  </si>
  <si>
    <t>JNDEP</t>
  </si>
  <si>
    <t>19 wql cne yn gn Lkjbmb</t>
  </si>
  <si>
    <t>Aijhzyd npg Cqfhszrssw</t>
  </si>
  <si>
    <t>YHTWTJQXP KFRB</t>
  </si>
  <si>
    <t>LMVZXMG BMPSLCYKBXY UZBXQSCI LOSALIRWZ</t>
  </si>
  <si>
    <t>&amp;bvyu;muwth mb Onhzke</t>
  </si>
  <si>
    <t>YW vxl Nfkabcirn Gd Lqmrcx&amp;yogf;</t>
  </si>
  <si>
    <t>Iotmveux</t>
  </si>
  <si>
    <t>FOZSYFNEX VCHW</t>
  </si>
  <si>
    <t>COZPE</t>
  </si>
  <si>
    <t>Mjvym wi Kpcamy</t>
  </si>
  <si>
    <t>Yxwzt-Radohft-Yevuiev</t>
  </si>
  <si>
    <t>IJHAXJZCD XGJK</t>
  </si>
  <si>
    <t>FMQJZSJ LISGCBHKMUB REAMLQLG RGYGQNYWR</t>
  </si>
  <si>
    <t>6 vzdyd bq n&amp;#306;Gbwath</t>
  </si>
  <si>
    <t>Itkmd-Yhqa-jbk-Oyiwv</t>
  </si>
  <si>
    <t>VVCYSYYCZ BJBO</t>
  </si>
  <si>
    <t>QWZYM</t>
  </si>
  <si>
    <t>wv Wonof</t>
  </si>
  <si>
    <t>Apbtmyup-dge-Ipoluz</t>
  </si>
  <si>
    <t>UNCYZGPHK BPPC</t>
  </si>
  <si>
    <t>TBWGVCY KTVTPWECYTF MCWMKTLV PNDLHWQPZ</t>
  </si>
  <si>
    <t>gsnyz si Epznuad</t>
  </si>
  <si>
    <t>Rizeje</t>
  </si>
  <si>
    <t>XQPKQMZBX SENE</t>
  </si>
  <si>
    <t>OMAAJWB FYRPIGFGBDR RKGTQJIS VRPYTMYBV</t>
  </si>
  <si>
    <t>Ke Xdakn</t>
  </si>
  <si>
    <t>Kbmjl-Rdmzupq</t>
  </si>
  <si>
    <t>LACMHEXRE JDWI</t>
  </si>
  <si>
    <t>IDOCPDC OFUDWHGDBEG WLYNQGSV DRVMIYXPS</t>
  </si>
  <si>
    <t>Ib Srzdy</t>
  </si>
  <si>
    <t>Amsjdq</t>
  </si>
  <si>
    <t>FOOQJADCD OGBR</t>
  </si>
  <si>
    <t>YQINPLP AXQLZUKNLZI QKURUSJA OKWKTDEDY</t>
  </si>
  <si>
    <t>&amp;gale;Wgkv py Bxcjb Geqid</t>
  </si>
  <si>
    <t>MO77&amp;kqbh;</t>
  </si>
  <si>
    <t>Jczthz</t>
  </si>
  <si>
    <t>MLIOBOBFS MOKV</t>
  </si>
  <si>
    <t>BBANITG BJJEKUMEESY KHAMHTGB OBXTQLYWK</t>
  </si>
  <si>
    <t>Fu Oxgf</t>
  </si>
  <si>
    <t>Isjzlu</t>
  </si>
  <si>
    <t>MXCVWOHHU DZDH</t>
  </si>
  <si>
    <t>RFGHBDG CUAEQJFHJDE WLEVBBIT VNYRUYQEX</t>
  </si>
  <si>
    <t>Tsdbtaubf</t>
  </si>
  <si>
    <t>Fcvqka</t>
  </si>
  <si>
    <t>CAGCUWIHJ SCOQ</t>
  </si>
  <si>
    <t>OEVUN</t>
  </si>
  <si>
    <t>Zq Bgnvv vdy Nmxaq Fokyj</t>
  </si>
  <si>
    <t>Ankrb-Alcbisdn</t>
  </si>
  <si>
    <t>QXDRJONHF URTW</t>
  </si>
  <si>
    <t>DVSLVRI GFETCJSLYFO BKPKZRJD ARPOTCTFE</t>
  </si>
  <si>
    <t>&amp;lcyk;46 ddnme ex Iyhalfiti</t>
  </si>
  <si>
    <t>Jeahthx&amp;ylkc;</t>
  </si>
  <si>
    <t>Emdit-Xptna jm Vqa</t>
  </si>
  <si>
    <t>IHDCNCGJQ IIPP</t>
  </si>
  <si>
    <t>QJBPERP YTFSGURHZYF TOPRAFKF AQXAEBJRM</t>
  </si>
  <si>
    <t>Dw Ffftm</t>
  </si>
  <si>
    <t>Eimjce</t>
  </si>
  <si>
    <t>KINJJKIVT DUFM</t>
  </si>
  <si>
    <t>ONYRTB RXXSIDTQL</t>
  </si>
  <si>
    <t>&amp;jjda;Tq Jtgoltt</t>
  </si>
  <si>
    <t>Gvfav o&amp;#648;Vtbdycb&amp;uaxa;</t>
  </si>
  <si>
    <t>Tbfzvby</t>
  </si>
  <si>
    <t>PSRSMTXRT YNWKHR</t>
  </si>
  <si>
    <t>ADGQKQUYX YHCWXG</t>
  </si>
  <si>
    <t>Dlq aiv Mgjhfts 7</t>
  </si>
  <si>
    <t>Ygesldp</t>
  </si>
  <si>
    <t>MXLJQOLTI YZXTPO</t>
  </si>
  <si>
    <t>LSJTOHERE TJAOOTHPA YY</t>
  </si>
  <si>
    <t>Bdad Plptqoifewmk, 02 kpy tj hl Telraqy Vo Ujwuzpjf mgg Bqdrm</t>
  </si>
  <si>
    <t>Zstck Uagxvum</t>
  </si>
  <si>
    <t>ZQHFGRQRO OVPGGW</t>
  </si>
  <si>
    <t>EZKJIKRTO ABJXXS</t>
  </si>
  <si>
    <t>Kmggykpzfmow 6</t>
  </si>
  <si>
    <t>Sgxqdpm</t>
  </si>
  <si>
    <t>XVCASCGBD HKMJLY</t>
  </si>
  <si>
    <t>JHLEGJXZJ QEJFCFKPQ FD</t>
  </si>
  <si>
    <t>Svzwz sp t&amp;#124;Evnug</t>
  </si>
  <si>
    <t>Ilzaconc O&amp;#035;Fghvc</t>
  </si>
  <si>
    <t>FEBSNSAEY WVAIHM</t>
  </si>
  <si>
    <t>SUZFCLZTX EPTRAZ</t>
  </si>
  <si>
    <t>Qoorbi Ibtyurgno Etxztofz Otisnw - Fjqlyd Xsrmx</t>
  </si>
  <si>
    <t>Chonhqce</t>
  </si>
  <si>
    <t>ISIRUMFXX GYRDZP</t>
  </si>
  <si>
    <t>LUPTNVSNS FX TUNNGCX</t>
  </si>
  <si>
    <t>&amp;oygf;Nnmzzxtea Xwr</t>
  </si>
  <si>
    <t>Ykvson-Kp-Frgk&amp;ihcl;</t>
  </si>
  <si>
    <t>Wwceuhr</t>
  </si>
  <si>
    <t>NJGZMHUWU XHOYAO</t>
  </si>
  <si>
    <t>OVLFFEKGN WZ WUORGLE</t>
  </si>
  <si>
    <t>&amp;ksdd;Mkicvid Im Tbxjfrxjb Iw 833</t>
  </si>
  <si>
    <t>Wfjpctey Ut Jee Qaztozti&amp;xgiz;</t>
  </si>
  <si>
    <t>Vovfmfh</t>
  </si>
  <si>
    <t>IJYXQSMLP MMLKHW</t>
  </si>
  <si>
    <t>ECCAEPXVZ OXWIVIC</t>
  </si>
  <si>
    <t>&amp;pbzq;Ooyo Dadpvicv</t>
  </si>
  <si>
    <t>Hwjylv Oa 09&amp;tddd;</t>
  </si>
  <si>
    <t>Krzpg</t>
  </si>
  <si>
    <t>ZZNUPBYXG MDWWZL</t>
  </si>
  <si>
    <t>VSEFPXMEV VQCYVSI</t>
  </si>
  <si>
    <t>&amp;vzrq;Llzx Fqmpmidakpej</t>
  </si>
  <si>
    <t>edank rx Carbvuyo&amp;pngl;</t>
  </si>
  <si>
    <t>Tsdub</t>
  </si>
  <si>
    <t>VJCMIFTDZ RPQSTN</t>
  </si>
  <si>
    <t>BYCYRVYBY KMHPCJ</t>
  </si>
  <si>
    <t>Wa Ywvnlkqabuh 9</t>
  </si>
  <si>
    <t>Nftgfszzj</t>
  </si>
  <si>
    <t>EOFFMFZCF IFGYMR</t>
  </si>
  <si>
    <t>FVDRZRTXL MCUA</t>
  </si>
  <si>
    <t xml:space="preserve"> 0 133 939,36 </t>
  </si>
  <si>
    <t>kwgl Wohbezdvpaye yn sj Azsexsuf</t>
  </si>
  <si>
    <t>Qmcida Jifrcuwb</t>
  </si>
  <si>
    <t>VQUYUXRZE ORHKJN</t>
  </si>
  <si>
    <t>WASQIMJJV ECQYBL</t>
  </si>
  <si>
    <t xml:space="preserve"> 0 107 448,60 </t>
  </si>
  <si>
    <t xml:space="preserve"> 0 201 099,48 </t>
  </si>
  <si>
    <t xml:space="preserve"> 0 375 493,80 </t>
  </si>
  <si>
    <t xml:space="preserve"> -   </t>
  </si>
  <si>
    <t>Collecte de valeurs/ Value Collection</t>
  </si>
  <si>
    <t>Pays/Country</t>
  </si>
  <si>
    <t>Ville/City</t>
  </si>
  <si>
    <t>Valeur/Value N</t>
  </si>
  <si>
    <t>Brazil</t>
  </si>
  <si>
    <t xml:space="preserve">Hungary </t>
  </si>
  <si>
    <t>Algerie</t>
  </si>
  <si>
    <t>Poland</t>
  </si>
  <si>
    <t xml:space="preserve">Belgium </t>
  </si>
  <si>
    <t>Morocco</t>
  </si>
  <si>
    <t>United States of America</t>
  </si>
  <si>
    <t>Moldova</t>
  </si>
  <si>
    <t>Serbia</t>
  </si>
  <si>
    <t xml:space="preserve">Czech Republic </t>
  </si>
  <si>
    <t>Slovakia</t>
  </si>
  <si>
    <t xml:space="preserve"> Czech Republic </t>
  </si>
  <si>
    <t>NC.UOVYGM BLGIAOW DZCOPLG FOZIHELLB SSKADRA</t>
  </si>
  <si>
    <t>&amp;mizg;Gwfopjpmneq Fyii-Hksv Gsdo Ra Ar Vww Jzjg Ihqh</t>
  </si>
  <si>
    <t>Wint Zrj Ena Bdle</t>
  </si>
  <si>
    <t>Hh Vfg Qtqlqury&amp;ulua;</t>
  </si>
  <si>
    <t>Xs Ugl Xuou</t>
  </si>
  <si>
    <t>UU ILWDAA</t>
  </si>
  <si>
    <t>BG.EYXLNW PWKNQEK IQAYBZJ NTCRWGOEG XBEJWNR</t>
  </si>
  <si>
    <t>Qjtnio 8, Puw Qcjx Ffhswmz Fr Xogg Bttyzrgy</t>
  </si>
  <si>
    <t>Tak Lqbo Dhhuebax</t>
  </si>
  <si>
    <t>EX UQAJIT</t>
  </si>
  <si>
    <t>GUIBWUGTD QPBQT CIDOPYEA</t>
  </si>
  <si>
    <t>Hr 91 Xlxcckkb Dijniutmrogb Uwz</t>
  </si>
  <si>
    <t>Gkq Tcudwzjdu do Auproosu</t>
  </si>
  <si>
    <t>ZODTSZMDU YIGHRSO</t>
  </si>
  <si>
    <t>YTFRUPHSJ YMPCN RNEQHZOU</t>
  </si>
  <si>
    <t>&amp;tgjn;Wkkmcz Eoxb Hpdiw id Xdtusvv</t>
  </si>
  <si>
    <t>Hgqwtruq</t>
  </si>
  <si>
    <t>SL Cxbcle&amp;wiga;</t>
  </si>
  <si>
    <t>Puhreurp</t>
  </si>
  <si>
    <t>YDHAIJZFP WVTAOSA</t>
  </si>
  <si>
    <t xml:space="preserve">NWPARLAJ-YANWLO KQ. EJL </t>
  </si>
  <si>
    <t>&amp;zmap;4-2-41 Jmzdror</t>
  </si>
  <si>
    <t>Jitpwe-Op&amp;hlcj;</t>
  </si>
  <si>
    <t>Loqc</t>
  </si>
  <si>
    <t>YEKAZGZP - PTV</t>
  </si>
  <si>
    <t xml:space="preserve"> Efkdqvdkw Xjcztskc Hiu. </t>
  </si>
  <si>
    <t xml:space="preserve"> Jlsjhldcvj 286/200 </t>
  </si>
  <si>
    <t xml:space="preserve">Ytjvnh </t>
  </si>
  <si>
    <t>RGXNAVZDA BWWMFN</t>
  </si>
  <si>
    <t>ZMODQYJAQ ITLGI VSXSD QV HHUSIU XDHSYW MWCETHA UW</t>
  </si>
  <si>
    <t>Fmcldefd Utmx 3. vx Bfzhyjaswomi Yyy, Mjhn Sdgmzs Btt Exsj Hp:4</t>
  </si>
  <si>
    <t>Bygujorxf</t>
  </si>
  <si>
    <t>AONPYOFSR TZXVDL</t>
  </si>
  <si>
    <t xml:space="preserve">QOPACHBM-OOMWFJ ND. AYS </t>
  </si>
  <si>
    <t>&amp;ypea;7550-0 Cxcervetfi</t>
  </si>
  <si>
    <t>Pkyqp-Ipbnj&amp;gqqo;</t>
  </si>
  <si>
    <t>Fzrqv</t>
  </si>
  <si>
    <t>PXUSUNRF - PLX</t>
  </si>
  <si>
    <t>IFXPNHENU (KDGCNYUK) LX TKT</t>
  </si>
  <si>
    <t xml:space="preserve">232 wdb 718/1 Lff 1, B. Gltznlrpkn, S. Xytty </t>
  </si>
  <si>
    <t>Qgphritywxq</t>
  </si>
  <si>
    <t>FSXIPMZPH PMZU</t>
  </si>
  <si>
    <t>LCYMVBSQZ TFHJYA L.L.</t>
  </si>
  <si>
    <t>&amp;cxwu;Rhotzjc Ag 338 Wy 77</t>
  </si>
  <si>
    <t>Rjlc Htblm&amp;qyvo;</t>
  </si>
  <si>
    <t>Vpwacwzoa</t>
  </si>
  <si>
    <t>JHTJKZIIP WMUFFBN</t>
  </si>
  <si>
    <t>GXTWUOB JNRTHSGAUMRV</t>
  </si>
  <si>
    <t>&amp;cqhe;RJU zs Lgookdi Dfalqiwe Mrpibwi</t>
  </si>
  <si>
    <t>fhp Lkhqy Twwfr&amp;ykbd;</t>
  </si>
  <si>
    <t>Jswgr-Gpheqwbh</t>
  </si>
  <si>
    <t>IXNEETN KFIJXDCL</t>
  </si>
  <si>
    <t>HKTWHZ CKQRGPWE</t>
  </si>
  <si>
    <t>shq lh sw Nvib riy Qibwcuxdsscz</t>
  </si>
  <si>
    <t>Bfozwtmqvj</t>
  </si>
  <si>
    <t>VVUKGHH XCOQPIWG</t>
  </si>
  <si>
    <t>SSKQJTZKU LYRFDLZHZHY</t>
  </si>
  <si>
    <t>Rbfzzeizvw 5, Wgkmvfxzlns 69</t>
  </si>
  <si>
    <t>Xxlzy</t>
  </si>
  <si>
    <t>ZLILNFDVF HDSSZMRJIOI</t>
  </si>
  <si>
    <t>CLONKCGWD WMQRQ GVKDOIXL</t>
  </si>
  <si>
    <t>Nsifcfs lobalt 35, jfqgmoymplf hr Ovprplh, Mfjwdwiu, CU Jyaivb</t>
  </si>
  <si>
    <t>Hquonbnaa ae Cuyoovm</t>
  </si>
  <si>
    <t>HZRRAGEEN MYIOSCR</t>
  </si>
  <si>
    <t>ZDVGRAL FIKBPHQBXHXX</t>
  </si>
  <si>
    <t>&amp;kaob;Eenbju oa Xzu ekr Qzsfubu</t>
  </si>
  <si>
    <t>C9162&amp;lwsv;</t>
  </si>
  <si>
    <t>Mdukfbg</t>
  </si>
  <si>
    <t>KHARZGH QNDAHMAZ</t>
  </si>
  <si>
    <t>ZGKLNPW KUXQKDNYZNB RZBOFTTN QGTDLUXKE</t>
  </si>
  <si>
    <t>81 konrvw xz yg Xpev</t>
  </si>
  <si>
    <t>Gxtdgds</t>
  </si>
  <si>
    <t>IWVBGRQAL GRDC</t>
  </si>
  <si>
    <t>XITUGTXJS UJDHPXBWCXA</t>
  </si>
  <si>
    <t>&amp;purl;Sgjr Qmdd Njpgpokvzomm</t>
  </si>
  <si>
    <t>Egvvo Gk Kcafjbawm&amp;ptkj;</t>
  </si>
  <si>
    <t>Qgung-Brrkp</t>
  </si>
  <si>
    <t>HCHGHWDML FIKYJYKPQEY</t>
  </si>
  <si>
    <t>BBZGELFW RLRYKE VIXDFDNUBF ACQZIR HIWBOTQ</t>
  </si>
  <si>
    <t>&amp;zmxv;Oolcyulde Uetzajyeh Tvvdys Ywyga X° 9</t>
  </si>
  <si>
    <t>Zniyxs&amp;vjqu;</t>
  </si>
  <si>
    <t>Hpjacyeg</t>
  </si>
  <si>
    <t>XTGBWFJA - VEO</t>
  </si>
  <si>
    <t>SCXEJDP SXBGQOFKDXK LBRLZBBF VYYLYCHWM</t>
  </si>
  <si>
    <t>57 fbxtkj io ws Acjh</t>
  </si>
  <si>
    <t>Tdzlqiz</t>
  </si>
  <si>
    <t>OWIPSCBUY NBRQ</t>
  </si>
  <si>
    <t>RP.BKDXFR E.I.Q.</t>
  </si>
  <si>
    <t>&amp;mxxd;ihg Zlelq Abmaoiuz</t>
  </si>
  <si>
    <t>Fklw Kntywajwbdwo je Ftzkn&amp;pjgk;</t>
  </si>
  <si>
    <t>Wlhpei pfd Rjpdgsz</t>
  </si>
  <si>
    <t>EV ELTKUI</t>
  </si>
  <si>
    <t>QNQDJNR OKLWCWRAIDNI</t>
  </si>
  <si>
    <t>&amp;jntl;325 dxkuh Lzbom Veuskhq</t>
  </si>
  <si>
    <t>Ojge Nkjfbfgmmrkf</t>
  </si>
  <si>
    <t>Wl Wyfmiy&amp;agkh;</t>
  </si>
  <si>
    <t>Pabwnog</t>
  </si>
  <si>
    <t>HNJSHWS RXQHYQRF</t>
  </si>
  <si>
    <t>VCTKIMK QPGAFCYT FMEOXXMHFTAL</t>
  </si>
  <si>
    <t>TT Iluizhfqemcoy - 5-9 fhr xlk Uhuzzxrli</t>
  </si>
  <si>
    <t>Fwmv</t>
  </si>
  <si>
    <t>LWVHKVG TYKSJKYQ</t>
  </si>
  <si>
    <t>GMGPCYYKC (JIECNXLP) GU EQQ</t>
  </si>
  <si>
    <t>&amp;xrjy;13  C.2 Avgkubaiae</t>
  </si>
  <si>
    <t>Anici&amp;vsti;</t>
  </si>
  <si>
    <t>Twribnisqiq</t>
  </si>
  <si>
    <t>RQLQNOGYV DVMV</t>
  </si>
  <si>
    <t>QQYHDLGG-VKYREY</t>
  </si>
  <si>
    <t>Dax oq Bhmyap</t>
  </si>
  <si>
    <t>Vg Mexrymi</t>
  </si>
  <si>
    <t>EPKTLCEB - GON</t>
  </si>
  <si>
    <t>PKNSWTTBW LUXFPX</t>
  </si>
  <si>
    <t>&amp;wfgl;Hk Xmiktmp</t>
  </si>
  <si>
    <t>Woxxl b&amp;#429;Tlxlaso&amp;narp;</t>
  </si>
  <si>
    <t>Teooyei</t>
  </si>
  <si>
    <t>BMDSIWNJV NVTHOP</t>
  </si>
  <si>
    <t>FGHRORRWD JVSDDL</t>
  </si>
  <si>
    <t>Xxhc Cokybriufrpp, 74 lbk nu ft Kdkzkan Gd Lhpovxjy shh Ehdor</t>
  </si>
  <si>
    <t>Dgmpy-Mdendrfg-cft-Quqkd</t>
  </si>
  <si>
    <t>DHNPCCTPY OOMIKI</t>
  </si>
  <si>
    <t xml:space="preserve"> Gfpuuliei Bqszlrbk Ifp. </t>
  </si>
  <si>
    <t xml:space="preserve"> Hdqy tska 7 </t>
  </si>
  <si>
    <t xml:space="preserve">Odpnntg </t>
  </si>
  <si>
    <t>QDISICVNJ FACIVZ</t>
  </si>
  <si>
    <t>RYBJMOVO Qfttfexexq Gew?s Xdizob nl Bbbpytm Ujtqtp ?yfgfmo</t>
  </si>
  <si>
    <t>Xazlgaa Drfh.Qb 43</t>
  </si>
  <si>
    <t>Gxyt</t>
  </si>
  <si>
    <t>WG HLOCNU</t>
  </si>
  <si>
    <t>FVUOCTPFE LMUPICAXIWI</t>
  </si>
  <si>
    <t>64 cwq Hgoesovl</t>
  </si>
  <si>
    <t>Fewdnq</t>
  </si>
  <si>
    <t>QOKKCYTMB ZYAHDTRYBDB</t>
  </si>
  <si>
    <t>VHLETGOD-ZOPLLC</t>
  </si>
  <si>
    <t>&amp;dhvx;Outbek ku fm Hcducril</t>
  </si>
  <si>
    <t>Mau xl Zqyfg&amp;scyg;</t>
  </si>
  <si>
    <t>Vgbavxl</t>
  </si>
  <si>
    <t>HLGNXIJY - WHH</t>
  </si>
  <si>
    <t xml:space="preserve"> 00 744 134,80 </t>
  </si>
  <si>
    <t>OJ.YMYBMU K.I.Z.</t>
  </si>
  <si>
    <t>&amp;zugb;Gbb Vs-Uauizp</t>
  </si>
  <si>
    <t>Tvrdurly vl Ijdqis&amp;zqxk;</t>
  </si>
  <si>
    <t>Slvom-Zyig-fk-Avkxluuh</t>
  </si>
  <si>
    <t>RW DCSAAY</t>
  </si>
  <si>
    <t>QEHKPSESK PIOWPZ A.I.</t>
  </si>
  <si>
    <t>&amp;bwns;Xyb Wt 739 -Ze 665</t>
  </si>
  <si>
    <t>Zhlqpcn Xlcc Ial Awy Y</t>
  </si>
  <si>
    <t>V/H - Wyux Gcekt&amp;xvtt;</t>
  </si>
  <si>
    <t>Hydbfcz</t>
  </si>
  <si>
    <t>KYMXZPVIB DGGSOXK</t>
  </si>
  <si>
    <t>CGWZXTXQN WJJTB PQWZY NT LWXIQU FGGDBN WFIUXHC KW</t>
  </si>
  <si>
    <t>Oclajvwgywp 2175 Goy.Yi.0</t>
  </si>
  <si>
    <t>Iuf?zlq</t>
  </si>
  <si>
    <t>VPGVUKFZP ZJSXHE</t>
  </si>
  <si>
    <t>MJIQONGNW NQFWOK I.M.</t>
  </si>
  <si>
    <t>Phj. KG  445, vd 23,7 Cogvvjp Zuhi Pebdf, Qvlqb</t>
  </si>
  <si>
    <t>Gsfxdoai</t>
  </si>
  <si>
    <t>XRGRRPADS QFHTMSS</t>
  </si>
  <si>
    <t>KAXUELQP YVISMW</t>
  </si>
  <si>
    <t>&amp;iyyk;pfj oe Mdaysibpva Ujzgdsxb</t>
  </si>
  <si>
    <t>Xoes Odhxyhiajqta Yy Istlt&amp;szmu;</t>
  </si>
  <si>
    <t>Tjjuav wgz Lfwxpaw</t>
  </si>
  <si>
    <t>DNCZSAPC QWBLPF</t>
  </si>
  <si>
    <t>MQ.RSIRAY K.I.Z.</t>
  </si>
  <si>
    <t>&amp;dsrb;Feozqpc jn Lioviod</t>
  </si>
  <si>
    <t>brhet uv Navsdkdd&amp;jzop;</t>
  </si>
  <si>
    <t>Kmyjrcb</t>
  </si>
  <si>
    <t>FK UTXVUO</t>
  </si>
  <si>
    <t>CDCUH</t>
  </si>
  <si>
    <t>90 djfkyn ew bq Twvd</t>
  </si>
  <si>
    <t>Nrbvjvy</t>
  </si>
  <si>
    <t>RAQMOHDXN QMUE</t>
  </si>
  <si>
    <t>AOEBEJGL</t>
  </si>
  <si>
    <t>aac ya up Psyuaat l Zwe 61</t>
  </si>
  <si>
    <t>Wplq</t>
  </si>
  <si>
    <t>USLFZEE SPCMBQZM</t>
  </si>
  <si>
    <t>WUHOKEQXH OQNWCSOIIKT</t>
  </si>
  <si>
    <t>Fmf ld Lcmzpjyfgze</t>
  </si>
  <si>
    <t>Orjini</t>
  </si>
  <si>
    <t>JFTGSUQNL AEFLGDWOSYL</t>
  </si>
  <si>
    <t>RWJZFVNRP VJTGLGK</t>
  </si>
  <si>
    <t>&amp;gztr;Rzqw Zyuosmas</t>
  </si>
  <si>
    <t>Pfwqcj Aw 90&amp;mawt;</t>
  </si>
  <si>
    <t>Shpjb</t>
  </si>
  <si>
    <t>NKKFFBSOA DQIASP</t>
  </si>
  <si>
    <t>QJERTVSC QXSVANHJ</t>
  </si>
  <si>
    <t>65 yuv rjm Utyicaymg Vjimnj</t>
  </si>
  <si>
    <t>Dimhpzydb</t>
  </si>
  <si>
    <t>CSKNAKQ WDHXRFRJ</t>
  </si>
  <si>
    <t>BQLAVRSBS ROYRAUHOC OF</t>
  </si>
  <si>
    <t>Ayvrrhflyhae 4</t>
  </si>
  <si>
    <t>Egtsdjq</t>
  </si>
  <si>
    <t>ZHRCKWVZV LDTJEE</t>
  </si>
  <si>
    <t>TZXVZVNCE KTKQHUHAV JK</t>
  </si>
  <si>
    <t>Zaw bvd Wsbwxee 7</t>
  </si>
  <si>
    <t>Itavkgp</t>
  </si>
  <si>
    <t>GOHNOQBPJ PDEDSY</t>
  </si>
  <si>
    <t>MYPINV UILIIUS YLGI</t>
  </si>
  <si>
    <t>Fdjrwbsfrbs Vo Urew ruopp 200 Nhtmcaf</t>
  </si>
  <si>
    <t>Jiwzo</t>
  </si>
  <si>
    <t>GX PEXOQY</t>
  </si>
  <si>
    <t>EYMQFEMCX ZIYOFR</t>
  </si>
  <si>
    <t>Mrrcp oa p&amp;#921;Dqixj</t>
  </si>
  <si>
    <t>Lxacuvxj M&amp;#022;Gfimx</t>
  </si>
  <si>
    <t>VJYXZZXNH OAZPTF</t>
  </si>
  <si>
    <t>IANPLDCJQ AF LYVNQMK</t>
  </si>
  <si>
    <t>&amp;uqlg;Wnoejgxvj Dhl</t>
  </si>
  <si>
    <t>Ahsxyv-Zy-Egtm&amp;lzhs;</t>
  </si>
  <si>
    <t>Ngsrvzn</t>
  </si>
  <si>
    <t>XBXTSBWOI PGSNHC</t>
  </si>
  <si>
    <t>PJGCJO IPLMX G.K.</t>
  </si>
  <si>
    <t>Uhcgdirzhf 65</t>
  </si>
  <si>
    <t>Oqsd</t>
  </si>
  <si>
    <t>PKVSZM</t>
  </si>
  <si>
    <t>LQWQCCPS-KVNQNX</t>
  </si>
  <si>
    <t>Ksd zq Zldfrj</t>
  </si>
  <si>
    <t>St Rlxcsrr</t>
  </si>
  <si>
    <t>QGSGGUJF - BEO</t>
  </si>
  <si>
    <t>MWEOXCNSY KPPUYO Z.C.</t>
  </si>
  <si>
    <t>Hag. ID 602, Mq 930</t>
  </si>
  <si>
    <t>Rutca</t>
  </si>
  <si>
    <t>RHFHODSEH HLEIJEH</t>
  </si>
  <si>
    <t xml:space="preserve"> Ijxyauith Tioyexfb Khl. </t>
  </si>
  <si>
    <t xml:space="preserve"> QC. Exmxqe zrz. 27. </t>
  </si>
  <si>
    <t xml:space="preserve">Vnt?tjwoub </t>
  </si>
  <si>
    <t>STFXWTDPV QOMLMX</t>
  </si>
  <si>
    <t>CK.RVFBRT T.G.O.</t>
  </si>
  <si>
    <t>8 ojtcyg ish Ztkcwfroa Ye Scedfzr</t>
  </si>
  <si>
    <t>Zogbw Rgxoosr</t>
  </si>
  <si>
    <t>QF ZYRXBO</t>
  </si>
  <si>
    <t>XXXRJATNE CHSBFUE</t>
  </si>
  <si>
    <t>&amp;mgdq;Uilrzkl Iq Bpdjoymfg Pg 877</t>
  </si>
  <si>
    <t>Jfepaurg Pm Xqx Jyswfgez&amp;mepw;</t>
  </si>
  <si>
    <t>Ejlxoqn</t>
  </si>
  <si>
    <t>UOAYNNHPZ BFJGOJ</t>
  </si>
  <si>
    <t>YNAANECPK QBYSQV</t>
  </si>
  <si>
    <t>&amp;kclq;Maqi Boymlsmsydim</t>
  </si>
  <si>
    <t>ftfza zi Dqtibjli&amp;imgb;</t>
  </si>
  <si>
    <t>Lavca</t>
  </si>
  <si>
    <t>XJXHSEGEA KCRJBZ</t>
  </si>
  <si>
    <t>FPTDZIJAF (BPHEQLGL) FK XUT</t>
  </si>
  <si>
    <t>&amp;ywfm;Hh.5747/2, Ayvod 9 Omyskrlt, 80fb Yquav, Koay Vn. 3025 rrg 6841, Ievbxbvvuya Thz Krm Egfc,</t>
  </si>
  <si>
    <t>Cqkufqxl Did-Aghjhtny, Crvvrdtiwku Wpebiksr &amp;sysf;</t>
  </si>
  <si>
    <t>Byptvlu</t>
  </si>
  <si>
    <t>OYZKRIWOT IWHL</t>
  </si>
  <si>
    <t>MPJKOIML Erptvnujtl Rll?y Dxpisd tk Uldtvnm Yjoozc ?dpmnsg</t>
  </si>
  <si>
    <t>&amp;rwez;Wrs?i Jan</t>
  </si>
  <si>
    <t>Iluwixxo Xftsie? Rxoe A?q. Yq:124/M&amp;hegm;</t>
  </si>
  <si>
    <t>Sosqlig?n</t>
  </si>
  <si>
    <t>QN LNEWET</t>
  </si>
  <si>
    <t>QRRBZQ YFQVPBULTT ZR SDUWGMF</t>
  </si>
  <si>
    <t>Emifhxnant Re. Mkvypev Rwp.</t>
  </si>
  <si>
    <t>Olxt</t>
  </si>
  <si>
    <t>KWKMNR</t>
  </si>
  <si>
    <t>SKBNVNGI-PRZTIG ULMZLK HQDM</t>
  </si>
  <si>
    <t>&amp;gerp;Oaephqn Uxliaetn - Rxjg-Snyfc</t>
  </si>
  <si>
    <t xml:space="preserve"> Abkmss Nsrmtbm Owhch Heirlcu Iv Seutp&amp;jmwu;</t>
  </si>
  <si>
    <t>Jroil Xmhnbdh</t>
  </si>
  <si>
    <t>JRSLPVXF - WPZ</t>
  </si>
  <si>
    <t>HICGPITSS AM JWBCJTX</t>
  </si>
  <si>
    <t>Vdhprb Rinvteoml Iwjktiok Nkbqyg - Rajqge Cjadj</t>
  </si>
  <si>
    <t>Hutjootd</t>
  </si>
  <si>
    <t>DQVVOWGGV LZVTUS</t>
  </si>
  <si>
    <t>QUWGOLVMG NQCWJE</t>
  </si>
  <si>
    <t>vlot Apxgkguebvrj nd sn Bincauer</t>
  </si>
  <si>
    <t>Ophhyh Kldtzxon</t>
  </si>
  <si>
    <t>WEYBDHRCS MZYHSE</t>
  </si>
  <si>
    <t>OLDTWGZ FXCLZGASDNL PXASZQFJ ZXJKMUGUN</t>
  </si>
  <si>
    <t>43 xbh ik Jacluokhw</t>
  </si>
  <si>
    <t>Cxdesf</t>
  </si>
  <si>
    <t>RICXTZAVI IOXB</t>
  </si>
  <si>
    <t>CSRZKH UEKAA X.L.</t>
  </si>
  <si>
    <t>Nwwoobgsjxzty 2</t>
  </si>
  <si>
    <t>Kgtqejwlxotf</t>
  </si>
  <si>
    <t>HGOJDA</t>
  </si>
  <si>
    <t xml:space="preserve"> 0 851 485,26 </t>
  </si>
  <si>
    <t xml:space="preserve">PDAQHJZS-KOYAXA YY. XMA </t>
  </si>
  <si>
    <t>4379-59 Jolstezmu</t>
  </si>
  <si>
    <t>Qmmpqxuzj</t>
  </si>
  <si>
    <t>CSSGEUFL - TWF</t>
  </si>
  <si>
    <t>VMRUUGAJY QAHC</t>
  </si>
  <si>
    <t>Xs Dprvdiyydas 6</t>
  </si>
  <si>
    <t>Nmmuoeifk</t>
  </si>
  <si>
    <t>BQWQRZPKP BETAII</t>
  </si>
  <si>
    <t>LU. RMLQHW INGUVWK, W.F.</t>
  </si>
  <si>
    <t>Bcezbm Kb Hoohmvo X/R Eelg Yinlaxo I°50</t>
  </si>
  <si>
    <t>Ke Qydlpquf</t>
  </si>
  <si>
    <t>LH LBIAGM</t>
  </si>
  <si>
    <t>UEYMBI XWSYMQZZC</t>
  </si>
  <si>
    <t>69 cjl jf jz Jydx Qetwgiab</t>
  </si>
  <si>
    <t>Xvpisnv</t>
  </si>
  <si>
    <t>TMAWDJKRG WYZL</t>
  </si>
  <si>
    <t>MCQMQKF LJPLIHKDNUF GRYDWPKW ABKKXSRYR</t>
  </si>
  <si>
    <t>Bisa muj Ju Gharhgz Pjszs</t>
  </si>
  <si>
    <t>Cajdfvk</t>
  </si>
  <si>
    <t>QLQTUEVBI CCZD</t>
  </si>
  <si>
    <t>VWVPWAA QASNFXBVJPO MYTIWMZW BFVWLIHGT</t>
  </si>
  <si>
    <t>&amp;pcto;Joyy Xmdrqtosqs ue Zjkvao</t>
  </si>
  <si>
    <t>Ktx Lovslpeodv&amp;iflv;</t>
  </si>
  <si>
    <t>Czy Qlflrbkuz</t>
  </si>
  <si>
    <t>JJTRSQCJT IKLK</t>
  </si>
  <si>
    <t>EQYEUEPE-EKTZZH YYBUHR KLFP</t>
  </si>
  <si>
    <t>&amp;ysal;To. Buuvnazen Vdjztg Tnox, 096</t>
  </si>
  <si>
    <t>Rsilcn Duqm - Xlnkdij F0&amp;mmbp;</t>
  </si>
  <si>
    <t>Rbncnzao</t>
  </si>
  <si>
    <t>DTTQSZCF - GBU</t>
  </si>
  <si>
    <t>KTYUYUQCP NBHK</t>
  </si>
  <si>
    <t>Ezbsoa Zhq. 0</t>
  </si>
  <si>
    <t>Uaiks</t>
  </si>
  <si>
    <t>KQYRNFTOX TSMQTG</t>
  </si>
  <si>
    <t>Skxgxbimg Brqatst ZHP</t>
  </si>
  <si>
    <t>Uevww Yalmxkbj Oq. Rawhmjhu Nthlsh</t>
  </si>
  <si>
    <t>Vkxmsu</t>
  </si>
  <si>
    <t>RNMWXJZLB CSQSBY</t>
  </si>
  <si>
    <t>WWABVRH ZGSMYIKFQVY IFXCHVOB EGEDZGZUH</t>
  </si>
  <si>
    <t>&amp;erij;Iqatoo jk eb Ysui</t>
  </si>
  <si>
    <t>Qcwdm i&amp;#740;Rocvrvk&amp;bqob;</t>
  </si>
  <si>
    <t>Zenpflluzb</t>
  </si>
  <si>
    <t>CAIHNNZBA WONI</t>
  </si>
  <si>
    <t>BVJPWXQJQ CVCBGREBPXV</t>
  </si>
  <si>
    <t>&amp;xxiu;PVI Anj Jxwsgo Sz Gplv</t>
  </si>
  <si>
    <t>Lkgsvz Uzqoirq Nepqrruqb&amp;knzl;</t>
  </si>
  <si>
    <t>Mzvx</t>
  </si>
  <si>
    <t>YOKDZTEBE VUSYMHCWOOZ</t>
  </si>
  <si>
    <t>WVNCG</t>
  </si>
  <si>
    <t>2 xjmsx e Capjbtq</t>
  </si>
  <si>
    <t>Jkjct Fmjgzy</t>
  </si>
  <si>
    <t>OZHIHFFHY FZZM</t>
  </si>
  <si>
    <t>DDSDMHUV-RZGWQD ZGJJFPY</t>
  </si>
  <si>
    <t>Gqfqmt ui Bncotgouqcvni Wksta Mov Qqjqztmw - Tponrswho sp Qzamgrg 211</t>
  </si>
  <si>
    <t>Utbvcqh</t>
  </si>
  <si>
    <t>XGRTYZHN - RRK</t>
  </si>
  <si>
    <t>Hadaqttfs Qadxwv</t>
  </si>
  <si>
    <t>ff. Btwlvn 866</t>
  </si>
  <si>
    <t>Sllket</t>
  </si>
  <si>
    <t>HHMEMSKQS YYBUCY</t>
  </si>
  <si>
    <t>HEVISVZPY JTDXAOPHCLC</t>
  </si>
  <si>
    <t>Onz Euntq Ztufufag, Zcxi QK Lq Ffveirsf</t>
  </si>
  <si>
    <t>Szwf</t>
  </si>
  <si>
    <t>QUXYNAJKR FAPGLBVLMKV</t>
  </si>
  <si>
    <t xml:space="preserve"> 0 892 371,11 </t>
  </si>
  <si>
    <t>NMNIKQ LXYUSBMNF</t>
  </si>
  <si>
    <t>&amp;aeas;1 ryfmcn ro bo Ueybstj</t>
  </si>
  <si>
    <t>Gi Obnmf&amp;vsud;</t>
  </si>
  <si>
    <t>Ujcvnrenmy tps Ifrfc</t>
  </si>
  <si>
    <t>MQIAYIMZS JXRS</t>
  </si>
  <si>
    <t>KGSWLDO IPLXEFXQAXI LTUNIJWK HDVCMOLWF</t>
  </si>
  <si>
    <t>2 bzyavy Izgj Hhurqr</t>
  </si>
  <si>
    <t>Okpwovvtr</t>
  </si>
  <si>
    <t>HFPBAVIGM CXUD</t>
  </si>
  <si>
    <t>ZYAYZUC LKFFYIWJAPI BLKYWWJZ YYEOJDQZC</t>
  </si>
  <si>
    <t>som pg z Dvgypwkul</t>
  </si>
  <si>
    <t>Fdfcsj</t>
  </si>
  <si>
    <t>MNGCUWLAQ QNFC</t>
  </si>
  <si>
    <t>CJ. ABYBDZ OCJVCVN, X.E.</t>
  </si>
  <si>
    <t>Shim Qhziw Dho-Kpzp. bg 0 (Oi Makcgcxg Ehkdfj )</t>
  </si>
  <si>
    <t>Nphhq-Wdkcih</t>
  </si>
  <si>
    <t>IH WYHUIT</t>
  </si>
  <si>
    <t>FLJIYAD VGEBDPBIEJE BDIBQKWP IPWPZKGPA</t>
  </si>
  <si>
    <t>6 Aboqlw qa ci Nmtc</t>
  </si>
  <si>
    <t>Carqz-Doqqgxc-nd-Zhidhq</t>
  </si>
  <si>
    <t>PSPPMMROG PROP</t>
  </si>
  <si>
    <t xml:space="preserve"> 0 762 093,25 </t>
  </si>
  <si>
    <t>XJTQVUOSV IU PMQOFAQ</t>
  </si>
  <si>
    <t>Lviy 9, Dsvuzls Wxwfzlih Cxvj, Fckhbtma Bvxuyu, Xihpgma</t>
  </si>
  <si>
    <t>Pgtn In. Casxndh</t>
  </si>
  <si>
    <t>ZIOYEDYVN BBJMVF</t>
  </si>
  <si>
    <t>CHEBRPITR OHWI</t>
  </si>
  <si>
    <t>Qjyociyht 2</t>
  </si>
  <si>
    <t>Acanbsr</t>
  </si>
  <si>
    <t>VEYHVPUVI OVEKQZ</t>
  </si>
  <si>
    <t>WQZRSHILB DEXAXT V.J.</t>
  </si>
  <si>
    <t xml:space="preserve">Bwjguhb TZ 818 Ls 63 Isuphixw gr Jobt Adjzrmlk hs Szxnsrhah p/w Lnhi 25 </t>
  </si>
  <si>
    <t>Vbtzrufow</t>
  </si>
  <si>
    <t>YZKPAELDF HNDDDAD</t>
  </si>
  <si>
    <t>GECNSVXLT ZPKNYF T.M.</t>
  </si>
  <si>
    <t>&amp;jpnb;mcb Qfknzkk 045</t>
  </si>
  <si>
    <t>5 Cfuuc - Ismo Eyniv&amp;mfve;</t>
  </si>
  <si>
    <t>Caxnkfve</t>
  </si>
  <si>
    <t>RKWOTTNWX EIWNLMO</t>
  </si>
  <si>
    <t>CEHVEVQKS LIZL</t>
  </si>
  <si>
    <t>Ro Xstpdipmc 4</t>
  </si>
  <si>
    <t>Zohcsj</t>
  </si>
  <si>
    <t>KFAFEVOFH YNQUPJ</t>
  </si>
  <si>
    <t>EHIIGCNH &amp;jel; RDG</t>
  </si>
  <si>
    <t>&amp;zynh;Av Xfsiccd</t>
  </si>
  <si>
    <t>Pgidc e&amp;#814;Mfgfjye&amp;kmxs;</t>
  </si>
  <si>
    <t>Bjvdcvf</t>
  </si>
  <si>
    <t>PLOZQIA</t>
  </si>
  <si>
    <t xml:space="preserve"> NZMHNWHFF MGTWQPN IQ </t>
  </si>
  <si>
    <t xml:space="preserve"> Ssiczisluhqxf 3j </t>
  </si>
  <si>
    <t xml:space="preserve">Jmsvmoxxqbu </t>
  </si>
  <si>
    <t>JACPCNLZK QGVOMW</t>
  </si>
  <si>
    <t>ESEKVYA TYLDCPOI EICAJNKOIAIB</t>
  </si>
  <si>
    <t>7 deqcmmeky HZKHSS EZIIGSF</t>
  </si>
  <si>
    <t>Tdcoj</t>
  </si>
  <si>
    <t>TCQEDYH HESVFJJO</t>
  </si>
  <si>
    <t>MXBPMGPDF UVEL</t>
  </si>
  <si>
    <t>4 Chuybz</t>
  </si>
  <si>
    <t>Sjsou</t>
  </si>
  <si>
    <t>TRBTBUDOR WJISVE</t>
  </si>
  <si>
    <t>LSJZHVO AZTUYVGBFBT MHDVXXVK VFCZZYKJR</t>
  </si>
  <si>
    <t>Vvozq hi Xmstit</t>
  </si>
  <si>
    <t>Rfqxu-Zkbepsy-Xrjpcgk</t>
  </si>
  <si>
    <t>RCALWMSRH TBVI</t>
  </si>
  <si>
    <t>RYXISGWW-VNBYUB NKLSN</t>
  </si>
  <si>
    <t>Wchxg md p?Csjpz, Jnz b°7 - a°8, Gwpyo Thq, Vwvikiek Xysbh</t>
  </si>
  <si>
    <t>Qxlztcajtm</t>
  </si>
  <si>
    <t>GIZOGITZ - KWA</t>
  </si>
  <si>
    <t>YL.PZIOIT G.J.V.</t>
  </si>
  <si>
    <t>91 zi Xxyfol ejnhely</t>
  </si>
  <si>
    <t>Izuno</t>
  </si>
  <si>
    <t>KI QEDFHZ</t>
  </si>
  <si>
    <t xml:space="preserve"> 0 256 459,95 </t>
  </si>
  <si>
    <t>DSYOGKN LLKOGOFJYMQ UDPESRNP AISNRGCHQ</t>
  </si>
  <si>
    <t>2 vkzxpq pzcj km Wqbu</t>
  </si>
  <si>
    <t>Tdajokq</t>
  </si>
  <si>
    <t>NKLEPKJON HFVW</t>
  </si>
  <si>
    <t>KFTUSYL WOGRLZBNXQV CHUVBQGF HNJZAMXQG</t>
  </si>
  <si>
    <t>pbe gn Amilhqfkl</t>
  </si>
  <si>
    <t>Nfkaguz</t>
  </si>
  <si>
    <t>IZOHOKWPT VCKO</t>
  </si>
  <si>
    <t>BGLDMVVT-SLCCMP IJKERW</t>
  </si>
  <si>
    <t>Sxs Tvn Vdvxapst 94</t>
  </si>
  <si>
    <t>Hdqyt</t>
  </si>
  <si>
    <t>EAHLKTXT - VVF</t>
  </si>
  <si>
    <t>IYQYWBWIR RFIPNW</t>
  </si>
  <si>
    <t>&amp;mfer;Afcg-iku Ogbjzzet Qd Kfdh</t>
  </si>
  <si>
    <t>Rvpi-efa Ww Kprg&amp;tyyr;</t>
  </si>
  <si>
    <t>Lcfw</t>
  </si>
  <si>
    <t>XUATYKPNI UVXQMR</t>
  </si>
  <si>
    <t>AYEVIP DSKJM ZJTXTF J.Y.</t>
  </si>
  <si>
    <t>Bjiix Oaozvr a Ceefs Bgmavj</t>
  </si>
  <si>
    <t>Zutkmgab</t>
  </si>
  <si>
    <t>LRJNYL</t>
  </si>
  <si>
    <t>WRKDLG OPFLDEMERT XT QIHELEC</t>
  </si>
  <si>
    <t>Klq?mxsi Kvexxp ?? Tndchnh Rfu?zgte Pfuss Onu. Amg Fvjrw U.Npxt Oe:7 Qcs:7 B: 19, 24142 Rhjkn</t>
  </si>
  <si>
    <t>Xylmvnw</t>
  </si>
  <si>
    <t>VFSQWK</t>
  </si>
  <si>
    <t>MLUJGUJEN WDHHBZM</t>
  </si>
  <si>
    <t>Iuncziyj 30 Vilueyu 37</t>
  </si>
  <si>
    <t>Odj utj Wcl Eoachlvc</t>
  </si>
  <si>
    <t>SHWQHUJJB SCPWMI</t>
  </si>
  <si>
    <t>CM.OUSAOX NIEFWN FEDGHMPQ HG KFCAXQHS IZRN.</t>
  </si>
  <si>
    <t>&amp;vzcf;Dyu Jwxzju gº 027</t>
  </si>
  <si>
    <t>Gksi Afimxzvmoz Ayftxzebwly&amp;zbyu;</t>
  </si>
  <si>
    <t>Jrjpzwtp</t>
  </si>
  <si>
    <t>WQ EJTOUE</t>
  </si>
  <si>
    <t>Eseixdvlp Gfstwae STR</t>
  </si>
  <si>
    <t>nwv. Yucnh, vri. Ogxdd Cjgjknrk yv. 37, kbm. Cjqtyburo</t>
  </si>
  <si>
    <t>Brrna</t>
  </si>
  <si>
    <t>BBODYRYWX QHXWDC</t>
  </si>
  <si>
    <t>DQXEPD WNUIK TXWHHQ V.E.</t>
  </si>
  <si>
    <t>&amp;foqy;Jpqil Hxfibvb #3876-M</t>
  </si>
  <si>
    <t>Rwrd. Plbio Bpvmmjl</t>
  </si>
  <si>
    <t>Jfygweu Upipzsmdduw&amp;tcod;</t>
  </si>
  <si>
    <t>Vycvnvhy</t>
  </si>
  <si>
    <t>ICGIVX</t>
  </si>
  <si>
    <t>DNOMV</t>
  </si>
  <si>
    <t>&amp;mvyo;Hz Wlljxba</t>
  </si>
  <si>
    <t>Cuciv r&amp;#527;Gzrsjzw&amp;vqen;</t>
  </si>
  <si>
    <t>Oiomyrh</t>
  </si>
  <si>
    <t>DANMKXJNA IWMS</t>
  </si>
  <si>
    <t>YNPPLCTAT XMNJQ ITINY GS SQQCAI MIGTVU TNSUVIJ RW</t>
  </si>
  <si>
    <t>Mvlrpe 94. uceyy T0:4/3 Pjfjpf Nr:85 Mkqoorvdt Acx.</t>
  </si>
  <si>
    <t>Mbahrtwodv</t>
  </si>
  <si>
    <t>EWBVIMJBI QGDPBM</t>
  </si>
  <si>
    <t xml:space="preserve"> 00 323,24 </t>
  </si>
  <si>
    <t>GW. HMHVMT QUEVHDQ, H.R.</t>
  </si>
  <si>
    <t>&amp;gupa;Yddasrsr Ek Zztjo L°26</t>
  </si>
  <si>
    <t>Ffgye Eqb Sxxqahawg&amp;edxq;</t>
  </si>
  <si>
    <t>Rkoojxnx (Fehtd Fajlyje)</t>
  </si>
  <si>
    <t>SA TYVYLZ</t>
  </si>
  <si>
    <t>WQGWMKCWU RYRW</t>
  </si>
  <si>
    <t>Owgauzgrejuaj. 58</t>
  </si>
  <si>
    <t>Comxf</t>
  </si>
  <si>
    <t>FDTMXKIAX CIGMLA</t>
  </si>
  <si>
    <t>TLNLTS NTRSQEHHE LHHQIAJ</t>
  </si>
  <si>
    <t>Edharcu yh Twtx qtyietie 2 Vjvqgaa by wiizpcs + 8 kufyglwctpqfjy</t>
  </si>
  <si>
    <t>Ggsgvj</t>
  </si>
  <si>
    <t>CEORZBV</t>
  </si>
  <si>
    <t>ZEUOAUFQ &amp;feo; Nvx</t>
  </si>
  <si>
    <t>5 cui Denparw Jnnmsrj</t>
  </si>
  <si>
    <t>Pozbo</t>
  </si>
  <si>
    <t>VEGLMQT</t>
  </si>
  <si>
    <t>HBRUX</t>
  </si>
  <si>
    <t>Knyueer Aqnjzgce Gfbkkfu cfv Pfyvu Jiohoj</t>
  </si>
  <si>
    <t>Uzysh-Hsadotaj</t>
  </si>
  <si>
    <t>HYVBEIATQ HECO</t>
  </si>
  <si>
    <t>ZW.IPUQEK L.S.J.</t>
  </si>
  <si>
    <t>Tyly-dpd Gj Ssoru</t>
  </si>
  <si>
    <t>Srbsrkjd</t>
  </si>
  <si>
    <t>MN FPVGAO</t>
  </si>
  <si>
    <t>GUOAGVI ZBKYHVSHHNB KKKOJVPI SIJRRTYOS</t>
  </si>
  <si>
    <t>69 kyegw cp Ptow</t>
  </si>
  <si>
    <t>Ktepacsmio</t>
  </si>
  <si>
    <t>OBQFUFPGE YOBU</t>
  </si>
  <si>
    <t>WLCAORRJP YATITX</t>
  </si>
  <si>
    <t>3 Qjzeuijrmxsoaq</t>
  </si>
  <si>
    <t>Kicylnzrpt</t>
  </si>
  <si>
    <t>SUEKIBTBH HFDMKL</t>
  </si>
  <si>
    <t>RGEAQN EZQTU G.Y.</t>
  </si>
  <si>
    <t>Qid xha Mrkzjaj 2</t>
  </si>
  <si>
    <t>Soypiqz</t>
  </si>
  <si>
    <t>NRTWHP</t>
  </si>
  <si>
    <t>TOEIDBE QTZJEDKMDVXA</t>
  </si>
  <si>
    <t>GFO Ipp Dshsvk fy Ubry Jgi</t>
  </si>
  <si>
    <t>Asjo</t>
  </si>
  <si>
    <t>TRDCHNZ QIMOSHQQ</t>
  </si>
  <si>
    <t>QEKIDVK FODMBHXMWMS WTABJTAW ZNQQOHZSJ</t>
  </si>
  <si>
    <t>Deatze bw fr Zyqr Qihuqbvjsfbj</t>
  </si>
  <si>
    <t>Nu Tzkwsa</t>
  </si>
  <si>
    <t>PJDCFVOGV XDRQ</t>
  </si>
  <si>
    <t>TNDJYERHJ ODMTYO CAJ</t>
  </si>
  <si>
    <t>Zxt Ddld Rnwi 0</t>
  </si>
  <si>
    <t>Ibsbrob- Nhkfn Pnl Hbayqap</t>
  </si>
  <si>
    <t>WTSSYBYAP PUAMRR</t>
  </si>
  <si>
    <t>GQLERBTZ NAFLTZ</t>
  </si>
  <si>
    <t>&amp;woic;19 Oib Bj Acuscu</t>
  </si>
  <si>
    <t>PQ 36212 Mhupwoqlp</t>
  </si>
  <si>
    <t>Kzkf Aibobesfrwew Qu Ysvhwfdp&amp;jtnf;</t>
  </si>
  <si>
    <t>Fpwma-Dzpomtt Nuxuvljyp</t>
  </si>
  <si>
    <t>GNMJBCTS PBHMLG</t>
  </si>
  <si>
    <t>EPBPFQSE &amp;fgr; LAT</t>
  </si>
  <si>
    <t>Zpxjmnj Vsqqqqhx Fftgxrj zrq Wpfjg Hytbgn</t>
  </si>
  <si>
    <t>Ndxcq-Vzncvbdo</t>
  </si>
  <si>
    <t>BJDLJQB</t>
  </si>
  <si>
    <t>JJUENAZN VXXVGH TTRYSIVAHT GPEEMX OUWKWVX</t>
  </si>
  <si>
    <t>&amp;ljjv;Ms:, Aylu? Xxngi? Sm. Zi:00</t>
  </si>
  <si>
    <t>Sfksaalu Qsdjrlzq xw Aymqpdo Nrbharg Rvoxehh Boraany PV&amp;duxt;</t>
  </si>
  <si>
    <t>Yprwj/Xldkjbbk</t>
  </si>
  <si>
    <t>SVGVLQJC - CCH</t>
  </si>
  <si>
    <t>NAVNCE VQVNX KBM OCZ</t>
  </si>
  <si>
    <t>88488 Vqyvli 957</t>
  </si>
  <si>
    <t>Tunuof</t>
  </si>
  <si>
    <t>ZNYHUZ</t>
  </si>
  <si>
    <t>WAVXJWY OHJUUNCZWHI WYOXHYAK ITDQKURTY</t>
  </si>
  <si>
    <t>13 cfj jrk fn if Ktztuq</t>
  </si>
  <si>
    <t>Vqhvqgv spn Gpwrujpvku</t>
  </si>
  <si>
    <t>NJARTBUDI YQRV</t>
  </si>
  <si>
    <t>KUYUSVVL &amp;hmb; ZIA</t>
  </si>
  <si>
    <t>9-4-3 juig xh tz Cnrzteiqut</t>
  </si>
  <si>
    <t>Ufdey</t>
  </si>
  <si>
    <t>OVQXUKC</t>
  </si>
  <si>
    <t>SLEAZGNKH QEKNQJ</t>
  </si>
  <si>
    <t>63 hto bvf jt mr Tnjcld</t>
  </si>
  <si>
    <t>Dmtsajr bmf Zguwiwppjh</t>
  </si>
  <si>
    <t>WLFHRAAVN KKZGLR</t>
  </si>
  <si>
    <t>TKPPA</t>
  </si>
  <si>
    <t>Yc Oedogiwkzk</t>
  </si>
  <si>
    <t>Lipxak</t>
  </si>
  <si>
    <t>MXFIJCQON LKVH</t>
  </si>
  <si>
    <t>SHWCBTK FPTDVLTXFUL PXMPXNMY FKVTZFXEP</t>
  </si>
  <si>
    <t>&amp;nisz;45 nqfqi lx Qjkupxzlu</t>
  </si>
  <si>
    <t>Lpfoote&amp;bkhc;</t>
  </si>
  <si>
    <t>Nlqjt-Xyfvb hs Ngf</t>
  </si>
  <si>
    <t>DAZCUOLET QBJQ</t>
  </si>
  <si>
    <t>VJSKFELEU UQPH</t>
  </si>
  <si>
    <t>Dpwrmp Xle 9</t>
  </si>
  <si>
    <t>Kpkvmiiie</t>
  </si>
  <si>
    <t>HRWTPHDIK KAUYWN</t>
  </si>
  <si>
    <t>ASVDTAIXX FYBBDF XIN</t>
  </si>
  <si>
    <t>Wen Yocei Jqugoxsnk 2</t>
  </si>
  <si>
    <t>Dshfoux</t>
  </si>
  <si>
    <t>FJLNJTJKB TQNRZY</t>
  </si>
  <si>
    <t xml:space="preserve"> 00 516 830,76 </t>
  </si>
  <si>
    <t xml:space="preserve"> 0 613 242,00 </t>
  </si>
  <si>
    <t xml:space="preserve"> 0 031 081,76 </t>
  </si>
  <si>
    <t>USA</t>
  </si>
  <si>
    <t>Canada</t>
  </si>
  <si>
    <t>UK</t>
  </si>
  <si>
    <t>Greece</t>
  </si>
  <si>
    <t>Holland</t>
  </si>
  <si>
    <t>Hungary</t>
  </si>
  <si>
    <t>Czech Republic</t>
  </si>
  <si>
    <t>Year</t>
  </si>
  <si>
    <t>B</t>
  </si>
  <si>
    <t>M</t>
  </si>
  <si>
    <t>1,25</t>
  </si>
  <si>
    <t>1,16</t>
  </si>
  <si>
    <t>1,26</t>
  </si>
  <si>
    <t>1,11</t>
  </si>
  <si>
    <t>1,14</t>
  </si>
  <si>
    <t>1,23</t>
  </si>
  <si>
    <t>1,20</t>
  </si>
  <si>
    <t>1,13</t>
  </si>
  <si>
    <t>1,18</t>
  </si>
  <si>
    <t>1,17</t>
  </si>
  <si>
    <t>1,12</t>
  </si>
  <si>
    <t>1,03</t>
  </si>
  <si>
    <t>1,08</t>
  </si>
  <si>
    <t>1,01</t>
  </si>
  <si>
    <t>1,04</t>
  </si>
  <si>
    <r>
      <t xml:space="preserve">B </t>
    </r>
    <r>
      <rPr>
        <sz val="9"/>
        <color indexed="8"/>
        <rFont val="Arial"/>
        <family val="2"/>
      </rPr>
      <t>:</t>
    </r>
    <r>
      <rPr>
        <b/>
        <sz val="9"/>
        <color indexed="8"/>
        <rFont val="Arial"/>
        <family val="2"/>
      </rPr>
      <t xml:space="preserve"> </t>
    </r>
    <r>
      <rPr>
        <sz val="9"/>
        <color indexed="8"/>
        <rFont val="Arial"/>
        <family val="2"/>
      </rPr>
      <t>Buildings</t>
    </r>
  </si>
  <si>
    <r>
      <t>M</t>
    </r>
    <r>
      <rPr>
        <sz val="9"/>
        <rFont val="Arial"/>
        <family val="2"/>
      </rPr>
      <t xml:space="preserve"> : Machinery</t>
    </r>
  </si>
  <si>
    <t>Other countries</t>
  </si>
  <si>
    <t>CHILE</t>
  </si>
  <si>
    <t>TURKEY</t>
  </si>
  <si>
    <t>THAILAND</t>
  </si>
  <si>
    <t>SLOVAKIA</t>
  </si>
  <si>
    <t>CZECH REPUBLIC</t>
  </si>
  <si>
    <t>MEXICO</t>
  </si>
  <si>
    <t>Dernier montant</t>
  </si>
  <si>
    <t>Laisser vide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</si>
</sst>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_-* #,##0.00_-;\-* #,##0.00_-;_-* &quot;-&quot;??_-;_-@_-"/>
  </numFmts>
  <fonts count="16">
    <font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  <font>
      <b/>
      <i/>
      <sz val="11"/>
      <color theme="1"/>
      <name val="Aptos Narrow"/>
      <family val="2"/>
      <scheme val="minor"/>
    </font>
    <font>
      <sz val="11"/>
      <name val="Aptos Narrow"/>
      <family val="2"/>
      <scheme val="minor"/>
    </font>
    <font>
      <b/>
      <i/>
      <sz val="11"/>
      <name val="Aptos Narrow"/>
      <family val="2"/>
      <scheme val="minor"/>
    </font>
    <font>
      <sz val="10"/>
      <name val="Arial"/>
      <family val="2"/>
    </font>
    <font>
      <i/>
      <sz val="9"/>
      <color indexed="8"/>
      <name val="Arial"/>
      <family val="2"/>
    </font>
    <font>
      <b/>
      <sz val="9"/>
      <color theme="3"/>
      <name val="Arial"/>
      <family val="2"/>
    </font>
    <font>
      <b/>
      <i/>
      <sz val="9"/>
      <color theme="3"/>
      <name val="Arial"/>
      <family val="2"/>
    </font>
    <font>
      <b/>
      <sz val="9"/>
      <color indexed="8"/>
      <name val="Arial"/>
      <family val="2"/>
    </font>
    <font>
      <b/>
      <sz val="9"/>
      <name val="Arial"/>
      <family val="2"/>
    </font>
    <font>
      <b/>
      <sz val="9"/>
      <color rgb="FF44546A"/>
      <name val="Arial"/>
      <family val="2"/>
    </font>
    <font>
      <sz val="9"/>
      <color indexed="8"/>
      <name val="Arial"/>
      <family val="2"/>
    </font>
    <font>
      <sz val="9"/>
      <name val="Arial"/>
      <family val="2"/>
    </font>
    <font>
      <b/>
      <sz val="9"/>
      <color rgb="FF000000"/>
      <name val="Arial"/>
      <family val="2"/>
    </font>
    <font>
      <sz val="11"/>
      <color theme="0"/>
      <name val="Aptos Narrow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D9D9D9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F0"/>
        <bgColor indexed="64"/>
      </patternFill>
    </fill>
  </fills>
  <borders count="3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rgb="FF000000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rgb="FF000000"/>
      </right>
      <top style="medium">
        <color indexed="64"/>
      </top>
      <bottom/>
      <diagonal/>
    </border>
    <border>
      <left style="medium">
        <color rgb="FF000000"/>
      </left>
      <right style="thin">
        <color indexed="64"/>
      </right>
      <top style="medium">
        <color rgb="FF000000"/>
      </top>
      <bottom style="thin">
        <color indexed="64"/>
      </bottom>
      <diagonal/>
    </border>
    <border>
      <left style="thin">
        <color indexed="64"/>
      </left>
      <right/>
      <top style="medium">
        <color rgb="FF000000"/>
      </top>
      <bottom style="thin">
        <color indexed="64"/>
      </bottom>
      <diagonal/>
    </border>
    <border>
      <left style="medium">
        <color rgb="FF000000"/>
      </left>
      <right/>
      <top style="medium">
        <color rgb="FF000000"/>
      </top>
      <bottom style="thin">
        <color indexed="64"/>
      </bottom>
      <diagonal/>
    </border>
    <border>
      <left style="thin">
        <color rgb="FF000000"/>
      </left>
      <right/>
      <top style="medium">
        <color rgb="FF000000"/>
      </top>
      <bottom style="thin">
        <color indexed="64"/>
      </bottom>
      <diagonal/>
    </border>
    <border>
      <left style="thin">
        <color indexed="64"/>
      </left>
      <right style="medium">
        <color rgb="FF000000"/>
      </right>
      <top style="medium">
        <color rgb="FF000000"/>
      </top>
      <bottom style="thin">
        <color indexed="64"/>
      </bottom>
      <diagonal/>
    </border>
    <border>
      <left style="medium">
        <color rgb="FF000000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rgb="FF000000"/>
      </left>
      <right/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rgb="FF000000"/>
      </right>
      <top style="thin">
        <color indexed="64"/>
      </top>
      <bottom style="thin">
        <color indexed="64"/>
      </bottom>
      <diagonal/>
    </border>
    <border>
      <left style="medium">
        <color rgb="FF000000"/>
      </left>
      <right style="thin">
        <color indexed="64"/>
      </right>
      <top style="thin">
        <color indexed="64"/>
      </top>
      <bottom style="medium">
        <color rgb="FF000000"/>
      </bottom>
      <diagonal/>
    </border>
    <border>
      <left style="thin">
        <color indexed="64"/>
      </left>
      <right/>
      <top style="thin">
        <color indexed="64"/>
      </top>
      <bottom style="medium">
        <color rgb="FF000000"/>
      </bottom>
      <diagonal/>
    </border>
    <border>
      <left style="medium">
        <color rgb="FF000000"/>
      </left>
      <right/>
      <top style="thin">
        <color indexed="64"/>
      </top>
      <bottom style="medium">
        <color rgb="FF000000"/>
      </bottom>
      <diagonal/>
    </border>
    <border>
      <left style="thin">
        <color rgb="FF000000"/>
      </left>
      <right/>
      <top style="thin">
        <color indexed="64"/>
      </top>
      <bottom style="medium">
        <color rgb="FF000000"/>
      </bottom>
      <diagonal/>
    </border>
    <border>
      <left style="thin">
        <color indexed="64"/>
      </left>
      <right style="medium">
        <color rgb="FF000000"/>
      </right>
      <top style="thin">
        <color indexed="64"/>
      </top>
      <bottom style="medium">
        <color rgb="FF000000"/>
      </bottom>
      <diagonal/>
    </border>
    <border>
      <left style="medium">
        <color rgb="FF000000"/>
      </left>
      <right/>
      <top style="medium">
        <color rgb="FF000000"/>
      </top>
      <bottom style="medium">
        <color rgb="FF000000"/>
      </bottom>
      <diagonal/>
    </border>
    <border>
      <left/>
      <right style="medium">
        <color rgb="FF000000"/>
      </right>
      <top style="medium">
        <color rgb="FF000000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</borders>
  <cellStyleXfs count="3">
    <xf numFmtId="0" fontId="0" fillId="0" borderId="0"/>
    <xf numFmtId="164" fontId="1" fillId="0" borderId="0" applyFont="0" applyFill="0" applyBorder="0" applyAlignment="0" applyProtection="0"/>
    <xf numFmtId="0" fontId="5" fillId="0" borderId="0">
      <alignment vertical="center"/>
    </xf>
  </cellStyleXfs>
  <cellXfs count="94">
    <xf numFmtId="0" fontId="0" fillId="0" borderId="0" xfId="0"/>
    <xf numFmtId="0" fontId="0" fillId="0" borderId="0" xfId="0" applyAlignment="1">
      <alignment wrapText="1"/>
    </xf>
    <xf numFmtId="164" fontId="0" fillId="0" borderId="0" xfId="1" applyFont="1"/>
    <xf numFmtId="164" fontId="0" fillId="0" borderId="0" xfId="1" applyFont="1" applyAlignment="1">
      <alignment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164" fontId="0" fillId="0" borderId="0" xfId="1" applyFont="1" applyFill="1"/>
    <xf numFmtId="0" fontId="2" fillId="5" borderId="0" xfId="0" applyFont="1" applyFill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wrapText="1"/>
    </xf>
    <xf numFmtId="49" fontId="3" fillId="0" borderId="0" xfId="1" applyNumberFormat="1" applyFont="1" applyAlignment="1">
      <alignment horizontal="center" vertical="center"/>
    </xf>
    <xf numFmtId="49" fontId="0" fillId="0" borderId="0" xfId="1" applyNumberFormat="1" applyFont="1" applyAlignment="1">
      <alignment horizontal="center" vertical="center"/>
    </xf>
    <xf numFmtId="164" fontId="3" fillId="0" borderId="0" xfId="1" applyFont="1"/>
    <xf numFmtId="4" fontId="0" fillId="0" borderId="0" xfId="0" applyNumberFormat="1" applyAlignment="1">
      <alignment wrapText="1"/>
    </xf>
    <xf numFmtId="0" fontId="4" fillId="6" borderId="0" xfId="0" applyFont="1" applyFill="1"/>
    <xf numFmtId="0" fontId="6" fillId="0" borderId="1" xfId="2" applyFont="1" applyBorder="1" applyAlignment="1">
      <alignment horizontal="center"/>
    </xf>
    <xf numFmtId="0" fontId="7" fillId="7" borderId="1" xfId="2" applyFont="1" applyFill="1" applyBorder="1" applyAlignment="1">
      <alignment horizontal="center"/>
    </xf>
    <xf numFmtId="0" fontId="5" fillId="0" borderId="0" xfId="2">
      <alignment vertical="center"/>
    </xf>
    <xf numFmtId="49" fontId="9" fillId="0" borderId="1" xfId="2" applyNumberFormat="1" applyFont="1" applyBorder="1" applyAlignment="1">
      <alignment horizontal="center" wrapText="1"/>
    </xf>
    <xf numFmtId="0" fontId="9" fillId="0" borderId="5" xfId="2" applyFont="1" applyBorder="1" applyAlignment="1">
      <alignment horizontal="center"/>
    </xf>
    <xf numFmtId="2" fontId="9" fillId="8" borderId="6" xfId="2" applyNumberFormat="1" applyFont="1" applyFill="1" applyBorder="1" applyAlignment="1">
      <alignment horizontal="center"/>
    </xf>
    <xf numFmtId="2" fontId="9" fillId="0" borderId="6" xfId="2" applyNumberFormat="1" applyFont="1" applyBorder="1" applyAlignment="1">
      <alignment horizontal="center"/>
    </xf>
    <xf numFmtId="2" fontId="9" fillId="0" borderId="5" xfId="2" applyNumberFormat="1" applyFont="1" applyBorder="1" applyAlignment="1">
      <alignment horizontal="center"/>
    </xf>
    <xf numFmtId="2" fontId="9" fillId="0" borderId="7" xfId="2" applyNumberFormat="1" applyFont="1" applyBorder="1" applyAlignment="1">
      <alignment horizontal="center"/>
    </xf>
    <xf numFmtId="2" fontId="9" fillId="0" borderId="8" xfId="2" applyNumberFormat="1" applyFont="1" applyBorder="1" applyAlignment="1">
      <alignment horizontal="center"/>
    </xf>
    <xf numFmtId="2" fontId="9" fillId="0" borderId="9" xfId="2" applyNumberFormat="1" applyFont="1" applyBorder="1" applyAlignment="1">
      <alignment horizontal="center"/>
    </xf>
    <xf numFmtId="2" fontId="9" fillId="0" borderId="0" xfId="2" applyNumberFormat="1" applyFont="1" applyAlignment="1">
      <alignment horizontal="center"/>
    </xf>
    <xf numFmtId="2" fontId="10" fillId="0" borderId="6" xfId="2" applyNumberFormat="1" applyFont="1" applyBorder="1" applyAlignment="1">
      <alignment horizontal="center"/>
    </xf>
    <xf numFmtId="2" fontId="9" fillId="0" borderId="10" xfId="2" applyNumberFormat="1" applyFont="1" applyBorder="1" applyAlignment="1">
      <alignment horizontal="center"/>
    </xf>
    <xf numFmtId="17" fontId="11" fillId="0" borderId="2" xfId="2" applyNumberFormat="1" applyFont="1" applyBorder="1" applyAlignment="1">
      <alignment horizontal="center" wrapText="1"/>
    </xf>
    <xf numFmtId="2" fontId="9" fillId="0" borderId="11" xfId="2" applyNumberFormat="1" applyFont="1" applyBorder="1" applyAlignment="1">
      <alignment horizontal="center"/>
    </xf>
    <xf numFmtId="2" fontId="9" fillId="0" borderId="12" xfId="2" applyNumberFormat="1" applyFont="1" applyBorder="1" applyAlignment="1">
      <alignment horizontal="center"/>
    </xf>
    <xf numFmtId="2" fontId="9" fillId="9" borderId="11" xfId="2" applyNumberFormat="1" applyFont="1" applyFill="1" applyBorder="1" applyAlignment="1">
      <alignment horizontal="center"/>
    </xf>
    <xf numFmtId="2" fontId="9" fillId="9" borderId="12" xfId="2" applyNumberFormat="1" applyFont="1" applyFill="1" applyBorder="1" applyAlignment="1">
      <alignment horizontal="center"/>
    </xf>
    <xf numFmtId="2" fontId="9" fillId="10" borderId="11" xfId="2" applyNumberFormat="1" applyFont="1" applyFill="1" applyBorder="1" applyAlignment="1">
      <alignment horizontal="center"/>
    </xf>
    <xf numFmtId="2" fontId="9" fillId="0" borderId="13" xfId="2" applyNumberFormat="1" applyFont="1" applyBorder="1" applyAlignment="1">
      <alignment horizontal="center"/>
    </xf>
    <xf numFmtId="2" fontId="9" fillId="0" borderId="14" xfId="2" applyNumberFormat="1" applyFont="1" applyBorder="1" applyAlignment="1">
      <alignment horizontal="center"/>
    </xf>
    <xf numFmtId="2" fontId="10" fillId="0" borderId="12" xfId="2" applyNumberFormat="1" applyFont="1" applyBorder="1" applyAlignment="1">
      <alignment horizontal="center"/>
    </xf>
    <xf numFmtId="2" fontId="9" fillId="0" borderId="15" xfId="2" applyNumberFormat="1" applyFont="1" applyBorder="1" applyAlignment="1">
      <alignment horizontal="center"/>
    </xf>
    <xf numFmtId="2" fontId="9" fillId="11" borderId="11" xfId="2" applyNumberFormat="1" applyFont="1" applyFill="1" applyBorder="1" applyAlignment="1">
      <alignment horizontal="center"/>
    </xf>
    <xf numFmtId="2" fontId="9" fillId="11" borderId="15" xfId="2" applyNumberFormat="1" applyFont="1" applyFill="1" applyBorder="1" applyAlignment="1">
      <alignment horizontal="center"/>
    </xf>
    <xf numFmtId="2" fontId="9" fillId="0" borderId="16" xfId="2" applyNumberFormat="1" applyFont="1" applyBorder="1" applyAlignment="1">
      <alignment horizontal="center"/>
    </xf>
    <xf numFmtId="2" fontId="9" fillId="0" borderId="17" xfId="2" applyNumberFormat="1" applyFont="1" applyBorder="1" applyAlignment="1">
      <alignment horizontal="center"/>
    </xf>
    <xf numFmtId="2" fontId="9" fillId="9" borderId="16" xfId="2" applyNumberFormat="1" applyFont="1" applyFill="1" applyBorder="1" applyAlignment="1">
      <alignment horizontal="center"/>
    </xf>
    <xf numFmtId="2" fontId="9" fillId="9" borderId="17" xfId="2" applyNumberFormat="1" applyFont="1" applyFill="1" applyBorder="1" applyAlignment="1">
      <alignment horizontal="center"/>
    </xf>
    <xf numFmtId="2" fontId="9" fillId="10" borderId="16" xfId="2" applyNumberFormat="1" applyFont="1" applyFill="1" applyBorder="1" applyAlignment="1">
      <alignment horizontal="center"/>
    </xf>
    <xf numFmtId="2" fontId="9" fillId="0" borderId="18" xfId="2" applyNumberFormat="1" applyFont="1" applyBorder="1" applyAlignment="1">
      <alignment horizontal="center"/>
    </xf>
    <xf numFmtId="2" fontId="9" fillId="0" borderId="19" xfId="2" applyNumberFormat="1" applyFont="1" applyBorder="1" applyAlignment="1">
      <alignment horizontal="center"/>
    </xf>
    <xf numFmtId="2" fontId="10" fillId="0" borderId="17" xfId="2" applyNumberFormat="1" applyFont="1" applyBorder="1" applyAlignment="1">
      <alignment horizontal="center"/>
    </xf>
    <xf numFmtId="2" fontId="9" fillId="0" borderId="20" xfId="2" applyNumberFormat="1" applyFont="1" applyBorder="1" applyAlignment="1">
      <alignment horizontal="center"/>
    </xf>
    <xf numFmtId="2" fontId="9" fillId="0" borderId="21" xfId="2" applyNumberFormat="1" applyFont="1" applyBorder="1" applyAlignment="1">
      <alignment horizontal="center"/>
    </xf>
    <xf numFmtId="2" fontId="9" fillId="0" borderId="22" xfId="2" applyNumberFormat="1" applyFont="1" applyBorder="1" applyAlignment="1">
      <alignment horizontal="center"/>
    </xf>
    <xf numFmtId="2" fontId="9" fillId="9" borderId="21" xfId="2" applyNumberFormat="1" applyFont="1" applyFill="1" applyBorder="1" applyAlignment="1">
      <alignment horizontal="center"/>
    </xf>
    <xf numFmtId="2" fontId="9" fillId="9" borderId="22" xfId="2" applyNumberFormat="1" applyFont="1" applyFill="1" applyBorder="1" applyAlignment="1">
      <alignment horizontal="center"/>
    </xf>
    <xf numFmtId="2" fontId="9" fillId="0" borderId="23" xfId="2" applyNumberFormat="1" applyFont="1" applyBorder="1" applyAlignment="1">
      <alignment horizontal="center"/>
    </xf>
    <xf numFmtId="2" fontId="9" fillId="0" borderId="24" xfId="2" applyNumberFormat="1" applyFont="1" applyBorder="1" applyAlignment="1">
      <alignment horizontal="center"/>
    </xf>
    <xf numFmtId="2" fontId="9" fillId="0" borderId="25" xfId="2" applyNumberFormat="1" applyFont="1" applyBorder="1" applyAlignment="1">
      <alignment horizontal="center"/>
    </xf>
    <xf numFmtId="49" fontId="9" fillId="0" borderId="0" xfId="2" applyNumberFormat="1" applyFont="1" applyAlignment="1">
      <alignment horizontal="center" wrapText="1"/>
    </xf>
    <xf numFmtId="49" fontId="10" fillId="0" borderId="0" xfId="2" applyNumberFormat="1" applyFont="1" applyAlignment="1">
      <alignment horizontal="center" wrapText="1"/>
    </xf>
    <xf numFmtId="0" fontId="8" fillId="0" borderId="0" xfId="2" applyFont="1" applyAlignment="1"/>
    <xf numFmtId="0" fontId="14" fillId="0" borderId="28" xfId="2" applyFont="1" applyBorder="1" applyAlignment="1">
      <alignment horizontal="center" vertical="center" wrapText="1"/>
    </xf>
    <xf numFmtId="0" fontId="14" fillId="0" borderId="29" xfId="2" applyFont="1" applyBorder="1" applyAlignment="1">
      <alignment horizontal="center" vertical="center"/>
    </xf>
    <xf numFmtId="0" fontId="14" fillId="0" borderId="30" xfId="2" applyFont="1" applyBorder="1" applyAlignment="1">
      <alignment horizontal="center" vertical="center"/>
    </xf>
    <xf numFmtId="0" fontId="14" fillId="0" borderId="31" xfId="2" applyFont="1" applyBorder="1" applyAlignment="1">
      <alignment horizontal="center" vertical="center"/>
    </xf>
    <xf numFmtId="0" fontId="14" fillId="0" borderId="0" xfId="2" applyFont="1" applyAlignment="1">
      <alignment horizontal="center" vertical="center"/>
    </xf>
    <xf numFmtId="17" fontId="11" fillId="0" borderId="28" xfId="2" applyNumberFormat="1" applyFont="1" applyBorder="1" applyAlignment="1">
      <alignment horizontal="center" vertical="center" wrapText="1"/>
    </xf>
    <xf numFmtId="0" fontId="14" fillId="0" borderId="32" xfId="2" applyFont="1" applyBorder="1" applyAlignment="1">
      <alignment horizontal="center" vertical="center"/>
    </xf>
    <xf numFmtId="0" fontId="10" fillId="0" borderId="0" xfId="2" applyFont="1" applyAlignment="1">
      <alignment horizontal="center" vertical="center"/>
    </xf>
    <xf numFmtId="0" fontId="7" fillId="0" borderId="1" xfId="2" applyFont="1" applyBorder="1" applyAlignment="1">
      <alignment horizontal="centerContinuous"/>
    </xf>
    <xf numFmtId="0" fontId="14" fillId="8" borderId="29" xfId="2" applyFont="1" applyFill="1" applyBorder="1" applyAlignment="1">
      <alignment horizontal="center" vertical="center"/>
    </xf>
    <xf numFmtId="0" fontId="10" fillId="0" borderId="29" xfId="2" applyFont="1" applyBorder="1" applyAlignment="1">
      <alignment horizontal="center" vertical="center"/>
    </xf>
    <xf numFmtId="2" fontId="7" fillId="7" borderId="2" xfId="2" applyNumberFormat="1" applyFont="1" applyFill="1" applyBorder="1" applyAlignment="1">
      <alignment horizontal="center" vertical="center"/>
    </xf>
    <xf numFmtId="0" fontId="7" fillId="7" borderId="2" xfId="2" applyFont="1" applyFill="1" applyBorder="1" applyAlignment="1">
      <alignment horizontal="center" vertical="center"/>
    </xf>
    <xf numFmtId="0" fontId="2" fillId="2" borderId="0" xfId="0" applyFont="1" applyFill="1" applyAlignment="1">
      <alignment horizontal="center"/>
    </xf>
    <xf numFmtId="164" fontId="2" fillId="3" borderId="0" xfId="1" applyFont="1" applyFill="1" applyAlignment="1">
      <alignment horizontal="center"/>
    </xf>
    <xf numFmtId="0" fontId="2" fillId="5" borderId="0" xfId="0" applyFont="1" applyFill="1" applyAlignment="1">
      <alignment horizontal="center"/>
    </xf>
    <xf numFmtId="0" fontId="2" fillId="4" borderId="0" xfId="0" applyFont="1" applyFill="1" applyAlignment="1">
      <alignment horizontal="center"/>
    </xf>
    <xf numFmtId="0" fontId="7" fillId="12" borderId="2" xfId="2" applyFont="1" applyFill="1" applyBorder="1" applyAlignment="1">
      <alignment horizontal="center"/>
    </xf>
    <xf numFmtId="0" fontId="7" fillId="12" borderId="3" xfId="2" applyFont="1" applyFill="1" applyBorder="1" applyAlignment="1">
      <alignment horizontal="center"/>
    </xf>
    <xf numFmtId="0" fontId="7" fillId="0" borderId="2" xfId="2" applyFont="1" applyBorder="1" applyAlignment="1">
      <alignment horizontal="center"/>
    </xf>
    <xf numFmtId="0" fontId="7" fillId="0" borderId="3" xfId="2" applyFont="1" applyBorder="1" applyAlignment="1">
      <alignment horizontal="center"/>
    </xf>
    <xf numFmtId="0" fontId="7" fillId="8" borderId="2" xfId="2" applyFont="1" applyFill="1" applyBorder="1" applyAlignment="1">
      <alignment horizontal="center"/>
    </xf>
    <xf numFmtId="0" fontId="7" fillId="8" borderId="3" xfId="2" applyFont="1" applyFill="1" applyBorder="1" applyAlignment="1">
      <alignment horizontal="center"/>
    </xf>
    <xf numFmtId="0" fontId="7" fillId="8" borderId="4" xfId="2" applyFont="1" applyFill="1" applyBorder="1" applyAlignment="1">
      <alignment horizontal="center"/>
    </xf>
    <xf numFmtId="0" fontId="7" fillId="8" borderId="26" xfId="2" applyFont="1" applyFill="1" applyBorder="1" applyAlignment="1">
      <alignment horizontal="center"/>
    </xf>
    <xf numFmtId="0" fontId="7" fillId="8" borderId="27" xfId="2" applyFont="1" applyFill="1" applyBorder="1" applyAlignment="1">
      <alignment horizontal="center"/>
    </xf>
    <xf numFmtId="0" fontId="7" fillId="0" borderId="0" xfId="2" applyFont="1" applyAlignment="1">
      <alignment horizontal="center"/>
    </xf>
    <xf numFmtId="0" fontId="7" fillId="7" borderId="2" xfId="2" applyFont="1" applyFill="1" applyBorder="1" applyAlignment="1">
      <alignment horizontal="center"/>
    </xf>
    <xf numFmtId="49" fontId="15" fillId="13" borderId="0" xfId="1" applyNumberFormat="1" applyFont="1" applyFill="1" applyAlignment="1">
      <alignment horizontal="left" vertical="center"/>
    </xf>
    <xf numFmtId="0" fontId="0" fillId="14" borderId="0" xfId="0" applyFill="1"/>
    <xf numFmtId="17" fontId="11" fillId="0" borderId="0" xfId="2" applyNumberFormat="1" applyFont="1" applyBorder="1" applyAlignment="1">
      <alignment horizontal="center" wrapText="1"/>
    </xf>
    <xf numFmtId="2" fontId="9" fillId="0" borderId="0" xfId="2" applyNumberFormat="1" applyFont="1" applyBorder="1" applyAlignment="1">
      <alignment horizontal="center"/>
    </xf>
    <xf numFmtId="2" fontId="9" fillId="9" borderId="0" xfId="2" applyNumberFormat="1" applyFont="1" applyFill="1" applyBorder="1" applyAlignment="1">
      <alignment horizontal="center"/>
    </xf>
    <xf numFmtId="0" fontId="0" fillId="0" borderId="0" xfId="0" applyAlignment="1">
      <alignment horizontal="left"/>
    </xf>
  </cellXfs>
  <cellStyles count="3">
    <cellStyle name="Milliers" xfId="1" builtinId="3"/>
    <cellStyle name="Normal" xfId="0" builtinId="0"/>
    <cellStyle name="Normal 2" xfId="2"/>
  </cellStyles>
  <dxfs count="10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ptos Narrow"/>
        <scheme val="minor"/>
      </font>
    </dxf>
    <dxf>
      <font>
        <strike val="0"/>
        <outline val="0"/>
        <shadow val="0"/>
        <u val="none"/>
        <vertAlign val="baseline"/>
        <sz val="11"/>
        <color auto="1"/>
        <name val="Aptos Narrow"/>
        <scheme val="minor"/>
      </font>
    </dxf>
    <dxf>
      <alignment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vertical="bottom" textRotation="0" wrapText="1" indent="0" justifyLastLine="0" shrinkToFit="0" readingOrder="0"/>
    </dxf>
    <dxf>
      <numFmt numFmtId="164" formatCode="_-* #,##0.00_-;\-* #,##0.00_-;_-* &quot;-&quot;??_-;_-@_-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numFmt numFmtId="164" formatCode="_-* #,##0.00_-;\-* #,##0.00_-;_-* &quot;-&quot;??_-;_-@_-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Valentin.Brichet\Downloads\Coh&#233;rence%202025%20V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6"/>
      <sheetName val="VALEUR 2025 site actif"/>
      <sheetName val="ROE 2025"/>
      <sheetName val="Feuil1"/>
      <sheetName val="Feuil3"/>
      <sheetName val="To be deleted 25-26"/>
      <sheetName val="Feuil2"/>
    </sheetNames>
    <sheetDataSet>
      <sheetData sheetId="0"/>
      <sheetData sheetId="1"/>
      <sheetData sheetId="2"/>
      <sheetData sheetId="3"/>
      <sheetData sheetId="4"/>
      <sheetData sheetId="5"/>
      <sheetData sheetId="6"/>
    </sheetDataSet>
  </externalBook>
</externalLink>
</file>

<file path=xl/tables/table1.xml><?xml version="1.0" encoding="utf-8"?>
<table xmlns="http://schemas.openxmlformats.org/spreadsheetml/2006/main" id="1" name="Tableau2" displayName="Tableau2" ref="A2:S124" totalsRowShown="0">
  <autoFilter ref="A2:S124"/>
  <sortState ref="A3:R124">
    <sortCondition ref="D2:D124"/>
  </sortState>
  <tableColumns count="19">
    <tableColumn id="35" name="Pays" dataDxfId="9" dataCellStyle="Milliers">
      <calculatedColumnFormula>VLOOKUP(Tableau2[[#This Row],[Adresse]],'[1]VALEUR 2025 site actif'!$B$5:$E$331,1,FALSE)</calculatedColumnFormula>
    </tableColumn>
    <tableColumn id="1" name="Adresse" dataDxfId="8"/>
    <tableColumn id="2" name="Ville" dataDxfId="7"/>
    <tableColumn id="3" name="BU"/>
    <tableColumn id="4" name="Entité" dataDxfId="6"/>
    <tableColumn id="5" name="Valeur 2025" dataCellStyle="Milliers"/>
    <tableColumn id="6" name="2025" dataCellStyle="Milliers"/>
    <tableColumn id="7" name="2024" dataCellStyle="Milliers"/>
    <tableColumn id="8" name="2023" dataCellStyle="Milliers"/>
    <tableColumn id="9" name="2022" dataCellStyle="Milliers"/>
    <tableColumn id="10" name="2021" dataCellStyle="Milliers"/>
    <tableColumn id="11" name="2020" dataCellStyle="Milliers"/>
    <tableColumn id="12" name="2019" dataCellStyle="Milliers"/>
    <tableColumn id="13" name="2018" dataCellStyle="Milliers"/>
    <tableColumn id="14" name="2017" dataCellStyle="Milliers"/>
    <tableColumn id="15" name="2016" dataCellStyle="Milliers"/>
    <tableColumn id="16" name="2015"/>
    <tableColumn id="17" name="Commentaire"/>
    <tableColumn id="18" name="Colonne1" dataDxfId="5" dataCellStyle="Milliers"/>
  </tableColumns>
  <tableStyleInfo name="TableStyleMedium1" showFirstColumn="0" showLastColumn="0" showRowStripes="1" showColumnStripes="0"/>
</table>
</file>

<file path=xl/tables/table2.xml><?xml version="1.0" encoding="utf-8"?>
<table xmlns="http://schemas.openxmlformats.org/spreadsheetml/2006/main" id="2" name="Tableau3" displayName="Tableau3" ref="A2:U176" totalsRowShown="0">
  <autoFilter ref="A2:U176"/>
  <tableColumns count="21">
    <tableColumn id="1" name="Pays/Country"/>
    <tableColumn id="2" name="Entité"/>
    <tableColumn id="3" name="Adresse" dataDxfId="4"/>
    <tableColumn id="4" name="Ville/City" dataDxfId="3"/>
    <tableColumn id="5" name="BU" dataDxfId="2"/>
    <tableColumn id="6" name="Valeur/Value N" dataDxfId="1" dataCellStyle="Milliers"/>
    <tableColumn id="23" name="Laisser vide" dataDxfId="0" dataCellStyle="Milliers"/>
    <tableColumn id="7" name="2025" dataCellStyle="Milliers"/>
    <tableColumn id="8" name="2024" dataCellStyle="Milliers"/>
    <tableColumn id="9" name="2023" dataCellStyle="Milliers"/>
    <tableColumn id="10" name="2022" dataCellStyle="Milliers"/>
    <tableColumn id="11" name="2021" dataCellStyle="Milliers"/>
    <tableColumn id="12" name="2020" dataCellStyle="Milliers"/>
    <tableColumn id="13" name="2019" dataCellStyle="Milliers"/>
    <tableColumn id="14" name="2018" dataCellStyle="Milliers"/>
    <tableColumn id="15" name="2017" dataCellStyle="Milliers"/>
    <tableColumn id="16" name="2016" dataCellStyle="Milliers"/>
    <tableColumn id="17" name="2015" dataCellStyle="Milliers"/>
    <tableColumn id="18" name="Commentaire"/>
    <tableColumn id="20" name="Dernier montant"/>
    <tableColumn id="19" name="Valeur Réel" dataCellStyle="Milliers"/>
  </tableColumns>
  <tableStyleInfo name="TableStyleLight1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S129"/>
  <sheetViews>
    <sheetView topLeftCell="D1" workbookViewId="0">
      <selection activeCell="U3" sqref="U3"/>
    </sheetView>
  </sheetViews>
  <sheetFormatPr baseColWidth="10" defaultRowHeight="30" customHeight="1"/>
  <cols>
    <col min="1" max="1" width="18.875" style="1" customWidth="1"/>
    <col min="2" max="2" width="24.75" bestFit="1" customWidth="1"/>
    <col min="3" max="3" width="23" customWidth="1"/>
    <col min="4" max="4" width="27.875" customWidth="1"/>
    <col min="5" max="5" width="19.125" style="2" customWidth="1"/>
    <col min="6" max="6" width="18.25" style="2" customWidth="1"/>
    <col min="7" max="7" width="13.875" style="2" bestFit="1" customWidth="1"/>
    <col min="8" max="8" width="14" style="2" bestFit="1" customWidth="1"/>
    <col min="9" max="14" width="13.875" style="2" bestFit="1" customWidth="1"/>
    <col min="15" max="15" width="16.75" style="2" customWidth="1"/>
    <col min="16" max="16" width="13.875" style="2" bestFit="1" customWidth="1"/>
    <col min="17" max="17" width="15.375" customWidth="1"/>
    <col min="18" max="18" width="15" customWidth="1"/>
    <col min="19" max="19" width="14.125" customWidth="1"/>
  </cols>
  <sheetData>
    <row r="1" spans="1:19" ht="30" customHeight="1">
      <c r="A1" s="73" t="s">
        <v>0</v>
      </c>
      <c r="B1" s="73"/>
      <c r="C1" s="73"/>
      <c r="D1" s="73"/>
      <c r="E1" s="73"/>
      <c r="F1" s="73"/>
      <c r="G1" s="74" t="s">
        <v>1</v>
      </c>
      <c r="H1" s="74"/>
      <c r="I1" s="74"/>
      <c r="J1" s="74"/>
      <c r="K1" s="74"/>
      <c r="L1" s="74"/>
      <c r="M1" s="74"/>
      <c r="N1" s="74"/>
      <c r="O1" s="74"/>
      <c r="P1" s="74"/>
      <c r="Q1" s="74"/>
      <c r="R1" s="74"/>
      <c r="S1" t="s">
        <v>2</v>
      </c>
    </row>
    <row r="2" spans="1:19" ht="30" customHeight="1">
      <c r="A2" s="1" t="s">
        <v>3</v>
      </c>
      <c r="B2" s="1" t="s">
        <v>4</v>
      </c>
      <c r="C2" t="s">
        <v>5</v>
      </c>
      <c r="D2" t="s">
        <v>6</v>
      </c>
      <c r="E2" t="s">
        <v>7</v>
      </c>
      <c r="F2" s="2" t="s">
        <v>8</v>
      </c>
      <c r="G2" s="2" t="s">
        <v>9</v>
      </c>
      <c r="H2" s="2" t="s">
        <v>10</v>
      </c>
      <c r="I2" s="2" t="s">
        <v>11</v>
      </c>
      <c r="J2" s="2" t="s">
        <v>12</v>
      </c>
      <c r="K2" s="2" t="s">
        <v>13</v>
      </c>
      <c r="L2" s="2" t="s">
        <v>14</v>
      </c>
      <c r="M2" s="2" t="s">
        <v>15</v>
      </c>
      <c r="N2" s="2" t="s">
        <v>16</v>
      </c>
      <c r="O2" s="2" t="s">
        <v>17</v>
      </c>
      <c r="P2" s="2" t="s">
        <v>18</v>
      </c>
      <c r="Q2" s="2" t="s">
        <v>19</v>
      </c>
      <c r="R2" t="s">
        <v>20</v>
      </c>
      <c r="S2" t="s">
        <v>21</v>
      </c>
    </row>
    <row r="3" spans="1:19" ht="30" customHeight="1">
      <c r="A3" s="3" t="s">
        <v>22</v>
      </c>
      <c r="B3" s="1" t="s">
        <v>43</v>
      </c>
      <c r="C3" s="1" t="s">
        <v>44</v>
      </c>
      <c r="D3" t="s">
        <v>45</v>
      </c>
      <c r="E3" s="1" t="s">
        <v>46</v>
      </c>
      <c r="F3" s="2">
        <v>64523783.369999997</v>
      </c>
      <c r="G3" s="2">
        <v>54855230.469999999</v>
      </c>
      <c r="S3" s="2"/>
    </row>
    <row r="4" spans="1:19" ht="30" customHeight="1">
      <c r="A4" s="3" t="s">
        <v>23</v>
      </c>
      <c r="B4" s="1" t="s">
        <v>47</v>
      </c>
      <c r="C4" s="1" t="s">
        <v>48</v>
      </c>
      <c r="D4" t="s">
        <v>49</v>
      </c>
      <c r="E4" s="1" t="s">
        <v>50</v>
      </c>
      <c r="F4" s="2">
        <v>91445050.319999993</v>
      </c>
      <c r="S4" s="2"/>
    </row>
    <row r="5" spans="1:19" ht="30" customHeight="1">
      <c r="A5" s="3" t="s">
        <v>22</v>
      </c>
      <c r="B5" s="1" t="s">
        <v>51</v>
      </c>
      <c r="C5" s="1" t="s">
        <v>52</v>
      </c>
      <c r="D5" t="s">
        <v>53</v>
      </c>
      <c r="E5" s="1" t="s">
        <v>54</v>
      </c>
      <c r="F5" s="2">
        <v>61479218.100000001</v>
      </c>
      <c r="H5" s="2">
        <v>5367368.57</v>
      </c>
      <c r="S5" s="2"/>
    </row>
    <row r="6" spans="1:19" ht="30" customHeight="1">
      <c r="A6" s="3" t="s">
        <v>24</v>
      </c>
      <c r="B6" s="1" t="s">
        <v>55</v>
      </c>
      <c r="C6" s="1" t="s">
        <v>56</v>
      </c>
      <c r="D6" t="s">
        <v>57</v>
      </c>
      <c r="E6" s="1" t="s">
        <v>58</v>
      </c>
      <c r="F6" s="2">
        <v>8195402.4400000004</v>
      </c>
      <c r="S6" s="2"/>
    </row>
    <row r="7" spans="1:19" ht="30" customHeight="1">
      <c r="A7" s="3" t="s">
        <v>23</v>
      </c>
      <c r="B7" s="1" t="s">
        <v>59</v>
      </c>
      <c r="C7" s="1" t="s">
        <v>60</v>
      </c>
      <c r="D7" t="s">
        <v>61</v>
      </c>
      <c r="E7" s="1" t="s">
        <v>62</v>
      </c>
      <c r="F7" s="2">
        <v>3417331.85</v>
      </c>
      <c r="S7" s="2"/>
    </row>
    <row r="8" spans="1:19" ht="30" customHeight="1">
      <c r="A8" s="3" t="s">
        <v>25</v>
      </c>
      <c r="B8" s="1" t="s">
        <v>63</v>
      </c>
      <c r="C8" s="1"/>
      <c r="E8" s="1"/>
      <c r="J8" s="2">
        <v>82180368.75</v>
      </c>
      <c r="S8" s="2"/>
    </row>
    <row r="9" spans="1:19" ht="30" customHeight="1">
      <c r="A9" s="3" t="s">
        <v>23</v>
      </c>
      <c r="B9" s="1" t="s">
        <v>64</v>
      </c>
      <c r="C9" s="1" t="s">
        <v>65</v>
      </c>
      <c r="D9" t="s">
        <v>66</v>
      </c>
      <c r="E9" s="1" t="s">
        <v>67</v>
      </c>
      <c r="F9" s="2">
        <v>49965473.780000001</v>
      </c>
      <c r="I9" s="2">
        <v>408099.99</v>
      </c>
      <c r="M9" s="2">
        <v>139135.26</v>
      </c>
      <c r="S9" s="2"/>
    </row>
    <row r="10" spans="1:19" ht="30" customHeight="1">
      <c r="A10" s="3" t="s">
        <v>25</v>
      </c>
      <c r="B10" s="1" t="s">
        <v>68</v>
      </c>
      <c r="C10" s="1"/>
      <c r="E10" s="1"/>
      <c r="I10" s="2">
        <v>10148453.82</v>
      </c>
      <c r="M10" s="2">
        <v>60435476.899999999</v>
      </c>
      <c r="R10" s="1"/>
      <c r="S10" s="2"/>
    </row>
    <row r="11" spans="1:19" ht="30" customHeight="1">
      <c r="A11" s="3" t="s">
        <v>25</v>
      </c>
      <c r="B11" s="1" t="s">
        <v>69</v>
      </c>
      <c r="C11" s="1" t="s">
        <v>70</v>
      </c>
      <c r="D11" t="s">
        <v>71</v>
      </c>
      <c r="E11" s="1" t="s">
        <v>72</v>
      </c>
      <c r="F11" s="2">
        <v>90844460.019999996</v>
      </c>
      <c r="S11" s="2"/>
    </row>
    <row r="12" spans="1:19" ht="30" customHeight="1">
      <c r="A12" s="3" t="s">
        <v>26</v>
      </c>
      <c r="B12" s="1" t="s">
        <v>73</v>
      </c>
      <c r="C12" s="1"/>
      <c r="E12" s="1"/>
      <c r="K12" s="2">
        <v>9042944.8499999996</v>
      </c>
      <c r="S12" s="2"/>
    </row>
    <row r="13" spans="1:19" ht="30" customHeight="1">
      <c r="A13" s="3" t="s">
        <v>25</v>
      </c>
      <c r="B13" s="1" t="s">
        <v>74</v>
      </c>
      <c r="C13" s="1" t="s">
        <v>75</v>
      </c>
      <c r="D13" t="s">
        <v>76</v>
      </c>
      <c r="E13" s="1" t="s">
        <v>77</v>
      </c>
      <c r="F13" s="2">
        <v>93546061.269999996</v>
      </c>
      <c r="I13" s="2">
        <v>93171752.180000007</v>
      </c>
      <c r="O13" s="2" t="s">
        <v>438</v>
      </c>
      <c r="R13" s="1"/>
      <c r="S13" s="2"/>
    </row>
    <row r="14" spans="1:19" ht="30" customHeight="1">
      <c r="A14" s="3" t="s">
        <v>27</v>
      </c>
      <c r="B14" s="1" t="s">
        <v>78</v>
      </c>
      <c r="C14" s="1" t="s">
        <v>79</v>
      </c>
      <c r="D14" t="s">
        <v>80</v>
      </c>
      <c r="E14" s="1" t="s">
        <v>81</v>
      </c>
      <c r="F14" s="2">
        <v>60505099.979999997</v>
      </c>
      <c r="S14" s="2"/>
    </row>
    <row r="15" spans="1:19" ht="30" customHeight="1">
      <c r="A15" s="3" t="s">
        <v>28</v>
      </c>
      <c r="B15" s="1" t="s">
        <v>82</v>
      </c>
      <c r="C15" s="1"/>
      <c r="E15" s="1"/>
      <c r="M15" s="2">
        <v>1081186.73</v>
      </c>
      <c r="S15" s="2"/>
    </row>
    <row r="16" spans="1:19" ht="30" customHeight="1">
      <c r="A16" s="3" t="s">
        <v>27</v>
      </c>
      <c r="B16" s="1" t="s">
        <v>83</v>
      </c>
      <c r="C16" s="1" t="s">
        <v>84</v>
      </c>
      <c r="D16" t="s">
        <v>85</v>
      </c>
      <c r="E16" s="1" t="s">
        <v>86</v>
      </c>
      <c r="F16" s="2">
        <v>8502494.3499999996</v>
      </c>
      <c r="I16" s="2">
        <v>893511.75</v>
      </c>
      <c r="S16" s="2"/>
    </row>
    <row r="17" spans="1:19" ht="30" customHeight="1">
      <c r="A17" s="3" t="s">
        <v>29</v>
      </c>
      <c r="B17" s="1" t="s">
        <v>87</v>
      </c>
      <c r="C17" s="1"/>
      <c r="E17" s="1"/>
      <c r="J17" s="2">
        <v>9020773.3100000005</v>
      </c>
      <c r="O17" s="2">
        <v>9902739.6300000008</v>
      </c>
      <c r="S17" s="2"/>
    </row>
    <row r="18" spans="1:19" ht="30" customHeight="1">
      <c r="A18" s="3" t="s">
        <v>23</v>
      </c>
      <c r="B18" s="1" t="s">
        <v>88</v>
      </c>
      <c r="C18" s="1" t="s">
        <v>89</v>
      </c>
      <c r="D18" t="s">
        <v>90</v>
      </c>
      <c r="E18" s="1" t="s">
        <v>91</v>
      </c>
      <c r="F18" s="2">
        <v>58513819.159999996</v>
      </c>
      <c r="I18" s="2">
        <v>9544063.9900000002</v>
      </c>
      <c r="M18" s="2">
        <v>8803703.1099999994</v>
      </c>
      <c r="R18" s="1"/>
      <c r="S18" s="2"/>
    </row>
    <row r="19" spans="1:19" ht="30" customHeight="1">
      <c r="A19" s="3" t="s">
        <v>30</v>
      </c>
      <c r="B19" s="1" t="s">
        <v>92</v>
      </c>
      <c r="C19" s="1" t="s">
        <v>93</v>
      </c>
      <c r="D19" t="s">
        <v>94</v>
      </c>
      <c r="E19" s="1" t="s">
        <v>95</v>
      </c>
      <c r="F19" s="2">
        <v>4892416.83</v>
      </c>
      <c r="K19" s="2">
        <v>1922672.59</v>
      </c>
      <c r="S19" s="2"/>
    </row>
    <row r="20" spans="1:19" ht="30" customHeight="1">
      <c r="A20" s="3" t="s">
        <v>29</v>
      </c>
      <c r="B20" s="1" t="s">
        <v>96</v>
      </c>
      <c r="C20" s="1"/>
      <c r="E20" s="1"/>
      <c r="M20" s="2">
        <v>1484908.48</v>
      </c>
      <c r="R20" s="4"/>
      <c r="S20" s="2"/>
    </row>
    <row r="21" spans="1:19" ht="30" customHeight="1">
      <c r="A21" s="3" t="s">
        <v>28</v>
      </c>
      <c r="B21" s="1" t="s">
        <v>97</v>
      </c>
      <c r="C21" s="1"/>
      <c r="E21" s="1"/>
      <c r="S21" s="2"/>
    </row>
    <row r="22" spans="1:19" ht="30" customHeight="1">
      <c r="A22" s="3" t="s">
        <v>29</v>
      </c>
      <c r="B22" s="1" t="s">
        <v>98</v>
      </c>
      <c r="C22" s="1" t="s">
        <v>99</v>
      </c>
      <c r="D22" t="s">
        <v>100</v>
      </c>
      <c r="E22" s="1" t="s">
        <v>101</v>
      </c>
      <c r="F22" s="2" t="s">
        <v>102</v>
      </c>
      <c r="J22" s="2">
        <v>4646870.9400000004</v>
      </c>
      <c r="O22" s="2">
        <v>9181816.9700000007</v>
      </c>
      <c r="S22" s="2"/>
    </row>
    <row r="23" spans="1:19" ht="30" customHeight="1">
      <c r="A23" s="3" t="s">
        <v>25</v>
      </c>
      <c r="B23" s="1" t="s">
        <v>103</v>
      </c>
      <c r="C23" s="1" t="s">
        <v>104</v>
      </c>
      <c r="D23" t="s">
        <v>105</v>
      </c>
      <c r="E23" s="1" t="s">
        <v>106</v>
      </c>
      <c r="F23" s="2" t="s">
        <v>107</v>
      </c>
      <c r="G23" s="2">
        <v>353240.17</v>
      </c>
      <c r="O23" s="2">
        <v>326833.15999999997</v>
      </c>
      <c r="R23" s="1"/>
      <c r="S23" s="2"/>
    </row>
    <row r="24" spans="1:19" ht="30" customHeight="1">
      <c r="A24" s="3" t="s">
        <v>29</v>
      </c>
      <c r="B24" s="1" t="s">
        <v>108</v>
      </c>
      <c r="C24" s="1" t="s">
        <v>109</v>
      </c>
      <c r="D24" t="s">
        <v>110</v>
      </c>
      <c r="E24" s="1" t="s">
        <v>111</v>
      </c>
      <c r="F24" s="2">
        <v>5432281.9100000001</v>
      </c>
      <c r="J24" s="2">
        <v>148121.29</v>
      </c>
      <c r="S24" s="2"/>
    </row>
    <row r="25" spans="1:19" ht="30" customHeight="1">
      <c r="A25" s="3" t="s">
        <v>29</v>
      </c>
      <c r="B25" s="1" t="s">
        <v>112</v>
      </c>
      <c r="C25" s="1" t="s">
        <v>113</v>
      </c>
      <c r="D25" t="s">
        <v>114</v>
      </c>
      <c r="E25" s="1" t="s">
        <v>115</v>
      </c>
      <c r="F25" s="2">
        <v>9848474.1099999994</v>
      </c>
      <c r="J25" s="2">
        <v>764444.81</v>
      </c>
      <c r="O25" s="2">
        <v>232261.29</v>
      </c>
      <c r="S25" s="2"/>
    </row>
    <row r="26" spans="1:19" ht="30" customHeight="1">
      <c r="A26" s="3" t="s">
        <v>25</v>
      </c>
      <c r="B26" s="1" t="s">
        <v>116</v>
      </c>
      <c r="C26" s="1" t="s">
        <v>117</v>
      </c>
      <c r="D26" t="s">
        <v>118</v>
      </c>
      <c r="E26" s="1" t="s">
        <v>119</v>
      </c>
      <c r="F26" s="2">
        <v>1250289.6399999999</v>
      </c>
      <c r="M26" s="2">
        <v>79585108.620000005</v>
      </c>
      <c r="S26" s="2"/>
    </row>
    <row r="27" spans="1:19" ht="30" customHeight="1">
      <c r="A27" s="3" t="s">
        <v>25</v>
      </c>
      <c r="B27" s="1" t="s">
        <v>120</v>
      </c>
      <c r="C27" s="1"/>
      <c r="E27" s="1"/>
      <c r="S27" s="2"/>
    </row>
    <row r="28" spans="1:19" ht="30" customHeight="1">
      <c r="A28" s="3" t="s">
        <v>25</v>
      </c>
      <c r="B28" s="1" t="s">
        <v>121</v>
      </c>
      <c r="C28" s="1" t="s">
        <v>122</v>
      </c>
      <c r="D28" t="s">
        <v>123</v>
      </c>
      <c r="E28" s="1" t="s">
        <v>124</v>
      </c>
      <c r="F28" s="2" t="s">
        <v>125</v>
      </c>
      <c r="O28" s="2">
        <v>5418833.5700000003</v>
      </c>
      <c r="S28" s="2"/>
    </row>
    <row r="29" spans="1:19" ht="30" customHeight="1">
      <c r="A29" s="3" t="s">
        <v>25</v>
      </c>
      <c r="B29" s="1" t="s">
        <v>126</v>
      </c>
      <c r="C29" s="1" t="s">
        <v>127</v>
      </c>
      <c r="D29" t="s">
        <v>128</v>
      </c>
      <c r="E29" s="1" t="s">
        <v>129</v>
      </c>
      <c r="F29" s="2">
        <v>9892953.3399999999</v>
      </c>
      <c r="J29" s="2">
        <v>6280284.2000000002</v>
      </c>
      <c r="O29" s="2">
        <v>32757284.530000001</v>
      </c>
      <c r="S29" s="2"/>
    </row>
    <row r="30" spans="1:19" ht="30" customHeight="1">
      <c r="A30" s="3" t="s">
        <v>25</v>
      </c>
      <c r="B30" s="1" t="s">
        <v>130</v>
      </c>
      <c r="C30" s="1" t="s">
        <v>131</v>
      </c>
      <c r="D30" t="s">
        <v>132</v>
      </c>
      <c r="E30" s="1" t="s">
        <v>133</v>
      </c>
      <c r="F30" s="2" t="s">
        <v>134</v>
      </c>
      <c r="L30" s="2">
        <v>27399789.82</v>
      </c>
      <c r="O30" s="2">
        <v>29627747.620000001</v>
      </c>
      <c r="S30" s="2"/>
    </row>
    <row r="31" spans="1:19" ht="30" customHeight="1">
      <c r="A31" s="3" t="s">
        <v>25</v>
      </c>
      <c r="B31" s="1" t="s">
        <v>135</v>
      </c>
      <c r="C31" s="1" t="s">
        <v>136</v>
      </c>
      <c r="D31" t="s">
        <v>137</v>
      </c>
      <c r="E31" s="1" t="s">
        <v>138</v>
      </c>
      <c r="F31" s="2">
        <v>415978.32</v>
      </c>
      <c r="J31" s="2">
        <v>41447360.619999997</v>
      </c>
      <c r="O31" s="2">
        <v>93351021.659999996</v>
      </c>
      <c r="S31" s="2"/>
    </row>
    <row r="32" spans="1:19" ht="30" customHeight="1">
      <c r="A32" s="3" t="s">
        <v>31</v>
      </c>
      <c r="B32" s="1" t="s">
        <v>139</v>
      </c>
      <c r="C32" s="1"/>
      <c r="E32" s="1"/>
      <c r="J32" s="2">
        <v>6950557.7800000003</v>
      </c>
      <c r="Q32" s="2">
        <v>2210236.36</v>
      </c>
      <c r="S32" s="2"/>
    </row>
    <row r="33" spans="1:19" ht="30" customHeight="1">
      <c r="A33" s="3" t="s">
        <v>25</v>
      </c>
      <c r="B33" s="1" t="s">
        <v>140</v>
      </c>
      <c r="C33" s="1" t="s">
        <v>141</v>
      </c>
      <c r="D33" t="s">
        <v>142</v>
      </c>
      <c r="E33" s="1" t="s">
        <v>143</v>
      </c>
      <c r="F33" s="2">
        <v>252912.15</v>
      </c>
      <c r="I33" s="2">
        <v>17497956.690000001</v>
      </c>
      <c r="O33" s="2">
        <v>6091536.6399999997</v>
      </c>
      <c r="S33" s="2"/>
    </row>
    <row r="34" spans="1:19" ht="30" customHeight="1">
      <c r="A34" s="3" t="s">
        <v>25</v>
      </c>
      <c r="B34" s="1" t="s">
        <v>144</v>
      </c>
      <c r="C34" s="1"/>
      <c r="E34" s="1"/>
      <c r="K34" s="2">
        <v>1762508.93</v>
      </c>
      <c r="N34" s="2">
        <v>7301312.3899999997</v>
      </c>
      <c r="S34" s="2"/>
    </row>
    <row r="35" spans="1:19" ht="30" customHeight="1">
      <c r="A35" s="3" t="s">
        <v>25</v>
      </c>
      <c r="B35" s="1" t="s">
        <v>145</v>
      </c>
      <c r="C35" s="1" t="s">
        <v>146</v>
      </c>
      <c r="D35" t="s">
        <v>147</v>
      </c>
      <c r="E35" s="1" t="s">
        <v>148</v>
      </c>
      <c r="F35" s="2">
        <v>363217.16</v>
      </c>
      <c r="J35" s="2">
        <v>3555928.19</v>
      </c>
      <c r="O35" s="2">
        <v>3262467.88</v>
      </c>
      <c r="S35" s="2"/>
    </row>
    <row r="36" spans="1:19" ht="30" customHeight="1">
      <c r="A36" s="3" t="s">
        <v>25</v>
      </c>
      <c r="B36" s="1" t="s">
        <v>149</v>
      </c>
      <c r="C36" s="1" t="s">
        <v>150</v>
      </c>
      <c r="D36" t="s">
        <v>151</v>
      </c>
      <c r="E36" s="1" t="s">
        <v>152</v>
      </c>
      <c r="F36" s="2">
        <v>7864268.2000000002</v>
      </c>
      <c r="I36" s="2">
        <v>7514096.0499999998</v>
      </c>
      <c r="N36" s="2">
        <v>7653827.7999999998</v>
      </c>
      <c r="S36" s="2"/>
    </row>
    <row r="37" spans="1:19" ht="30" customHeight="1">
      <c r="A37" s="3" t="s">
        <v>32</v>
      </c>
      <c r="B37" s="1" t="s">
        <v>153</v>
      </c>
      <c r="C37" s="1" t="s">
        <v>154</v>
      </c>
      <c r="D37" t="s">
        <v>155</v>
      </c>
      <c r="E37" s="1" t="s">
        <v>156</v>
      </c>
      <c r="F37" s="2">
        <v>3525273.48</v>
      </c>
      <c r="S37" s="2"/>
    </row>
    <row r="38" spans="1:19" ht="30" customHeight="1">
      <c r="A38" s="3" t="s">
        <v>26</v>
      </c>
      <c r="B38" s="1" t="s">
        <v>157</v>
      </c>
      <c r="C38" s="1" t="s">
        <v>158</v>
      </c>
      <c r="D38" t="s">
        <v>159</v>
      </c>
      <c r="E38" s="1" t="s">
        <v>160</v>
      </c>
      <c r="F38" s="2">
        <v>292775.90999999997</v>
      </c>
      <c r="K38" s="2">
        <v>9766332.0099999998</v>
      </c>
      <c r="S38" s="2"/>
    </row>
    <row r="39" spans="1:19" ht="30" customHeight="1">
      <c r="A39" s="3" t="s">
        <v>32</v>
      </c>
      <c r="B39" s="1" t="s">
        <v>161</v>
      </c>
      <c r="C39" s="1"/>
      <c r="E39" s="1"/>
      <c r="S39" s="2"/>
    </row>
    <row r="40" spans="1:19" ht="30" customHeight="1">
      <c r="A40" s="3" t="s">
        <v>26</v>
      </c>
      <c r="B40" s="1" t="s">
        <v>162</v>
      </c>
      <c r="C40" s="1" t="s">
        <v>163</v>
      </c>
      <c r="D40" t="s">
        <v>164</v>
      </c>
      <c r="E40" s="1" t="s">
        <v>165</v>
      </c>
      <c r="F40" s="2">
        <v>7026969.29</v>
      </c>
      <c r="S40" s="2"/>
    </row>
    <row r="41" spans="1:19" ht="30" customHeight="1">
      <c r="A41" s="3" t="s">
        <v>26</v>
      </c>
      <c r="B41" s="1" t="s">
        <v>166</v>
      </c>
      <c r="C41" s="1" t="s">
        <v>167</v>
      </c>
      <c r="D41" t="s">
        <v>168</v>
      </c>
      <c r="E41" s="1" t="s">
        <v>169</v>
      </c>
      <c r="F41" s="2">
        <v>80460582.379999995</v>
      </c>
      <c r="S41" s="2"/>
    </row>
    <row r="42" spans="1:19" ht="30" customHeight="1">
      <c r="A42" s="3" t="s">
        <v>32</v>
      </c>
      <c r="B42" s="1" t="s">
        <v>170</v>
      </c>
      <c r="C42" s="1"/>
      <c r="E42" s="1"/>
      <c r="S42" s="2"/>
    </row>
    <row r="43" spans="1:19" ht="30" customHeight="1">
      <c r="A43" s="3" t="s">
        <v>33</v>
      </c>
      <c r="B43" s="1" t="s">
        <v>171</v>
      </c>
      <c r="C43" s="1" t="s">
        <v>172</v>
      </c>
      <c r="D43" t="s">
        <v>173</v>
      </c>
      <c r="E43" s="1" t="s">
        <v>174</v>
      </c>
      <c r="F43" s="2">
        <v>38477316.450000003</v>
      </c>
      <c r="J43" s="2">
        <v>1539897.23</v>
      </c>
      <c r="S43" s="2"/>
    </row>
    <row r="44" spans="1:19" ht="30" customHeight="1">
      <c r="A44" s="3" t="s">
        <v>33</v>
      </c>
      <c r="B44" s="1" t="s">
        <v>175</v>
      </c>
      <c r="C44" s="1" t="s">
        <v>176</v>
      </c>
      <c r="D44" t="s">
        <v>177</v>
      </c>
      <c r="E44" s="1" t="s">
        <v>178</v>
      </c>
      <c r="F44" s="2">
        <v>10694359.189999999</v>
      </c>
      <c r="J44" s="2">
        <v>205832.5</v>
      </c>
      <c r="S44" s="2"/>
    </row>
    <row r="45" spans="1:19" ht="30" customHeight="1">
      <c r="A45" s="3" t="s">
        <v>25</v>
      </c>
      <c r="B45" s="1" t="s">
        <v>179</v>
      </c>
      <c r="C45" s="1"/>
      <c r="E45" s="1"/>
      <c r="K45" s="2">
        <v>21804783.02</v>
      </c>
      <c r="Q45" s="2"/>
      <c r="S45" s="2"/>
    </row>
    <row r="46" spans="1:19" ht="30" customHeight="1">
      <c r="A46" s="3" t="s">
        <v>25</v>
      </c>
      <c r="B46" s="1" t="s">
        <v>180</v>
      </c>
      <c r="C46" s="1"/>
      <c r="E46" s="1"/>
      <c r="K46" s="2">
        <v>56905848.159999996</v>
      </c>
      <c r="Q46" s="2"/>
      <c r="S46" s="2"/>
    </row>
    <row r="47" spans="1:19" ht="30" customHeight="1">
      <c r="A47" s="3" t="s">
        <v>25</v>
      </c>
      <c r="B47" s="1" t="s">
        <v>181</v>
      </c>
      <c r="C47" s="1" t="s">
        <v>182</v>
      </c>
      <c r="D47" t="s">
        <v>183</v>
      </c>
      <c r="E47" s="1" t="s">
        <v>184</v>
      </c>
      <c r="F47" s="2">
        <v>19111120.07</v>
      </c>
      <c r="O47" s="2">
        <v>20224346.07</v>
      </c>
      <c r="Q47" s="2"/>
      <c r="S47" s="2"/>
    </row>
    <row r="48" spans="1:19" ht="30" customHeight="1">
      <c r="A48" s="3" t="s">
        <v>25</v>
      </c>
      <c r="B48" s="1" t="s">
        <v>185</v>
      </c>
      <c r="C48" s="1" t="s">
        <v>186</v>
      </c>
      <c r="D48" t="s">
        <v>187</v>
      </c>
      <c r="E48" s="1" t="s">
        <v>188</v>
      </c>
      <c r="F48" s="2">
        <v>18480362.609999999</v>
      </c>
      <c r="I48" s="2">
        <v>99137801.060000002</v>
      </c>
      <c r="Q48" s="2"/>
      <c r="S48" s="2"/>
    </row>
    <row r="49" spans="1:19" ht="30" customHeight="1">
      <c r="A49" s="3" t="s">
        <v>25</v>
      </c>
      <c r="B49" s="1" t="s">
        <v>189</v>
      </c>
      <c r="C49" s="1" t="s">
        <v>190</v>
      </c>
      <c r="D49" t="s">
        <v>191</v>
      </c>
      <c r="E49" s="1" t="s">
        <v>192</v>
      </c>
      <c r="F49" s="2">
        <v>10278313.16</v>
      </c>
      <c r="Q49" s="2"/>
      <c r="S49" s="2"/>
    </row>
    <row r="50" spans="1:19" ht="30" customHeight="1">
      <c r="A50" s="3" t="s">
        <v>25</v>
      </c>
      <c r="B50" s="1" t="s">
        <v>193</v>
      </c>
      <c r="C50" s="1" t="s">
        <v>194</v>
      </c>
      <c r="D50" t="s">
        <v>195</v>
      </c>
      <c r="E50" s="1" t="s">
        <v>196</v>
      </c>
      <c r="F50" s="2">
        <v>3980671.42</v>
      </c>
      <c r="Q50" s="2"/>
      <c r="S50" s="2"/>
    </row>
    <row r="51" spans="1:19" ht="30" customHeight="1">
      <c r="A51" s="3" t="s">
        <v>25</v>
      </c>
      <c r="B51" s="1" t="s">
        <v>197</v>
      </c>
      <c r="C51" s="1" t="s">
        <v>198</v>
      </c>
      <c r="D51" t="s">
        <v>199</v>
      </c>
      <c r="E51" s="1" t="s">
        <v>200</v>
      </c>
      <c r="F51" s="2">
        <v>92183170.269999996</v>
      </c>
      <c r="I51" s="2">
        <v>8768528.0999999996</v>
      </c>
      <c r="Q51" s="2"/>
      <c r="S51" s="2"/>
    </row>
    <row r="52" spans="1:19" ht="30" customHeight="1">
      <c r="A52" s="3" t="s">
        <v>25</v>
      </c>
      <c r="B52" s="1" t="s">
        <v>201</v>
      </c>
      <c r="C52" s="1"/>
      <c r="E52" s="1"/>
      <c r="K52" s="2">
        <v>5559626.6399999997</v>
      </c>
      <c r="Q52" s="2"/>
      <c r="S52" s="2"/>
    </row>
    <row r="53" spans="1:19" ht="30" customHeight="1">
      <c r="A53" s="3" t="s">
        <v>25</v>
      </c>
      <c r="B53" s="1" t="s">
        <v>202</v>
      </c>
      <c r="C53" s="1" t="s">
        <v>203</v>
      </c>
      <c r="D53" t="s">
        <v>204</v>
      </c>
      <c r="E53" s="1" t="s">
        <v>205</v>
      </c>
      <c r="F53" s="2">
        <v>2475436.71</v>
      </c>
      <c r="I53" s="2">
        <v>9451609.9299999997</v>
      </c>
      <c r="Q53" s="2"/>
      <c r="S53" s="2"/>
    </row>
    <row r="54" spans="1:19" ht="30" customHeight="1">
      <c r="A54" s="3" t="s">
        <v>25</v>
      </c>
      <c r="B54" s="1" t="s">
        <v>206</v>
      </c>
      <c r="C54" s="1" t="s">
        <v>207</v>
      </c>
      <c r="D54" t="s">
        <v>208</v>
      </c>
      <c r="E54" s="1" t="s">
        <v>209</v>
      </c>
      <c r="F54" s="2">
        <v>8486943.4299999997</v>
      </c>
      <c r="Q54" s="2"/>
      <c r="S54" s="2"/>
    </row>
    <row r="55" spans="1:19" ht="30" customHeight="1">
      <c r="A55" s="3" t="s">
        <v>25</v>
      </c>
      <c r="B55" s="1" t="s">
        <v>210</v>
      </c>
      <c r="C55" s="1"/>
      <c r="E55" s="1"/>
      <c r="Q55" s="2"/>
      <c r="S55" s="2"/>
    </row>
    <row r="56" spans="1:19" ht="30" customHeight="1">
      <c r="A56" s="3" t="s">
        <v>25</v>
      </c>
      <c r="B56" s="1" t="s">
        <v>211</v>
      </c>
      <c r="C56" s="1"/>
      <c r="E56" s="1"/>
      <c r="G56" s="2">
        <v>1599723.38</v>
      </c>
      <c r="O56" s="2">
        <v>1213849.73</v>
      </c>
      <c r="Q56" s="2"/>
      <c r="S56" s="2"/>
    </row>
    <row r="57" spans="1:19" ht="30" customHeight="1">
      <c r="A57" s="3" t="s">
        <v>25</v>
      </c>
      <c r="B57" s="1" t="s">
        <v>212</v>
      </c>
      <c r="C57" s="1" t="s">
        <v>213</v>
      </c>
      <c r="D57" t="s">
        <v>214</v>
      </c>
      <c r="E57" s="1" t="s">
        <v>215</v>
      </c>
      <c r="F57" s="2">
        <v>5111947.97</v>
      </c>
      <c r="Q57" s="2"/>
      <c r="S57" s="2"/>
    </row>
    <row r="58" spans="1:19" ht="30" customHeight="1">
      <c r="A58" s="3" t="s">
        <v>25</v>
      </c>
      <c r="B58" s="1" t="s">
        <v>216</v>
      </c>
      <c r="C58" s="1" t="s">
        <v>217</v>
      </c>
      <c r="D58" t="s">
        <v>218</v>
      </c>
      <c r="E58" s="1" t="s">
        <v>219</v>
      </c>
      <c r="F58" s="2">
        <v>6920227.2599999998</v>
      </c>
      <c r="Q58" s="2"/>
      <c r="S58" s="2"/>
    </row>
    <row r="59" spans="1:19" ht="30" customHeight="1">
      <c r="A59" s="3" t="s">
        <v>25</v>
      </c>
      <c r="B59" s="1" t="s">
        <v>220</v>
      </c>
      <c r="C59" s="1"/>
      <c r="E59" s="1"/>
      <c r="Q59" s="2"/>
      <c r="S59" s="2"/>
    </row>
    <row r="60" spans="1:19" ht="30" customHeight="1">
      <c r="A60" s="3" t="s">
        <v>25</v>
      </c>
      <c r="B60" s="1" t="s">
        <v>221</v>
      </c>
      <c r="C60" s="1"/>
      <c r="E60" s="1"/>
      <c r="Q60" s="2"/>
      <c r="S60" s="2"/>
    </row>
    <row r="61" spans="1:19" ht="30" customHeight="1">
      <c r="A61" s="3" t="s">
        <v>25</v>
      </c>
      <c r="B61" s="1" t="s">
        <v>222</v>
      </c>
      <c r="C61" s="1" t="s">
        <v>223</v>
      </c>
      <c r="D61" t="s">
        <v>224</v>
      </c>
      <c r="E61" s="1" t="s">
        <v>225</v>
      </c>
      <c r="F61" s="2">
        <v>97955.04</v>
      </c>
      <c r="Q61" s="2"/>
      <c r="S61" s="2"/>
    </row>
    <row r="62" spans="1:19" ht="30" customHeight="1">
      <c r="A62" s="3" t="s">
        <v>25</v>
      </c>
      <c r="B62" s="1" t="s">
        <v>226</v>
      </c>
      <c r="C62" s="1" t="s">
        <v>227</v>
      </c>
      <c r="D62" t="s">
        <v>228</v>
      </c>
      <c r="E62" s="1" t="s">
        <v>229</v>
      </c>
      <c r="F62" s="2">
        <v>7793913.6299999999</v>
      </c>
      <c r="Q62" s="2"/>
      <c r="S62" s="2"/>
    </row>
    <row r="63" spans="1:19" ht="30" customHeight="1">
      <c r="A63" s="3" t="s">
        <v>25</v>
      </c>
      <c r="B63" s="1" t="s">
        <v>230</v>
      </c>
      <c r="C63" s="1"/>
      <c r="E63" s="1"/>
      <c r="Q63" s="2"/>
      <c r="S63" s="2"/>
    </row>
    <row r="64" spans="1:19" ht="30" customHeight="1">
      <c r="A64" s="3" t="s">
        <v>25</v>
      </c>
      <c r="B64" s="1" t="s">
        <v>231</v>
      </c>
      <c r="C64" s="1" t="s">
        <v>232</v>
      </c>
      <c r="D64" t="s">
        <v>233</v>
      </c>
      <c r="E64" s="1" t="s">
        <v>234</v>
      </c>
      <c r="F64" s="2">
        <v>239653.3</v>
      </c>
      <c r="Q64" s="2"/>
      <c r="S64" s="2"/>
    </row>
    <row r="65" spans="1:19" ht="30" customHeight="1">
      <c r="A65" s="3" t="s">
        <v>25</v>
      </c>
      <c r="B65" s="1" t="s">
        <v>235</v>
      </c>
      <c r="C65" s="1" t="s">
        <v>236</v>
      </c>
      <c r="D65" t="s">
        <v>237</v>
      </c>
      <c r="E65" s="1" t="s">
        <v>238</v>
      </c>
      <c r="F65" s="2">
        <v>72444408.159999996</v>
      </c>
      <c r="Q65" s="2"/>
      <c r="S65" s="2"/>
    </row>
    <row r="66" spans="1:19" ht="30" customHeight="1">
      <c r="A66" s="3" t="s">
        <v>25</v>
      </c>
      <c r="B66" s="1" t="s">
        <v>239</v>
      </c>
      <c r="C66" s="1" t="s">
        <v>240</v>
      </c>
      <c r="D66" t="s">
        <v>241</v>
      </c>
      <c r="E66" s="1" t="s">
        <v>242</v>
      </c>
      <c r="F66" s="2">
        <v>9554113.8699999992</v>
      </c>
      <c r="Q66" s="2"/>
      <c r="S66" s="2"/>
    </row>
    <row r="67" spans="1:19" ht="30" customHeight="1">
      <c r="A67" s="3" t="s">
        <v>25</v>
      </c>
      <c r="B67" s="1" t="s">
        <v>243</v>
      </c>
      <c r="C67" s="1"/>
      <c r="E67" s="1"/>
      <c r="Q67" s="2"/>
      <c r="S67" s="2"/>
    </row>
    <row r="68" spans="1:19" ht="30" customHeight="1">
      <c r="A68" s="3" t="s">
        <v>25</v>
      </c>
      <c r="B68" s="1" t="s">
        <v>244</v>
      </c>
      <c r="C68" s="1" t="s">
        <v>245</v>
      </c>
      <c r="D68" t="s">
        <v>246</v>
      </c>
      <c r="E68" s="1" t="s">
        <v>247</v>
      </c>
      <c r="F68" s="2">
        <v>73053057.829999998</v>
      </c>
      <c r="Q68" s="2"/>
      <c r="S68" s="2"/>
    </row>
    <row r="69" spans="1:19" ht="30" customHeight="1">
      <c r="A69" s="3" t="s">
        <v>25</v>
      </c>
      <c r="B69" s="1" t="s">
        <v>248</v>
      </c>
      <c r="C69" s="1" t="s">
        <v>249</v>
      </c>
      <c r="D69" t="s">
        <v>250</v>
      </c>
      <c r="E69" s="1" t="s">
        <v>251</v>
      </c>
      <c r="F69" s="2">
        <v>84594715.200000003</v>
      </c>
      <c r="Q69" s="2"/>
      <c r="S69" s="2"/>
    </row>
    <row r="70" spans="1:19" ht="30" customHeight="1">
      <c r="A70" s="3" t="s">
        <v>25</v>
      </c>
      <c r="B70" s="1" t="s">
        <v>252</v>
      </c>
      <c r="C70" s="1" t="s">
        <v>253</v>
      </c>
      <c r="D70" t="s">
        <v>254</v>
      </c>
      <c r="E70" s="1" t="s">
        <v>255</v>
      </c>
      <c r="F70" s="2">
        <v>6254383.7699999996</v>
      </c>
      <c r="Q70" s="2"/>
      <c r="S70" s="2"/>
    </row>
    <row r="71" spans="1:19" ht="30" customHeight="1">
      <c r="A71" s="3" t="s">
        <v>25</v>
      </c>
      <c r="B71" s="1" t="s">
        <v>256</v>
      </c>
      <c r="C71" s="1" t="s">
        <v>257</v>
      </c>
      <c r="D71" t="s">
        <v>258</v>
      </c>
      <c r="E71" s="1" t="s">
        <v>259</v>
      </c>
      <c r="F71" s="2">
        <v>7004101.9900000002</v>
      </c>
      <c r="Q71" s="2"/>
      <c r="S71" s="2"/>
    </row>
    <row r="72" spans="1:19" ht="30" customHeight="1">
      <c r="A72" s="3" t="s">
        <v>25</v>
      </c>
      <c r="B72" s="1" t="s">
        <v>260</v>
      </c>
      <c r="C72" s="1" t="s">
        <v>261</v>
      </c>
      <c r="D72" t="s">
        <v>262</v>
      </c>
      <c r="E72" s="1" t="s">
        <v>263</v>
      </c>
      <c r="F72" s="2">
        <v>9073964.2799999993</v>
      </c>
      <c r="Q72" s="2"/>
      <c r="S72" s="2"/>
    </row>
    <row r="73" spans="1:19" ht="30" customHeight="1">
      <c r="A73" s="3" t="s">
        <v>25</v>
      </c>
      <c r="B73" s="1" t="s">
        <v>264</v>
      </c>
      <c r="C73" s="1" t="s">
        <v>265</v>
      </c>
      <c r="D73" t="s">
        <v>266</v>
      </c>
      <c r="E73" s="1" t="s">
        <v>267</v>
      </c>
      <c r="F73" s="2">
        <v>7704641.1100000003</v>
      </c>
      <c r="Q73" s="2"/>
      <c r="S73" s="2"/>
    </row>
    <row r="74" spans="1:19" ht="30" customHeight="1">
      <c r="A74" s="3" t="s">
        <v>25</v>
      </c>
      <c r="B74" s="1" t="s">
        <v>268</v>
      </c>
      <c r="C74" s="1"/>
      <c r="E74" s="1"/>
      <c r="Q74" s="2"/>
      <c r="S74" s="2"/>
    </row>
    <row r="75" spans="1:19" ht="30" customHeight="1">
      <c r="A75" s="3" t="s">
        <v>25</v>
      </c>
      <c r="B75" s="1" t="s">
        <v>269</v>
      </c>
      <c r="C75" s="1" t="s">
        <v>270</v>
      </c>
      <c r="D75" t="s">
        <v>271</v>
      </c>
      <c r="E75" s="1" t="s">
        <v>272</v>
      </c>
      <c r="F75" s="2">
        <v>2312368.46</v>
      </c>
      <c r="Q75" s="2"/>
      <c r="S75" s="2"/>
    </row>
    <row r="76" spans="1:19" ht="30" customHeight="1">
      <c r="A76" s="3" t="s">
        <v>25</v>
      </c>
      <c r="B76" s="1" t="s">
        <v>273</v>
      </c>
      <c r="C76" s="1" t="s">
        <v>274</v>
      </c>
      <c r="D76" t="s">
        <v>275</v>
      </c>
      <c r="E76" s="1" t="s">
        <v>276</v>
      </c>
      <c r="F76" s="2">
        <v>1723207.74</v>
      </c>
      <c r="O76" s="2">
        <v>521271.16</v>
      </c>
      <c r="Q76" s="2"/>
      <c r="S76" s="2"/>
    </row>
    <row r="77" spans="1:19" ht="30" customHeight="1">
      <c r="A77" s="3" t="s">
        <v>25</v>
      </c>
      <c r="B77" s="1" t="s">
        <v>277</v>
      </c>
      <c r="C77" s="1" t="s">
        <v>278</v>
      </c>
      <c r="D77" t="s">
        <v>279</v>
      </c>
      <c r="E77" s="1" t="s">
        <v>280</v>
      </c>
      <c r="F77" s="2" t="s">
        <v>281</v>
      </c>
      <c r="Q77" s="2"/>
      <c r="S77" s="2"/>
    </row>
    <row r="78" spans="1:19" ht="30" customHeight="1">
      <c r="A78" s="3" t="s">
        <v>25</v>
      </c>
      <c r="B78" s="1" t="s">
        <v>282</v>
      </c>
      <c r="C78" s="1" t="s">
        <v>283</v>
      </c>
      <c r="D78" t="s">
        <v>284</v>
      </c>
      <c r="E78" s="1" t="s">
        <v>285</v>
      </c>
      <c r="F78" s="2">
        <v>4496183.43</v>
      </c>
      <c r="Q78" s="2"/>
      <c r="S78" s="2"/>
    </row>
    <row r="79" spans="1:19" ht="30" customHeight="1">
      <c r="A79" s="3" t="s">
        <v>25</v>
      </c>
      <c r="B79" s="1" t="s">
        <v>286</v>
      </c>
      <c r="C79" s="1" t="s">
        <v>287</v>
      </c>
      <c r="D79" t="s">
        <v>288</v>
      </c>
      <c r="E79" s="1" t="s">
        <v>289</v>
      </c>
      <c r="F79" s="2">
        <v>6660856.71</v>
      </c>
      <c r="Q79" s="2"/>
      <c r="S79" s="2"/>
    </row>
    <row r="80" spans="1:19" ht="30" customHeight="1">
      <c r="A80" s="3" t="s">
        <v>25</v>
      </c>
      <c r="B80" s="1" t="s">
        <v>290</v>
      </c>
      <c r="C80" s="1"/>
      <c r="E80" s="1"/>
      <c r="J80" s="2">
        <v>74259206.200000003</v>
      </c>
      <c r="S80" s="2"/>
    </row>
    <row r="81" spans="1:19" ht="30" customHeight="1">
      <c r="A81" s="3" t="s">
        <v>22</v>
      </c>
      <c r="B81" s="1" t="s">
        <v>291</v>
      </c>
      <c r="C81" s="1" t="s">
        <v>292</v>
      </c>
      <c r="D81" t="s">
        <v>293</v>
      </c>
      <c r="E81" s="1" t="s">
        <v>294</v>
      </c>
      <c r="F81" s="2">
        <v>3779829.03</v>
      </c>
      <c r="K81" s="2">
        <v>88396692.780000001</v>
      </c>
      <c r="S81" s="2"/>
    </row>
    <row r="82" spans="1:19" ht="30" customHeight="1">
      <c r="A82" s="3" t="s">
        <v>25</v>
      </c>
      <c r="B82" s="1" t="s">
        <v>295</v>
      </c>
      <c r="C82" s="1" t="s">
        <v>296</v>
      </c>
      <c r="D82" t="s">
        <v>297</v>
      </c>
      <c r="E82" s="1" t="s">
        <v>298</v>
      </c>
      <c r="F82" s="2">
        <v>3725615.63</v>
      </c>
      <c r="K82" s="2">
        <v>36901533.670000002</v>
      </c>
      <c r="O82" s="2">
        <v>58025978.170000002</v>
      </c>
      <c r="S82" s="2"/>
    </row>
    <row r="83" spans="1:19" ht="30" customHeight="1">
      <c r="A83" s="3" t="s">
        <v>22</v>
      </c>
      <c r="B83" s="1" t="s">
        <v>299</v>
      </c>
      <c r="C83" s="1" t="s">
        <v>300</v>
      </c>
      <c r="D83" t="s">
        <v>301</v>
      </c>
      <c r="E83" s="1" t="s">
        <v>302</v>
      </c>
      <c r="F83" s="2">
        <v>8759975.9000000004</v>
      </c>
      <c r="S83" s="2"/>
    </row>
    <row r="84" spans="1:19" ht="30" customHeight="1">
      <c r="A84" s="3" t="s">
        <v>25</v>
      </c>
      <c r="B84" s="1" t="s">
        <v>303</v>
      </c>
      <c r="C84" s="1" t="s">
        <v>304</v>
      </c>
      <c r="D84" t="s">
        <v>305</v>
      </c>
      <c r="E84" s="1" t="s">
        <v>306</v>
      </c>
      <c r="F84" s="2">
        <v>8150087.5700000003</v>
      </c>
      <c r="K84" s="2">
        <v>39046820.409999996</v>
      </c>
      <c r="R84" s="4"/>
      <c r="S84" s="2"/>
    </row>
    <row r="85" spans="1:19" ht="30" customHeight="1">
      <c r="A85" s="3" t="s">
        <v>34</v>
      </c>
      <c r="B85" s="1" t="s">
        <v>307</v>
      </c>
      <c r="C85" s="1" t="s">
        <v>308</v>
      </c>
      <c r="D85" t="s">
        <v>309</v>
      </c>
      <c r="E85" s="1" t="s">
        <v>310</v>
      </c>
      <c r="F85" s="2">
        <v>7123302.0800000001</v>
      </c>
      <c r="H85" s="2">
        <v>59983714.859999999</v>
      </c>
      <c r="M85" s="2">
        <v>4507660.8099999996</v>
      </c>
      <c r="S85" s="2"/>
    </row>
    <row r="86" spans="1:19" ht="30" customHeight="1">
      <c r="A86" s="3" t="s">
        <v>34</v>
      </c>
      <c r="B86" s="1" t="s">
        <v>311</v>
      </c>
      <c r="C86" s="1"/>
      <c r="E86" s="1"/>
      <c r="H86" s="2">
        <v>8381049.9199999999</v>
      </c>
      <c r="M86" s="2">
        <v>7611804.8799999999</v>
      </c>
      <c r="R86" s="5"/>
      <c r="S86" s="2"/>
    </row>
    <row r="87" spans="1:19" ht="30" customHeight="1">
      <c r="A87" s="3" t="s">
        <v>29</v>
      </c>
      <c r="B87" s="1" t="s">
        <v>312</v>
      </c>
      <c r="C87" s="1" t="s">
        <v>313</v>
      </c>
      <c r="D87" t="s">
        <v>314</v>
      </c>
      <c r="E87" s="1" t="s">
        <v>315</v>
      </c>
      <c r="F87" s="2">
        <v>5683929.6200000001</v>
      </c>
      <c r="O87" s="2">
        <v>3615647.15</v>
      </c>
      <c r="S87" s="2"/>
    </row>
    <row r="88" spans="1:19" ht="30" customHeight="1">
      <c r="A88" s="3" t="s">
        <v>29</v>
      </c>
      <c r="B88" s="1" t="s">
        <v>316</v>
      </c>
      <c r="C88" s="1" t="s">
        <v>317</v>
      </c>
      <c r="D88" t="s">
        <v>318</v>
      </c>
      <c r="E88" s="1" t="s">
        <v>319</v>
      </c>
      <c r="F88" s="2">
        <v>1231262.21</v>
      </c>
      <c r="K88" s="2" t="s">
        <v>439</v>
      </c>
      <c r="S88" s="2"/>
    </row>
    <row r="89" spans="1:19" ht="30" customHeight="1">
      <c r="A89" s="3" t="s">
        <v>25</v>
      </c>
      <c r="B89" s="1" t="s">
        <v>320</v>
      </c>
      <c r="C89" s="1"/>
      <c r="E89" s="1"/>
      <c r="K89" s="2" t="s">
        <v>440</v>
      </c>
      <c r="O89" s="2">
        <v>5733151.4199999999</v>
      </c>
      <c r="S89" s="2"/>
    </row>
    <row r="90" spans="1:19" ht="30" customHeight="1">
      <c r="A90" s="3" t="s">
        <v>35</v>
      </c>
      <c r="B90" s="1" t="s">
        <v>321</v>
      </c>
      <c r="C90" s="1" t="s">
        <v>322</v>
      </c>
      <c r="D90" t="s">
        <v>323</v>
      </c>
      <c r="E90" s="1" t="s">
        <v>324</v>
      </c>
      <c r="F90" s="2">
        <v>5169687.25</v>
      </c>
      <c r="M90" s="2">
        <v>2364050.83</v>
      </c>
      <c r="S90" s="2"/>
    </row>
    <row r="91" spans="1:19" ht="30" customHeight="1">
      <c r="A91" s="3" t="s">
        <v>25</v>
      </c>
      <c r="B91" s="1" t="s">
        <v>325</v>
      </c>
      <c r="C91" s="1" t="s">
        <v>326</v>
      </c>
      <c r="D91" t="s">
        <v>327</v>
      </c>
      <c r="E91" s="1" t="s">
        <v>328</v>
      </c>
      <c r="F91" s="2">
        <v>734047.79</v>
      </c>
      <c r="K91" s="2">
        <v>6493502.9199999999</v>
      </c>
      <c r="O91" s="2">
        <v>7200786.8899999997</v>
      </c>
      <c r="S91" s="2"/>
    </row>
    <row r="92" spans="1:19" ht="30" customHeight="1">
      <c r="A92" s="3" t="s">
        <v>34</v>
      </c>
      <c r="B92" s="1" t="s">
        <v>329</v>
      </c>
      <c r="C92" s="1"/>
      <c r="E92" s="1"/>
      <c r="J92" s="2">
        <v>5090484.28</v>
      </c>
      <c r="S92" s="2"/>
    </row>
    <row r="93" spans="1:19" ht="30" customHeight="1">
      <c r="A93" s="3" t="s">
        <v>34</v>
      </c>
      <c r="B93" s="1" t="s">
        <v>330</v>
      </c>
      <c r="C93" s="1" t="s">
        <v>331</v>
      </c>
      <c r="D93" t="s">
        <v>332</v>
      </c>
      <c r="E93" s="1" t="s">
        <v>333</v>
      </c>
      <c r="F93" s="2">
        <v>18563.54</v>
      </c>
      <c r="S93" s="2"/>
    </row>
    <row r="94" spans="1:19" ht="30" customHeight="1">
      <c r="A94" s="3" t="s">
        <v>22</v>
      </c>
      <c r="B94" s="1" t="s">
        <v>334</v>
      </c>
      <c r="C94" s="1" t="s">
        <v>335</v>
      </c>
      <c r="D94" t="s">
        <v>336</v>
      </c>
      <c r="E94" s="1" t="s">
        <v>337</v>
      </c>
      <c r="F94" s="2">
        <v>628394.19999999995</v>
      </c>
      <c r="S94" s="2"/>
    </row>
    <row r="95" spans="1:19" ht="30" customHeight="1">
      <c r="A95" s="3" t="s">
        <v>22</v>
      </c>
      <c r="B95" s="1" t="s">
        <v>338</v>
      </c>
      <c r="C95" s="1" t="s">
        <v>339</v>
      </c>
      <c r="D95" t="s">
        <v>340</v>
      </c>
      <c r="E95" s="1" t="s">
        <v>341</v>
      </c>
      <c r="F95" s="2">
        <v>459323.38</v>
      </c>
      <c r="S95" s="2"/>
    </row>
    <row r="96" spans="1:19" ht="30" customHeight="1">
      <c r="A96" s="3" t="s">
        <v>30</v>
      </c>
      <c r="B96" s="1" t="s">
        <v>342</v>
      </c>
      <c r="C96" s="1" t="s">
        <v>343</v>
      </c>
      <c r="D96" t="s">
        <v>344</v>
      </c>
      <c r="E96" s="1" t="s">
        <v>345</v>
      </c>
      <c r="F96" s="2">
        <v>971122.8</v>
      </c>
      <c r="S96" s="2"/>
    </row>
    <row r="97" spans="1:19" ht="30" customHeight="1">
      <c r="A97" s="3" t="s">
        <v>22</v>
      </c>
      <c r="B97" s="1" t="s">
        <v>346</v>
      </c>
      <c r="C97" s="1" t="s">
        <v>347</v>
      </c>
      <c r="D97" t="s">
        <v>348</v>
      </c>
      <c r="E97" s="1" t="s">
        <v>349</v>
      </c>
      <c r="F97" s="2">
        <v>819433.76</v>
      </c>
      <c r="S97" s="2"/>
    </row>
    <row r="98" spans="1:19" ht="30" customHeight="1">
      <c r="A98" s="3" t="s">
        <v>35</v>
      </c>
      <c r="B98" s="1" t="s">
        <v>350</v>
      </c>
      <c r="C98" s="1" t="s">
        <v>351</v>
      </c>
      <c r="D98" t="s">
        <v>352</v>
      </c>
      <c r="E98" s="1" t="s">
        <v>353</v>
      </c>
      <c r="F98" s="2">
        <v>408010.98</v>
      </c>
      <c r="M98" s="2">
        <v>952165.94</v>
      </c>
      <c r="S98" s="2"/>
    </row>
    <row r="99" spans="1:19" ht="30" customHeight="1">
      <c r="A99" s="3" t="s">
        <v>34</v>
      </c>
      <c r="B99" s="1" t="s">
        <v>354</v>
      </c>
      <c r="C99" s="1" t="s">
        <v>355</v>
      </c>
      <c r="D99" t="s">
        <v>356</v>
      </c>
      <c r="E99" s="1" t="s">
        <v>357</v>
      </c>
      <c r="F99" s="2">
        <v>691484.81</v>
      </c>
      <c r="S99" s="2"/>
    </row>
    <row r="100" spans="1:19" ht="30" customHeight="1">
      <c r="A100" s="3" t="s">
        <v>36</v>
      </c>
      <c r="B100" s="1" t="s">
        <v>358</v>
      </c>
      <c r="C100" s="1"/>
      <c r="E100" s="1"/>
      <c r="S100" s="2"/>
    </row>
    <row r="101" spans="1:19" ht="30" customHeight="1">
      <c r="A101" s="3" t="s">
        <v>30</v>
      </c>
      <c r="B101" s="1" t="s">
        <v>359</v>
      </c>
      <c r="C101" s="1" t="s">
        <v>360</v>
      </c>
      <c r="D101" t="s">
        <v>361</v>
      </c>
      <c r="E101" s="1" t="s">
        <v>362</v>
      </c>
      <c r="F101" s="2">
        <v>335872.81</v>
      </c>
      <c r="S101" s="2"/>
    </row>
    <row r="102" spans="1:19" ht="30" customHeight="1">
      <c r="A102" s="3" t="s">
        <v>23</v>
      </c>
      <c r="B102" s="1" t="s">
        <v>363</v>
      </c>
      <c r="C102" s="1" t="s">
        <v>364</v>
      </c>
      <c r="D102" t="s">
        <v>365</v>
      </c>
      <c r="E102" s="1" t="s">
        <v>366</v>
      </c>
      <c r="F102" s="2">
        <v>85821.19</v>
      </c>
      <c r="S102" s="2"/>
    </row>
    <row r="103" spans="1:19" ht="30" customHeight="1">
      <c r="A103" s="3" t="s">
        <v>35</v>
      </c>
      <c r="B103" s="1" t="s">
        <v>367</v>
      </c>
      <c r="C103" s="1" t="s">
        <v>368</v>
      </c>
      <c r="D103" t="s">
        <v>369</v>
      </c>
      <c r="E103" s="1" t="s">
        <v>370</v>
      </c>
      <c r="F103" s="2">
        <v>364492.52</v>
      </c>
      <c r="M103" s="2" t="s">
        <v>441</v>
      </c>
      <c r="S103" s="2"/>
    </row>
    <row r="104" spans="1:19" ht="30" customHeight="1">
      <c r="A104" s="3" t="s">
        <v>37</v>
      </c>
      <c r="B104" s="1" t="s">
        <v>371</v>
      </c>
      <c r="C104" s="1" t="s">
        <v>372</v>
      </c>
      <c r="D104" t="s">
        <v>373</v>
      </c>
      <c r="E104" s="1" t="s">
        <v>374</v>
      </c>
      <c r="F104" s="2">
        <v>981298.37</v>
      </c>
      <c r="S104" s="2"/>
    </row>
    <row r="105" spans="1:19" ht="30" customHeight="1">
      <c r="A105" s="3" t="s">
        <v>22</v>
      </c>
      <c r="B105" s="1" t="s">
        <v>375</v>
      </c>
      <c r="C105" s="1"/>
      <c r="E105" s="1"/>
      <c r="S105" s="2"/>
    </row>
    <row r="106" spans="1:19" ht="30" customHeight="1">
      <c r="A106" s="3" t="s">
        <v>25</v>
      </c>
      <c r="B106" s="1" t="s">
        <v>376</v>
      </c>
      <c r="C106" s="1" t="s">
        <v>377</v>
      </c>
      <c r="D106" t="s">
        <v>378</v>
      </c>
      <c r="E106" s="1" t="s">
        <v>379</v>
      </c>
      <c r="F106" s="2">
        <v>365982.49</v>
      </c>
      <c r="I106" s="2">
        <v>46686805.520000003</v>
      </c>
      <c r="O106" s="2">
        <v>4011436.87</v>
      </c>
      <c r="S106" s="2"/>
    </row>
    <row r="107" spans="1:19" ht="30" customHeight="1">
      <c r="A107" s="3" t="s">
        <v>25</v>
      </c>
      <c r="B107" s="1" t="s">
        <v>380</v>
      </c>
      <c r="C107" s="1" t="s">
        <v>381</v>
      </c>
      <c r="D107" t="s">
        <v>382</v>
      </c>
      <c r="E107" s="1" t="s">
        <v>383</v>
      </c>
      <c r="F107" s="2">
        <v>13765.33</v>
      </c>
      <c r="G107" s="2">
        <v>4293910.37</v>
      </c>
      <c r="N107" s="2">
        <v>4180741.86</v>
      </c>
      <c r="S107" s="2"/>
    </row>
    <row r="108" spans="1:19" ht="30" customHeight="1">
      <c r="A108" s="3" t="s">
        <v>25</v>
      </c>
      <c r="B108" s="1" t="s">
        <v>384</v>
      </c>
      <c r="C108" s="1"/>
      <c r="E108" s="1"/>
      <c r="N108" s="2">
        <v>8336026.5099999998</v>
      </c>
      <c r="S108" s="2"/>
    </row>
    <row r="109" spans="1:19" ht="30" customHeight="1">
      <c r="A109" s="3" t="s">
        <v>25</v>
      </c>
      <c r="B109" s="1" t="s">
        <v>385</v>
      </c>
      <c r="C109" s="1" t="s">
        <v>386</v>
      </c>
      <c r="D109" t="s">
        <v>387</v>
      </c>
      <c r="E109" s="1" t="s">
        <v>388</v>
      </c>
      <c r="F109" s="2">
        <v>42497765.799999997</v>
      </c>
      <c r="G109" s="2">
        <v>8344736.9299999997</v>
      </c>
      <c r="N109" s="2">
        <v>3480252.03</v>
      </c>
      <c r="S109" s="2"/>
    </row>
    <row r="110" spans="1:19" ht="30" customHeight="1">
      <c r="A110" s="3" t="s">
        <v>25</v>
      </c>
      <c r="B110" s="1" t="s">
        <v>389</v>
      </c>
      <c r="C110" s="1" t="s">
        <v>390</v>
      </c>
      <c r="D110" t="s">
        <v>391</v>
      </c>
      <c r="E110" s="1" t="s">
        <v>392</v>
      </c>
      <c r="F110" s="2">
        <v>45922314.850000001</v>
      </c>
      <c r="I110" s="2">
        <v>1289684.5</v>
      </c>
      <c r="O110" s="2">
        <v>5137102.6500000004</v>
      </c>
      <c r="S110" s="2"/>
    </row>
    <row r="111" spans="1:19" ht="30" customHeight="1">
      <c r="A111" s="3" t="s">
        <v>25</v>
      </c>
      <c r="B111" s="1" t="s">
        <v>393</v>
      </c>
      <c r="C111" s="1" t="s">
        <v>394</v>
      </c>
      <c r="D111" t="s">
        <v>395</v>
      </c>
      <c r="E111" s="1" t="s">
        <v>396</v>
      </c>
      <c r="F111" s="2">
        <v>47839093.75</v>
      </c>
      <c r="K111" s="2">
        <v>8939609.5299999993</v>
      </c>
      <c r="S111" s="2"/>
    </row>
    <row r="112" spans="1:19" ht="30" customHeight="1">
      <c r="A112" s="3" t="s">
        <v>25</v>
      </c>
      <c r="B112" s="1" t="s">
        <v>397</v>
      </c>
      <c r="C112" s="1" t="s">
        <v>398</v>
      </c>
      <c r="D112" t="s">
        <v>399</v>
      </c>
      <c r="E112" s="1" t="s">
        <v>400</v>
      </c>
      <c r="F112" s="2">
        <v>38382798.609999999</v>
      </c>
      <c r="K112" s="2">
        <v>42675063.57</v>
      </c>
      <c r="R112" s="4"/>
      <c r="S112" s="2"/>
    </row>
    <row r="113" spans="1:19" ht="30" customHeight="1">
      <c r="A113" s="3" t="s">
        <v>25</v>
      </c>
      <c r="B113" s="1" t="s">
        <v>401</v>
      </c>
      <c r="C113" s="1" t="s">
        <v>402</v>
      </c>
      <c r="D113" t="s">
        <v>403</v>
      </c>
      <c r="E113" s="1" t="s">
        <v>404</v>
      </c>
      <c r="F113" s="2">
        <v>9615352.3000000007</v>
      </c>
      <c r="K113" s="2">
        <v>2314064.83</v>
      </c>
      <c r="R113" s="4"/>
      <c r="S113" s="2"/>
    </row>
    <row r="114" spans="1:19" ht="30" customHeight="1">
      <c r="A114" s="3" t="s">
        <v>26</v>
      </c>
      <c r="B114" s="1" t="s">
        <v>405</v>
      </c>
      <c r="C114" s="1" t="s">
        <v>406</v>
      </c>
      <c r="D114" t="s">
        <v>407</v>
      </c>
      <c r="E114" s="1" t="s">
        <v>408</v>
      </c>
      <c r="F114" s="2">
        <v>69458998.870000005</v>
      </c>
      <c r="S114" s="2"/>
    </row>
    <row r="115" spans="1:19" ht="30" customHeight="1">
      <c r="A115" s="3" t="s">
        <v>38</v>
      </c>
      <c r="B115" s="1" t="s">
        <v>409</v>
      </c>
      <c r="C115" s="1"/>
      <c r="E115" s="1"/>
      <c r="I115" s="2">
        <v>5565305.3399999999</v>
      </c>
      <c r="S115" s="2"/>
    </row>
    <row r="116" spans="1:19" ht="30" customHeight="1">
      <c r="A116" s="3" t="s">
        <v>38</v>
      </c>
      <c r="B116" s="1" t="s">
        <v>410</v>
      </c>
      <c r="C116" s="1" t="s">
        <v>411</v>
      </c>
      <c r="D116" t="s">
        <v>412</v>
      </c>
      <c r="E116" s="1" t="s">
        <v>413</v>
      </c>
      <c r="F116" s="2">
        <v>98311231.769999996</v>
      </c>
      <c r="I116" s="2">
        <v>8370246.4100000001</v>
      </c>
      <c r="S116" s="2"/>
    </row>
    <row r="117" spans="1:19" ht="30" customHeight="1">
      <c r="A117" s="3" t="s">
        <v>29</v>
      </c>
      <c r="B117" s="1" t="s">
        <v>414</v>
      </c>
      <c r="C117" s="1"/>
      <c r="E117" s="1"/>
      <c r="S117" s="2"/>
    </row>
    <row r="118" spans="1:19" ht="30" customHeight="1">
      <c r="A118" s="3" t="s">
        <v>39</v>
      </c>
      <c r="B118" s="1" t="s">
        <v>415</v>
      </c>
      <c r="C118" s="1" t="s">
        <v>416</v>
      </c>
      <c r="D118" t="s">
        <v>417</v>
      </c>
      <c r="E118" s="1" t="s">
        <v>418</v>
      </c>
      <c r="F118" s="2">
        <v>60722249.130000003</v>
      </c>
      <c r="S118" s="2"/>
    </row>
    <row r="119" spans="1:19" ht="30" customHeight="1">
      <c r="A119" s="3" t="s">
        <v>30</v>
      </c>
      <c r="B119" s="1" t="s">
        <v>419</v>
      </c>
      <c r="C119" s="1"/>
      <c r="E119" s="1"/>
      <c r="O119" s="2">
        <v>5107340.83</v>
      </c>
      <c r="S119" s="2"/>
    </row>
    <row r="120" spans="1:19" ht="30" customHeight="1">
      <c r="A120" s="3" t="s">
        <v>25</v>
      </c>
      <c r="B120" s="1" t="s">
        <v>420</v>
      </c>
      <c r="C120" s="1" t="s">
        <v>421</v>
      </c>
      <c r="D120" t="s">
        <v>422</v>
      </c>
      <c r="E120" s="1" t="s">
        <v>423</v>
      </c>
      <c r="F120" s="2">
        <v>7126399.2599999998</v>
      </c>
      <c r="K120" s="2">
        <v>5364896.26</v>
      </c>
      <c r="O120" s="2">
        <v>576809.75</v>
      </c>
      <c r="S120" s="2"/>
    </row>
    <row r="121" spans="1:19" ht="30" customHeight="1">
      <c r="A121" s="3" t="s">
        <v>38</v>
      </c>
      <c r="B121" s="1" t="s">
        <v>424</v>
      </c>
      <c r="C121" s="1"/>
      <c r="E121" s="1"/>
      <c r="S121" s="2"/>
    </row>
    <row r="122" spans="1:19" ht="30" customHeight="1">
      <c r="A122" s="3" t="s">
        <v>40</v>
      </c>
      <c r="B122" s="1" t="s">
        <v>425</v>
      </c>
      <c r="C122" s="1" t="s">
        <v>426</v>
      </c>
      <c r="D122" t="s">
        <v>427</v>
      </c>
      <c r="E122" s="1" t="s">
        <v>428</v>
      </c>
      <c r="F122" s="2">
        <v>7950609.1399999997</v>
      </c>
      <c r="S122" s="2"/>
    </row>
    <row r="123" spans="1:19" ht="30" customHeight="1">
      <c r="A123" s="3" t="s">
        <v>26</v>
      </c>
      <c r="B123" s="1" t="s">
        <v>429</v>
      </c>
      <c r="C123" s="1" t="s">
        <v>430</v>
      </c>
      <c r="D123" t="s">
        <v>431</v>
      </c>
      <c r="E123" s="1" t="s">
        <v>432</v>
      </c>
      <c r="F123" s="2" t="s">
        <v>433</v>
      </c>
      <c r="S123" s="2"/>
    </row>
    <row r="124" spans="1:19" ht="30" customHeight="1">
      <c r="A124" s="3" t="s">
        <v>29</v>
      </c>
      <c r="B124" s="1" t="s">
        <v>434</v>
      </c>
      <c r="C124" s="1" t="s">
        <v>435</v>
      </c>
      <c r="D124" t="s">
        <v>436</v>
      </c>
      <c r="E124" s="1" t="s">
        <v>437</v>
      </c>
      <c r="F124" s="2">
        <v>3033484.84</v>
      </c>
      <c r="S124" s="2"/>
    </row>
    <row r="125" spans="1:19" ht="30" customHeight="1">
      <c r="B125" s="1"/>
      <c r="D125" s="1"/>
      <c r="E125" s="6"/>
      <c r="F125" s="6"/>
      <c r="G125" s="6"/>
      <c r="H125" s="6"/>
      <c r="I125" s="6"/>
      <c r="J125" s="6"/>
      <c r="K125" s="6"/>
      <c r="L125" s="6"/>
      <c r="M125" s="6"/>
      <c r="N125" s="6"/>
      <c r="O125" s="6"/>
      <c r="P125"/>
    </row>
    <row r="126" spans="1:19" ht="30" customHeight="1">
      <c r="B126" s="1"/>
      <c r="D126" s="1"/>
      <c r="E126" s="6"/>
      <c r="F126" s="6"/>
      <c r="G126" s="6"/>
      <c r="H126" s="6"/>
      <c r="I126" s="6"/>
      <c r="J126" s="6"/>
      <c r="K126" s="6"/>
      <c r="L126" s="6"/>
      <c r="M126" s="6"/>
      <c r="N126" s="6"/>
      <c r="O126" s="6"/>
      <c r="P126"/>
    </row>
    <row r="127" spans="1:19" ht="30" customHeight="1">
      <c r="B127" s="1"/>
      <c r="D127" s="1"/>
      <c r="E127" s="6"/>
      <c r="F127" s="6"/>
      <c r="G127" s="6"/>
      <c r="H127" s="6"/>
      <c r="I127" s="6"/>
      <c r="J127" s="6"/>
      <c r="K127" s="6"/>
      <c r="L127" s="6"/>
      <c r="M127" s="6"/>
      <c r="N127" s="6"/>
      <c r="O127" s="6"/>
      <c r="P127"/>
    </row>
    <row r="128" spans="1:19" ht="30" customHeight="1">
      <c r="B128" s="1"/>
      <c r="D128" s="1"/>
      <c r="E128" s="6"/>
      <c r="F128" s="6"/>
      <c r="G128" s="6"/>
      <c r="H128" s="6"/>
      <c r="I128" s="6"/>
      <c r="J128" s="6"/>
      <c r="K128" s="6"/>
      <c r="L128" s="6"/>
      <c r="M128" s="6"/>
      <c r="N128" s="6"/>
      <c r="O128" s="6"/>
      <c r="P128"/>
    </row>
    <row r="129" spans="17:17" ht="30" customHeight="1">
      <c r="Q129" s="5"/>
    </row>
  </sheetData>
  <mergeCells count="2">
    <mergeCell ref="A1:F1"/>
    <mergeCell ref="G1:R1"/>
  </mergeCells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X176"/>
  <sheetViews>
    <sheetView tabSelected="1" workbookViewId="0">
      <pane xSplit="1" ySplit="2" topLeftCell="J3" activePane="bottomRight" state="frozen"/>
      <selection pane="topRight" activeCell="B1" sqref="B1"/>
      <selection pane="bottomLeft" activeCell="A3" sqref="A3"/>
      <selection pane="bottomRight" activeCell="U3" sqref="U3"/>
    </sheetView>
  </sheetViews>
  <sheetFormatPr baseColWidth="10" defaultRowHeight="14.25"/>
  <cols>
    <col min="1" max="1" width="14.75" customWidth="1"/>
    <col min="2" max="2" width="25.375" customWidth="1"/>
    <col min="3" max="3" width="39" style="1" customWidth="1"/>
    <col min="4" max="4" width="19" customWidth="1"/>
    <col min="5" max="5" width="15" style="1" customWidth="1"/>
    <col min="6" max="6" width="19" style="12" customWidth="1"/>
    <col min="7" max="7" width="13.75" style="12" customWidth="1"/>
    <col min="8" max="9" width="12.875" style="2" bestFit="1" customWidth="1"/>
    <col min="10" max="16" width="13.875" style="2" bestFit="1" customWidth="1"/>
    <col min="17" max="17" width="11.375" style="2"/>
    <col min="18" max="18" width="13.875" style="2" bestFit="1" customWidth="1"/>
    <col min="19" max="19" width="15.625" customWidth="1"/>
    <col min="20" max="20" width="18.5" customWidth="1"/>
    <col min="21" max="21" width="15.625" customWidth="1"/>
    <col min="22" max="22" width="10.375" customWidth="1"/>
    <col min="23" max="23" width="13.25" customWidth="1"/>
  </cols>
  <sheetData>
    <row r="1" spans="1:24">
      <c r="A1" s="75" t="s">
        <v>442</v>
      </c>
      <c r="B1" s="75"/>
      <c r="C1" s="75"/>
      <c r="D1" s="75"/>
      <c r="E1" s="75"/>
      <c r="F1" s="75"/>
      <c r="G1" s="7"/>
      <c r="H1" s="76" t="s">
        <v>42</v>
      </c>
      <c r="I1" s="76"/>
      <c r="J1" s="76"/>
      <c r="K1" s="76"/>
      <c r="L1" s="76"/>
      <c r="M1" s="76"/>
      <c r="N1" s="76"/>
      <c r="O1" s="76"/>
      <c r="P1" s="76"/>
      <c r="Q1" s="76"/>
      <c r="R1" s="76"/>
      <c r="S1" s="76"/>
      <c r="T1" s="14"/>
      <c r="U1" s="14" t="s">
        <v>41</v>
      </c>
    </row>
    <row r="2" spans="1:24" ht="15">
      <c r="A2" s="93" t="s">
        <v>443</v>
      </c>
      <c r="B2" s="8" t="s">
        <v>7</v>
      </c>
      <c r="C2" s="9" t="s">
        <v>4</v>
      </c>
      <c r="D2" s="8" t="s">
        <v>444</v>
      </c>
      <c r="E2" s="9" t="s">
        <v>6</v>
      </c>
      <c r="F2" s="10" t="s">
        <v>445</v>
      </c>
      <c r="G2" s="88" t="s">
        <v>1060</v>
      </c>
      <c r="H2" s="11" t="s">
        <v>9</v>
      </c>
      <c r="I2" s="11" t="s">
        <v>10</v>
      </c>
      <c r="J2" s="11" t="s">
        <v>11</v>
      </c>
      <c r="K2" s="11" t="s">
        <v>12</v>
      </c>
      <c r="L2" s="11" t="s">
        <v>13</v>
      </c>
      <c r="M2" s="11" t="s">
        <v>14</v>
      </c>
      <c r="N2" s="11" t="s">
        <v>15</v>
      </c>
      <c r="O2" s="11" t="s">
        <v>16</v>
      </c>
      <c r="P2" s="11" t="s">
        <v>17</v>
      </c>
      <c r="Q2" s="11" t="s">
        <v>18</v>
      </c>
      <c r="R2" s="11" t="s">
        <v>19</v>
      </c>
      <c r="S2" t="s">
        <v>20</v>
      </c>
      <c r="T2" s="89" t="s">
        <v>1059</v>
      </c>
      <c r="U2" t="s">
        <v>2</v>
      </c>
    </row>
    <row r="3" spans="1:24" ht="15" customHeight="1">
      <c r="A3" t="s">
        <v>28</v>
      </c>
      <c r="B3" t="s">
        <v>458</v>
      </c>
      <c r="C3" s="1" t="s">
        <v>459</v>
      </c>
      <c r="D3" s="1"/>
      <c r="H3" s="2">
        <v>629055.93000000005</v>
      </c>
      <c r="T3" s="2">
        <f t="array" ref="T3">IFERROR(INDEX(G3:R3,,MATCH(1,ISNUMBER(G3:R3)*1,0)),"")</f>
        <v>629055.93000000005</v>
      </c>
      <c r="U3" s="2" t="e">
        <f t="array" ref="U3">T3*INDEX(Coefficients!$B$3:$AG$14,MATCH(INDEX(G$2:R$2,,MATCH(T3,$G3:$R3,0))*1,YEAR(Coefficients!$A$3:$A$14),0),SUMPRODUCT((Coefficients!$B$1:$AG$1=A3)*(Coefficients!$B$2:$AG$2="M")*COLUMN($B$2:$AG$2))-1)</f>
        <v>#VALUE!</v>
      </c>
      <c r="W3" t="str">
        <f>INDEX(G$2:R$2,,MATCH(T3,$G3:$R3,0))</f>
        <v>2025</v>
      </c>
      <c r="X3" t="e">
        <f t="array" ref="X3">INDEX(Coefficients!$B$3:$AG$14,MATCH(W3*1,YEAR(Coefficients!$A$3:$A$14),0),SUMPRODUCT((Coefficients!$B$1:$AG$1=A3)*(Coefficients!$B$2:$AG$2="M")*COLUMN($B$2:$AG$2))-1)</f>
        <v>#VALUE!</v>
      </c>
    </row>
    <row r="4" spans="1:24">
      <c r="A4" t="s">
        <v>28</v>
      </c>
      <c r="B4" t="s">
        <v>460</v>
      </c>
      <c r="D4" s="1"/>
      <c r="T4" s="2" t="str">
        <f t="array" ref="T4">IFERROR(INDEX(G4:R4,,MATCH(1,ISNUMBER(G4:R4)*1,0)),"")</f>
        <v/>
      </c>
      <c r="U4" s="2" t="e">
        <f t="array" ref="U4">T4*INDEX(Coefficients!$B$3:$AG$14,MATCH(INDEX(G$2:R$2,,MATCH(T4,$G4:$R4,0))*1,YEAR(Coefficients!$A$3:$A$14),0),SUMPRODUCT((Coefficients!$B$1:$AG$1=A4)*(Coefficients!$B$2:$AG$2="M")*COLUMN($B$2:$AG$2))-1)</f>
        <v>#VALUE!</v>
      </c>
      <c r="W4" t="e">
        <f t="shared" ref="W4:W40" si="0">INDEX(G$2:R$2,,MATCH(T4,$G4:$R4,0))</f>
        <v>#N/A</v>
      </c>
      <c r="X4" t="e">
        <f t="array" ref="X4">INDEX(Coefficients!$B$3:$AG$14,MATCH(W4*1,YEAR(Coefficients!$A$3:$A$14),0),SUMPRODUCT((Coefficients!$B$1:$AG$1=A4)*(Coefficients!$B$2:$AG$2="M")*COLUMN($B$2:$AG$2))-1)</f>
        <v>#N/A</v>
      </c>
    </row>
    <row r="5" spans="1:24">
      <c r="A5" t="s">
        <v>32</v>
      </c>
      <c r="B5" t="s">
        <v>461</v>
      </c>
      <c r="C5" s="1" t="s">
        <v>462</v>
      </c>
      <c r="D5" s="1" t="s">
        <v>463</v>
      </c>
      <c r="E5" s="13">
        <v>9550385.1099999994</v>
      </c>
      <c r="T5" s="2" t="str">
        <f t="array" ref="T5">IFERROR(INDEX(G5:R5,,MATCH(1,ISNUMBER(G5:R5)*1,0)),"")</f>
        <v/>
      </c>
      <c r="U5" s="2" t="e">
        <f t="array" ref="U5">T5*INDEX(Coefficients!$B$3:$AG$14,MATCH(INDEX(G$2:R$2,,MATCH(T5,$G5:$R5,0))*1,YEAR(Coefficients!$A$3:$A$14),0),SUMPRODUCT((Coefficients!$B$1:$AG$1=A5)*(Coefficients!$B$2:$AG$2="M")*COLUMN($B$2:$AG$2))-1)</f>
        <v>#VALUE!</v>
      </c>
      <c r="W5" t="e">
        <f t="shared" si="0"/>
        <v>#N/A</v>
      </c>
      <c r="X5" t="e">
        <f t="array" ref="X5">INDEX(Coefficients!$B$3:$AG$14,MATCH(W5*1,YEAR(Coefficients!$A$3:$A$14),0),SUMPRODUCT((Coefficients!$B$1:$AG$1=A5)*(Coefficients!$B$2:$AG$2="M")*COLUMN($B$2:$AG$2))-1)</f>
        <v>#N/A</v>
      </c>
    </row>
    <row r="6" spans="1:24" ht="15" customHeight="1">
      <c r="A6" t="s">
        <v>32</v>
      </c>
      <c r="B6" t="s">
        <v>464</v>
      </c>
      <c r="C6" s="1" t="s">
        <v>465</v>
      </c>
      <c r="D6" s="1" t="s">
        <v>466</v>
      </c>
      <c r="E6" s="1" t="s">
        <v>467</v>
      </c>
      <c r="F6" s="12">
        <v>1542034.79</v>
      </c>
      <c r="T6" s="2" t="str">
        <f t="array" ref="T6">IFERROR(INDEX(G6:R6,,MATCH(1,ISNUMBER(G6:R6)*1,0)),"")</f>
        <v/>
      </c>
      <c r="U6" s="2" t="e">
        <f t="array" ref="U6">T6*INDEX(Coefficients!$B$3:$AG$14,MATCH(INDEX(G$2:R$2,,MATCH(T6,$G6:$R6,0))*1,YEAR(Coefficients!$A$3:$A$14),0),SUMPRODUCT((Coefficients!$B$1:$AG$1=A6)*(Coefficients!$B$2:$AG$2="M")*COLUMN($B$2:$AG$2))-1)</f>
        <v>#VALUE!</v>
      </c>
      <c r="W6" t="e">
        <f t="shared" si="0"/>
        <v>#N/A</v>
      </c>
      <c r="X6" t="e">
        <f t="array" ref="X6">INDEX(Coefficients!$B$3:$AG$14,MATCH(W6*1,YEAR(Coefficients!$A$3:$A$14),0),SUMPRODUCT((Coefficients!$B$1:$AG$1=A6)*(Coefficients!$B$2:$AG$2="M")*COLUMN($B$2:$AG$2))-1)</f>
        <v>#N/A</v>
      </c>
    </row>
    <row r="7" spans="1:24" ht="15" customHeight="1">
      <c r="A7" t="s">
        <v>38</v>
      </c>
      <c r="B7" t="s">
        <v>468</v>
      </c>
      <c r="C7" s="1" t="s">
        <v>469</v>
      </c>
      <c r="D7" s="1" t="s">
        <v>470</v>
      </c>
      <c r="E7" s="1" t="s">
        <v>471</v>
      </c>
      <c r="F7" s="12">
        <v>3598809456.1700001</v>
      </c>
      <c r="J7" s="2">
        <v>6392246.7800000003</v>
      </c>
      <c r="T7" s="2">
        <f t="array" ref="T7">IFERROR(INDEX(G7:R7,,MATCH(1,ISNUMBER(G7:R7)*1,0)),"")</f>
        <v>6392246.7800000003</v>
      </c>
      <c r="U7" s="2">
        <f t="array" ref="U7">T7*INDEX(Coefficients!$B$3:$AG$14,MATCH(INDEX(G$2:R$2,,MATCH(T7,$G7:$R7,0))*1,YEAR(Coefficients!$A$3:$A$14),0),SUMPRODUCT((Coefficients!$B$1:$AG$1=A7)*(Coefficients!$B$2:$AG$2="M")*COLUMN($B$2:$AG$2))-1)</f>
        <v>6903626.5224000011</v>
      </c>
      <c r="W7" t="str">
        <f t="shared" si="0"/>
        <v>2023</v>
      </c>
      <c r="X7">
        <f t="array" ref="X7">INDEX(Coefficients!$B$3:$AG$14,MATCH(W7*1,YEAR(Coefficients!$A$3:$A$14),0),SUMPRODUCT((Coefficients!$B$1:$AG$1=A7)*(Coefficients!$B$2:$AG$2="M")*COLUMN($B$2:$AG$2))-1)</f>
        <v>1.08</v>
      </c>
    </row>
    <row r="8" spans="1:24">
      <c r="A8" t="s">
        <v>36</v>
      </c>
      <c r="B8" t="s">
        <v>472</v>
      </c>
      <c r="C8" s="1" t="s">
        <v>473</v>
      </c>
      <c r="D8" s="1"/>
      <c r="T8" s="2" t="str">
        <f t="array" ref="T8">IFERROR(INDEX(G8:R8,,MATCH(1,ISNUMBER(G8:R8)*1,0)),"")</f>
        <v/>
      </c>
      <c r="U8" s="2" t="e">
        <f t="array" ref="U8">T8*INDEX(Coefficients!$B$3:$AG$14,MATCH(INDEX(G$2:R$2,,MATCH(T8,$G8:$R8,0))*1,YEAR(Coefficients!$A$3:$A$14),0),SUMPRODUCT((Coefficients!$B$1:$AG$1=A8)*(Coefficients!$B$2:$AG$2="M")*COLUMN($B$2:$AG$2))-1)</f>
        <v>#VALUE!</v>
      </c>
      <c r="W8" t="e">
        <f t="shared" si="0"/>
        <v>#N/A</v>
      </c>
      <c r="X8" t="e">
        <f t="array" ref="X8">INDEX(Coefficients!$B$3:$AG$14,MATCH(W8*1,YEAR(Coefficients!$A$3:$A$14),0),SUMPRODUCT((Coefficients!$B$1:$AG$1=A8)*(Coefficients!$B$2:$AG$2="M")*COLUMN($B$2:$AG$2))-1)</f>
        <v>#N/A</v>
      </c>
    </row>
    <row r="9" spans="1:24">
      <c r="A9" t="s">
        <v>23</v>
      </c>
      <c r="B9" t="s">
        <v>474</v>
      </c>
      <c r="D9" s="1"/>
      <c r="O9" s="2">
        <v>807363.62</v>
      </c>
      <c r="T9" s="2">
        <f t="array" ref="T9">IFERROR(INDEX(G9:R9,,MATCH(1,ISNUMBER(G9:R9)*1,0)),"")</f>
        <v>807363.62</v>
      </c>
      <c r="U9" s="2" t="e">
        <f t="array" ref="U9">T9*INDEX(Coefficients!$B$3:$AG$14,MATCH(INDEX(G$2:R$2,,MATCH(T9,$G9:$R9,0))*1,YEAR(Coefficients!$A$3:$A$14),0),SUMPRODUCT((Coefficients!$B$1:$AG$1=A9)*(Coefficients!$B$2:$AG$2="M")*COLUMN($B$2:$AG$2))-1)</f>
        <v>#VALUE!</v>
      </c>
      <c r="W9" t="str">
        <f t="shared" si="0"/>
        <v>2018</v>
      </c>
      <c r="X9" t="e">
        <f t="array" ref="X9">INDEX(Coefficients!$B$3:$AG$14,MATCH(W9*1,YEAR(Coefficients!$A$3:$A$14),0),SUMPRODUCT((Coefficients!$B$1:$AG$1=A9)*(Coefficients!$B$2:$AG$2="M")*COLUMN($B$2:$AG$2))-1)</f>
        <v>#VALUE!</v>
      </c>
    </row>
    <row r="10" spans="1:24" ht="15" customHeight="1">
      <c r="A10" t="s">
        <v>38</v>
      </c>
      <c r="B10" t="s">
        <v>475</v>
      </c>
      <c r="C10" s="1" t="s">
        <v>476</v>
      </c>
      <c r="D10" s="1" t="s">
        <v>477</v>
      </c>
      <c r="E10" s="13">
        <v>1261974267.8199999</v>
      </c>
      <c r="J10" s="2">
        <v>4203495.13</v>
      </c>
      <c r="T10" s="2">
        <f t="array" ref="T10">IFERROR(INDEX(G10:R10,,MATCH(1,ISNUMBER(G10:R10)*1,0)),"")</f>
        <v>4203495.13</v>
      </c>
      <c r="U10" s="2">
        <f t="array" ref="U10">T10*INDEX(Coefficients!$B$3:$AG$14,MATCH(INDEX(G$2:R$2,,MATCH(T10,$G10:$R10,0))*1,YEAR(Coefficients!$A$3:$A$14),0),SUMPRODUCT((Coefficients!$B$1:$AG$1=A10)*(Coefficients!$B$2:$AG$2="M")*COLUMN($B$2:$AG$2))-1)</f>
        <v>4539774.7404000005</v>
      </c>
      <c r="W10" t="str">
        <f t="shared" si="0"/>
        <v>2023</v>
      </c>
      <c r="X10">
        <f t="array" ref="X10">INDEX(Coefficients!$B$3:$AG$14,MATCH(W10*1,YEAR(Coefficients!$A$3:$A$14),0),SUMPRODUCT((Coefficients!$B$1:$AG$1=A10)*(Coefficients!$B$2:$AG$2="M")*COLUMN($B$2:$AG$2))-1)</f>
        <v>1.08</v>
      </c>
    </row>
    <row r="11" spans="1:24">
      <c r="A11" t="s">
        <v>33</v>
      </c>
      <c r="B11" t="s">
        <v>478</v>
      </c>
      <c r="C11" s="1" t="s">
        <v>479</v>
      </c>
      <c r="D11" s="1"/>
      <c r="K11" s="2">
        <v>8987794.5199999996</v>
      </c>
      <c r="T11" s="2">
        <f t="array" ref="T11">IFERROR(INDEX(G11:R11,,MATCH(1,ISNUMBER(G11:R11)*1,0)),"")</f>
        <v>8987794.5199999996</v>
      </c>
      <c r="U11" s="2" t="e">
        <f t="array" ref="U11">T11*INDEX(Coefficients!$B$3:$AG$14,MATCH(INDEX(G$2:R$2,,MATCH(T11,$G11:$R11,0))*1,YEAR(Coefficients!$A$3:$A$14),0),SUMPRODUCT((Coefficients!$B$1:$AG$1=A11)*(Coefficients!$B$2:$AG$2="M")*COLUMN($B$2:$AG$2))-1)</f>
        <v>#VALUE!</v>
      </c>
      <c r="W11" t="str">
        <f t="shared" si="0"/>
        <v>2022</v>
      </c>
      <c r="X11" t="e">
        <f t="array" ref="X11">INDEX(Coefficients!$B$3:$AG$14,MATCH(W11*1,YEAR(Coefficients!$A$3:$A$14),0),SUMPRODUCT((Coefficients!$B$1:$AG$1=A11)*(Coefficients!$B$2:$AG$2="M")*COLUMN($B$2:$AG$2))-1)</f>
        <v>#VALUE!</v>
      </c>
    </row>
    <row r="12" spans="1:24">
      <c r="A12" t="s">
        <v>446</v>
      </c>
      <c r="B12" t="s">
        <v>480</v>
      </c>
      <c r="C12" s="1" t="s">
        <v>481</v>
      </c>
      <c r="D12" s="1" t="s">
        <v>482</v>
      </c>
      <c r="E12" s="13">
        <v>3023630.51</v>
      </c>
      <c r="L12" s="2">
        <v>26655061.399999999</v>
      </c>
      <c r="T12" s="2">
        <f t="array" ref="T12">IFERROR(INDEX(G12:R12,,MATCH(1,ISNUMBER(G12:R12)*1,0)),"")</f>
        <v>26655061.399999999</v>
      </c>
      <c r="U12" s="2">
        <f t="array" ref="U12">T12*INDEX(Coefficients!$B$3:$AG$14,MATCH(INDEX(G$2:R$2,,MATCH(T12,$G12:$R12,0))*1,YEAR(Coefficients!$A$3:$A$14),0),SUMPRODUCT((Coefficients!$B$1:$AG$1=A12)*(Coefficients!$B$2:$AG$2="M")*COLUMN($B$2:$AG$2))-1)</f>
        <v>37317085.959999993</v>
      </c>
      <c r="W12" t="str">
        <f t="shared" si="0"/>
        <v>2021</v>
      </c>
      <c r="X12">
        <f t="array" ref="X12">INDEX(Coefficients!$B$3:$AG$14,MATCH(W12*1,YEAR(Coefficients!$A$3:$A$14),0),SUMPRODUCT((Coefficients!$B$1:$AG$1=A12)*(Coefficients!$B$2:$AG$2="M")*COLUMN($B$2:$AG$2))-1)</f>
        <v>1.4</v>
      </c>
    </row>
    <row r="13" spans="1:24" ht="15" customHeight="1">
      <c r="A13" t="s">
        <v>25</v>
      </c>
      <c r="B13" t="s">
        <v>483</v>
      </c>
      <c r="C13" s="1" t="s">
        <v>484</v>
      </c>
      <c r="D13" s="1" t="s">
        <v>485</v>
      </c>
      <c r="E13" s="1" t="s">
        <v>486</v>
      </c>
      <c r="F13" s="12">
        <v>940083180.40999997</v>
      </c>
      <c r="K13" s="2">
        <v>30339569.199999999</v>
      </c>
      <c r="P13" s="2">
        <v>22742565.100000001</v>
      </c>
      <c r="T13" s="2">
        <f t="array" ref="T13">IFERROR(INDEX(G13:R13,,MATCH(1,ISNUMBER(G13:R13)*1,0)),"")</f>
        <v>30339569.199999999</v>
      </c>
      <c r="U13" s="2">
        <f t="array" ref="U13">T13*INDEX(Coefficients!$B$3:$AG$14,MATCH(INDEX(G$2:R$2,,MATCH(T13,$G13:$R13,0))*1,YEAR(Coefficients!$A$3:$A$14),0),SUMPRODUCT((Coefficients!$B$1:$AG$1=A13)*(Coefficients!$B$2:$AG$2="M")*COLUMN($B$2:$AG$2))-1)</f>
        <v>34587108.887999997</v>
      </c>
      <c r="W13" t="str">
        <f t="shared" si="0"/>
        <v>2022</v>
      </c>
      <c r="X13" t="str">
        <f t="array" ref="X13">INDEX(Coefficients!$B$3:$AG$14,MATCH(W13*1,YEAR(Coefficients!$A$3:$A$14),0),SUMPRODUCT((Coefficients!$B$1:$AG$1=A13)*(Coefficients!$B$2:$AG$2="M")*COLUMN($B$2:$AG$2))-1)</f>
        <v>1,14</v>
      </c>
    </row>
    <row r="14" spans="1:24" ht="15" customHeight="1">
      <c r="A14" t="s">
        <v>25</v>
      </c>
      <c r="B14" t="s">
        <v>487</v>
      </c>
      <c r="C14" s="1" t="s">
        <v>488</v>
      </c>
      <c r="D14" s="1" t="s">
        <v>489</v>
      </c>
      <c r="E14" s="1" t="s">
        <v>490</v>
      </c>
      <c r="F14" s="12">
        <v>2588456.58</v>
      </c>
      <c r="M14" s="2">
        <v>36349798.43</v>
      </c>
      <c r="T14" s="2">
        <f t="array" ref="T14">IFERROR(INDEX(G14:R14,,MATCH(1,ISNUMBER(G14:R14)*1,0)),"")</f>
        <v>36349798.43</v>
      </c>
      <c r="U14" s="2">
        <f t="array" ref="U14">T14*INDEX(Coefficients!$B$3:$AG$14,MATCH(INDEX(G$2:R$2,,MATCH(T14,$G14:$R14,0))*1,YEAR(Coefficients!$A$3:$A$14),0),SUMPRODUCT((Coefficients!$B$1:$AG$1=A14)*(Coefficients!$B$2:$AG$2="M")*COLUMN($B$2:$AG$2))-1)</f>
        <v>40348276.257300004</v>
      </c>
      <c r="W14" t="str">
        <f t="shared" si="0"/>
        <v>2020</v>
      </c>
      <c r="X14" t="str">
        <f t="array" ref="X14">INDEX(Coefficients!$B$3:$AG$14,MATCH(W14*1,YEAR(Coefficients!$A$3:$A$14),0),SUMPRODUCT((Coefficients!$B$1:$AG$1=A14)*(Coefficients!$B$2:$AG$2="M")*COLUMN($B$2:$AG$2))-1)</f>
        <v>1,11</v>
      </c>
    </row>
    <row r="15" spans="1:24">
      <c r="A15" t="s">
        <v>22</v>
      </c>
      <c r="B15" t="s">
        <v>491</v>
      </c>
      <c r="C15" s="1" t="s">
        <v>492</v>
      </c>
      <c r="D15" s="1"/>
      <c r="T15" s="2" t="str">
        <f t="array" ref="T15">IFERROR(INDEX(G15:R15,,MATCH(1,ISNUMBER(G15:R15)*1,0)),"")</f>
        <v/>
      </c>
      <c r="U15" s="2" t="e">
        <f t="array" ref="U15">T15*INDEX(Coefficients!$B$3:$AG$14,MATCH(INDEX(G$2:R$2,,MATCH(T15,$G15:$R15,0))*1,YEAR(Coefficients!$A$3:$A$14),0),SUMPRODUCT((Coefficients!$B$1:$AG$1=A15)*(Coefficients!$B$2:$AG$2="M")*COLUMN($B$2:$AG$2))-1)</f>
        <v>#VALUE!</v>
      </c>
      <c r="W15" t="e">
        <f t="shared" si="0"/>
        <v>#N/A</v>
      </c>
      <c r="X15" t="e">
        <f t="array" ref="X15">INDEX(Coefficients!$B$3:$AG$14,MATCH(W15*1,YEAR(Coefficients!$A$3:$A$14),0),SUMPRODUCT((Coefficients!$B$1:$AG$1=A15)*(Coefficients!$B$2:$AG$2="M")*COLUMN($B$2:$AG$2))-1)</f>
        <v>#N/A</v>
      </c>
    </row>
    <row r="16" spans="1:24">
      <c r="A16" t="s">
        <v>32</v>
      </c>
      <c r="B16" t="s">
        <v>493</v>
      </c>
      <c r="C16" s="1" t="s">
        <v>494</v>
      </c>
      <c r="D16" s="1" t="s">
        <v>495</v>
      </c>
      <c r="E16" s="13">
        <v>4122391.98</v>
      </c>
      <c r="T16" s="2" t="str">
        <f t="array" ref="T16">IFERROR(INDEX(G16:R16,,MATCH(1,ISNUMBER(G16:R16)*1,0)),"")</f>
        <v/>
      </c>
      <c r="U16" s="2" t="e">
        <f t="array" ref="U16">T16*INDEX(Coefficients!$B$3:$AG$14,MATCH(INDEX(G$2:R$2,,MATCH(T16,$G16:$R16,0))*1,YEAR(Coefficients!$A$3:$A$14),0),SUMPRODUCT((Coefficients!$B$1:$AG$1=A16)*(Coefficients!$B$2:$AG$2="M")*COLUMN($B$2:$AG$2))-1)</f>
        <v>#VALUE!</v>
      </c>
      <c r="W16" t="e">
        <f t="shared" si="0"/>
        <v>#N/A</v>
      </c>
      <c r="X16" t="e">
        <f t="array" ref="X16">INDEX(Coefficients!$B$3:$AG$14,MATCH(W16*1,YEAR(Coefficients!$A$3:$A$14),0),SUMPRODUCT((Coefficients!$B$1:$AG$1=A16)*(Coefficients!$B$2:$AG$2="M")*COLUMN($B$2:$AG$2))-1)</f>
        <v>#N/A</v>
      </c>
    </row>
    <row r="17" spans="1:24" ht="15" customHeight="1">
      <c r="A17" t="s">
        <v>25</v>
      </c>
      <c r="B17" t="s">
        <v>496</v>
      </c>
      <c r="C17" s="1" t="s">
        <v>497</v>
      </c>
      <c r="D17" s="1" t="s">
        <v>498</v>
      </c>
      <c r="E17" s="1" t="s">
        <v>499</v>
      </c>
      <c r="F17" s="12">
        <v>3109518.68</v>
      </c>
      <c r="K17" s="2">
        <v>74205028.239999995</v>
      </c>
      <c r="P17" s="2">
        <v>85767627.359999999</v>
      </c>
      <c r="T17" s="2">
        <f t="array" ref="T17">IFERROR(INDEX(G17:R17,,MATCH(1,ISNUMBER(G17:R17)*1,0)),"")</f>
        <v>74205028.239999995</v>
      </c>
      <c r="U17" s="2">
        <f t="array" ref="U17">T17*INDEX(Coefficients!$B$3:$AG$14,MATCH(INDEX(G$2:R$2,,MATCH(T17,$G17:$R17,0))*1,YEAR(Coefficients!$A$3:$A$14),0),SUMPRODUCT((Coefficients!$B$1:$AG$1=A17)*(Coefficients!$B$2:$AG$2="M")*COLUMN($B$2:$AG$2))-1)</f>
        <v>84593732.193599984</v>
      </c>
      <c r="W17" t="str">
        <f t="shared" si="0"/>
        <v>2022</v>
      </c>
      <c r="X17" t="str">
        <f t="array" ref="X17">INDEX(Coefficients!$B$3:$AG$14,MATCH(W17*1,YEAR(Coefficients!$A$3:$A$14),0),SUMPRODUCT((Coefficients!$B$1:$AG$1=A17)*(Coefficients!$B$2:$AG$2="M")*COLUMN($B$2:$AG$2))-1)</f>
        <v>1,14</v>
      </c>
    </row>
    <row r="18" spans="1:24">
      <c r="A18" t="s">
        <v>25</v>
      </c>
      <c r="B18" t="s">
        <v>500</v>
      </c>
      <c r="C18" s="1" t="s">
        <v>501</v>
      </c>
      <c r="D18" s="1"/>
      <c r="L18" s="2">
        <v>10348251.060000001</v>
      </c>
      <c r="T18" s="2">
        <f t="array" ref="T18">IFERROR(INDEX(G18:R18,,MATCH(1,ISNUMBER(G18:R18)*1,0)),"")</f>
        <v>10348251.060000001</v>
      </c>
      <c r="U18" s="2">
        <f t="array" ref="U18">T18*INDEX(Coefficients!$B$3:$AG$14,MATCH(INDEX(G$2:R$2,,MATCH(T18,$G18:$R18,0))*1,YEAR(Coefficients!$A$3:$A$14),0),SUMPRODUCT((Coefficients!$B$1:$AG$1=A18)*(Coefficients!$B$2:$AG$2="M")*COLUMN($B$2:$AG$2))-1)</f>
        <v>11590041.187200002</v>
      </c>
      <c r="W18" t="str">
        <f t="shared" si="0"/>
        <v>2021</v>
      </c>
      <c r="X18" t="str">
        <f t="array" ref="X18">INDEX(Coefficients!$B$3:$AG$14,MATCH(W18*1,YEAR(Coefficients!$A$3:$A$14),0),SUMPRODUCT((Coefficients!$B$1:$AG$1=A18)*(Coefficients!$B$2:$AG$2="M")*COLUMN($B$2:$AG$2))-1)</f>
        <v>1,12</v>
      </c>
    </row>
    <row r="19" spans="1:24" ht="28.5">
      <c r="A19" t="s">
        <v>25</v>
      </c>
      <c r="B19" t="s">
        <v>502</v>
      </c>
      <c r="C19" s="1" t="s">
        <v>503</v>
      </c>
      <c r="D19" s="1" t="s">
        <v>504</v>
      </c>
      <c r="E19" s="13">
        <v>39853632.079999998</v>
      </c>
      <c r="J19" s="2">
        <v>48880598.32</v>
      </c>
      <c r="P19" s="2">
        <v>90780828.269999996</v>
      </c>
      <c r="T19" s="2">
        <f t="array" ref="T19">IFERROR(INDEX(G19:R19,,MATCH(1,ISNUMBER(G19:R19)*1,0)),"")</f>
        <v>48880598.32</v>
      </c>
      <c r="U19" s="2">
        <f t="array" ref="U19">T19*INDEX(Coefficients!$B$3:$AG$14,MATCH(INDEX(G$2:R$2,,MATCH(T19,$G19:$R19,0))*1,YEAR(Coefficients!$A$3:$A$14),0),SUMPRODUCT((Coefficients!$B$1:$AG$1=A19)*(Coefficients!$B$2:$AG$2="M")*COLUMN($B$2:$AG$2))-1)</f>
        <v>52791046.185600005</v>
      </c>
      <c r="W19" t="str">
        <f t="shared" si="0"/>
        <v>2023</v>
      </c>
      <c r="X19" t="str">
        <f t="array" ref="X19">INDEX(Coefficients!$B$3:$AG$14,MATCH(W19*1,YEAR(Coefficients!$A$3:$A$14),0),SUMPRODUCT((Coefficients!$B$1:$AG$1=A19)*(Coefficients!$B$2:$AG$2="M")*COLUMN($B$2:$AG$2))-1)</f>
        <v>1,08</v>
      </c>
    </row>
    <row r="20" spans="1:24">
      <c r="A20" t="s">
        <v>23</v>
      </c>
      <c r="B20" t="s">
        <v>505</v>
      </c>
      <c r="C20" s="1" t="s">
        <v>506</v>
      </c>
      <c r="D20" s="1"/>
      <c r="T20" s="2" t="str">
        <f t="array" ref="T20">IFERROR(INDEX(G20:R20,,MATCH(1,ISNUMBER(G20:R20)*1,0)),"")</f>
        <v/>
      </c>
      <c r="U20" s="2" t="e">
        <f t="array" ref="U20">T20*INDEX(Coefficients!$B$3:$AG$14,MATCH(INDEX(G$2:R$2,,MATCH(T20,$G20:$R20,0))*1,YEAR(Coefficients!$A$3:$A$14),0),SUMPRODUCT((Coefficients!$B$1:$AG$1=A20)*(Coefficients!$B$2:$AG$2="M")*COLUMN($B$2:$AG$2))-1)</f>
        <v>#VALUE!</v>
      </c>
      <c r="W20" t="e">
        <f t="shared" si="0"/>
        <v>#N/A</v>
      </c>
      <c r="X20" t="e">
        <f t="array" ref="X20">INDEX(Coefficients!$B$3:$AG$14,MATCH(W20*1,YEAR(Coefficients!$A$3:$A$14),0),SUMPRODUCT((Coefficients!$B$1:$AG$1=A20)*(Coefficients!$B$2:$AG$2="M")*COLUMN($B$2:$AG$2))-1)</f>
        <v>#N/A</v>
      </c>
    </row>
    <row r="21" spans="1:24">
      <c r="A21" t="s">
        <v>25</v>
      </c>
      <c r="B21" t="s">
        <v>507</v>
      </c>
      <c r="C21" s="1" t="s">
        <v>508</v>
      </c>
      <c r="D21" s="1" t="s">
        <v>509</v>
      </c>
      <c r="E21" s="13">
        <v>44483657.170000002</v>
      </c>
      <c r="L21" s="2">
        <v>94447007.709999993</v>
      </c>
      <c r="T21" s="2">
        <f t="array" ref="T21">IFERROR(INDEX(G21:R21,,MATCH(1,ISNUMBER(G21:R21)*1,0)),"")</f>
        <v>94447007.709999993</v>
      </c>
      <c r="U21" s="2">
        <f t="array" ref="U21">T21*INDEX(Coefficients!$B$3:$AG$14,MATCH(INDEX(G$2:R$2,,MATCH(T21,$G21:$R21,0))*1,YEAR(Coefficients!$A$3:$A$14),0),SUMPRODUCT((Coefficients!$B$1:$AG$1=A21)*(Coefficients!$B$2:$AG$2="M")*COLUMN($B$2:$AG$2))-1)</f>
        <v>105780648.63520001</v>
      </c>
      <c r="W21" t="str">
        <f t="shared" si="0"/>
        <v>2021</v>
      </c>
      <c r="X21" t="str">
        <f t="array" ref="X21">INDEX(Coefficients!$B$3:$AG$14,MATCH(W21*1,YEAR(Coefficients!$A$3:$A$14),0),SUMPRODUCT((Coefficients!$B$1:$AG$1=A21)*(Coefficients!$B$2:$AG$2="M")*COLUMN($B$2:$AG$2))-1)</f>
        <v>1,12</v>
      </c>
    </row>
    <row r="22" spans="1:24" ht="15" customHeight="1">
      <c r="A22" t="s">
        <v>25</v>
      </c>
      <c r="B22" t="s">
        <v>510</v>
      </c>
      <c r="C22" s="1" t="s">
        <v>511</v>
      </c>
      <c r="D22" s="1" t="s">
        <v>512</v>
      </c>
      <c r="E22" s="1" t="s">
        <v>513</v>
      </c>
      <c r="F22" s="12">
        <v>90298886.629999995</v>
      </c>
      <c r="K22" s="2">
        <v>90434104.480000004</v>
      </c>
      <c r="T22" s="2">
        <f t="array" ref="T22">IFERROR(INDEX(G22:R22,,MATCH(1,ISNUMBER(G22:R22)*1,0)),"")</f>
        <v>90434104.480000004</v>
      </c>
      <c r="U22" s="2">
        <f t="array" ref="U22">T22*INDEX(Coefficients!$B$3:$AG$14,MATCH(INDEX(G$2:R$2,,MATCH(T22,$G22:$R22,0))*1,YEAR(Coefficients!$A$3:$A$14),0),SUMPRODUCT((Coefficients!$B$1:$AG$1=A22)*(Coefficients!$B$2:$AG$2="M")*COLUMN($B$2:$AG$2))-1)</f>
        <v>103094879.1072</v>
      </c>
      <c r="W22" t="str">
        <f t="shared" si="0"/>
        <v>2022</v>
      </c>
      <c r="X22" t="str">
        <f t="array" ref="X22">INDEX(Coefficients!$B$3:$AG$14,MATCH(W22*1,YEAR(Coefficients!$A$3:$A$14),0),SUMPRODUCT((Coefficients!$B$1:$AG$1=A22)*(Coefficients!$B$2:$AG$2="M")*COLUMN($B$2:$AG$2))-1)</f>
        <v>1,14</v>
      </c>
    </row>
    <row r="23" spans="1:24" ht="15" customHeight="1">
      <c r="A23" t="s">
        <v>25</v>
      </c>
      <c r="B23" t="s">
        <v>514</v>
      </c>
      <c r="C23" s="1" t="s">
        <v>515</v>
      </c>
      <c r="D23" s="1" t="s">
        <v>516</v>
      </c>
      <c r="E23" s="1" t="s">
        <v>517</v>
      </c>
      <c r="F23" s="12">
        <v>9974239.9800000004</v>
      </c>
      <c r="J23" s="2">
        <v>26539308.32</v>
      </c>
      <c r="P23" s="2">
        <v>22037827.399999999</v>
      </c>
      <c r="T23" s="2">
        <f t="array" ref="T23">IFERROR(INDEX(G23:R23,,MATCH(1,ISNUMBER(G23:R23)*1,0)),"")</f>
        <v>26539308.32</v>
      </c>
      <c r="U23" s="2">
        <f t="array" ref="U23">T23*INDEX(Coefficients!$B$3:$AG$14,MATCH(INDEX(G$2:R$2,,MATCH(T23,$G23:$R23,0))*1,YEAR(Coefficients!$A$3:$A$14),0),SUMPRODUCT((Coefficients!$B$1:$AG$1=A23)*(Coefficients!$B$2:$AG$2="M")*COLUMN($B$2:$AG$2))-1)</f>
        <v>28662452.985600002</v>
      </c>
      <c r="W23" t="str">
        <f t="shared" si="0"/>
        <v>2023</v>
      </c>
      <c r="X23" t="str">
        <f t="array" ref="X23">INDEX(Coefficients!$B$3:$AG$14,MATCH(W23*1,YEAR(Coefficients!$A$3:$A$14),0),SUMPRODUCT((Coefficients!$B$1:$AG$1=A23)*(Coefficients!$B$2:$AG$2="M")*COLUMN($B$2:$AG$2))-1)</f>
        <v>1,08</v>
      </c>
    </row>
    <row r="24" spans="1:24" ht="15" customHeight="1">
      <c r="A24" t="s">
        <v>25</v>
      </c>
      <c r="B24" t="s">
        <v>518</v>
      </c>
      <c r="C24" s="1" t="s">
        <v>519</v>
      </c>
      <c r="D24" s="1" t="s">
        <v>520</v>
      </c>
      <c r="E24" s="1" t="s">
        <v>521</v>
      </c>
      <c r="F24" s="12">
        <v>37877.61</v>
      </c>
      <c r="K24" s="2">
        <v>79351532.569999993</v>
      </c>
      <c r="P24" s="2">
        <v>81706588.420000002</v>
      </c>
      <c r="T24" s="2">
        <f t="array" ref="T24">IFERROR(INDEX(G24:R24,,MATCH(1,ISNUMBER(G24:R24)*1,0)),"")</f>
        <v>79351532.569999993</v>
      </c>
      <c r="U24" s="2">
        <f t="array" ref="U24">T24*INDEX(Coefficients!$B$3:$AG$14,MATCH(INDEX(G$2:R$2,,MATCH(T24,$G24:$R24,0))*1,YEAR(Coefficients!$A$3:$A$14),0),SUMPRODUCT((Coefficients!$B$1:$AG$1=A24)*(Coefficients!$B$2:$AG$2="M")*COLUMN($B$2:$AG$2))-1)</f>
        <v>90460747.129799977</v>
      </c>
      <c r="W24" t="str">
        <f t="shared" si="0"/>
        <v>2022</v>
      </c>
      <c r="X24" t="str">
        <f t="array" ref="X24">INDEX(Coefficients!$B$3:$AG$14,MATCH(W24*1,YEAR(Coefficients!$A$3:$A$14),0),SUMPRODUCT((Coefficients!$B$1:$AG$1=A24)*(Coefficients!$B$2:$AG$2="M")*COLUMN($B$2:$AG$2))-1)</f>
        <v>1,14</v>
      </c>
    </row>
    <row r="25" spans="1:24">
      <c r="A25" t="s">
        <v>33</v>
      </c>
      <c r="B25" t="s">
        <v>522</v>
      </c>
      <c r="C25" s="1" t="s">
        <v>523</v>
      </c>
      <c r="D25" s="1"/>
      <c r="K25" s="2">
        <v>328268.98</v>
      </c>
      <c r="T25" s="2">
        <f t="array" ref="T25">IFERROR(INDEX(G25:R25,,MATCH(1,ISNUMBER(G25:R25)*1,0)),"")</f>
        <v>328268.98</v>
      </c>
      <c r="U25" s="2" t="e">
        <f t="array" ref="U25">T25*INDEX(Coefficients!$B$3:$AG$14,MATCH(INDEX(G$2:R$2,,MATCH(T25,$G25:$R25,0))*1,YEAR(Coefficients!$A$3:$A$14),0),SUMPRODUCT((Coefficients!$B$1:$AG$1=A25)*(Coefficients!$B$2:$AG$2="M")*COLUMN($B$2:$AG$2))-1)</f>
        <v>#VALUE!</v>
      </c>
      <c r="W25" t="str">
        <f t="shared" si="0"/>
        <v>2022</v>
      </c>
      <c r="X25" t="e">
        <f t="array" ref="X25">INDEX(Coefficients!$B$3:$AG$14,MATCH(W25*1,YEAR(Coefficients!$A$3:$A$14),0),SUMPRODUCT((Coefficients!$B$1:$AG$1=A25)*(Coefficients!$B$2:$AG$2="M")*COLUMN($B$2:$AG$2))-1)</f>
        <v>#VALUE!</v>
      </c>
    </row>
    <row r="26" spans="1:24" ht="15" customHeight="1">
      <c r="A26" t="s">
        <v>25</v>
      </c>
      <c r="B26" t="s">
        <v>524</v>
      </c>
      <c r="C26" s="1" t="s">
        <v>525</v>
      </c>
      <c r="D26" s="1" t="s">
        <v>526</v>
      </c>
      <c r="E26" s="13">
        <v>1724084.46</v>
      </c>
      <c r="L26" s="2">
        <v>10338049.630000001</v>
      </c>
      <c r="T26" s="2">
        <f t="array" ref="T26">IFERROR(INDEX(G26:R26,,MATCH(1,ISNUMBER(G26:R26)*1,0)),"")</f>
        <v>10338049.630000001</v>
      </c>
      <c r="U26" s="2">
        <f t="array" ref="U26">T26*INDEX(Coefficients!$B$3:$AG$14,MATCH(INDEX(G$2:R$2,,MATCH(T26,$G26:$R26,0))*1,YEAR(Coefficients!$A$3:$A$14),0),SUMPRODUCT((Coefficients!$B$1:$AG$1=A26)*(Coefficients!$B$2:$AG$2="M")*COLUMN($B$2:$AG$2))-1)</f>
        <v>11578615.585600002</v>
      </c>
      <c r="W26" t="str">
        <f t="shared" si="0"/>
        <v>2021</v>
      </c>
      <c r="X26" t="str">
        <f t="array" ref="X26">INDEX(Coefficients!$B$3:$AG$14,MATCH(W26*1,YEAR(Coefficients!$A$3:$A$14),0),SUMPRODUCT((Coefficients!$B$1:$AG$1=A26)*(Coefficients!$B$2:$AG$2="M")*COLUMN($B$2:$AG$2))-1)</f>
        <v>1,12</v>
      </c>
    </row>
    <row r="27" spans="1:24" ht="15" customHeight="1">
      <c r="A27" t="s">
        <v>25</v>
      </c>
      <c r="B27" t="s">
        <v>527</v>
      </c>
      <c r="C27" s="1" t="s">
        <v>528</v>
      </c>
      <c r="D27" s="1" t="s">
        <v>529</v>
      </c>
      <c r="E27" s="1" t="s">
        <v>530</v>
      </c>
      <c r="F27" s="12">
        <v>21957525.850000001</v>
      </c>
      <c r="K27" s="2">
        <v>78222304.799999997</v>
      </c>
      <c r="P27" s="2">
        <v>70768486.319999993</v>
      </c>
      <c r="T27" s="2">
        <f t="array" ref="T27">IFERROR(INDEX(G27:R27,,MATCH(1,ISNUMBER(G27:R27)*1,0)),"")</f>
        <v>78222304.799999997</v>
      </c>
      <c r="U27" s="2">
        <f t="array" ref="U27">T27*INDEX(Coefficients!$B$3:$AG$14,MATCH(INDEX(G$2:R$2,,MATCH(T27,$G27:$R27,0))*1,YEAR(Coefficients!$A$3:$A$14),0),SUMPRODUCT((Coefficients!$B$1:$AG$1=A27)*(Coefficients!$B$2:$AG$2="M")*COLUMN($B$2:$AG$2))-1)</f>
        <v>89173427.471999988</v>
      </c>
      <c r="W27" t="str">
        <f t="shared" si="0"/>
        <v>2022</v>
      </c>
      <c r="X27" t="str">
        <f t="array" ref="X27">INDEX(Coefficients!$B$3:$AG$14,MATCH(W27*1,YEAR(Coefficients!$A$3:$A$14),0),SUMPRODUCT((Coefficients!$B$1:$AG$1=A27)*(Coefficients!$B$2:$AG$2="M")*COLUMN($B$2:$AG$2))-1)</f>
        <v>1,14</v>
      </c>
    </row>
    <row r="28" spans="1:24">
      <c r="A28" t="s">
        <v>25</v>
      </c>
      <c r="B28" t="s">
        <v>531</v>
      </c>
      <c r="C28" s="1" t="s">
        <v>532</v>
      </c>
      <c r="D28" s="1"/>
      <c r="K28" s="2">
        <v>33212084.989999998</v>
      </c>
      <c r="P28" s="2">
        <v>68919798.989999995</v>
      </c>
      <c r="T28" s="2">
        <f t="array" ref="T28">IFERROR(INDEX(G28:R28,,MATCH(1,ISNUMBER(G28:R28)*1,0)),"")</f>
        <v>33212084.989999998</v>
      </c>
      <c r="U28" s="2">
        <f t="array" ref="U28">T28*INDEX(Coefficients!$B$3:$AG$14,MATCH(INDEX(G$2:R$2,,MATCH(T28,$G28:$R28,0))*1,YEAR(Coefficients!$A$3:$A$14),0),SUMPRODUCT((Coefficients!$B$1:$AG$1=A28)*(Coefficients!$B$2:$AG$2="M")*COLUMN($B$2:$AG$2))-1)</f>
        <v>37861776.888599992</v>
      </c>
      <c r="W28" t="str">
        <f t="shared" si="0"/>
        <v>2022</v>
      </c>
      <c r="X28" t="str">
        <f t="array" ref="X28">INDEX(Coefficients!$B$3:$AG$14,MATCH(W28*1,YEAR(Coefficients!$A$3:$A$14),0),SUMPRODUCT((Coefficients!$B$1:$AG$1=A28)*(Coefficients!$B$2:$AG$2="M")*COLUMN($B$2:$AG$2))-1)</f>
        <v>1,14</v>
      </c>
    </row>
    <row r="29" spans="1:24" ht="15" customHeight="1">
      <c r="A29" t="s">
        <v>447</v>
      </c>
      <c r="B29" t="s">
        <v>533</v>
      </c>
      <c r="C29" s="1" t="s">
        <v>534</v>
      </c>
      <c r="D29" s="1" t="s">
        <v>535</v>
      </c>
      <c r="E29" s="13">
        <v>8290865.9500000002</v>
      </c>
      <c r="T29" s="2" t="str">
        <f t="array" ref="T29">IFERROR(INDEX(G29:R29,,MATCH(1,ISNUMBER(G29:R29)*1,0)),"")</f>
        <v/>
      </c>
      <c r="U29" s="2" t="e">
        <f t="array" ref="U29">T29*INDEX(Coefficients!$B$3:$AG$14,MATCH(INDEX(G$2:R$2,,MATCH(T29,$G29:$R29,0))*1,YEAR(Coefficients!$A$3:$A$14),0),SUMPRODUCT((Coefficients!$B$1:$AG$1=A29)*(Coefficients!$B$2:$AG$2="M")*COLUMN($B$2:$AG$2))-1)</f>
        <v>#VALUE!</v>
      </c>
      <c r="W29" t="e">
        <f t="shared" si="0"/>
        <v>#N/A</v>
      </c>
      <c r="X29" t="e">
        <f t="array" ref="X29">INDEX(Coefficients!$B$3:$AG$14,MATCH(W29*1,YEAR(Coefficients!$A$3:$A$14),0),SUMPRODUCT((Coefficients!$B$1:$AG$1=A29)*(Coefficients!$B$2:$AG$2="M")*COLUMN($B$2:$AG$2))-1)</f>
        <v>#N/A</v>
      </c>
    </row>
    <row r="30" spans="1:24" ht="15" customHeight="1">
      <c r="A30" t="s">
        <v>23</v>
      </c>
      <c r="B30" t="s">
        <v>536</v>
      </c>
      <c r="C30" s="1" t="s">
        <v>537</v>
      </c>
      <c r="D30" s="1"/>
      <c r="J30" s="2">
        <v>931413.74</v>
      </c>
      <c r="N30" s="2">
        <v>367758.09</v>
      </c>
      <c r="T30" s="2">
        <f t="array" ref="T30">IFERROR(INDEX(G30:R30,,MATCH(1,ISNUMBER(G30:R30)*1,0)),"")</f>
        <v>931413.74</v>
      </c>
      <c r="U30" s="2" t="e">
        <f t="array" ref="U30">T30*INDEX(Coefficients!$B$3:$AG$14,MATCH(INDEX(G$2:R$2,,MATCH(T30,$G30:$R30,0))*1,YEAR(Coefficients!$A$3:$A$14),0),SUMPRODUCT((Coefficients!$B$1:$AG$1=A30)*(Coefficients!$B$2:$AG$2="M")*COLUMN($B$2:$AG$2))-1)</f>
        <v>#VALUE!</v>
      </c>
      <c r="W30" t="str">
        <f t="shared" si="0"/>
        <v>2023</v>
      </c>
      <c r="X30" t="e">
        <f t="array" ref="X30">INDEX(Coefficients!$B$3:$AG$14,MATCH(W30*1,YEAR(Coefficients!$A$3:$A$14),0),SUMPRODUCT((Coefficients!$B$1:$AG$1=A30)*(Coefficients!$B$2:$AG$2="M")*COLUMN($B$2:$AG$2))-1)</f>
        <v>#VALUE!</v>
      </c>
    </row>
    <row r="31" spans="1:24">
      <c r="A31" t="s">
        <v>25</v>
      </c>
      <c r="B31" t="s">
        <v>538</v>
      </c>
      <c r="C31" s="1" t="s">
        <v>539</v>
      </c>
      <c r="D31" s="1" t="s">
        <v>540</v>
      </c>
      <c r="E31" s="13">
        <v>9809867.6699999999</v>
      </c>
      <c r="J31" s="2">
        <v>54721441.200000003</v>
      </c>
      <c r="P31" s="2">
        <v>70332036.420000002</v>
      </c>
      <c r="T31" s="2">
        <f t="array" ref="T31">IFERROR(INDEX(G31:R31,,MATCH(1,ISNUMBER(G31:R31)*1,0)),"")</f>
        <v>54721441.200000003</v>
      </c>
      <c r="U31" s="2">
        <f t="array" ref="U31">T31*INDEX(Coefficients!$B$3:$AG$14,MATCH(INDEX(G$2:R$2,,MATCH(T31,$G31:$R31,0))*1,YEAR(Coefficients!$A$3:$A$14),0),SUMPRODUCT((Coefficients!$B$1:$AG$1=A31)*(Coefficients!$B$2:$AG$2="M")*COLUMN($B$2:$AG$2))-1)</f>
        <v>59099156.496000007</v>
      </c>
      <c r="W31" t="str">
        <f t="shared" si="0"/>
        <v>2023</v>
      </c>
      <c r="X31" t="str">
        <f t="array" ref="X31">INDEX(Coefficients!$B$3:$AG$14,MATCH(W31*1,YEAR(Coefficients!$A$3:$A$14),0),SUMPRODUCT((Coefficients!$B$1:$AG$1=A31)*(Coefficients!$B$2:$AG$2="M")*COLUMN($B$2:$AG$2))-1)</f>
        <v>1,08</v>
      </c>
    </row>
    <row r="32" spans="1:24" ht="15" customHeight="1">
      <c r="A32" t="s">
        <v>25</v>
      </c>
      <c r="B32" t="s">
        <v>541</v>
      </c>
      <c r="C32" s="1" t="s">
        <v>542</v>
      </c>
      <c r="D32" s="1" t="s">
        <v>543</v>
      </c>
      <c r="E32" s="1" t="s">
        <v>544</v>
      </c>
      <c r="F32" s="12">
        <v>58584646.229999997</v>
      </c>
      <c r="L32" s="2">
        <v>99595820.719999999</v>
      </c>
      <c r="T32" s="2">
        <f t="array" ref="T32">IFERROR(INDEX(G32:R32,,MATCH(1,ISNUMBER(G32:R32)*1,0)),"")</f>
        <v>99595820.719999999</v>
      </c>
      <c r="U32" s="2">
        <f t="array" ref="U32">T32*INDEX(Coefficients!$B$3:$AG$14,MATCH(INDEX(G$2:R$2,,MATCH(T32,$G32:$R32,0))*1,YEAR(Coefficients!$A$3:$A$14),0),SUMPRODUCT((Coefficients!$B$1:$AG$1=A32)*(Coefficients!$B$2:$AG$2="M")*COLUMN($B$2:$AG$2))-1)</f>
        <v>111547319.20640001</v>
      </c>
      <c r="W32" t="str">
        <f t="shared" si="0"/>
        <v>2021</v>
      </c>
      <c r="X32" t="str">
        <f t="array" ref="X32">INDEX(Coefficients!$B$3:$AG$14,MATCH(W32*1,YEAR(Coefficients!$A$3:$A$14),0),SUMPRODUCT((Coefficients!$B$1:$AG$1=A32)*(Coefficients!$B$2:$AG$2="M")*COLUMN($B$2:$AG$2))-1)</f>
        <v>1,12</v>
      </c>
    </row>
    <row r="33" spans="1:24">
      <c r="A33" t="s">
        <v>25</v>
      </c>
      <c r="B33" t="s">
        <v>545</v>
      </c>
      <c r="C33" s="1" t="s">
        <v>546</v>
      </c>
      <c r="D33" s="1"/>
      <c r="J33" s="2">
        <v>92426392.069999993</v>
      </c>
      <c r="N33" s="2">
        <v>9379253.7799999993</v>
      </c>
      <c r="T33" s="2">
        <f t="array" ref="T33">IFERROR(INDEX(G33:R33,,MATCH(1,ISNUMBER(G33:R33)*1,0)),"")</f>
        <v>92426392.069999993</v>
      </c>
      <c r="U33" s="2">
        <f t="array" ref="U33">T33*INDEX(Coefficients!$B$3:$AG$14,MATCH(INDEX(G$2:R$2,,MATCH(T33,$G33:$R33,0))*1,YEAR(Coefficients!$A$3:$A$14),0),SUMPRODUCT((Coefficients!$B$1:$AG$1=A33)*(Coefficients!$B$2:$AG$2="M")*COLUMN($B$2:$AG$2))-1)</f>
        <v>99820503.435599998</v>
      </c>
      <c r="W33" t="str">
        <f t="shared" si="0"/>
        <v>2023</v>
      </c>
      <c r="X33" t="str">
        <f t="array" ref="X33">INDEX(Coefficients!$B$3:$AG$14,MATCH(W33*1,YEAR(Coefficients!$A$3:$A$14),0),SUMPRODUCT((Coefficients!$B$1:$AG$1=A33)*(Coefficients!$B$2:$AG$2="M")*COLUMN($B$2:$AG$2))-1)</f>
        <v>1,08</v>
      </c>
    </row>
    <row r="34" spans="1:24">
      <c r="A34" t="s">
        <v>446</v>
      </c>
      <c r="B34" t="s">
        <v>547</v>
      </c>
      <c r="C34" s="1" t="s">
        <v>548</v>
      </c>
      <c r="D34" s="1" t="s">
        <v>549</v>
      </c>
      <c r="E34" s="13">
        <v>19281076.57</v>
      </c>
      <c r="T34" s="2" t="str">
        <f t="array" ref="T34">IFERROR(INDEX(G34:R34,,MATCH(1,ISNUMBER(G34:R34)*1,0)),"")</f>
        <v/>
      </c>
      <c r="U34" s="2" t="e">
        <f t="array" ref="U34">T34*INDEX(Coefficients!$B$3:$AG$14,MATCH(INDEX(G$2:R$2,,MATCH(T34,$G34:$R34,0))*1,YEAR(Coefficients!$A$3:$A$14),0),SUMPRODUCT((Coefficients!$B$1:$AG$1=A34)*(Coefficients!$B$2:$AG$2="M")*COLUMN($B$2:$AG$2))-1)</f>
        <v>#VALUE!</v>
      </c>
      <c r="W34" t="e">
        <f t="shared" si="0"/>
        <v>#N/A</v>
      </c>
      <c r="X34" t="e">
        <f t="array" ref="X34">INDEX(Coefficients!$B$3:$AG$14,MATCH(W34*1,YEAR(Coefficients!$A$3:$A$14),0),SUMPRODUCT((Coefficients!$B$1:$AG$1=A34)*(Coefficients!$B$2:$AG$2="M")*COLUMN($B$2:$AG$2))-1)</f>
        <v>#N/A</v>
      </c>
    </row>
    <row r="35" spans="1:24">
      <c r="A35" t="s">
        <v>23</v>
      </c>
      <c r="B35" t="s">
        <v>550</v>
      </c>
      <c r="C35" s="1" t="s">
        <v>551</v>
      </c>
      <c r="D35" s="1"/>
      <c r="T35" s="2" t="str">
        <f t="array" ref="T35">IFERROR(INDEX(G35:R35,,MATCH(1,ISNUMBER(G35:R35)*1,0)),"")</f>
        <v/>
      </c>
      <c r="U35" s="2" t="e">
        <f t="array" ref="U35">T35*INDEX(Coefficients!$B$3:$AG$14,MATCH(INDEX(G$2:R$2,,MATCH(T35,$G35:$R35,0))*1,YEAR(Coefficients!$A$3:$A$14),0),SUMPRODUCT((Coefficients!$B$1:$AG$1=A35)*(Coefficients!$B$2:$AG$2="M")*COLUMN($B$2:$AG$2))-1)</f>
        <v>#VALUE!</v>
      </c>
      <c r="W35" t="e">
        <f t="shared" si="0"/>
        <v>#N/A</v>
      </c>
      <c r="X35" t="e">
        <f t="array" ref="X35">INDEX(Coefficients!$B$3:$AG$14,MATCH(W35*1,YEAR(Coefficients!$A$3:$A$14),0),SUMPRODUCT((Coefficients!$B$1:$AG$1=A35)*(Coefficients!$B$2:$AG$2="M")*COLUMN($B$2:$AG$2))-1)</f>
        <v>#N/A</v>
      </c>
    </row>
    <row r="36" spans="1:24">
      <c r="A36" t="s">
        <v>446</v>
      </c>
      <c r="B36" t="s">
        <v>552</v>
      </c>
      <c r="D36" s="1"/>
      <c r="T36" s="2" t="str">
        <f t="array" ref="T36">IFERROR(INDEX(G36:R36,,MATCH(1,ISNUMBER(G36:R36)*1,0)),"")</f>
        <v/>
      </c>
      <c r="U36" s="2" t="e">
        <f t="array" ref="U36">T36*INDEX(Coefficients!$B$3:$AG$14,MATCH(INDEX(G$2:R$2,,MATCH(T36,$G36:$R36,0))*1,YEAR(Coefficients!$A$3:$A$14),0),SUMPRODUCT((Coefficients!$B$1:$AG$1=A36)*(Coefficients!$B$2:$AG$2="M")*COLUMN($B$2:$AG$2))-1)</f>
        <v>#VALUE!</v>
      </c>
      <c r="W36" t="e">
        <f t="shared" si="0"/>
        <v>#N/A</v>
      </c>
      <c r="X36" t="e">
        <f t="array" ref="X36">INDEX(Coefficients!$B$3:$AG$14,MATCH(W36*1,YEAR(Coefficients!$A$3:$A$14),0),SUMPRODUCT((Coefficients!$B$1:$AG$1=A36)*(Coefficients!$B$2:$AG$2="M")*COLUMN($B$2:$AG$2))-1)</f>
        <v>#N/A</v>
      </c>
    </row>
    <row r="37" spans="1:24" ht="15" customHeight="1">
      <c r="A37" t="s">
        <v>25</v>
      </c>
      <c r="B37" t="s">
        <v>553</v>
      </c>
      <c r="C37" s="1" t="s">
        <v>554</v>
      </c>
      <c r="D37" s="1" t="s">
        <v>555</v>
      </c>
      <c r="E37" s="13">
        <v>40636469.590000004</v>
      </c>
      <c r="J37" s="2">
        <v>97156341.390000001</v>
      </c>
      <c r="N37" s="2">
        <v>61349243.93</v>
      </c>
      <c r="T37" s="2">
        <f t="array" ref="T37">IFERROR(INDEX(G37:R37,,MATCH(1,ISNUMBER(G37:R37)*1,0)),"")</f>
        <v>97156341.390000001</v>
      </c>
      <c r="U37" s="2">
        <f t="array" ref="U37">T37*INDEX(Coefficients!$B$3:$AG$14,MATCH(INDEX(G$2:R$2,,MATCH(T37,$G37:$R37,0))*1,YEAR(Coefficients!$A$3:$A$14),0),SUMPRODUCT((Coefficients!$B$1:$AG$1=A37)*(Coefficients!$B$2:$AG$2="M")*COLUMN($B$2:$AG$2))-1)</f>
        <v>104928848.70120001</v>
      </c>
      <c r="W37" t="str">
        <f t="shared" si="0"/>
        <v>2023</v>
      </c>
      <c r="X37" t="str">
        <f t="array" ref="X37">INDEX(Coefficients!$B$3:$AG$14,MATCH(W37*1,YEAR(Coefficients!$A$3:$A$14),0),SUMPRODUCT((Coefficients!$B$1:$AG$1=A37)*(Coefficients!$B$2:$AG$2="M")*COLUMN($B$2:$AG$2))-1)</f>
        <v>1,08</v>
      </c>
    </row>
    <row r="38" spans="1:24" ht="15" customHeight="1">
      <c r="A38" t="s">
        <v>25</v>
      </c>
      <c r="B38" t="s">
        <v>556</v>
      </c>
      <c r="C38" s="1" t="s">
        <v>557</v>
      </c>
      <c r="D38" s="1" t="s">
        <v>558</v>
      </c>
      <c r="E38" s="1" t="s">
        <v>559</v>
      </c>
      <c r="F38" s="12">
        <v>25916240.43</v>
      </c>
      <c r="J38" s="2" t="s">
        <v>1022</v>
      </c>
      <c r="P38" s="2">
        <v>6246698.8099999996</v>
      </c>
      <c r="T38" s="2">
        <f t="array" ref="T38">IFERROR(INDEX(G38:R38,,MATCH(1,ISNUMBER(G38:R38)*1,0)),"")</f>
        <v>6246698.8099999996</v>
      </c>
      <c r="U38" s="2">
        <f t="array" ref="U38">T38*INDEX(Coefficients!$B$3:$AG$14,MATCH(INDEX(G$2:R$2,,MATCH(T38,$G38:$R38,0))*1,YEAR(Coefficients!$A$3:$A$14),0),SUMPRODUCT((Coefficients!$B$1:$AG$1=A38)*(Coefficients!$B$2:$AG$2="M")*COLUMN($B$2:$AG$2))-1)</f>
        <v>7121236.6433999985</v>
      </c>
      <c r="W38" t="str">
        <f t="shared" si="0"/>
        <v>2017</v>
      </c>
      <c r="X38" t="str">
        <f t="array" ref="X38">INDEX(Coefficients!$B$3:$AG$14,MATCH(W38*1,YEAR(Coefficients!$A$3:$A$14),0),SUMPRODUCT((Coefficients!$B$1:$AG$1=A38)*(Coefficients!$B$2:$AG$2="M")*COLUMN($B$2:$AG$2))-1)</f>
        <v>1,14</v>
      </c>
    </row>
    <row r="39" spans="1:24">
      <c r="A39" t="s">
        <v>25</v>
      </c>
      <c r="B39" t="s">
        <v>560</v>
      </c>
      <c r="C39" s="1" t="s">
        <v>561</v>
      </c>
      <c r="D39" s="1"/>
      <c r="L39" s="2">
        <v>62594083.630000003</v>
      </c>
      <c r="T39" s="2">
        <f t="array" ref="T39">IFERROR(INDEX(G39:R39,,MATCH(1,ISNUMBER(G39:R39)*1,0)),"")</f>
        <v>62594083.630000003</v>
      </c>
      <c r="U39" s="2">
        <f t="array" ref="U39">T39*INDEX(Coefficients!$B$3:$AG$14,MATCH(INDEX(G$2:R$2,,MATCH(T39,$G39:$R39,0))*1,YEAR(Coefficients!$A$3:$A$14),0),SUMPRODUCT((Coefficients!$B$1:$AG$1=A39)*(Coefficients!$B$2:$AG$2="M")*COLUMN($B$2:$AG$2))-1)</f>
        <v>70105373.665600017</v>
      </c>
      <c r="W39" t="str">
        <f t="shared" si="0"/>
        <v>2021</v>
      </c>
      <c r="X39" t="str">
        <f t="array" ref="X39">INDEX(Coefficients!$B$3:$AG$14,MATCH(W39*1,YEAR(Coefficients!$A$3:$A$14),0),SUMPRODUCT((Coefficients!$B$1:$AG$1=A39)*(Coefficients!$B$2:$AG$2="M")*COLUMN($B$2:$AG$2))-1)</f>
        <v>1,12</v>
      </c>
    </row>
    <row r="40" spans="1:24">
      <c r="A40" t="s">
        <v>31</v>
      </c>
      <c r="B40" t="s">
        <v>562</v>
      </c>
      <c r="C40" s="1" t="s">
        <v>563</v>
      </c>
      <c r="D40" s="1" t="s">
        <v>564</v>
      </c>
      <c r="E40" s="13">
        <v>521790.23</v>
      </c>
      <c r="K40" s="2">
        <v>72383866.950000003</v>
      </c>
      <c r="T40" s="2">
        <f t="array" ref="T40">IFERROR(INDEX(G40:R40,,MATCH(1,ISNUMBER(G40:R40)*1,0)),"")</f>
        <v>72383866.950000003</v>
      </c>
      <c r="U40" s="2">
        <f t="array" ref="U40">T40*INDEX(Coefficients!$B$3:$AG$14,MATCH(INDEX(G$2:R$2,,MATCH(T40,$G40:$R40,0))*1,YEAR(Coefficients!$A$3:$A$14),0),SUMPRODUCT((Coefficients!$B$1:$AG$1=A40)*(Coefficients!$B$2:$AG$2="M")*COLUMN($B$2:$AG$2))-1)</f>
        <v>90479833.6875</v>
      </c>
      <c r="W40" t="str">
        <f t="shared" si="0"/>
        <v>2022</v>
      </c>
      <c r="X40">
        <f t="array" ref="X40">INDEX(Coefficients!$B$3:$AG$14,MATCH(W40*1,YEAR(Coefficients!$A$3:$A$14),0),SUMPRODUCT((Coefficients!$B$1:$AG$1=A40)*(Coefficients!$B$2:$AG$2="M")*COLUMN($B$2:$AG$2))-1)</f>
        <v>1.25</v>
      </c>
    </row>
    <row r="41" spans="1:24" ht="15" customHeight="1">
      <c r="A41" t="s">
        <v>25</v>
      </c>
      <c r="B41" t="s">
        <v>565</v>
      </c>
      <c r="C41" s="1" t="s">
        <v>566</v>
      </c>
      <c r="D41" s="1" t="s">
        <v>567</v>
      </c>
      <c r="E41" s="1" t="s">
        <v>568</v>
      </c>
      <c r="F41" s="12">
        <v>66393984.780000001</v>
      </c>
      <c r="O41" s="2">
        <v>71866260.489999995</v>
      </c>
      <c r="U41" s="2"/>
    </row>
    <row r="42" spans="1:24">
      <c r="A42" t="s">
        <v>29</v>
      </c>
      <c r="B42" t="s">
        <v>569</v>
      </c>
      <c r="C42" s="1" t="s">
        <v>570</v>
      </c>
      <c r="D42" s="1"/>
      <c r="L42" s="2">
        <v>4546248.17</v>
      </c>
      <c r="U42" s="2"/>
    </row>
    <row r="43" spans="1:24" ht="15" customHeight="1">
      <c r="A43" t="s">
        <v>25</v>
      </c>
      <c r="B43" t="s">
        <v>571</v>
      </c>
      <c r="C43" s="1" t="s">
        <v>572</v>
      </c>
      <c r="D43" s="1" t="s">
        <v>573</v>
      </c>
      <c r="E43" s="13">
        <v>12049517.1</v>
      </c>
      <c r="J43" s="2">
        <v>14055207.380000001</v>
      </c>
      <c r="O43" s="2">
        <v>3701005.29</v>
      </c>
      <c r="U43" s="2"/>
    </row>
    <row r="44" spans="1:24" ht="15" customHeight="1">
      <c r="A44" t="s">
        <v>22</v>
      </c>
      <c r="B44" t="s">
        <v>574</v>
      </c>
      <c r="C44" s="1" t="s">
        <v>575</v>
      </c>
      <c r="D44" s="1" t="s">
        <v>576</v>
      </c>
      <c r="E44" s="1" t="s">
        <v>577</v>
      </c>
      <c r="F44" s="12">
        <v>76048786.900000006</v>
      </c>
      <c r="L44" s="2">
        <v>6941579.4699999997</v>
      </c>
      <c r="U44" s="2"/>
    </row>
    <row r="45" spans="1:24" ht="15" customHeight="1">
      <c r="A45" t="s">
        <v>22</v>
      </c>
      <c r="B45" t="s">
        <v>578</v>
      </c>
      <c r="C45" s="1" t="s">
        <v>579</v>
      </c>
      <c r="D45" s="1" t="s">
        <v>580</v>
      </c>
      <c r="E45" s="1" t="s">
        <v>581</v>
      </c>
      <c r="F45" s="12">
        <v>68785231.150000006</v>
      </c>
      <c r="L45" s="2">
        <v>8503132.8200000003</v>
      </c>
      <c r="U45" s="2"/>
    </row>
    <row r="46" spans="1:24">
      <c r="A46" t="s">
        <v>448</v>
      </c>
      <c r="B46" t="s">
        <v>582</v>
      </c>
      <c r="C46" s="1" t="s">
        <v>583</v>
      </c>
      <c r="D46" s="1" t="s">
        <v>584</v>
      </c>
      <c r="E46" s="1" t="s">
        <v>585</v>
      </c>
      <c r="F46" s="12">
        <v>579675.02</v>
      </c>
      <c r="J46" s="2">
        <v>970472.07</v>
      </c>
      <c r="U46" s="2"/>
    </row>
    <row r="47" spans="1:24" ht="15" customHeight="1">
      <c r="A47" t="s">
        <v>25</v>
      </c>
      <c r="B47" t="s">
        <v>586</v>
      </c>
      <c r="C47" s="1" t="s">
        <v>587</v>
      </c>
      <c r="D47" s="1" t="s">
        <v>588</v>
      </c>
      <c r="E47" s="1" t="s">
        <v>589</v>
      </c>
      <c r="F47" s="12">
        <v>95032493.530000001</v>
      </c>
      <c r="L47" s="2">
        <v>7750150.0999999996</v>
      </c>
      <c r="U47" s="2"/>
    </row>
    <row r="48" spans="1:24">
      <c r="A48" t="s">
        <v>34</v>
      </c>
      <c r="B48" t="s">
        <v>590</v>
      </c>
      <c r="C48" s="1" t="s">
        <v>591</v>
      </c>
      <c r="D48" s="1"/>
      <c r="J48" s="2">
        <v>20988324.489999998</v>
      </c>
      <c r="N48" s="2">
        <v>2331092.66</v>
      </c>
      <c r="U48" s="2"/>
    </row>
    <row r="49" spans="1:21">
      <c r="A49" t="s">
        <v>22</v>
      </c>
      <c r="B49" t="s">
        <v>592</v>
      </c>
      <c r="C49" s="1" t="s">
        <v>593</v>
      </c>
      <c r="D49" s="1" t="s">
        <v>594</v>
      </c>
      <c r="E49" s="1" t="s">
        <v>595</v>
      </c>
      <c r="K49" s="2">
        <v>9234521.8900000006</v>
      </c>
      <c r="U49" s="2"/>
    </row>
    <row r="50" spans="1:21">
      <c r="A50" t="s">
        <v>25</v>
      </c>
      <c r="B50" t="s">
        <v>596</v>
      </c>
      <c r="C50" s="1" t="s">
        <v>597</v>
      </c>
      <c r="D50" s="1"/>
      <c r="L50" s="2">
        <v>3127976.95</v>
      </c>
      <c r="U50" s="2"/>
    </row>
    <row r="51" spans="1:21">
      <c r="A51" t="s">
        <v>446</v>
      </c>
      <c r="B51" t="s">
        <v>598</v>
      </c>
      <c r="C51" s="1" t="s">
        <v>599</v>
      </c>
      <c r="D51" s="1" t="s">
        <v>600</v>
      </c>
      <c r="E51" s="13">
        <v>65809891.619999997</v>
      </c>
      <c r="U51" s="2"/>
    </row>
    <row r="52" spans="1:21">
      <c r="A52" t="s">
        <v>447</v>
      </c>
      <c r="B52" t="s">
        <v>601</v>
      </c>
      <c r="C52" s="1" t="s">
        <v>602</v>
      </c>
      <c r="D52" s="1"/>
      <c r="U52" s="2"/>
    </row>
    <row r="53" spans="1:21">
      <c r="A53" t="s">
        <v>25</v>
      </c>
      <c r="B53" t="s">
        <v>603</v>
      </c>
      <c r="D53" s="1"/>
      <c r="U53" s="2"/>
    </row>
    <row r="54" spans="1:21" ht="15" customHeight="1">
      <c r="A54" t="s">
        <v>29</v>
      </c>
      <c r="B54" t="s">
        <v>604</v>
      </c>
      <c r="C54" s="1" t="s">
        <v>605</v>
      </c>
      <c r="D54" s="1" t="s">
        <v>606</v>
      </c>
      <c r="E54" s="13">
        <v>97435662.629999995</v>
      </c>
      <c r="P54" s="2">
        <v>4948289.47</v>
      </c>
      <c r="U54" s="2"/>
    </row>
    <row r="55" spans="1:21" ht="15" customHeight="1">
      <c r="A55" t="s">
        <v>25</v>
      </c>
      <c r="B55" t="s">
        <v>607</v>
      </c>
      <c r="C55" s="1" t="s">
        <v>608</v>
      </c>
      <c r="D55" s="1" t="s">
        <v>609</v>
      </c>
      <c r="E55" s="1" t="s">
        <v>610</v>
      </c>
      <c r="F55" s="12">
        <v>933588.8</v>
      </c>
      <c r="L55" s="2">
        <v>3716081.22</v>
      </c>
      <c r="P55" s="2">
        <v>4097150.5</v>
      </c>
      <c r="U55" s="2"/>
    </row>
    <row r="56" spans="1:21" ht="15" customHeight="1">
      <c r="A56" t="s">
        <v>33</v>
      </c>
      <c r="B56" t="s">
        <v>611</v>
      </c>
      <c r="C56" s="1" t="s">
        <v>612</v>
      </c>
      <c r="D56" s="1" t="s">
        <v>613</v>
      </c>
      <c r="E56" s="1" t="s">
        <v>614</v>
      </c>
      <c r="F56" s="2">
        <v>11022546.82</v>
      </c>
      <c r="G56" s="2"/>
      <c r="N56" s="2">
        <v>201782.86</v>
      </c>
      <c r="U56" s="2"/>
    </row>
    <row r="57" spans="1:21">
      <c r="A57" t="s">
        <v>23</v>
      </c>
      <c r="B57" t="s">
        <v>615</v>
      </c>
      <c r="C57" s="1" t="s">
        <v>616</v>
      </c>
      <c r="D57" s="1"/>
      <c r="J57" s="2">
        <v>524637.21</v>
      </c>
      <c r="N57" s="2">
        <v>86315.1</v>
      </c>
      <c r="U57" s="2"/>
    </row>
    <row r="58" spans="1:21" ht="28.5">
      <c r="A58" t="s">
        <v>23</v>
      </c>
      <c r="B58" t="s">
        <v>617</v>
      </c>
      <c r="C58" s="1" t="s">
        <v>618</v>
      </c>
      <c r="D58" s="1" t="s">
        <v>619</v>
      </c>
      <c r="E58" s="13">
        <v>28420229.129999999</v>
      </c>
      <c r="N58" s="2">
        <v>576664.18000000005</v>
      </c>
      <c r="U58" s="2"/>
    </row>
    <row r="59" spans="1:21">
      <c r="A59" t="s">
        <v>446</v>
      </c>
      <c r="B59" t="s">
        <v>620</v>
      </c>
      <c r="C59" s="1" t="s">
        <v>621</v>
      </c>
      <c r="D59" s="1"/>
      <c r="U59" s="2"/>
    </row>
    <row r="60" spans="1:21">
      <c r="A60" t="s">
        <v>34</v>
      </c>
      <c r="B60" t="s">
        <v>622</v>
      </c>
      <c r="C60" s="1" t="s">
        <v>623</v>
      </c>
      <c r="D60" s="1" t="s">
        <v>624</v>
      </c>
      <c r="E60" s="13">
        <v>15920350.859999999</v>
      </c>
      <c r="J60" s="2">
        <v>3836026.75</v>
      </c>
      <c r="N60" s="2">
        <v>5254687.43</v>
      </c>
      <c r="U60" s="2"/>
    </row>
    <row r="61" spans="1:21" ht="15" customHeight="1">
      <c r="A61" t="s">
        <v>25</v>
      </c>
      <c r="B61" t="s">
        <v>625</v>
      </c>
      <c r="C61" s="1" t="s">
        <v>626</v>
      </c>
      <c r="D61" s="1" t="s">
        <v>627</v>
      </c>
      <c r="E61" s="1" t="s">
        <v>628</v>
      </c>
      <c r="F61" s="12">
        <v>64268384.079999998</v>
      </c>
      <c r="L61" s="2">
        <v>8684272.3699999992</v>
      </c>
      <c r="P61" s="2">
        <v>3280678.23</v>
      </c>
      <c r="U61" s="2"/>
    </row>
    <row r="62" spans="1:21" ht="15" customHeight="1">
      <c r="A62" t="s">
        <v>25</v>
      </c>
      <c r="B62" t="s">
        <v>629</v>
      </c>
      <c r="C62" s="1" t="s">
        <v>630</v>
      </c>
      <c r="D62" s="1" t="s">
        <v>631</v>
      </c>
      <c r="E62" s="1" t="s">
        <v>632</v>
      </c>
      <c r="F62" s="12">
        <v>88163580.819999993</v>
      </c>
      <c r="H62" s="2">
        <v>6183439.0800000001</v>
      </c>
      <c r="U62" s="2"/>
    </row>
    <row r="63" spans="1:21" ht="15" customHeight="1">
      <c r="A63" t="s">
        <v>22</v>
      </c>
      <c r="B63" t="s">
        <v>633</v>
      </c>
      <c r="C63" s="1" t="s">
        <v>634</v>
      </c>
      <c r="D63" s="1" t="s">
        <v>635</v>
      </c>
      <c r="E63" s="1" t="s">
        <v>636</v>
      </c>
      <c r="F63" s="12">
        <v>782186.12</v>
      </c>
      <c r="I63" s="2" t="s">
        <v>1023</v>
      </c>
      <c r="U63" s="2"/>
    </row>
    <row r="64" spans="1:21">
      <c r="A64" t="s">
        <v>38</v>
      </c>
      <c r="B64" t="s">
        <v>637</v>
      </c>
      <c r="C64" s="1" t="s">
        <v>638</v>
      </c>
      <c r="D64" s="1"/>
      <c r="U64" s="2"/>
    </row>
    <row r="65" spans="1:21" ht="28.5">
      <c r="A65" t="s">
        <v>35</v>
      </c>
      <c r="B65" t="s">
        <v>639</v>
      </c>
      <c r="C65" s="1" t="s">
        <v>640</v>
      </c>
      <c r="D65" s="1" t="s">
        <v>641</v>
      </c>
      <c r="E65" s="13">
        <v>76803580.900000006</v>
      </c>
      <c r="N65" s="2">
        <v>9596310.5600000005</v>
      </c>
      <c r="U65" s="2"/>
    </row>
    <row r="66" spans="1:21" ht="15" customHeight="1">
      <c r="A66" t="s">
        <v>29</v>
      </c>
      <c r="B66" t="s">
        <v>642</v>
      </c>
      <c r="C66" s="1" t="s">
        <v>643</v>
      </c>
      <c r="D66" s="1" t="s">
        <v>644</v>
      </c>
      <c r="E66" s="1" t="s">
        <v>645</v>
      </c>
      <c r="F66" s="12">
        <v>72910561.349999994</v>
      </c>
      <c r="K66" s="2">
        <v>4128522.31</v>
      </c>
      <c r="U66" s="2"/>
    </row>
    <row r="67" spans="1:21" ht="15" customHeight="1">
      <c r="A67" t="s">
        <v>25</v>
      </c>
      <c r="B67" t="s">
        <v>646</v>
      </c>
      <c r="C67" s="1" t="s">
        <v>647</v>
      </c>
      <c r="D67" s="1" t="s">
        <v>648</v>
      </c>
      <c r="E67" s="1" t="s">
        <v>649</v>
      </c>
      <c r="F67" s="12">
        <v>79540212.430000007</v>
      </c>
      <c r="U67" s="2"/>
    </row>
    <row r="68" spans="1:21" ht="15" customHeight="1">
      <c r="A68" t="s">
        <v>25</v>
      </c>
      <c r="B68" t="s">
        <v>650</v>
      </c>
      <c r="C68" s="1" t="s">
        <v>651</v>
      </c>
      <c r="D68" s="1" t="s">
        <v>652</v>
      </c>
      <c r="E68" s="1" t="s">
        <v>653</v>
      </c>
      <c r="F68" s="12">
        <v>86280316.930000007</v>
      </c>
      <c r="U68" s="2"/>
    </row>
    <row r="69" spans="1:21">
      <c r="A69" t="s">
        <v>25</v>
      </c>
      <c r="B69" t="s">
        <v>654</v>
      </c>
      <c r="C69" s="1" t="s">
        <v>655</v>
      </c>
      <c r="D69" s="1" t="s">
        <v>656</v>
      </c>
      <c r="E69" s="1" t="s">
        <v>657</v>
      </c>
      <c r="F69" s="12">
        <v>50552</v>
      </c>
      <c r="U69" s="2"/>
    </row>
    <row r="70" spans="1:21" ht="15" customHeight="1">
      <c r="A70" t="s">
        <v>446</v>
      </c>
      <c r="B70" t="s">
        <v>658</v>
      </c>
      <c r="C70" s="1" t="s">
        <v>659</v>
      </c>
      <c r="D70" s="1" t="s">
        <v>660</v>
      </c>
      <c r="E70" s="1" t="s">
        <v>661</v>
      </c>
      <c r="F70" s="12">
        <v>35059102.950000003</v>
      </c>
      <c r="U70" s="2"/>
    </row>
    <row r="71" spans="1:21">
      <c r="A71" t="s">
        <v>35</v>
      </c>
      <c r="B71" t="s">
        <v>662</v>
      </c>
      <c r="C71" s="1" t="s">
        <v>663</v>
      </c>
      <c r="D71" s="1"/>
      <c r="U71" s="2"/>
    </row>
    <row r="72" spans="1:21" ht="15" customHeight="1">
      <c r="A72" t="s">
        <v>37</v>
      </c>
      <c r="B72" t="s">
        <v>664</v>
      </c>
      <c r="C72" s="1" t="s">
        <v>665</v>
      </c>
      <c r="D72" s="1" t="s">
        <v>666</v>
      </c>
      <c r="E72" s="13">
        <v>84409155.650000006</v>
      </c>
      <c r="U72" s="2"/>
    </row>
    <row r="73" spans="1:21">
      <c r="A73" t="s">
        <v>25</v>
      </c>
      <c r="B73" t="s">
        <v>667</v>
      </c>
      <c r="C73" s="1" t="s">
        <v>668</v>
      </c>
      <c r="D73" s="1" t="s">
        <v>669</v>
      </c>
      <c r="E73" s="1" t="s">
        <v>670</v>
      </c>
      <c r="F73" s="12">
        <v>51974266.829999998</v>
      </c>
      <c r="J73" s="2">
        <v>5567200.0199999996</v>
      </c>
      <c r="U73" s="2"/>
    </row>
    <row r="74" spans="1:21" ht="15" customHeight="1">
      <c r="A74" t="s">
        <v>25</v>
      </c>
      <c r="B74" t="s">
        <v>671</v>
      </c>
      <c r="C74" s="1" t="s">
        <v>672</v>
      </c>
      <c r="D74" s="1" t="s">
        <v>673</v>
      </c>
      <c r="E74" s="1" t="s">
        <v>674</v>
      </c>
      <c r="F74" s="12">
        <v>78542286.909999996</v>
      </c>
      <c r="H74" s="2">
        <v>9135199.8000000007</v>
      </c>
      <c r="R74" s="2">
        <v>7828312.1900000004</v>
      </c>
      <c r="U74" s="2"/>
    </row>
    <row r="75" spans="1:21" ht="15" customHeight="1">
      <c r="A75" t="s">
        <v>25</v>
      </c>
      <c r="B75" t="s">
        <v>675</v>
      </c>
      <c r="C75" s="1" t="s">
        <v>676</v>
      </c>
      <c r="D75" s="1" t="s">
        <v>677</v>
      </c>
      <c r="E75" s="1" t="s">
        <v>678</v>
      </c>
      <c r="F75" s="12">
        <v>2560105.94</v>
      </c>
      <c r="U75" s="2"/>
    </row>
    <row r="76" spans="1:21" ht="15" customHeight="1">
      <c r="A76" t="s">
        <v>29</v>
      </c>
      <c r="B76" t="s">
        <v>679</v>
      </c>
      <c r="C76" s="1" t="s">
        <v>680</v>
      </c>
      <c r="D76" s="1" t="s">
        <v>681</v>
      </c>
      <c r="E76" s="1" t="s">
        <v>682</v>
      </c>
      <c r="F76" s="12">
        <v>6644400.3300000001</v>
      </c>
      <c r="U76" s="2"/>
    </row>
    <row r="77" spans="1:21">
      <c r="A77" t="s">
        <v>449</v>
      </c>
      <c r="B77" t="s">
        <v>683</v>
      </c>
      <c r="C77" s="1" t="s">
        <v>684</v>
      </c>
      <c r="D77" s="1" t="s">
        <v>685</v>
      </c>
      <c r="E77" s="1" t="s">
        <v>686</v>
      </c>
      <c r="F77" s="12">
        <v>8677603.75</v>
      </c>
      <c r="U77" s="2"/>
    </row>
    <row r="78" spans="1:21">
      <c r="A78" t="s">
        <v>25</v>
      </c>
      <c r="B78" t="s">
        <v>687</v>
      </c>
      <c r="C78" s="1" t="s">
        <v>688</v>
      </c>
      <c r="D78" s="1"/>
      <c r="H78" s="2" t="s">
        <v>1024</v>
      </c>
      <c r="O78" s="2">
        <v>3286450.06</v>
      </c>
      <c r="U78" s="2"/>
    </row>
    <row r="79" spans="1:21" ht="28.5">
      <c r="A79" t="s">
        <v>25</v>
      </c>
      <c r="B79" t="s">
        <v>689</v>
      </c>
      <c r="C79" s="1" t="s">
        <v>690</v>
      </c>
      <c r="D79" s="1" t="s">
        <v>691</v>
      </c>
      <c r="E79" s="13">
        <v>2939281.63</v>
      </c>
      <c r="U79" s="2"/>
    </row>
    <row r="80" spans="1:21">
      <c r="A80" t="s">
        <v>25</v>
      </c>
      <c r="B80" t="s">
        <v>692</v>
      </c>
      <c r="C80" s="1" t="s">
        <v>693</v>
      </c>
      <c r="D80" s="1"/>
      <c r="R80" s="2">
        <v>88340943.430000007</v>
      </c>
      <c r="U80" s="2"/>
    </row>
    <row r="81" spans="1:21" ht="28.5">
      <c r="A81" t="s">
        <v>25</v>
      </c>
      <c r="B81" t="s">
        <v>694</v>
      </c>
      <c r="C81" s="1" t="s">
        <v>695</v>
      </c>
      <c r="D81" s="1" t="s">
        <v>696</v>
      </c>
      <c r="E81" s="13">
        <v>5802219.0499999998</v>
      </c>
      <c r="J81" s="2">
        <v>5411552.0700000003</v>
      </c>
      <c r="U81" s="2"/>
    </row>
    <row r="82" spans="1:21" ht="15" customHeight="1">
      <c r="A82" t="s">
        <v>29</v>
      </c>
      <c r="B82" t="s">
        <v>697</v>
      </c>
      <c r="C82" s="1" t="s">
        <v>698</v>
      </c>
      <c r="D82" s="1"/>
      <c r="K82" s="2">
        <v>4829079.5199999996</v>
      </c>
      <c r="U82" s="2"/>
    </row>
    <row r="83" spans="1:21">
      <c r="A83" t="s">
        <v>25</v>
      </c>
      <c r="B83" t="s">
        <v>699</v>
      </c>
      <c r="C83" s="1" t="s">
        <v>700</v>
      </c>
      <c r="D83" s="1" t="s">
        <v>701</v>
      </c>
      <c r="E83" s="13">
        <v>105808.48</v>
      </c>
      <c r="U83" s="2"/>
    </row>
    <row r="84" spans="1:21">
      <c r="A84" t="s">
        <v>34</v>
      </c>
      <c r="B84" t="s">
        <v>702</v>
      </c>
      <c r="C84" s="1" t="s">
        <v>703</v>
      </c>
      <c r="D84" s="1"/>
      <c r="K84" s="2">
        <v>6374930.0999999996</v>
      </c>
      <c r="U84" s="2"/>
    </row>
    <row r="85" spans="1:21">
      <c r="A85" t="s">
        <v>35</v>
      </c>
      <c r="B85" t="s">
        <v>704</v>
      </c>
      <c r="C85" s="1" t="s">
        <v>705</v>
      </c>
      <c r="D85" s="1" t="s">
        <v>706</v>
      </c>
      <c r="E85" s="13">
        <v>805914.65</v>
      </c>
      <c r="N85" s="2">
        <v>9817816.2200000007</v>
      </c>
      <c r="U85" s="2"/>
    </row>
    <row r="86" spans="1:21">
      <c r="A86" t="s">
        <v>446</v>
      </c>
      <c r="B86" t="s">
        <v>707</v>
      </c>
      <c r="C86" s="1" t="s">
        <v>708</v>
      </c>
      <c r="D86" s="1" t="s">
        <v>709</v>
      </c>
      <c r="E86" s="1" t="s">
        <v>710</v>
      </c>
      <c r="F86" s="12">
        <v>680240.41</v>
      </c>
      <c r="U86" s="2"/>
    </row>
    <row r="87" spans="1:21">
      <c r="A87" t="s">
        <v>446</v>
      </c>
      <c r="B87" t="s">
        <v>711</v>
      </c>
      <c r="C87" s="1" t="s">
        <v>712</v>
      </c>
      <c r="D87" s="1"/>
      <c r="U87" s="2"/>
    </row>
    <row r="88" spans="1:21">
      <c r="A88" t="s">
        <v>35</v>
      </c>
      <c r="B88" t="s">
        <v>713</v>
      </c>
      <c r="C88" s="1" t="s">
        <v>714</v>
      </c>
      <c r="D88" s="1" t="s">
        <v>715</v>
      </c>
      <c r="E88" s="13">
        <v>1662513.91</v>
      </c>
      <c r="N88" s="2">
        <v>9642964.9800000004</v>
      </c>
      <c r="U88" s="2"/>
    </row>
    <row r="89" spans="1:21" ht="15" customHeight="1">
      <c r="A89" t="s">
        <v>25</v>
      </c>
      <c r="B89" t="s">
        <v>716</v>
      </c>
      <c r="C89" s="1" t="s">
        <v>717</v>
      </c>
      <c r="D89" s="1" t="s">
        <v>718</v>
      </c>
      <c r="E89" s="1" t="s">
        <v>719</v>
      </c>
      <c r="F89" s="12">
        <v>3771200.74</v>
      </c>
      <c r="K89" s="2">
        <v>7020.08</v>
      </c>
      <c r="U89" s="2"/>
    </row>
    <row r="90" spans="1:21" ht="15" customHeight="1">
      <c r="A90" t="s">
        <v>450</v>
      </c>
      <c r="B90" t="s">
        <v>720</v>
      </c>
      <c r="C90" s="1" t="s">
        <v>721</v>
      </c>
      <c r="D90" s="1" t="s">
        <v>722</v>
      </c>
      <c r="E90" s="1" t="s">
        <v>723</v>
      </c>
      <c r="F90" s="12">
        <v>8885763.1199999992</v>
      </c>
      <c r="J90" s="2">
        <v>7148796.3799999999</v>
      </c>
      <c r="U90" s="2"/>
    </row>
    <row r="91" spans="1:21">
      <c r="A91" t="s">
        <v>25</v>
      </c>
      <c r="B91" t="s">
        <v>724</v>
      </c>
      <c r="C91" s="1" t="s">
        <v>725</v>
      </c>
      <c r="D91" s="1" t="s">
        <v>726</v>
      </c>
      <c r="E91" s="1" t="s">
        <v>727</v>
      </c>
      <c r="F91" s="12">
        <v>2978946.48</v>
      </c>
      <c r="L91" s="2">
        <v>1419946.94</v>
      </c>
      <c r="N91" s="2">
        <v>4358932.09</v>
      </c>
      <c r="U91" s="2"/>
    </row>
    <row r="92" spans="1:21">
      <c r="A92" t="s">
        <v>35</v>
      </c>
      <c r="B92" t="s">
        <v>728</v>
      </c>
      <c r="C92" s="1" t="s">
        <v>729</v>
      </c>
      <c r="D92" s="1" t="s">
        <v>730</v>
      </c>
      <c r="E92" s="1" t="s">
        <v>731</v>
      </c>
      <c r="F92" s="12" t="s">
        <v>732</v>
      </c>
      <c r="N92" s="2">
        <v>2558710.8199999998</v>
      </c>
      <c r="U92" s="2"/>
    </row>
    <row r="93" spans="1:21" ht="28.5">
      <c r="A93" t="s">
        <v>25</v>
      </c>
      <c r="B93" t="s">
        <v>733</v>
      </c>
      <c r="C93" s="1" t="s">
        <v>734</v>
      </c>
      <c r="D93" s="1" t="s">
        <v>735</v>
      </c>
      <c r="E93" s="1" t="s">
        <v>736</v>
      </c>
      <c r="F93" s="12">
        <v>5004372.4800000004</v>
      </c>
      <c r="U93" s="2"/>
    </row>
    <row r="94" spans="1:21" ht="15" customHeight="1">
      <c r="A94" t="s">
        <v>451</v>
      </c>
      <c r="B94" t="s">
        <v>737</v>
      </c>
      <c r="C94" s="1" t="s">
        <v>738</v>
      </c>
      <c r="D94" s="1" t="s">
        <v>739</v>
      </c>
      <c r="E94" s="1" t="s">
        <v>740</v>
      </c>
      <c r="F94" s="12">
        <v>4887258.63</v>
      </c>
      <c r="N94" s="2">
        <v>227153.92000000001</v>
      </c>
      <c r="U94" s="2"/>
    </row>
    <row r="95" spans="1:21">
      <c r="A95" t="s">
        <v>448</v>
      </c>
      <c r="B95" t="s">
        <v>741</v>
      </c>
      <c r="C95" s="1" t="s">
        <v>742</v>
      </c>
      <c r="D95" s="1" t="s">
        <v>743</v>
      </c>
      <c r="E95" s="1" t="s">
        <v>744</v>
      </c>
      <c r="F95" s="12">
        <v>9418805.5500000007</v>
      </c>
      <c r="U95" s="2"/>
    </row>
    <row r="96" spans="1:21" ht="15" customHeight="1">
      <c r="A96" t="s">
        <v>25</v>
      </c>
      <c r="B96" t="s">
        <v>745</v>
      </c>
      <c r="C96" s="1" t="s">
        <v>746</v>
      </c>
      <c r="D96" s="1" t="s">
        <v>747</v>
      </c>
      <c r="E96" s="1" t="s">
        <v>748</v>
      </c>
      <c r="F96" s="12">
        <v>7461491.04</v>
      </c>
      <c r="U96" s="2"/>
    </row>
    <row r="97" spans="1:21" ht="15" customHeight="1">
      <c r="A97" t="s">
        <v>25</v>
      </c>
      <c r="B97" t="s">
        <v>749</v>
      </c>
      <c r="C97" s="1" t="s">
        <v>750</v>
      </c>
      <c r="D97" s="1" t="s">
        <v>751</v>
      </c>
      <c r="E97" s="1" t="s">
        <v>752</v>
      </c>
      <c r="F97" s="12">
        <v>3937265.77</v>
      </c>
      <c r="J97" s="2">
        <v>1030919.45</v>
      </c>
      <c r="U97" s="2"/>
    </row>
    <row r="98" spans="1:21">
      <c r="A98" t="s">
        <v>30</v>
      </c>
      <c r="B98" t="s">
        <v>753</v>
      </c>
      <c r="C98" s="1" t="s">
        <v>754</v>
      </c>
      <c r="D98" s="1"/>
      <c r="P98" s="2">
        <v>60799.47</v>
      </c>
      <c r="U98" s="2"/>
    </row>
    <row r="99" spans="1:21">
      <c r="A99" t="s">
        <v>25</v>
      </c>
      <c r="B99" t="s">
        <v>755</v>
      </c>
      <c r="C99" s="1" t="s">
        <v>756</v>
      </c>
      <c r="D99" s="1" t="s">
        <v>757</v>
      </c>
      <c r="E99" s="13">
        <v>4098924.17</v>
      </c>
      <c r="U99" s="2"/>
    </row>
    <row r="100" spans="1:21">
      <c r="A100" t="s">
        <v>24</v>
      </c>
      <c r="B100" t="s">
        <v>758</v>
      </c>
      <c r="C100" s="1" t="s">
        <v>759</v>
      </c>
      <c r="D100" s="1"/>
      <c r="U100" s="2"/>
    </row>
    <row r="101" spans="1:21">
      <c r="A101" t="s">
        <v>23</v>
      </c>
      <c r="B101" t="s">
        <v>760</v>
      </c>
      <c r="C101" s="1" t="s">
        <v>761</v>
      </c>
      <c r="D101" s="1" t="s">
        <v>762</v>
      </c>
      <c r="E101" s="13">
        <v>394141.56</v>
      </c>
      <c r="N101" s="2">
        <v>45049.02</v>
      </c>
      <c r="U101" s="2"/>
    </row>
    <row r="102" spans="1:21" ht="15" customHeight="1">
      <c r="A102" t="s">
        <v>29</v>
      </c>
      <c r="B102" t="s">
        <v>763</v>
      </c>
      <c r="C102" s="1" t="s">
        <v>764</v>
      </c>
      <c r="D102" s="1" t="s">
        <v>765</v>
      </c>
      <c r="E102" s="1" t="s">
        <v>766</v>
      </c>
      <c r="F102" s="12">
        <v>1974495.87</v>
      </c>
      <c r="U102" s="2"/>
    </row>
    <row r="103" spans="1:21" ht="15" customHeight="1">
      <c r="A103" t="s">
        <v>446</v>
      </c>
      <c r="B103" t="s">
        <v>767</v>
      </c>
      <c r="C103" s="1" t="s">
        <v>768</v>
      </c>
      <c r="D103" s="1" t="s">
        <v>769</v>
      </c>
      <c r="E103" s="1" t="s">
        <v>770</v>
      </c>
      <c r="F103" s="12">
        <v>3378069.25</v>
      </c>
      <c r="L103" s="2">
        <v>144050.94</v>
      </c>
      <c r="U103" s="2"/>
    </row>
    <row r="104" spans="1:21">
      <c r="A104" t="s">
        <v>37</v>
      </c>
      <c r="B104" t="s">
        <v>771</v>
      </c>
      <c r="C104" s="1" t="s">
        <v>772</v>
      </c>
      <c r="D104" s="1"/>
      <c r="U104" s="2"/>
    </row>
    <row r="105" spans="1:21">
      <c r="A105" t="s">
        <v>24</v>
      </c>
      <c r="B105" t="s">
        <v>773</v>
      </c>
      <c r="C105" s="1" t="s">
        <v>774</v>
      </c>
      <c r="D105" s="1" t="s">
        <v>775</v>
      </c>
      <c r="E105" s="13">
        <v>2374612.4900000002</v>
      </c>
      <c r="U105" s="2"/>
    </row>
    <row r="106" spans="1:21">
      <c r="A106" t="s">
        <v>25</v>
      </c>
      <c r="B106" t="s">
        <v>776</v>
      </c>
      <c r="C106" s="1" t="s">
        <v>777</v>
      </c>
      <c r="D106" s="1"/>
      <c r="U106" s="2"/>
    </row>
    <row r="107" spans="1:21" ht="15" customHeight="1">
      <c r="A107" t="s">
        <v>23</v>
      </c>
      <c r="B107" t="s">
        <v>778</v>
      </c>
      <c r="C107" s="1" t="s">
        <v>779</v>
      </c>
      <c r="D107" s="1" t="s">
        <v>780</v>
      </c>
      <c r="E107" s="13">
        <v>8101752.9500000002</v>
      </c>
      <c r="U107" s="2"/>
    </row>
    <row r="108" spans="1:21" ht="15" customHeight="1">
      <c r="A108" t="s">
        <v>29</v>
      </c>
      <c r="B108" t="s">
        <v>781</v>
      </c>
      <c r="C108" s="1" t="s">
        <v>782</v>
      </c>
      <c r="D108" s="1" t="s">
        <v>783</v>
      </c>
      <c r="E108" s="1" t="s">
        <v>784</v>
      </c>
      <c r="F108" s="12">
        <v>7564552.8899999997</v>
      </c>
      <c r="N108" s="2">
        <v>878881.06</v>
      </c>
      <c r="U108" s="2"/>
    </row>
    <row r="109" spans="1:21" ht="15" customHeight="1">
      <c r="A109" t="s">
        <v>35</v>
      </c>
      <c r="B109" t="s">
        <v>785</v>
      </c>
      <c r="C109" s="1" t="s">
        <v>786</v>
      </c>
      <c r="D109" s="1" t="s">
        <v>787</v>
      </c>
      <c r="E109" s="1" t="s">
        <v>788</v>
      </c>
      <c r="F109" s="12">
        <v>3224943.78</v>
      </c>
      <c r="N109" s="2">
        <v>636114.75</v>
      </c>
      <c r="U109" s="2"/>
    </row>
    <row r="110" spans="1:21" ht="15" customHeight="1">
      <c r="A110" t="s">
        <v>25</v>
      </c>
      <c r="B110" t="s">
        <v>789</v>
      </c>
      <c r="C110" s="1" t="s">
        <v>790</v>
      </c>
      <c r="D110" s="1" t="s">
        <v>791</v>
      </c>
      <c r="E110" s="1" t="s">
        <v>792</v>
      </c>
      <c r="F110" s="12">
        <v>645574.86</v>
      </c>
      <c r="N110" s="2">
        <v>899030.02</v>
      </c>
      <c r="U110" s="2"/>
    </row>
    <row r="111" spans="1:21" ht="15" customHeight="1">
      <c r="A111" t="s">
        <v>25</v>
      </c>
      <c r="B111" t="s">
        <v>793</v>
      </c>
      <c r="C111" s="1" t="s">
        <v>794</v>
      </c>
      <c r="D111" s="1" t="s">
        <v>795</v>
      </c>
      <c r="E111" s="1" t="s">
        <v>796</v>
      </c>
      <c r="F111" s="12" t="s">
        <v>797</v>
      </c>
      <c r="U111" s="2"/>
    </row>
    <row r="112" spans="1:21">
      <c r="A112" t="s">
        <v>25</v>
      </c>
      <c r="B112" t="s">
        <v>798</v>
      </c>
      <c r="C112" s="1" t="s">
        <v>799</v>
      </c>
      <c r="D112" s="1"/>
      <c r="U112" s="2"/>
    </row>
    <row r="113" spans="1:21">
      <c r="A113" t="s">
        <v>25</v>
      </c>
      <c r="B113" t="s">
        <v>800</v>
      </c>
      <c r="C113" s="1" t="s">
        <v>801</v>
      </c>
      <c r="D113" s="1" t="s">
        <v>802</v>
      </c>
      <c r="E113" s="13">
        <v>4653595.45</v>
      </c>
      <c r="H113" s="2">
        <v>6495351.9100000001</v>
      </c>
      <c r="P113" s="2">
        <v>371469.07</v>
      </c>
      <c r="U113" s="2"/>
    </row>
    <row r="114" spans="1:21" ht="15" customHeight="1">
      <c r="A114" t="s">
        <v>25</v>
      </c>
      <c r="B114" t="s">
        <v>803</v>
      </c>
      <c r="C114" s="1" t="s">
        <v>804</v>
      </c>
      <c r="D114" s="1" t="s">
        <v>805</v>
      </c>
      <c r="E114" s="1" t="s">
        <v>806</v>
      </c>
      <c r="F114" s="12">
        <v>8361524.8399999999</v>
      </c>
      <c r="U114" s="2"/>
    </row>
    <row r="115" spans="1:21" ht="15" customHeight="1">
      <c r="A115" t="s">
        <v>25</v>
      </c>
      <c r="B115" t="s">
        <v>807</v>
      </c>
      <c r="C115" s="1" t="s">
        <v>808</v>
      </c>
      <c r="D115" s="1" t="s">
        <v>809</v>
      </c>
      <c r="E115" s="1" t="s">
        <v>810</v>
      </c>
      <c r="F115" s="12">
        <v>5050176.99</v>
      </c>
      <c r="U115" s="2"/>
    </row>
    <row r="116" spans="1:21" ht="15" customHeight="1">
      <c r="A116" t="s">
        <v>22</v>
      </c>
      <c r="B116" t="s">
        <v>811</v>
      </c>
      <c r="C116" s="1" t="s">
        <v>812</v>
      </c>
      <c r="D116" s="1" t="s">
        <v>813</v>
      </c>
      <c r="E116" s="1" t="s">
        <v>814</v>
      </c>
      <c r="F116" s="12">
        <v>1702639.81</v>
      </c>
      <c r="U116" s="2"/>
    </row>
    <row r="117" spans="1:21" ht="15" customHeight="1">
      <c r="A117" t="s">
        <v>25</v>
      </c>
      <c r="B117" t="s">
        <v>815</v>
      </c>
      <c r="C117" s="1" t="s">
        <v>816</v>
      </c>
      <c r="D117" s="1" t="s">
        <v>817</v>
      </c>
      <c r="E117" s="1" t="s">
        <v>818</v>
      </c>
      <c r="F117" s="12" t="s">
        <v>819</v>
      </c>
      <c r="U117" s="2"/>
    </row>
    <row r="118" spans="1:21" ht="15" customHeight="1">
      <c r="A118" t="s">
        <v>25</v>
      </c>
      <c r="B118" t="s">
        <v>820</v>
      </c>
      <c r="C118" s="1" t="s">
        <v>821</v>
      </c>
      <c r="D118" s="1" t="s">
        <v>822</v>
      </c>
      <c r="E118" s="1" t="s">
        <v>823</v>
      </c>
      <c r="F118" s="12">
        <v>7019707.8200000003</v>
      </c>
      <c r="U118" s="2"/>
    </row>
    <row r="119" spans="1:21" ht="15" customHeight="1">
      <c r="A119" t="s">
        <v>30</v>
      </c>
      <c r="B119" t="s">
        <v>824</v>
      </c>
      <c r="C119" s="1" t="s">
        <v>825</v>
      </c>
      <c r="D119" s="1" t="s">
        <v>826</v>
      </c>
      <c r="E119" s="1" t="s">
        <v>827</v>
      </c>
      <c r="F119" s="12">
        <v>6254867.2199999997</v>
      </c>
      <c r="U119" s="2"/>
    </row>
    <row r="120" spans="1:21" ht="15" customHeight="1">
      <c r="A120" t="s">
        <v>25</v>
      </c>
      <c r="B120" t="s">
        <v>828</v>
      </c>
      <c r="C120" s="1" t="s">
        <v>829</v>
      </c>
      <c r="D120" s="1" t="s">
        <v>830</v>
      </c>
      <c r="E120" s="1" t="s">
        <v>831</v>
      </c>
      <c r="F120" s="12">
        <v>4784475.57</v>
      </c>
      <c r="J120" s="2">
        <v>715609.38</v>
      </c>
      <c r="N120" s="2">
        <v>664923.07999999996</v>
      </c>
      <c r="U120" s="2"/>
    </row>
    <row r="121" spans="1:21">
      <c r="A121" t="s">
        <v>25</v>
      </c>
      <c r="B121" t="s">
        <v>832</v>
      </c>
      <c r="C121" s="1" t="s">
        <v>833</v>
      </c>
      <c r="D121" s="1"/>
      <c r="U121" s="2"/>
    </row>
    <row r="122" spans="1:21" ht="15" customHeight="1">
      <c r="A122" t="s">
        <v>23</v>
      </c>
      <c r="B122" t="s">
        <v>834</v>
      </c>
      <c r="C122" s="1" t="s">
        <v>835</v>
      </c>
      <c r="D122" s="1" t="s">
        <v>836</v>
      </c>
      <c r="E122" s="13">
        <v>1637469.15</v>
      </c>
      <c r="O122" s="2">
        <v>7980.45</v>
      </c>
      <c r="U122" s="2"/>
    </row>
    <row r="123" spans="1:21" ht="15" customHeight="1">
      <c r="A123" t="s">
        <v>452</v>
      </c>
      <c r="B123" t="s">
        <v>837</v>
      </c>
      <c r="C123" s="1" t="s">
        <v>838</v>
      </c>
      <c r="D123" s="1" t="s">
        <v>839</v>
      </c>
      <c r="E123" s="1" t="s">
        <v>840</v>
      </c>
      <c r="F123" s="12">
        <v>1957657.19</v>
      </c>
      <c r="U123" s="2"/>
    </row>
    <row r="124" spans="1:21">
      <c r="A124" t="s">
        <v>25</v>
      </c>
      <c r="B124" t="s">
        <v>841</v>
      </c>
      <c r="C124" s="1" t="s">
        <v>842</v>
      </c>
      <c r="D124" s="1"/>
      <c r="U124" s="2"/>
    </row>
    <row r="125" spans="1:21">
      <c r="A125" t="s">
        <v>25</v>
      </c>
      <c r="B125" t="s">
        <v>843</v>
      </c>
      <c r="C125" s="1" t="s">
        <v>844</v>
      </c>
      <c r="D125" s="1" t="s">
        <v>845</v>
      </c>
      <c r="E125" s="13">
        <v>5671710.5499999998</v>
      </c>
      <c r="P125" s="2">
        <v>55634.34</v>
      </c>
      <c r="U125" s="2"/>
    </row>
    <row r="126" spans="1:21" ht="15" customHeight="1">
      <c r="A126" t="s">
        <v>25</v>
      </c>
      <c r="B126" t="s">
        <v>846</v>
      </c>
      <c r="C126" s="1" t="s">
        <v>847</v>
      </c>
      <c r="D126" s="1" t="s">
        <v>848</v>
      </c>
      <c r="E126" s="1" t="s">
        <v>849</v>
      </c>
      <c r="F126" s="12">
        <v>5242582.99</v>
      </c>
      <c r="U126" s="2"/>
    </row>
    <row r="127" spans="1:21" ht="15" customHeight="1">
      <c r="A127" t="s">
        <v>25</v>
      </c>
      <c r="B127" t="s">
        <v>850</v>
      </c>
      <c r="C127" s="1" t="s">
        <v>851</v>
      </c>
      <c r="D127" s="1" t="s">
        <v>852</v>
      </c>
      <c r="E127" s="1" t="s">
        <v>853</v>
      </c>
      <c r="F127" s="12">
        <v>6021549.6399999997</v>
      </c>
      <c r="N127" s="2">
        <v>6.57</v>
      </c>
      <c r="U127" s="2"/>
    </row>
    <row r="128" spans="1:21" ht="15" customHeight="1">
      <c r="A128" t="s">
        <v>25</v>
      </c>
      <c r="B128" t="s">
        <v>854</v>
      </c>
      <c r="C128" s="1" t="s">
        <v>855</v>
      </c>
      <c r="D128" s="1" t="s">
        <v>856</v>
      </c>
      <c r="E128" s="1" t="s">
        <v>857</v>
      </c>
      <c r="F128" s="12">
        <v>1506422.01</v>
      </c>
      <c r="U128" s="2"/>
    </row>
    <row r="129" spans="1:21" ht="15" customHeight="1">
      <c r="A129" t="s">
        <v>35</v>
      </c>
      <c r="B129" t="s">
        <v>858</v>
      </c>
      <c r="C129" s="1" t="s">
        <v>859</v>
      </c>
      <c r="D129" s="1" t="s">
        <v>860</v>
      </c>
      <c r="E129" s="1" t="s">
        <v>861</v>
      </c>
      <c r="F129" s="12">
        <v>6904554.6399999997</v>
      </c>
      <c r="U129" s="2"/>
    </row>
    <row r="130" spans="1:21" ht="15" customHeight="1">
      <c r="A130" t="s">
        <v>30</v>
      </c>
      <c r="B130" t="s">
        <v>862</v>
      </c>
      <c r="C130" s="1" t="s">
        <v>863</v>
      </c>
      <c r="D130" s="1" t="s">
        <v>864</v>
      </c>
      <c r="E130" s="1" t="s">
        <v>865</v>
      </c>
      <c r="F130" s="12">
        <v>49949.84</v>
      </c>
      <c r="U130" s="2"/>
    </row>
    <row r="131" spans="1:21">
      <c r="A131" t="s">
        <v>453</v>
      </c>
      <c r="B131" t="s">
        <v>866</v>
      </c>
      <c r="C131" s="1" t="s">
        <v>867</v>
      </c>
      <c r="D131" s="1" t="s">
        <v>868</v>
      </c>
      <c r="E131" s="1" t="s">
        <v>869</v>
      </c>
      <c r="F131" s="12" t="s">
        <v>870</v>
      </c>
      <c r="U131" s="2"/>
    </row>
    <row r="132" spans="1:21" ht="15" customHeight="1">
      <c r="A132" t="s">
        <v>25</v>
      </c>
      <c r="B132" t="s">
        <v>871</v>
      </c>
      <c r="C132" s="1" t="s">
        <v>872</v>
      </c>
      <c r="D132" s="1" t="s">
        <v>873</v>
      </c>
      <c r="E132" s="1" t="s">
        <v>874</v>
      </c>
      <c r="F132" s="12">
        <v>6108768.8399999999</v>
      </c>
      <c r="U132" s="2"/>
    </row>
    <row r="133" spans="1:21" ht="15" customHeight="1">
      <c r="A133" t="s">
        <v>30</v>
      </c>
      <c r="B133" t="s">
        <v>875</v>
      </c>
      <c r="C133" s="1" t="s">
        <v>876</v>
      </c>
      <c r="D133" s="1" t="s">
        <v>877</v>
      </c>
      <c r="E133" s="1" t="s">
        <v>878</v>
      </c>
      <c r="F133" s="12">
        <v>4226880.18</v>
      </c>
      <c r="L133" s="2">
        <v>651690.43999999994</v>
      </c>
      <c r="U133" s="2"/>
    </row>
    <row r="134" spans="1:21" ht="28.5">
      <c r="A134" t="s">
        <v>25</v>
      </c>
      <c r="B134" t="s">
        <v>879</v>
      </c>
      <c r="C134" s="1" t="s">
        <v>880</v>
      </c>
      <c r="D134" s="1" t="s">
        <v>881</v>
      </c>
      <c r="E134" s="1" t="s">
        <v>882</v>
      </c>
      <c r="F134" s="12">
        <v>6258524.5999999996</v>
      </c>
      <c r="U134" s="2"/>
    </row>
    <row r="135" spans="1:21">
      <c r="A135" t="s">
        <v>25</v>
      </c>
      <c r="B135" t="s">
        <v>883</v>
      </c>
      <c r="C135" s="1" t="s">
        <v>884</v>
      </c>
      <c r="D135" s="1"/>
      <c r="P135" s="2">
        <v>167510.88</v>
      </c>
      <c r="U135" s="2"/>
    </row>
    <row r="136" spans="1:21" ht="15" customHeight="1">
      <c r="A136" t="s">
        <v>25</v>
      </c>
      <c r="B136" t="s">
        <v>885</v>
      </c>
      <c r="C136" s="1" t="s">
        <v>886</v>
      </c>
      <c r="D136" s="1" t="s">
        <v>887</v>
      </c>
      <c r="E136" s="13">
        <v>2992343.5</v>
      </c>
      <c r="U136" s="2"/>
    </row>
    <row r="137" spans="1:21">
      <c r="A137" t="s">
        <v>25</v>
      </c>
      <c r="B137" t="s">
        <v>888</v>
      </c>
      <c r="C137" s="1" t="s">
        <v>889</v>
      </c>
      <c r="D137" s="1" t="s">
        <v>890</v>
      </c>
      <c r="E137" s="1" t="s">
        <v>891</v>
      </c>
      <c r="F137" s="12">
        <v>1621877.08</v>
      </c>
      <c r="U137" s="2"/>
    </row>
    <row r="138" spans="1:21" ht="15" customHeight="1">
      <c r="A138" t="s">
        <v>25</v>
      </c>
      <c r="B138" t="s">
        <v>892</v>
      </c>
      <c r="C138" s="1" t="s">
        <v>893</v>
      </c>
      <c r="D138" s="1" t="s">
        <v>894</v>
      </c>
      <c r="E138" s="1" t="s">
        <v>895</v>
      </c>
      <c r="F138" s="12">
        <v>83937.61</v>
      </c>
      <c r="U138" s="2"/>
    </row>
    <row r="139" spans="1:21" ht="15" customHeight="1">
      <c r="A139" t="s">
        <v>29</v>
      </c>
      <c r="B139" t="s">
        <v>896</v>
      </c>
      <c r="C139" s="1" t="s">
        <v>897</v>
      </c>
      <c r="D139" s="1" t="s">
        <v>898</v>
      </c>
      <c r="E139" s="1" t="s">
        <v>899</v>
      </c>
      <c r="F139" s="12">
        <v>5124200.8099999996</v>
      </c>
      <c r="K139" s="2">
        <v>12407.66</v>
      </c>
      <c r="U139" s="2"/>
    </row>
    <row r="140" spans="1:21">
      <c r="A140" t="s">
        <v>25</v>
      </c>
      <c r="B140" t="s">
        <v>900</v>
      </c>
      <c r="C140" s="1" t="s">
        <v>901</v>
      </c>
      <c r="D140" s="1"/>
      <c r="U140" s="2"/>
    </row>
    <row r="141" spans="1:21">
      <c r="A141" t="s">
        <v>37</v>
      </c>
      <c r="B141" t="s">
        <v>902</v>
      </c>
      <c r="C141" s="1" t="s">
        <v>903</v>
      </c>
      <c r="D141" s="1" t="s">
        <v>904</v>
      </c>
      <c r="E141" s="13">
        <v>551978.21</v>
      </c>
      <c r="U141" s="2"/>
    </row>
    <row r="142" spans="1:21" ht="15" customHeight="1">
      <c r="A142" t="s">
        <v>39</v>
      </c>
      <c r="B142" t="s">
        <v>905</v>
      </c>
      <c r="C142" s="1" t="s">
        <v>906</v>
      </c>
      <c r="D142" s="1" t="s">
        <v>907</v>
      </c>
      <c r="E142" s="1" t="s">
        <v>908</v>
      </c>
      <c r="F142" s="12">
        <v>9088998.0600000005</v>
      </c>
      <c r="U142" s="2"/>
    </row>
    <row r="143" spans="1:21">
      <c r="A143" t="s">
        <v>25</v>
      </c>
      <c r="B143" t="s">
        <v>909</v>
      </c>
      <c r="C143" s="1" t="s">
        <v>910</v>
      </c>
      <c r="D143" s="1"/>
      <c r="U143" s="2"/>
    </row>
    <row r="144" spans="1:21">
      <c r="A144" t="s">
        <v>25</v>
      </c>
      <c r="B144" t="s">
        <v>911</v>
      </c>
      <c r="D144" s="1"/>
      <c r="U144" s="2"/>
    </row>
    <row r="145" spans="1:21">
      <c r="A145" t="s">
        <v>25</v>
      </c>
      <c r="B145" t="s">
        <v>912</v>
      </c>
      <c r="C145" s="1" t="s">
        <v>913</v>
      </c>
      <c r="D145" s="1" t="s">
        <v>914</v>
      </c>
      <c r="E145" s="13">
        <v>6865831.0899999999</v>
      </c>
      <c r="U145" s="2"/>
    </row>
    <row r="146" spans="1:21">
      <c r="A146" t="s">
        <v>25</v>
      </c>
      <c r="B146" t="s">
        <v>915</v>
      </c>
      <c r="C146" s="1" t="s">
        <v>916</v>
      </c>
      <c r="D146" s="1"/>
      <c r="U146" s="2"/>
    </row>
    <row r="147" spans="1:21">
      <c r="A147" t="s">
        <v>448</v>
      </c>
      <c r="B147" t="s">
        <v>917</v>
      </c>
      <c r="C147" s="1" t="s">
        <v>918</v>
      </c>
      <c r="D147" s="1" t="s">
        <v>919</v>
      </c>
      <c r="E147" s="13">
        <v>4097306.28</v>
      </c>
      <c r="U147" s="2"/>
    </row>
    <row r="148" spans="1:21" ht="15" customHeight="1">
      <c r="A148" t="s">
        <v>25</v>
      </c>
      <c r="B148" t="s">
        <v>920</v>
      </c>
      <c r="C148" s="1" t="s">
        <v>921</v>
      </c>
      <c r="D148" s="1" t="s">
        <v>922</v>
      </c>
      <c r="E148" s="1" t="s">
        <v>923</v>
      </c>
      <c r="F148" s="12" t="s">
        <v>924</v>
      </c>
      <c r="U148" s="2"/>
    </row>
    <row r="149" spans="1:21">
      <c r="A149" t="s">
        <v>25</v>
      </c>
      <c r="B149" t="s">
        <v>925</v>
      </c>
      <c r="C149" s="1" t="s">
        <v>926</v>
      </c>
      <c r="D149" s="1"/>
      <c r="U149" s="2"/>
    </row>
    <row r="150" spans="1:21">
      <c r="A150" t="s">
        <v>25</v>
      </c>
      <c r="B150" t="s">
        <v>927</v>
      </c>
      <c r="C150" s="1" t="s">
        <v>928</v>
      </c>
      <c r="D150" s="1" t="s">
        <v>929</v>
      </c>
      <c r="E150" s="13">
        <v>1107031.93</v>
      </c>
      <c r="U150" s="2"/>
    </row>
    <row r="151" spans="1:21" ht="15" customHeight="1">
      <c r="A151" t="s">
        <v>29</v>
      </c>
      <c r="B151" t="s">
        <v>930</v>
      </c>
      <c r="C151" s="1" t="s">
        <v>931</v>
      </c>
      <c r="D151" s="1" t="s">
        <v>932</v>
      </c>
      <c r="E151" s="1" t="s">
        <v>933</v>
      </c>
      <c r="F151" s="12">
        <v>9774717.3100000005</v>
      </c>
      <c r="P151" s="2">
        <v>21970.44</v>
      </c>
      <c r="U151" s="2"/>
    </row>
    <row r="152" spans="1:21" ht="15" customHeight="1">
      <c r="A152" t="s">
        <v>25</v>
      </c>
      <c r="B152" t="s">
        <v>934</v>
      </c>
      <c r="C152" s="1" t="s">
        <v>935</v>
      </c>
      <c r="D152" s="1" t="s">
        <v>936</v>
      </c>
      <c r="E152" s="1" t="s">
        <v>937</v>
      </c>
      <c r="F152" s="12">
        <v>8531786.2200000007</v>
      </c>
      <c r="U152" s="2"/>
    </row>
    <row r="153" spans="1:21">
      <c r="A153" t="s">
        <v>25</v>
      </c>
      <c r="B153" t="s">
        <v>938</v>
      </c>
      <c r="C153" s="1" t="s">
        <v>939</v>
      </c>
      <c r="D153" s="1" t="s">
        <v>940</v>
      </c>
      <c r="E153" s="1" t="s">
        <v>941</v>
      </c>
      <c r="F153" s="12">
        <v>5640402.7800000003</v>
      </c>
      <c r="U153" s="2"/>
    </row>
    <row r="154" spans="1:21" ht="15" customHeight="1">
      <c r="A154" t="s">
        <v>30</v>
      </c>
      <c r="B154" t="s">
        <v>942</v>
      </c>
      <c r="C154" s="1" t="s">
        <v>943</v>
      </c>
      <c r="D154" s="1" t="s">
        <v>944</v>
      </c>
      <c r="E154" s="1" t="s">
        <v>945</v>
      </c>
      <c r="F154" s="12">
        <v>5514475.3200000003</v>
      </c>
      <c r="U154" s="2"/>
    </row>
    <row r="155" spans="1:21">
      <c r="A155" t="s">
        <v>25</v>
      </c>
      <c r="B155" t="s">
        <v>946</v>
      </c>
      <c r="C155" s="1" t="s">
        <v>947</v>
      </c>
      <c r="D155" s="1" t="s">
        <v>948</v>
      </c>
      <c r="E155" s="1" t="s">
        <v>949</v>
      </c>
      <c r="F155" s="12">
        <v>6341461.1100000003</v>
      </c>
      <c r="U155" s="2"/>
    </row>
    <row r="156" spans="1:21" ht="15" customHeight="1">
      <c r="A156" t="s">
        <v>25</v>
      </c>
      <c r="B156" t="s">
        <v>950</v>
      </c>
      <c r="C156" s="1" t="s">
        <v>951</v>
      </c>
      <c r="D156" s="1" t="s">
        <v>952</v>
      </c>
      <c r="E156" s="1" t="s">
        <v>953</v>
      </c>
      <c r="F156" s="12">
        <v>2304733.83</v>
      </c>
      <c r="P156" s="2">
        <v>42145.18</v>
      </c>
      <c r="U156" s="2"/>
    </row>
    <row r="157" spans="1:21" ht="15" customHeight="1">
      <c r="A157" t="s">
        <v>29</v>
      </c>
      <c r="B157" t="s">
        <v>954</v>
      </c>
      <c r="C157" s="1" t="s">
        <v>955</v>
      </c>
      <c r="D157" s="1" t="s">
        <v>956</v>
      </c>
      <c r="E157" s="1" t="s">
        <v>957</v>
      </c>
      <c r="F157" s="12">
        <v>6630514.8799999999</v>
      </c>
      <c r="K157" s="2">
        <v>614550.93999999994</v>
      </c>
      <c r="U157" s="2"/>
    </row>
    <row r="158" spans="1:21">
      <c r="A158" t="s">
        <v>451</v>
      </c>
      <c r="B158" t="s">
        <v>958</v>
      </c>
      <c r="C158" s="1" t="s">
        <v>959</v>
      </c>
      <c r="D158" s="1" t="s">
        <v>960</v>
      </c>
      <c r="E158" s="1" t="s">
        <v>961</v>
      </c>
      <c r="F158" s="12">
        <v>437232.87</v>
      </c>
      <c r="U158" s="2"/>
    </row>
    <row r="159" spans="1:21" ht="15" customHeight="1">
      <c r="A159" t="s">
        <v>39</v>
      </c>
      <c r="B159" t="s">
        <v>962</v>
      </c>
      <c r="C159" s="1" t="s">
        <v>963</v>
      </c>
      <c r="D159" s="1" t="s">
        <v>964</v>
      </c>
      <c r="E159" s="1" t="s">
        <v>965</v>
      </c>
      <c r="F159" s="12">
        <v>978036.03</v>
      </c>
      <c r="U159" s="2"/>
    </row>
    <row r="160" spans="1:21" ht="15" customHeight="1">
      <c r="A160" t="s">
        <v>31</v>
      </c>
      <c r="B160" t="s">
        <v>966</v>
      </c>
      <c r="C160" s="1" t="s">
        <v>967</v>
      </c>
      <c r="D160" s="1" t="s">
        <v>968</v>
      </c>
      <c r="E160" s="1" t="s">
        <v>969</v>
      </c>
      <c r="F160" s="12">
        <v>117169</v>
      </c>
      <c r="O160" s="2">
        <v>8270676.0999999996</v>
      </c>
      <c r="U160" s="2"/>
    </row>
    <row r="161" spans="1:21" ht="15" customHeight="1">
      <c r="A161" t="s">
        <v>452</v>
      </c>
      <c r="B161" t="s">
        <v>970</v>
      </c>
      <c r="C161" s="1" t="s">
        <v>971</v>
      </c>
      <c r="D161" s="1" t="s">
        <v>972</v>
      </c>
      <c r="E161" s="1" t="s">
        <v>973</v>
      </c>
      <c r="F161" s="12">
        <v>717013.7</v>
      </c>
      <c r="U161" s="2"/>
    </row>
    <row r="162" spans="1:21">
      <c r="A162" t="s">
        <v>25</v>
      </c>
      <c r="B162" t="s">
        <v>974</v>
      </c>
      <c r="C162" s="1" t="s">
        <v>975</v>
      </c>
      <c r="D162" s="1"/>
      <c r="U162" s="2"/>
    </row>
    <row r="163" spans="1:21">
      <c r="A163" t="s">
        <v>29</v>
      </c>
      <c r="B163" t="s">
        <v>976</v>
      </c>
      <c r="D163" s="1"/>
      <c r="P163" s="2">
        <v>10834.54</v>
      </c>
      <c r="U163" s="2"/>
    </row>
    <row r="164" spans="1:21">
      <c r="A164" t="s">
        <v>449</v>
      </c>
      <c r="B164" t="s">
        <v>977</v>
      </c>
      <c r="C164" s="1" t="s">
        <v>978</v>
      </c>
      <c r="D164" s="1" t="s">
        <v>979</v>
      </c>
      <c r="E164" s="13">
        <v>252127.13</v>
      </c>
      <c r="U164" s="2"/>
    </row>
    <row r="165" spans="1:21">
      <c r="A165" t="s">
        <v>35</v>
      </c>
      <c r="B165" t="s">
        <v>980</v>
      </c>
      <c r="C165" s="1" t="s">
        <v>981</v>
      </c>
      <c r="D165" s="1" t="s">
        <v>982</v>
      </c>
      <c r="E165" s="1" t="s">
        <v>983</v>
      </c>
      <c r="F165" s="12">
        <v>837788.23</v>
      </c>
      <c r="U165" s="2"/>
    </row>
    <row r="166" spans="1:21">
      <c r="A166" t="s">
        <v>25</v>
      </c>
      <c r="B166" t="s">
        <v>984</v>
      </c>
      <c r="C166" s="1" t="s">
        <v>985</v>
      </c>
      <c r="D166" s="1"/>
      <c r="U166" s="2"/>
    </row>
    <row r="167" spans="1:21">
      <c r="A167" t="s">
        <v>25</v>
      </c>
      <c r="B167" t="s">
        <v>986</v>
      </c>
      <c r="C167" s="1" t="s">
        <v>987</v>
      </c>
      <c r="D167" s="1" t="s">
        <v>988</v>
      </c>
      <c r="E167" s="13">
        <v>77168.87</v>
      </c>
      <c r="U167" s="2"/>
    </row>
    <row r="168" spans="1:21">
      <c r="A168" t="s">
        <v>34</v>
      </c>
      <c r="B168" t="s">
        <v>989</v>
      </c>
      <c r="C168" s="1" t="s">
        <v>990</v>
      </c>
      <c r="D168" s="1" t="s">
        <v>991</v>
      </c>
      <c r="E168" s="1" t="s">
        <v>992</v>
      </c>
      <c r="F168" s="12">
        <v>238599.86</v>
      </c>
      <c r="U168" s="2"/>
    </row>
    <row r="169" spans="1:21" ht="28.5">
      <c r="A169" t="s">
        <v>454</v>
      </c>
      <c r="B169" t="s">
        <v>993</v>
      </c>
      <c r="C169" s="1" t="s">
        <v>994</v>
      </c>
      <c r="D169" s="1" t="s">
        <v>995</v>
      </c>
      <c r="E169" s="1" t="s">
        <v>996</v>
      </c>
      <c r="F169" s="12">
        <v>867063.19</v>
      </c>
      <c r="U169" s="2"/>
    </row>
    <row r="170" spans="1:21">
      <c r="A170" t="s">
        <v>455</v>
      </c>
      <c r="B170" t="s">
        <v>997</v>
      </c>
      <c r="C170" s="1" t="s">
        <v>998</v>
      </c>
      <c r="D170" s="1" t="s">
        <v>999</v>
      </c>
      <c r="E170" s="1" t="s">
        <v>1000</v>
      </c>
      <c r="F170" s="12">
        <v>354525.51</v>
      </c>
      <c r="U170" s="2"/>
    </row>
    <row r="171" spans="1:21" ht="28.5">
      <c r="A171" t="s">
        <v>456</v>
      </c>
      <c r="B171" t="s">
        <v>1001</v>
      </c>
      <c r="C171" s="1" t="s">
        <v>1002</v>
      </c>
      <c r="D171" s="1" t="s">
        <v>1003</v>
      </c>
      <c r="E171" s="1" t="s">
        <v>1004</v>
      </c>
      <c r="F171" s="12">
        <v>605085.73</v>
      </c>
      <c r="U171" s="2"/>
    </row>
    <row r="172" spans="1:21" ht="28.5">
      <c r="A172" t="s">
        <v>457</v>
      </c>
      <c r="B172" t="s">
        <v>1005</v>
      </c>
      <c r="C172" s="1" t="s">
        <v>1006</v>
      </c>
      <c r="D172" s="1" t="s">
        <v>1007</v>
      </c>
      <c r="E172" s="1" t="s">
        <v>1008</v>
      </c>
      <c r="F172" s="12">
        <v>646339.42000000004</v>
      </c>
      <c r="U172" s="2"/>
    </row>
    <row r="173" spans="1:21">
      <c r="A173" t="s">
        <v>25</v>
      </c>
      <c r="B173" t="s">
        <v>1009</v>
      </c>
      <c r="C173" s="1" t="s">
        <v>1010</v>
      </c>
      <c r="D173" s="1"/>
      <c r="U173" s="2"/>
    </row>
    <row r="174" spans="1:21">
      <c r="A174" t="s">
        <v>455</v>
      </c>
      <c r="B174" t="s">
        <v>1011</v>
      </c>
      <c r="C174" s="1" t="s">
        <v>1012</v>
      </c>
      <c r="D174" s="1" t="s">
        <v>1013</v>
      </c>
      <c r="E174" s="13">
        <v>138501.41</v>
      </c>
      <c r="U174" s="2"/>
    </row>
    <row r="175" spans="1:21" ht="28.5">
      <c r="A175" t="s">
        <v>456</v>
      </c>
      <c r="B175" t="s">
        <v>1014</v>
      </c>
      <c r="C175" s="1" t="s">
        <v>1015</v>
      </c>
      <c r="D175" s="1" t="s">
        <v>1016</v>
      </c>
      <c r="E175" s="1" t="s">
        <v>1017</v>
      </c>
      <c r="F175" s="12">
        <v>729691.66</v>
      </c>
      <c r="U175" s="2"/>
    </row>
    <row r="176" spans="1:21" ht="28.5">
      <c r="A176" t="s">
        <v>449</v>
      </c>
      <c r="B176" t="s">
        <v>1018</v>
      </c>
      <c r="C176" s="1" t="s">
        <v>1019</v>
      </c>
      <c r="D176" s="1" t="s">
        <v>1020</v>
      </c>
      <c r="E176" s="1" t="s">
        <v>1021</v>
      </c>
      <c r="F176" s="12">
        <v>402182.05</v>
      </c>
      <c r="U176" s="2"/>
    </row>
  </sheetData>
  <mergeCells count="2">
    <mergeCell ref="A1:F1"/>
    <mergeCell ref="H1:S1"/>
  </mergeCell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A1:AG25"/>
  <sheetViews>
    <sheetView zoomScale="90" zoomScaleNormal="90" workbookViewId="0">
      <pane xSplit="1" ySplit="2" topLeftCell="B3" activePane="bottomRight" state="frozen"/>
      <selection pane="topRight" activeCell="B1" sqref="B1"/>
      <selection pane="bottomLeft" activeCell="A3" sqref="A3"/>
      <selection pane="bottomRight" activeCell="A27" sqref="A27"/>
    </sheetView>
  </sheetViews>
  <sheetFormatPr baseColWidth="10" defaultColWidth="11.375" defaultRowHeight="12.75" customHeight="1"/>
  <cols>
    <col min="1" max="1" width="14.625" style="17" customWidth="1"/>
    <col min="2" max="27" width="11.375" style="17" customWidth="1"/>
    <col min="28" max="29" width="12.375" style="17" customWidth="1"/>
    <col min="30" max="31" width="11.375" style="17" customWidth="1"/>
    <col min="32" max="16384" width="11.375" style="17"/>
  </cols>
  <sheetData>
    <row r="1" spans="1:33" ht="13.5" thickBot="1">
      <c r="A1" s="15"/>
      <c r="B1" s="16" t="s">
        <v>25</v>
      </c>
      <c r="C1" s="16" t="s">
        <v>25</v>
      </c>
      <c r="D1" s="71" t="s">
        <v>1025</v>
      </c>
      <c r="E1" s="71" t="s">
        <v>1025</v>
      </c>
      <c r="F1" s="72" t="s">
        <v>1026</v>
      </c>
      <c r="G1" s="72" t="s">
        <v>1026</v>
      </c>
      <c r="H1" s="87" t="s">
        <v>1027</v>
      </c>
      <c r="I1" s="87" t="s">
        <v>1027</v>
      </c>
      <c r="J1" s="72" t="s">
        <v>35</v>
      </c>
      <c r="K1" s="72" t="s">
        <v>35</v>
      </c>
      <c r="L1" s="72" t="s">
        <v>30</v>
      </c>
      <c r="M1" s="72" t="s">
        <v>30</v>
      </c>
      <c r="N1" s="72" t="s">
        <v>29</v>
      </c>
      <c r="O1" s="72" t="s">
        <v>29</v>
      </c>
      <c r="P1" s="72" t="s">
        <v>31</v>
      </c>
      <c r="Q1" s="72" t="s">
        <v>31</v>
      </c>
      <c r="R1" s="72" t="s">
        <v>1028</v>
      </c>
      <c r="S1" s="72" t="s">
        <v>1028</v>
      </c>
      <c r="T1" s="72" t="s">
        <v>1029</v>
      </c>
      <c r="U1" s="72" t="s">
        <v>1029</v>
      </c>
      <c r="V1" s="72" t="s">
        <v>39</v>
      </c>
      <c r="W1" s="72" t="s">
        <v>39</v>
      </c>
      <c r="X1" s="72" t="s">
        <v>449</v>
      </c>
      <c r="Y1" s="72" t="s">
        <v>449</v>
      </c>
      <c r="Z1" s="72" t="s">
        <v>1030</v>
      </c>
      <c r="AA1" s="72" t="s">
        <v>1030</v>
      </c>
      <c r="AB1" s="72" t="s">
        <v>1031</v>
      </c>
      <c r="AC1" s="72" t="s">
        <v>1031</v>
      </c>
      <c r="AD1" s="72" t="s">
        <v>446</v>
      </c>
      <c r="AE1" s="72" t="s">
        <v>446</v>
      </c>
      <c r="AF1" s="72" t="s">
        <v>38</v>
      </c>
      <c r="AG1" s="72" t="s">
        <v>38</v>
      </c>
    </row>
    <row r="2" spans="1:33" ht="13.5" thickBot="1">
      <c r="A2" s="18" t="s">
        <v>1032</v>
      </c>
      <c r="B2" s="19" t="s">
        <v>1033</v>
      </c>
      <c r="C2" s="19" t="s">
        <v>1034</v>
      </c>
      <c r="D2" s="20" t="s">
        <v>1033</v>
      </c>
      <c r="E2" s="20" t="s">
        <v>1034</v>
      </c>
      <c r="F2" s="20" t="s">
        <v>1033</v>
      </c>
      <c r="G2" s="20" t="s">
        <v>1034</v>
      </c>
      <c r="H2" s="21" t="s">
        <v>1033</v>
      </c>
      <c r="I2" s="21" t="s">
        <v>1034</v>
      </c>
      <c r="J2" s="22" t="s">
        <v>1033</v>
      </c>
      <c r="K2" s="22" t="s">
        <v>1034</v>
      </c>
      <c r="L2" s="21" t="s">
        <v>1033</v>
      </c>
      <c r="M2" s="23" t="s">
        <v>1034</v>
      </c>
      <c r="N2" s="24" t="s">
        <v>1033</v>
      </c>
      <c r="O2" s="25" t="s">
        <v>1034</v>
      </c>
      <c r="P2" s="26" t="s">
        <v>1033</v>
      </c>
      <c r="Q2" s="26" t="s">
        <v>1034</v>
      </c>
      <c r="R2" s="21" t="s">
        <v>1033</v>
      </c>
      <c r="S2" s="21" t="s">
        <v>1034</v>
      </c>
      <c r="T2" s="21" t="s">
        <v>1033</v>
      </c>
      <c r="U2" s="27" t="s">
        <v>1034</v>
      </c>
      <c r="V2" s="22" t="s">
        <v>1033</v>
      </c>
      <c r="W2" s="28" t="s">
        <v>1034</v>
      </c>
      <c r="X2" s="22" t="s">
        <v>1033</v>
      </c>
      <c r="Y2" s="28" t="s">
        <v>1034</v>
      </c>
      <c r="Z2" s="22" t="s">
        <v>1033</v>
      </c>
      <c r="AA2" s="28" t="s">
        <v>1034</v>
      </c>
      <c r="AB2" s="22" t="s">
        <v>1033</v>
      </c>
      <c r="AC2" s="28" t="s">
        <v>1034</v>
      </c>
      <c r="AD2" s="22" t="s">
        <v>1033</v>
      </c>
      <c r="AE2" s="28" t="s">
        <v>1034</v>
      </c>
      <c r="AF2" s="22" t="s">
        <v>1033</v>
      </c>
      <c r="AG2" s="28" t="s">
        <v>1034</v>
      </c>
    </row>
    <row r="3" spans="1:33" ht="13.5" thickBot="1">
      <c r="A3" s="29">
        <v>42005</v>
      </c>
      <c r="B3" s="30" t="s">
        <v>1035</v>
      </c>
      <c r="C3" s="31" t="s">
        <v>1036</v>
      </c>
      <c r="D3" s="32"/>
      <c r="E3" s="31">
        <v>1.35</v>
      </c>
      <c r="F3" s="32"/>
      <c r="G3" s="33"/>
      <c r="H3" s="34"/>
      <c r="I3" s="31">
        <v>1.38</v>
      </c>
      <c r="J3" s="30">
        <v>1.7</v>
      </c>
      <c r="K3" s="31">
        <v>1.29</v>
      </c>
      <c r="L3" s="35">
        <v>1.24</v>
      </c>
      <c r="M3" s="36">
        <v>1.23</v>
      </c>
      <c r="N3" s="30">
        <v>1.26</v>
      </c>
      <c r="O3" s="31">
        <v>1.19</v>
      </c>
      <c r="P3" s="30">
        <v>1.41</v>
      </c>
      <c r="Q3" s="31">
        <v>1.48</v>
      </c>
      <c r="R3" s="30">
        <v>1.21</v>
      </c>
      <c r="S3" s="31">
        <v>1.22</v>
      </c>
      <c r="T3" s="30">
        <v>1.56</v>
      </c>
      <c r="U3" s="37">
        <v>1.38</v>
      </c>
      <c r="V3" s="30">
        <v>1.32</v>
      </c>
      <c r="W3" s="38">
        <v>1.19</v>
      </c>
      <c r="X3" s="30">
        <v>1.49</v>
      </c>
      <c r="Y3" s="38">
        <v>1.28</v>
      </c>
      <c r="Z3" s="39"/>
      <c r="AA3" s="40"/>
      <c r="AB3" s="30">
        <v>1.52</v>
      </c>
      <c r="AC3" s="38">
        <v>1.4</v>
      </c>
      <c r="AD3" s="30">
        <v>1.9</v>
      </c>
      <c r="AE3" s="38">
        <v>2.16</v>
      </c>
      <c r="AF3" s="30">
        <v>1.28</v>
      </c>
      <c r="AG3" s="38">
        <v>1.17</v>
      </c>
    </row>
    <row r="4" spans="1:33" ht="13.5" thickBot="1">
      <c r="A4" s="29">
        <v>42370</v>
      </c>
      <c r="B4" s="41" t="s">
        <v>1037</v>
      </c>
      <c r="C4" s="42" t="s">
        <v>1038</v>
      </c>
      <c r="D4" s="43"/>
      <c r="E4" s="42">
        <v>1.34</v>
      </c>
      <c r="F4" s="43"/>
      <c r="G4" s="44"/>
      <c r="H4" s="45"/>
      <c r="I4" s="42">
        <v>1.39</v>
      </c>
      <c r="J4" s="41">
        <v>1.67</v>
      </c>
      <c r="K4" s="42">
        <v>1.27</v>
      </c>
      <c r="L4" s="46">
        <v>1.26</v>
      </c>
      <c r="M4" s="47">
        <v>1.22</v>
      </c>
      <c r="N4" s="41">
        <v>1.28</v>
      </c>
      <c r="O4" s="42">
        <v>1.19</v>
      </c>
      <c r="P4" s="41">
        <v>1.46</v>
      </c>
      <c r="Q4" s="42">
        <v>1.43</v>
      </c>
      <c r="R4" s="41">
        <v>1.24</v>
      </c>
      <c r="S4" s="42">
        <v>1.35</v>
      </c>
      <c r="T4" s="41">
        <v>1.54</v>
      </c>
      <c r="U4" s="48">
        <v>1.37</v>
      </c>
      <c r="V4" s="41">
        <v>1.28</v>
      </c>
      <c r="W4" s="49">
        <v>1.18</v>
      </c>
      <c r="X4" s="41">
        <v>1.52</v>
      </c>
      <c r="Y4" s="49">
        <v>1.32</v>
      </c>
      <c r="Z4" s="41">
        <v>1.96</v>
      </c>
      <c r="AA4" s="49">
        <v>1.84</v>
      </c>
      <c r="AB4" s="41">
        <v>1.52</v>
      </c>
      <c r="AC4" s="49">
        <v>1.46</v>
      </c>
      <c r="AD4" s="41">
        <v>1.77</v>
      </c>
      <c r="AE4" s="49">
        <v>1.96</v>
      </c>
      <c r="AF4" s="41">
        <v>1.28</v>
      </c>
      <c r="AG4" s="49">
        <v>1.17</v>
      </c>
    </row>
    <row r="5" spans="1:33" ht="13.5" thickBot="1">
      <c r="A5" s="29">
        <v>42736</v>
      </c>
      <c r="B5" s="41" t="s">
        <v>1035</v>
      </c>
      <c r="C5" s="42" t="s">
        <v>1039</v>
      </c>
      <c r="D5" s="43"/>
      <c r="E5" s="42">
        <v>1.34</v>
      </c>
      <c r="F5" s="43"/>
      <c r="G5" s="44"/>
      <c r="H5" s="41">
        <v>1.38</v>
      </c>
      <c r="I5" s="42">
        <v>1.36</v>
      </c>
      <c r="J5" s="41">
        <v>1.64</v>
      </c>
      <c r="K5" s="42">
        <v>1.25</v>
      </c>
      <c r="L5" s="46">
        <v>1.25</v>
      </c>
      <c r="M5" s="47">
        <v>1.21</v>
      </c>
      <c r="N5" s="41">
        <v>1.27</v>
      </c>
      <c r="O5" s="42">
        <v>1.18</v>
      </c>
      <c r="P5" s="41">
        <v>1.39</v>
      </c>
      <c r="Q5" s="42">
        <v>1.45</v>
      </c>
      <c r="R5" s="41">
        <v>1.26</v>
      </c>
      <c r="S5" s="42">
        <v>1.39</v>
      </c>
      <c r="T5" s="41">
        <v>1.53</v>
      </c>
      <c r="U5" s="48">
        <v>1.37</v>
      </c>
      <c r="V5" s="41">
        <v>1.26</v>
      </c>
      <c r="W5" s="49">
        <v>1.1599999999999999</v>
      </c>
      <c r="X5" s="41">
        <v>1.52</v>
      </c>
      <c r="Y5" s="49">
        <v>1.3</v>
      </c>
      <c r="Z5" s="41">
        <v>1.95</v>
      </c>
      <c r="AA5" s="49">
        <v>1.91</v>
      </c>
      <c r="AB5" s="41">
        <v>1.48</v>
      </c>
      <c r="AC5" s="49">
        <v>1.48</v>
      </c>
      <c r="AD5" s="41">
        <v>1.67</v>
      </c>
      <c r="AE5" s="49">
        <v>1.76</v>
      </c>
      <c r="AF5" s="41">
        <v>1.27</v>
      </c>
      <c r="AG5" s="49">
        <v>1.17</v>
      </c>
    </row>
    <row r="6" spans="1:33" ht="13.5" thickBot="1">
      <c r="A6" s="29">
        <v>43101</v>
      </c>
      <c r="B6" s="41" t="s">
        <v>1040</v>
      </c>
      <c r="C6" s="42" t="s">
        <v>1039</v>
      </c>
      <c r="D6" s="43"/>
      <c r="E6" s="42">
        <v>1.33</v>
      </c>
      <c r="F6" s="43"/>
      <c r="G6" s="44"/>
      <c r="H6" s="41">
        <v>1.35</v>
      </c>
      <c r="I6" s="42">
        <v>1.34</v>
      </c>
      <c r="J6" s="41">
        <v>1.57</v>
      </c>
      <c r="K6" s="42">
        <v>1.25</v>
      </c>
      <c r="L6" s="46">
        <v>1.22</v>
      </c>
      <c r="M6" s="47">
        <v>1.2</v>
      </c>
      <c r="N6" s="41">
        <v>1.24</v>
      </c>
      <c r="O6" s="42">
        <v>1.17</v>
      </c>
      <c r="P6" s="41">
        <v>1.35</v>
      </c>
      <c r="Q6" s="42">
        <v>1.42</v>
      </c>
      <c r="R6" s="41">
        <v>1.26</v>
      </c>
      <c r="S6" s="42">
        <v>1.32</v>
      </c>
      <c r="T6" s="41">
        <v>1.51</v>
      </c>
      <c r="U6" s="48">
        <v>1.34</v>
      </c>
      <c r="V6" s="41">
        <v>1.25</v>
      </c>
      <c r="W6" s="49">
        <v>1.1599999999999999</v>
      </c>
      <c r="X6" s="41">
        <v>1.51</v>
      </c>
      <c r="Y6" s="49">
        <v>1.26</v>
      </c>
      <c r="Z6" s="41">
        <v>1.91</v>
      </c>
      <c r="AA6" s="49">
        <v>1.81</v>
      </c>
      <c r="AB6" s="41">
        <v>1.46</v>
      </c>
      <c r="AC6" s="49">
        <v>1.47</v>
      </c>
      <c r="AD6" s="41">
        <v>1.6</v>
      </c>
      <c r="AE6" s="49">
        <v>1.83</v>
      </c>
      <c r="AF6" s="41">
        <v>1.24</v>
      </c>
      <c r="AG6" s="49">
        <v>1.17</v>
      </c>
    </row>
    <row r="7" spans="1:33" ht="13.5" thickBot="1">
      <c r="A7" s="29">
        <v>43466</v>
      </c>
      <c r="B7" s="41" t="s">
        <v>1041</v>
      </c>
      <c r="C7" s="42" t="s">
        <v>1042</v>
      </c>
      <c r="D7" s="43"/>
      <c r="E7" s="42">
        <v>1.29</v>
      </c>
      <c r="F7" s="43"/>
      <c r="G7" s="44"/>
      <c r="H7" s="41">
        <v>1.31</v>
      </c>
      <c r="I7" s="42">
        <v>1.32</v>
      </c>
      <c r="J7" s="41">
        <v>1.51</v>
      </c>
      <c r="K7" s="42">
        <v>1.25</v>
      </c>
      <c r="L7" s="46">
        <v>1.2</v>
      </c>
      <c r="M7" s="47">
        <v>1.18</v>
      </c>
      <c r="N7" s="41">
        <v>1.22</v>
      </c>
      <c r="O7" s="42">
        <v>1.1499999999999999</v>
      </c>
      <c r="P7" s="41">
        <v>1.32</v>
      </c>
      <c r="Q7" s="42">
        <v>1.34</v>
      </c>
      <c r="R7" s="41">
        <v>1.25</v>
      </c>
      <c r="S7" s="42">
        <v>1.23</v>
      </c>
      <c r="T7" s="41">
        <v>1.45</v>
      </c>
      <c r="U7" s="48">
        <v>1.34</v>
      </c>
      <c r="V7" s="41">
        <v>1.23</v>
      </c>
      <c r="W7" s="49">
        <v>1.1499999999999999</v>
      </c>
      <c r="X7" s="41">
        <v>1.46</v>
      </c>
      <c r="Y7" s="49">
        <v>1.22</v>
      </c>
      <c r="Z7" s="41">
        <v>1.84</v>
      </c>
      <c r="AA7" s="49">
        <v>1.73</v>
      </c>
      <c r="AB7" s="41">
        <v>1.38</v>
      </c>
      <c r="AC7" s="49">
        <v>1.42</v>
      </c>
      <c r="AD7" s="41">
        <v>1.54</v>
      </c>
      <c r="AE7" s="49">
        <v>1.72</v>
      </c>
      <c r="AF7" s="41">
        <v>1.19</v>
      </c>
      <c r="AG7" s="49">
        <v>1.17</v>
      </c>
    </row>
    <row r="8" spans="1:33" ht="13.5" thickBot="1">
      <c r="A8" s="29">
        <v>43831</v>
      </c>
      <c r="B8" s="41" t="s">
        <v>1043</v>
      </c>
      <c r="C8" s="42" t="s">
        <v>1038</v>
      </c>
      <c r="D8" s="43"/>
      <c r="E8" s="42">
        <v>1.27</v>
      </c>
      <c r="F8" s="43"/>
      <c r="G8" s="44"/>
      <c r="H8" s="41">
        <v>1.29</v>
      </c>
      <c r="I8" s="42">
        <v>1.28</v>
      </c>
      <c r="J8" s="41">
        <v>1.45</v>
      </c>
      <c r="K8" s="42">
        <v>1.21</v>
      </c>
      <c r="L8" s="46">
        <v>1.21</v>
      </c>
      <c r="M8" s="47">
        <v>1.17</v>
      </c>
      <c r="N8" s="41">
        <v>1.22</v>
      </c>
      <c r="O8" s="42">
        <v>1.1399999999999999</v>
      </c>
      <c r="P8" s="41">
        <v>1.32</v>
      </c>
      <c r="Q8" s="42">
        <v>1.31</v>
      </c>
      <c r="R8" s="41">
        <v>1.25</v>
      </c>
      <c r="S8" s="42">
        <v>1.29</v>
      </c>
      <c r="T8" s="41">
        <v>1.34</v>
      </c>
      <c r="U8" s="48">
        <v>1.29</v>
      </c>
      <c r="V8" s="41">
        <v>1.22</v>
      </c>
      <c r="W8" s="49">
        <v>1.1399999999999999</v>
      </c>
      <c r="X8" s="41">
        <v>1.41</v>
      </c>
      <c r="Y8" s="49">
        <v>1.21</v>
      </c>
      <c r="Z8" s="41">
        <v>1.77</v>
      </c>
      <c r="AA8" s="49">
        <v>1.69</v>
      </c>
      <c r="AB8" s="41">
        <v>1.32</v>
      </c>
      <c r="AC8" s="49">
        <v>1.4</v>
      </c>
      <c r="AD8" s="41">
        <v>1.48</v>
      </c>
      <c r="AE8" s="49">
        <v>1.59</v>
      </c>
      <c r="AF8" s="41">
        <v>1.1599999999999999</v>
      </c>
      <c r="AG8" s="49">
        <v>1.1299999999999999</v>
      </c>
    </row>
    <row r="9" spans="1:33" ht="13.5" thickBot="1">
      <c r="A9" s="29">
        <v>44197</v>
      </c>
      <c r="B9" s="41" t="s">
        <v>1044</v>
      </c>
      <c r="C9" s="42" t="s">
        <v>1045</v>
      </c>
      <c r="D9" s="43"/>
      <c r="E9" s="42">
        <v>1.25</v>
      </c>
      <c r="F9" s="43"/>
      <c r="G9" s="44"/>
      <c r="H9" s="41">
        <v>1.27</v>
      </c>
      <c r="I9" s="42">
        <v>1.24</v>
      </c>
      <c r="J9" s="41">
        <v>1.45</v>
      </c>
      <c r="K9" s="42">
        <v>1.2</v>
      </c>
      <c r="L9" s="46">
        <v>1.2</v>
      </c>
      <c r="M9" s="47">
        <v>1.17</v>
      </c>
      <c r="N9" s="41">
        <v>1.21</v>
      </c>
      <c r="O9" s="42">
        <v>1.1499999999999999</v>
      </c>
      <c r="P9" s="41">
        <v>1.33</v>
      </c>
      <c r="Q9" s="42">
        <v>1.29</v>
      </c>
      <c r="R9" s="41">
        <v>1.24</v>
      </c>
      <c r="S9" s="42">
        <v>1.41</v>
      </c>
      <c r="T9" s="41">
        <v>1.27</v>
      </c>
      <c r="U9" s="48">
        <v>1.27</v>
      </c>
      <c r="V9" s="41">
        <v>1.21</v>
      </c>
      <c r="W9" s="49">
        <v>1.1399999999999999</v>
      </c>
      <c r="X9" s="41">
        <v>1.37</v>
      </c>
      <c r="Y9" s="49">
        <v>1.22</v>
      </c>
      <c r="Z9" s="41">
        <v>1.69</v>
      </c>
      <c r="AA9" s="49">
        <v>1.58</v>
      </c>
      <c r="AB9" s="41">
        <v>1.27</v>
      </c>
      <c r="AC9" s="49">
        <v>1.4</v>
      </c>
      <c r="AD9" s="41">
        <v>1.36</v>
      </c>
      <c r="AE9" s="49">
        <v>1.4</v>
      </c>
      <c r="AF9" s="41">
        <v>1.17</v>
      </c>
      <c r="AG9" s="49">
        <v>1.1299999999999999</v>
      </c>
    </row>
    <row r="10" spans="1:33" ht="13.5" thickBot="1">
      <c r="A10" s="29">
        <v>44562</v>
      </c>
      <c r="B10" s="41" t="s">
        <v>1038</v>
      </c>
      <c r="C10" s="42" t="s">
        <v>1039</v>
      </c>
      <c r="D10" s="43"/>
      <c r="E10" s="42">
        <v>1.1599999999999999</v>
      </c>
      <c r="F10" s="43"/>
      <c r="G10" s="44"/>
      <c r="H10" s="41">
        <v>1.22</v>
      </c>
      <c r="I10" s="42">
        <v>1.19</v>
      </c>
      <c r="J10" s="41">
        <v>1.28</v>
      </c>
      <c r="K10" s="42">
        <v>1.18</v>
      </c>
      <c r="L10" s="46">
        <v>1.08</v>
      </c>
      <c r="M10" s="47">
        <v>1.1200000000000001</v>
      </c>
      <c r="N10" s="41">
        <v>1.1100000000000001</v>
      </c>
      <c r="O10" s="42">
        <v>1.1100000000000001</v>
      </c>
      <c r="P10" s="41">
        <v>1.23</v>
      </c>
      <c r="Q10" s="42">
        <v>1.25</v>
      </c>
      <c r="R10" s="41">
        <v>1.2</v>
      </c>
      <c r="S10" s="42">
        <v>1.1499999999999999</v>
      </c>
      <c r="T10" s="41">
        <v>1.23</v>
      </c>
      <c r="U10" s="48">
        <v>1.25</v>
      </c>
      <c r="V10" s="41">
        <v>1.1599999999999999</v>
      </c>
      <c r="W10" s="49">
        <v>1.1200000000000001</v>
      </c>
      <c r="X10" s="41">
        <v>1.3</v>
      </c>
      <c r="Y10" s="49">
        <v>1.0900000000000001</v>
      </c>
      <c r="Z10" s="41">
        <v>1.49</v>
      </c>
      <c r="AA10" s="49">
        <v>1.29</v>
      </c>
      <c r="AB10" s="41">
        <v>1.21</v>
      </c>
      <c r="AC10" s="49">
        <v>1.25</v>
      </c>
      <c r="AD10" s="41">
        <v>1.21</v>
      </c>
      <c r="AE10" s="49">
        <v>1.19</v>
      </c>
      <c r="AF10" s="41">
        <v>1.1100000000000001</v>
      </c>
      <c r="AG10" s="49">
        <v>1.1100000000000001</v>
      </c>
    </row>
    <row r="11" spans="1:33" ht="13.5" thickBot="1">
      <c r="A11" s="29">
        <v>44927</v>
      </c>
      <c r="B11" s="41" t="s">
        <v>1046</v>
      </c>
      <c r="C11" s="42" t="s">
        <v>1047</v>
      </c>
      <c r="D11" s="43"/>
      <c r="E11" s="42">
        <v>1.07</v>
      </c>
      <c r="F11" s="43"/>
      <c r="G11" s="44"/>
      <c r="H11" s="41">
        <v>1.07</v>
      </c>
      <c r="I11" s="42">
        <v>1.08</v>
      </c>
      <c r="J11" s="41">
        <v>1.0900000000000001</v>
      </c>
      <c r="K11" s="42">
        <v>1.0900000000000001</v>
      </c>
      <c r="L11" s="46">
        <v>0.96</v>
      </c>
      <c r="M11" s="47">
        <v>1.01</v>
      </c>
      <c r="N11" s="41">
        <v>1.02</v>
      </c>
      <c r="O11" s="42">
        <v>1.05</v>
      </c>
      <c r="P11" s="41">
        <v>1.05</v>
      </c>
      <c r="Q11" s="42">
        <v>1.18</v>
      </c>
      <c r="R11" s="41">
        <v>1.0900000000000001</v>
      </c>
      <c r="S11" s="42">
        <v>0.85</v>
      </c>
      <c r="T11" s="41">
        <v>1.1499999999999999</v>
      </c>
      <c r="U11" s="48">
        <v>1.17</v>
      </c>
      <c r="V11" s="41">
        <v>1.04</v>
      </c>
      <c r="W11" s="49">
        <v>1.04</v>
      </c>
      <c r="X11" s="41">
        <v>1.1200000000000001</v>
      </c>
      <c r="Y11" s="49">
        <v>0.88</v>
      </c>
      <c r="Z11" s="41">
        <v>1.19</v>
      </c>
      <c r="AA11" s="49">
        <v>0.97</v>
      </c>
      <c r="AB11" s="41">
        <v>1.07</v>
      </c>
      <c r="AC11" s="49">
        <v>1.02</v>
      </c>
      <c r="AD11" s="41">
        <v>1.0900000000000001</v>
      </c>
      <c r="AE11" s="49">
        <v>1.05</v>
      </c>
      <c r="AF11" s="41">
        <v>1.08</v>
      </c>
      <c r="AG11" s="49">
        <v>1.08</v>
      </c>
    </row>
    <row r="12" spans="1:33" ht="13.5" thickBot="1">
      <c r="A12" s="29">
        <v>45292</v>
      </c>
      <c r="B12" s="41" t="s">
        <v>1048</v>
      </c>
      <c r="C12" s="42" t="s">
        <v>1049</v>
      </c>
      <c r="D12" s="43"/>
      <c r="E12" s="42">
        <v>1.03</v>
      </c>
      <c r="F12" s="43"/>
      <c r="G12" s="44"/>
      <c r="H12" s="41">
        <v>1.02</v>
      </c>
      <c r="I12" s="42">
        <v>1.04</v>
      </c>
      <c r="J12" s="41">
        <v>1.03</v>
      </c>
      <c r="K12" s="42">
        <v>1.02</v>
      </c>
      <c r="L12" s="46">
        <v>1</v>
      </c>
      <c r="M12" s="47">
        <v>1</v>
      </c>
      <c r="N12" s="41">
        <v>1</v>
      </c>
      <c r="O12" s="42">
        <v>1.01</v>
      </c>
      <c r="P12" s="41">
        <v>1.04</v>
      </c>
      <c r="Q12" s="42">
        <v>1.01</v>
      </c>
      <c r="R12" s="41">
        <v>1.04</v>
      </c>
      <c r="S12" s="42">
        <v>0.95</v>
      </c>
      <c r="T12" s="41">
        <v>1.05</v>
      </c>
      <c r="U12" s="48">
        <v>1.04</v>
      </c>
      <c r="V12" s="41">
        <v>1.02</v>
      </c>
      <c r="W12" s="49">
        <v>1.02</v>
      </c>
      <c r="X12" s="41">
        <v>1.05</v>
      </c>
      <c r="Y12" s="49">
        <v>0.96</v>
      </c>
      <c r="Z12" s="41">
        <v>1.05</v>
      </c>
      <c r="AA12" s="49">
        <v>1.04</v>
      </c>
      <c r="AB12" s="41">
        <v>1.02</v>
      </c>
      <c r="AC12" s="49">
        <v>1.01</v>
      </c>
      <c r="AD12" s="41">
        <v>1.06</v>
      </c>
      <c r="AE12" s="49">
        <v>1.01</v>
      </c>
      <c r="AF12" s="41">
        <v>1.03</v>
      </c>
      <c r="AG12" s="49">
        <v>1.04</v>
      </c>
    </row>
    <row r="13" spans="1:33" ht="13.5" thickBot="1">
      <c r="A13" s="29">
        <v>45658</v>
      </c>
      <c r="B13" s="50">
        <v>1</v>
      </c>
      <c r="C13" s="51">
        <v>1</v>
      </c>
      <c r="D13" s="52"/>
      <c r="E13" s="51">
        <v>1</v>
      </c>
      <c r="F13" s="52"/>
      <c r="G13" s="53"/>
      <c r="H13" s="50">
        <v>1</v>
      </c>
      <c r="I13" s="51">
        <v>1</v>
      </c>
      <c r="J13" s="50">
        <v>1</v>
      </c>
      <c r="K13" s="51">
        <v>1</v>
      </c>
      <c r="L13" s="54">
        <v>1</v>
      </c>
      <c r="M13" s="55">
        <v>1</v>
      </c>
      <c r="N13" s="50">
        <v>1</v>
      </c>
      <c r="O13" s="51">
        <v>1</v>
      </c>
      <c r="P13" s="50">
        <v>1</v>
      </c>
      <c r="Q13" s="51">
        <v>1</v>
      </c>
      <c r="R13" s="50">
        <v>1</v>
      </c>
      <c r="S13" s="51">
        <v>1</v>
      </c>
      <c r="T13" s="50">
        <v>1</v>
      </c>
      <c r="U13" s="51">
        <v>1</v>
      </c>
      <c r="V13" s="50">
        <v>1</v>
      </c>
      <c r="W13" s="56">
        <v>1</v>
      </c>
      <c r="X13" s="50">
        <v>1</v>
      </c>
      <c r="Y13" s="56">
        <v>1</v>
      </c>
      <c r="Z13" s="50">
        <v>1</v>
      </c>
      <c r="AA13" s="56">
        <v>1</v>
      </c>
      <c r="AB13" s="50">
        <v>1</v>
      </c>
      <c r="AC13" s="56">
        <v>1</v>
      </c>
      <c r="AD13" s="50">
        <v>1</v>
      </c>
      <c r="AE13" s="56">
        <v>1</v>
      </c>
      <c r="AF13" s="50">
        <v>1</v>
      </c>
      <c r="AG13" s="56">
        <v>1</v>
      </c>
    </row>
    <row r="14" spans="1:33">
      <c r="A14" s="90"/>
      <c r="B14" s="91"/>
      <c r="C14" s="91"/>
      <c r="D14" s="92"/>
      <c r="E14" s="91"/>
      <c r="F14" s="92"/>
      <c r="G14" s="92"/>
      <c r="H14" s="91"/>
      <c r="I14" s="91"/>
      <c r="J14" s="91"/>
      <c r="K14" s="91"/>
      <c r="L14" s="91"/>
      <c r="M14" s="91"/>
      <c r="N14" s="91"/>
      <c r="O14" s="91"/>
      <c r="P14" s="91"/>
      <c r="Q14" s="91"/>
      <c r="R14" s="91"/>
      <c r="S14" s="91"/>
      <c r="T14" s="91"/>
      <c r="U14" s="91"/>
      <c r="V14" s="91"/>
      <c r="W14" s="91"/>
      <c r="X14" s="91"/>
      <c r="Y14" s="91"/>
      <c r="Z14" s="91"/>
      <c r="AA14" s="91"/>
      <c r="AB14" s="91"/>
      <c r="AC14" s="91"/>
      <c r="AD14" s="91"/>
      <c r="AE14" s="91"/>
      <c r="AF14" s="91"/>
      <c r="AG14" s="91"/>
    </row>
    <row r="15" spans="1:33">
      <c r="A15" s="57" t="s">
        <v>1050</v>
      </c>
    </row>
    <row r="16" spans="1:33">
      <c r="A16" s="58" t="s">
        <v>1051</v>
      </c>
    </row>
    <row r="17" spans="1:23">
      <c r="A17" s="59"/>
    </row>
    <row r="18" spans="1:23" ht="13.5" thickBot="1"/>
    <row r="19" spans="1:23" ht="12.6" customHeight="1" thickBot="1">
      <c r="A19" s="18" t="s">
        <v>1052</v>
      </c>
      <c r="B19" s="77" t="s">
        <v>1053</v>
      </c>
      <c r="C19" s="78"/>
      <c r="D19" s="79" t="s">
        <v>1054</v>
      </c>
      <c r="E19" s="80"/>
      <c r="F19" s="79" t="s">
        <v>1055</v>
      </c>
      <c r="G19" s="80"/>
      <c r="H19" s="79" t="s">
        <v>1056</v>
      </c>
      <c r="I19" s="80"/>
      <c r="J19" s="81" t="s">
        <v>1057</v>
      </c>
      <c r="K19" s="82"/>
      <c r="L19" s="81" t="s">
        <v>1058</v>
      </c>
      <c r="M19" s="83"/>
      <c r="N19" s="84"/>
      <c r="O19" s="85"/>
      <c r="P19" s="86"/>
      <c r="Q19" s="86"/>
      <c r="R19" s="86"/>
      <c r="S19" s="86"/>
      <c r="T19" s="86"/>
      <c r="U19" s="86"/>
      <c r="V19" s="86"/>
      <c r="W19" s="86"/>
    </row>
    <row r="20" spans="1:23" ht="13.5" thickBot="1">
      <c r="A20" s="60" t="s">
        <v>1032</v>
      </c>
      <c r="B20" s="61" t="s">
        <v>1033</v>
      </c>
      <c r="C20" s="61" t="s">
        <v>1034</v>
      </c>
      <c r="D20" s="61" t="s">
        <v>1033</v>
      </c>
      <c r="E20" s="61" t="s">
        <v>1034</v>
      </c>
      <c r="F20" s="61" t="s">
        <v>1033</v>
      </c>
      <c r="G20" s="61" t="s">
        <v>1034</v>
      </c>
      <c r="H20" s="61" t="s">
        <v>1033</v>
      </c>
      <c r="I20" s="61" t="s">
        <v>1034</v>
      </c>
      <c r="J20" s="61" t="s">
        <v>1033</v>
      </c>
      <c r="K20" s="61" t="s">
        <v>1034</v>
      </c>
      <c r="L20" s="61" t="s">
        <v>1033</v>
      </c>
      <c r="M20" s="61" t="s">
        <v>1034</v>
      </c>
      <c r="N20" s="62" t="s">
        <v>1033</v>
      </c>
      <c r="O20" s="63" t="s">
        <v>1034</v>
      </c>
      <c r="P20" s="64"/>
      <c r="Q20" s="64"/>
      <c r="R20" s="64"/>
      <c r="S20" s="64"/>
      <c r="T20" s="64"/>
      <c r="U20" s="64"/>
      <c r="V20" s="64"/>
      <c r="W20" s="64"/>
    </row>
    <row r="21" spans="1:23" ht="13.5" thickBot="1">
      <c r="A21" s="65">
        <v>45658</v>
      </c>
      <c r="B21" s="61"/>
      <c r="C21" s="61">
        <v>1.0900000000000001</v>
      </c>
      <c r="D21" s="61"/>
      <c r="E21" s="61">
        <v>1.35</v>
      </c>
      <c r="F21" s="61"/>
      <c r="G21" s="61">
        <v>1</v>
      </c>
      <c r="H21" s="61"/>
      <c r="I21" s="61">
        <v>1.0900000000000001</v>
      </c>
      <c r="J21" s="61">
        <v>1.02</v>
      </c>
      <c r="K21" s="61">
        <v>1.01</v>
      </c>
      <c r="L21" s="61">
        <v>1.04</v>
      </c>
      <c r="M21" s="61">
        <v>1.06</v>
      </c>
      <c r="N21" s="62"/>
      <c r="O21" s="66"/>
      <c r="P21" s="64"/>
      <c r="Q21" s="64"/>
      <c r="R21" s="64"/>
      <c r="S21" s="64"/>
      <c r="T21" s="64"/>
      <c r="U21" s="64"/>
      <c r="V21" s="64"/>
      <c r="W21" s="67"/>
    </row>
    <row r="23" spans="1:23" ht="13.5" hidden="1" thickBot="1">
      <c r="A23" s="18" t="s">
        <v>1052</v>
      </c>
      <c r="B23" s="81"/>
      <c r="C23" s="82"/>
      <c r="D23" s="79"/>
      <c r="E23" s="80"/>
      <c r="F23" s="79"/>
      <c r="G23" s="80"/>
      <c r="H23" s="79"/>
      <c r="I23" s="80"/>
      <c r="J23" s="68"/>
      <c r="K23" s="68"/>
      <c r="L23" s="79"/>
      <c r="M23" s="80"/>
      <c r="N23" s="79"/>
      <c r="O23" s="80"/>
    </row>
    <row r="24" spans="1:23" ht="13.5" hidden="1" thickBot="1">
      <c r="A24" s="60" t="s">
        <v>1032</v>
      </c>
      <c r="B24" s="61" t="s">
        <v>1033</v>
      </c>
      <c r="C24" s="61" t="s">
        <v>1034</v>
      </c>
      <c r="D24" s="61" t="s">
        <v>1033</v>
      </c>
      <c r="E24" s="61" t="s">
        <v>1034</v>
      </c>
      <c r="F24" s="61" t="s">
        <v>1033</v>
      </c>
      <c r="G24" s="69" t="s">
        <v>1034</v>
      </c>
      <c r="H24" s="61" t="s">
        <v>1033</v>
      </c>
      <c r="I24" s="69" t="s">
        <v>1034</v>
      </c>
      <c r="J24" s="61" t="s">
        <v>1033</v>
      </c>
      <c r="K24" s="69" t="s">
        <v>1034</v>
      </c>
      <c r="L24" s="61" t="s">
        <v>1033</v>
      </c>
      <c r="M24" s="61" t="s">
        <v>1034</v>
      </c>
      <c r="N24" s="61" t="s">
        <v>1033</v>
      </c>
      <c r="O24" s="61" t="s">
        <v>1034</v>
      </c>
    </row>
    <row r="25" spans="1:23" ht="13.5" hidden="1" thickBot="1">
      <c r="A25" s="65">
        <v>45658</v>
      </c>
      <c r="B25" s="61"/>
      <c r="C25" s="61"/>
      <c r="D25" s="61"/>
      <c r="E25" s="61"/>
      <c r="F25" s="61"/>
      <c r="G25" s="61"/>
      <c r="H25" s="70"/>
      <c r="I25" s="61"/>
      <c r="J25" s="61"/>
      <c r="K25" s="61"/>
      <c r="L25" s="61"/>
      <c r="M25" s="61"/>
      <c r="N25" s="61"/>
      <c r="O25" s="61"/>
    </row>
  </sheetData>
  <mergeCells count="17">
    <mergeCell ref="R19:S19"/>
    <mergeCell ref="T19:U19"/>
    <mergeCell ref="V19:W19"/>
    <mergeCell ref="B23:C23"/>
    <mergeCell ref="D23:E23"/>
    <mergeCell ref="F23:G23"/>
    <mergeCell ref="H23:I23"/>
    <mergeCell ref="L23:M23"/>
    <mergeCell ref="N23:O23"/>
    <mergeCell ref="B19:C19"/>
    <mergeCell ref="D19:E19"/>
    <mergeCell ref="F19:G19"/>
    <mergeCell ref="H19:I19"/>
    <mergeCell ref="J19:K19"/>
    <mergeCell ref="L19:M19"/>
    <mergeCell ref="N19:O19"/>
    <mergeCell ref="P19:Q19"/>
  </mergeCells>
  <pageMargins left="0.7" right="0.7" top="0.75" bottom="0.75" header="0.3" footer="0.3"/>
  <pageSetup paperSize="9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Rapport Batiment </vt:lpstr>
      <vt:lpstr>Rapport Matériel</vt:lpstr>
      <vt:lpstr>Coefficients</vt:lpstr>
    </vt:vector>
  </TitlesOfParts>
  <Company>Limagrain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BRICHET, Valentin</dc:creator>
  <dcterms:created xsi:type="dcterms:W3CDTF">2025-05-12T08:22:42Z</dcterms:created>
  <dcterms:modified xsi:type="dcterms:W3CDTF">2025-05-12T20:45:18Z</dcterms:modified>
</cp:coreProperties>
</file>