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3" i="1" l="1"/>
  <c r="P24" i="1"/>
  <c r="P25" i="1"/>
  <c r="P23" i="1"/>
  <c r="G51" i="1" l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E43" i="1"/>
  <c r="E42" i="1"/>
  <c r="E41" i="1"/>
  <c r="E40" i="1"/>
  <c r="E39" i="1"/>
  <c r="E38" i="1"/>
  <c r="E37" i="1"/>
  <c r="E36" i="1"/>
  <c r="G52" i="1"/>
  <c r="E35" i="1"/>
  <c r="Q25" i="1" l="1"/>
  <c r="Q23" i="1"/>
  <c r="O24" i="1"/>
  <c r="O25" i="1"/>
  <c r="Q24" i="1"/>
  <c r="O23" i="1"/>
  <c r="G25" i="1"/>
  <c r="D16" i="1"/>
  <c r="C16" i="1"/>
  <c r="B16" i="1"/>
  <c r="R23" i="1" l="1"/>
  <c r="R25" i="1"/>
  <c r="R24" i="1"/>
</calcChain>
</file>

<file path=xl/sharedStrings.xml><?xml version="1.0" encoding="utf-8"?>
<sst xmlns="http://schemas.openxmlformats.org/spreadsheetml/2006/main" count="61" uniqueCount="60">
  <si>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</si>
  <si>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</si>
  <si>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</si>
  <si>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</si>
  <si>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</si>
  <si>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</si>
  <si>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</si>
  <si>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</si>
  <si>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</si>
  <si>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</si>
  <si>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</si>
  <si>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</si>
  <si>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</si>
  <si>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Kms</t>
  </si>
  <si>
    <t>Kilométrage sur toute la période</t>
  </si>
  <si>
    <t>Chevaux fiscaux</t>
  </si>
  <si>
    <t>Relevé de compteur au départ</t>
  </si>
  <si>
    <t>Nom</t>
  </si>
  <si>
    <t>Relevé de compteur à l'arrivée</t>
  </si>
  <si>
    <t>Type de véhicule</t>
  </si>
  <si>
    <t xml:space="preserve">Kilomètres parcourus </t>
  </si>
  <si>
    <t xml:space="preserve">5 CV </t>
  </si>
  <si>
    <t>Année</t>
  </si>
  <si>
    <t>Compensation</t>
  </si>
  <si>
    <t>Date</t>
  </si>
  <si>
    <t>Relevé de compteur</t>
  </si>
  <si>
    <t xml:space="preserve">Départ </t>
  </si>
  <si>
    <t>Arrivée</t>
  </si>
  <si>
    <t>Distance</t>
  </si>
  <si>
    <t>Total kilomètres parcourus</t>
  </si>
  <si>
    <t>Montant indemnité</t>
  </si>
  <si>
    <t>Jusqu’à  2000 km</t>
  </si>
  <si>
    <t>Au-delà de 10 000 km</t>
  </si>
  <si>
    <t>De 2001 km à 10 000 km</t>
  </si>
  <si>
    <t>8 CV  et plus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</si>
  <si>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</si>
  <si>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</si>
  <si>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</si>
  <si>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</si>
  <si>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</si>
  <si>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</si>
  <si>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</si>
  <si>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</si>
  <si>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</si>
  <si>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</si>
  <si>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</si>
  <si>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</si>
  <si>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</t>
  </si>
  <si>
    <t>C</t>
  </si>
  <si>
    <t>O</t>
  </si>
  <si>
    <t>U</t>
  </si>
  <si>
    <t>Kms 2</t>
  </si>
  <si>
    <t>Kms 1</t>
  </si>
  <si>
    <t>Kms 3</t>
  </si>
  <si>
    <t>Kms 4</t>
  </si>
  <si>
    <t>6 CV 7 CV</t>
  </si>
  <si>
    <t>Total</t>
  </si>
  <si>
    <t>Sous-totaux
2001 km à 10 000 km</t>
  </si>
  <si>
    <t>Sous-totaux
&gt; 10 000 km</t>
  </si>
  <si>
    <t>Sous-totaux
&lt;= 2000 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</si>
</sst>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\ _€_-;\-* #,##0\ _€_-;_-* &quot;-&quot;??\ _€_-;_-@_-"/>
    <numFmt numFmtId="166" formatCode="0.000"/>
    <numFmt numFmtId="167" formatCode="#,##0&quot; km&quot;"/>
    <numFmt numFmtId="168" formatCode="_-* #,##0\ &quot;€&quot;_-;\-* #,##0\ &quot;€&quot;_-;_-* &quot;-&quot;??\ &quot;€&quot;_-;_-@_-"/>
  </numFmts>
  <fonts count="1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i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u/>
      <sz val="12"/>
      <color rgb="FF00B4C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87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8" fillId="2" borderId="8" xfId="0" applyFont="1" applyFill="1" applyBorder="1" applyAlignment="1" applyProtection="1">
      <alignment horizontal="left"/>
      <protection hidden="1"/>
    </xf>
    <xf numFmtId="0" fontId="9" fillId="2" borderId="10" xfId="0" applyFont="1" applyFill="1" applyBorder="1" applyProtection="1">
      <protection hidden="1"/>
    </xf>
    <xf numFmtId="0" fontId="0" fillId="2" borderId="11" xfId="0" applyFill="1" applyBorder="1" applyAlignment="1" applyProtection="1">
      <alignment horizontal="left"/>
      <protection hidden="1"/>
    </xf>
    <xf numFmtId="0" fontId="0" fillId="2" borderId="0" xfId="0" applyFill="1" applyAlignment="1" applyProtection="1">
      <alignment horizontal="left"/>
      <protection hidden="1"/>
    </xf>
    <xf numFmtId="165" fontId="0" fillId="2" borderId="12" xfId="1" applyNumberFormat="1" applyFont="1" applyFill="1" applyBorder="1" applyProtection="1">
      <protection hidden="1"/>
    </xf>
    <xf numFmtId="166" fontId="5" fillId="2" borderId="11" xfId="0" applyNumberFormat="1" applyFont="1" applyFill="1" applyBorder="1" applyAlignment="1">
      <alignment horizontal="center"/>
    </xf>
    <xf numFmtId="166" fontId="5" fillId="2" borderId="12" xfId="0" applyNumberFormat="1" applyFont="1" applyFill="1" applyBorder="1" applyAlignment="1">
      <alignment horizontal="center"/>
    </xf>
    <xf numFmtId="0" fontId="8" fillId="2" borderId="11" xfId="0" applyFont="1" applyFill="1" applyBorder="1" applyAlignment="1" applyProtection="1">
      <alignment horizontal="left"/>
      <protection hidden="1"/>
    </xf>
    <xf numFmtId="0" fontId="9" fillId="2" borderId="12" xfId="0" applyFont="1" applyFill="1" applyBorder="1" applyProtection="1">
      <protection hidden="1"/>
    </xf>
    <xf numFmtId="0" fontId="5" fillId="2" borderId="11" xfId="0" applyFont="1" applyFill="1" applyBorder="1" applyAlignment="1" applyProtection="1">
      <alignment horizontal="left"/>
      <protection hidden="1"/>
    </xf>
    <xf numFmtId="166" fontId="5" fillId="2" borderId="0" xfId="0" quotePrefix="1" applyNumberFormat="1" applyFont="1" applyFill="1" applyAlignment="1">
      <alignment horizontal="center"/>
    </xf>
    <xf numFmtId="1" fontId="5" fillId="2" borderId="12" xfId="0" applyNumberFormat="1" applyFont="1" applyFill="1" applyBorder="1" applyAlignment="1">
      <alignment horizontal="center"/>
    </xf>
    <xf numFmtId="0" fontId="9" fillId="3" borderId="12" xfId="0" applyFont="1" applyFill="1" applyBorder="1" applyProtection="1">
      <protection hidden="1"/>
    </xf>
    <xf numFmtId="167" fontId="0" fillId="3" borderId="12" xfId="0" applyNumberFormat="1" applyFill="1" applyBorder="1" applyProtection="1">
      <protection hidden="1"/>
    </xf>
    <xf numFmtId="0" fontId="8" fillId="2" borderId="14" xfId="0" applyFont="1" applyFill="1" applyBorder="1" applyAlignment="1" applyProtection="1">
      <alignment horizontal="left"/>
      <protection hidden="1"/>
    </xf>
    <xf numFmtId="0" fontId="9" fillId="2" borderId="15" xfId="0" applyFont="1" applyFill="1" applyBorder="1" applyAlignment="1" applyProtection="1">
      <alignment horizontal="left"/>
      <protection hidden="1"/>
    </xf>
    <xf numFmtId="168" fontId="3" fillId="3" borderId="15" xfId="2" applyNumberFormat="1" applyFont="1" applyFill="1" applyBorder="1" applyAlignment="1" applyProtection="1">
      <alignment horizontal="center"/>
      <protection hidden="1"/>
    </xf>
    <xf numFmtId="166" fontId="5" fillId="2" borderId="14" xfId="0" applyNumberFormat="1" applyFont="1" applyFill="1" applyBorder="1" applyAlignment="1">
      <alignment horizontal="center"/>
    </xf>
    <xf numFmtId="166" fontId="5" fillId="2" borderId="16" xfId="0" quotePrefix="1" applyNumberFormat="1" applyFont="1" applyFill="1" applyBorder="1" applyAlignment="1">
      <alignment horizontal="center"/>
    </xf>
    <xf numFmtId="1" fontId="5" fillId="2" borderId="15" xfId="0" applyNumberFormat="1" applyFont="1" applyFill="1" applyBorder="1" applyAlignment="1">
      <alignment horizontal="center"/>
    </xf>
    <xf numFmtId="166" fontId="5" fillId="2" borderId="15" xfId="0" applyNumberFormat="1" applyFont="1" applyFill="1" applyBorder="1" applyAlignment="1">
      <alignment horizontal="center"/>
    </xf>
    <xf numFmtId="0" fontId="3" fillId="2" borderId="0" xfId="0" applyFont="1" applyFill="1" applyProtection="1">
      <protection hidden="1"/>
    </xf>
    <xf numFmtId="0" fontId="3" fillId="2" borderId="0" xfId="0" applyFont="1" applyFill="1" applyAlignment="1" applyProtection="1">
      <alignment horizontal="left" indent="1"/>
      <protection hidden="1"/>
    </xf>
    <xf numFmtId="0" fontId="8" fillId="2" borderId="0" xfId="0" applyFont="1" applyFill="1" applyProtection="1">
      <protection hidden="1"/>
    </xf>
    <xf numFmtId="0" fontId="0" fillId="0" borderId="22" xfId="0" applyBorder="1" applyProtection="1">
      <protection hidden="1"/>
    </xf>
    <xf numFmtId="0" fontId="0" fillId="0" borderId="2" xfId="0" applyBorder="1" applyProtection="1">
      <protection hidden="1"/>
    </xf>
    <xf numFmtId="3" fontId="0" fillId="3" borderId="2" xfId="0" applyNumberFormat="1" applyFill="1" applyBorder="1" applyAlignment="1" applyProtection="1">
      <alignment horizontal="center"/>
      <protection hidden="1"/>
    </xf>
    <xf numFmtId="3" fontId="0" fillId="0" borderId="3" xfId="0" applyNumberFormat="1" applyBorder="1" applyAlignment="1" applyProtection="1">
      <alignment horizontal="center"/>
      <protection hidden="1"/>
    </xf>
    <xf numFmtId="3" fontId="0" fillId="3" borderId="13" xfId="0" applyNumberFormat="1" applyFill="1" applyBorder="1" applyAlignment="1" applyProtection="1">
      <alignment horizontal="center"/>
      <protection hidden="1"/>
    </xf>
    <xf numFmtId="0" fontId="11" fillId="2" borderId="0" xfId="3" applyFont="1" applyFill="1" applyBorder="1" applyAlignment="1" applyProtection="1">
      <alignment horizontal="left"/>
      <protection hidden="1"/>
    </xf>
    <xf numFmtId="14" fontId="0" fillId="0" borderId="23" xfId="0" applyNumberFormat="1" applyBorder="1" applyAlignment="1" applyProtection="1">
      <alignment horizontal="left"/>
      <protection hidden="1"/>
    </xf>
    <xf numFmtId="0" fontId="0" fillId="0" borderId="24" xfId="0" applyBorder="1" applyProtection="1">
      <protection hidden="1"/>
    </xf>
    <xf numFmtId="0" fontId="0" fillId="0" borderId="4" xfId="0" applyBorder="1" applyProtection="1">
      <protection hidden="1"/>
    </xf>
    <xf numFmtId="3" fontId="0" fillId="3" borderId="4" xfId="0" applyNumberFormat="1" applyFill="1" applyBorder="1" applyAlignment="1" applyProtection="1">
      <alignment horizontal="center"/>
      <protection hidden="1"/>
    </xf>
    <xf numFmtId="3" fontId="0" fillId="0" borderId="0" xfId="0" applyNumberFormat="1" applyAlignment="1" applyProtection="1">
      <alignment horizontal="center"/>
      <protection hidden="1"/>
    </xf>
    <xf numFmtId="3" fontId="0" fillId="3" borderId="12" xfId="0" applyNumberFormat="1" applyFill="1" applyBorder="1" applyAlignment="1" applyProtection="1">
      <alignment horizontal="center"/>
      <protection hidden="1"/>
    </xf>
    <xf numFmtId="0" fontId="10" fillId="2" borderId="0" xfId="3" applyFill="1" applyBorder="1" applyAlignment="1" applyProtection="1">
      <alignment horizontal="left" indent="1"/>
      <protection hidden="1"/>
    </xf>
    <xf numFmtId="14" fontId="0" fillId="0" borderId="25" xfId="0" applyNumberFormat="1" applyBorder="1" applyAlignment="1" applyProtection="1">
      <alignment horizontal="left"/>
      <protection hidden="1"/>
    </xf>
    <xf numFmtId="0" fontId="0" fillId="0" borderId="26" xfId="0" applyBorder="1" applyProtection="1">
      <protection hidden="1"/>
    </xf>
    <xf numFmtId="0" fontId="0" fillId="0" borderId="27" xfId="0" applyBorder="1" applyProtection="1">
      <protection hidden="1"/>
    </xf>
    <xf numFmtId="3" fontId="0" fillId="3" borderId="27" xfId="0" applyNumberFormat="1" applyFill="1" applyBorder="1" applyAlignment="1" applyProtection="1">
      <alignment horizontal="center"/>
      <protection hidden="1"/>
    </xf>
    <xf numFmtId="3" fontId="0" fillId="0" borderId="16" xfId="0" applyNumberFormat="1" applyBorder="1" applyAlignment="1" applyProtection="1">
      <alignment horizontal="center"/>
      <protection hidden="1"/>
    </xf>
    <xf numFmtId="3" fontId="0" fillId="3" borderId="15" xfId="0" applyNumberFormat="1" applyFill="1" applyBorder="1" applyAlignment="1" applyProtection="1">
      <alignment horizontal="center"/>
      <protection hidden="1"/>
    </xf>
    <xf numFmtId="167" fontId="3" fillId="3" borderId="29" xfId="0" applyNumberFormat="1" applyFont="1" applyFill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/>
    <xf numFmtId="0" fontId="2" fillId="4" borderId="18" xfId="0" applyFont="1" applyFill="1" applyBorder="1" applyAlignment="1" applyProtection="1">
      <alignment horizontal="center"/>
      <protection hidden="1"/>
    </xf>
    <xf numFmtId="0" fontId="2" fillId="4" borderId="22" xfId="0" applyFont="1" applyFill="1" applyBorder="1" applyAlignment="1" applyProtection="1">
      <alignment horizontal="center"/>
      <protection hidden="1"/>
    </xf>
    <xf numFmtId="0" fontId="2" fillId="4" borderId="2" xfId="0" applyFont="1" applyFill="1" applyBorder="1" applyAlignment="1" applyProtection="1">
      <alignment horizontal="center"/>
      <protection hidden="1"/>
    </xf>
    <xf numFmtId="0" fontId="2" fillId="4" borderId="3" xfId="0" applyFont="1" applyFill="1" applyBorder="1" applyAlignment="1" applyProtection="1">
      <alignment horizontal="center"/>
      <protection hidden="1"/>
    </xf>
    <xf numFmtId="0" fontId="2" fillId="4" borderId="13" xfId="0" applyFont="1" applyFill="1" applyBorder="1" applyAlignment="1" applyProtection="1">
      <alignment horizontal="center"/>
      <protection hidden="1"/>
    </xf>
    <xf numFmtId="0" fontId="7" fillId="4" borderId="8" xfId="0" applyFont="1" applyFill="1" applyBorder="1" applyAlignment="1" applyProtection="1">
      <alignment vertical="center"/>
      <protection hidden="1"/>
    </xf>
    <xf numFmtId="0" fontId="7" fillId="4" borderId="8" xfId="0" applyFont="1" applyFill="1" applyBorder="1" applyAlignment="1" applyProtection="1">
      <alignment horizontal="center" vertical="center" wrapText="1"/>
      <protection hidden="1"/>
    </xf>
    <xf numFmtId="0" fontId="7" fillId="4" borderId="10" xfId="0" applyFont="1" applyFill="1" applyBorder="1" applyAlignment="1" applyProtection="1">
      <alignment horizontal="center" vertical="center" wrapText="1"/>
      <protection hidden="1"/>
    </xf>
    <xf numFmtId="166" fontId="5" fillId="2" borderId="33" xfId="0" applyNumberFormat="1" applyFont="1" applyFill="1" applyBorder="1" applyAlignment="1">
      <alignment horizontal="center"/>
    </xf>
    <xf numFmtId="0" fontId="0" fillId="2" borderId="33" xfId="0" applyFill="1" applyBorder="1" applyProtection="1">
      <protection hidden="1"/>
    </xf>
    <xf numFmtId="44" fontId="8" fillId="3" borderId="32" xfId="2" applyNumberFormat="1" applyFont="1" applyFill="1" applyBorder="1" applyAlignment="1" applyProtection="1">
      <alignment horizontal="center"/>
      <protection hidden="1"/>
    </xf>
    <xf numFmtId="2" fontId="0" fillId="0" borderId="0" xfId="0" applyNumberFormat="1"/>
    <xf numFmtId="0" fontId="11" fillId="2" borderId="0" xfId="3" applyFont="1" applyFill="1" applyBorder="1" applyAlignment="1" applyProtection="1">
      <alignment horizontal="left"/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hidden="1"/>
    </xf>
    <xf numFmtId="0" fontId="6" fillId="4" borderId="7" xfId="0" applyFont="1" applyFill="1" applyBorder="1" applyAlignment="1" applyProtection="1">
      <alignment horizontal="center" vertical="center"/>
      <protection hidden="1"/>
    </xf>
    <xf numFmtId="0" fontId="7" fillId="4" borderId="8" xfId="0" applyFont="1" applyFill="1" applyBorder="1" applyAlignment="1" applyProtection="1">
      <alignment horizontal="center" vertical="center" wrapText="1"/>
      <protection hidden="1"/>
    </xf>
    <xf numFmtId="0" fontId="7" fillId="4" borderId="9" xfId="0" applyFont="1" applyFill="1" applyBorder="1" applyAlignment="1" applyProtection="1">
      <alignment horizontal="center" vertical="center" wrapText="1"/>
      <protection hidden="1"/>
    </xf>
    <xf numFmtId="0" fontId="7" fillId="4" borderId="10" xfId="0" applyFont="1" applyFill="1" applyBorder="1" applyAlignment="1" applyProtection="1">
      <alignment horizontal="center" vertical="center" wrapText="1"/>
      <protection hidden="1"/>
    </xf>
    <xf numFmtId="0" fontId="3" fillId="0" borderId="28" xfId="0" applyFont="1" applyBorder="1" applyAlignment="1" applyProtection="1">
      <alignment horizontal="left"/>
      <protection hidden="1"/>
    </xf>
    <xf numFmtId="0" fontId="3" fillId="0" borderId="18" xfId="0" applyFont="1" applyBorder="1" applyAlignment="1" applyProtection="1">
      <alignment horizontal="left"/>
      <protection hidden="1"/>
    </xf>
    <xf numFmtId="0" fontId="3" fillId="0" borderId="30" xfId="0" applyFont="1" applyBorder="1" applyAlignment="1" applyProtection="1">
      <alignment horizontal="left"/>
      <protection hidden="1"/>
    </xf>
    <xf numFmtId="0" fontId="3" fillId="0" borderId="31" xfId="0" applyFont="1" applyBorder="1" applyAlignment="1" applyProtection="1">
      <alignment horizontal="left"/>
      <protection hidden="1"/>
    </xf>
    <xf numFmtId="0" fontId="0" fillId="2" borderId="14" xfId="0" applyFill="1" applyBorder="1" applyAlignment="1" applyProtection="1">
      <alignment horizontal="left"/>
      <protection hidden="1"/>
    </xf>
    <xf numFmtId="0" fontId="0" fillId="2" borderId="16" xfId="0" applyFill="1" applyBorder="1" applyAlignment="1" applyProtection="1">
      <alignment horizontal="left"/>
      <protection hidden="1"/>
    </xf>
    <xf numFmtId="0" fontId="2" fillId="4" borderId="17" xfId="0" applyFont="1" applyFill="1" applyBorder="1" applyAlignment="1" applyProtection="1">
      <alignment horizontal="center" vertical="center"/>
      <protection hidden="1"/>
    </xf>
    <xf numFmtId="0" fontId="2" fillId="4" borderId="21" xfId="0" applyFont="1" applyFill="1" applyBorder="1" applyAlignment="1" applyProtection="1">
      <alignment horizontal="center" vertical="center"/>
      <protection hidden="1"/>
    </xf>
    <xf numFmtId="0" fontId="2" fillId="4" borderId="19" xfId="0" applyFont="1" applyFill="1" applyBorder="1" applyAlignment="1" applyProtection="1">
      <alignment horizontal="center"/>
      <protection hidden="1"/>
    </xf>
    <xf numFmtId="0" fontId="2" fillId="4" borderId="20" xfId="0" applyFont="1" applyFill="1" applyBorder="1" applyAlignment="1" applyProtection="1">
      <alignment horizontal="center"/>
      <protection hidden="1"/>
    </xf>
    <xf numFmtId="0" fontId="0" fillId="0" borderId="0" xfId="0" applyAlignment="1">
      <alignment wrapText="1"/>
    </xf>
  </cellXfs>
  <cellStyles count="4">
    <cellStyle name="Lien hypertexte 2" xfId="3"/>
    <cellStyle name="Milliers 2" xfId="1"/>
    <cellStyle name="Monétair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4"/>
  <sheetViews>
    <sheetView tabSelected="1" zoomScale="75" zoomScaleNormal="75" workbookViewId="0">
      <selection activeCell="P27" sqref="P27"/>
    </sheetView>
  </sheetViews>
  <sheetFormatPr baseColWidth="10" defaultRowHeight="14.25"/>
  <cols>
    <col min="2" max="2" width="16.375" customWidth="1"/>
    <col min="3" max="3" width="16" customWidth="1"/>
    <col min="4" max="4" width="15.25" customWidth="1"/>
    <col min="5" max="5" width="14.625" customWidth="1"/>
    <col min="6" max="6" width="13.375" customWidth="1"/>
    <col min="7" max="7" width="14.25" style="1" customWidth="1"/>
    <col min="8" max="8" width="17.75" customWidth="1"/>
    <col min="9" max="9" width="18.625" customWidth="1"/>
    <col min="10" max="10" width="19.875" customWidth="1"/>
    <col min="11" max="11" width="13.25" customWidth="1"/>
    <col min="12" max="12" width="17.25" customWidth="1"/>
    <col min="13" max="13" width="14.125" customWidth="1"/>
    <col min="14" max="14" width="17.75" customWidth="1"/>
    <col min="15" max="16" width="23.875" customWidth="1"/>
    <col min="17" max="17" width="15" customWidth="1"/>
  </cols>
  <sheetData>
    <row r="1" spans="1:11" s="1" customFormat="1">
      <c r="B1" s="3" t="s">
        <v>47</v>
      </c>
      <c r="C1" s="3" t="s">
        <v>48</v>
      </c>
      <c r="D1" s="2" t="s">
        <v>49</v>
      </c>
      <c r="E1" s="2" t="s">
        <v>50</v>
      </c>
    </row>
    <row r="2" spans="1:11">
      <c r="A2" s="4" t="s">
        <v>0</v>
      </c>
      <c r="B2" s="5" t="s">
        <v>52</v>
      </c>
      <c r="C2" s="6" t="s">
        <v>51</v>
      </c>
      <c r="D2" s="6" t="s">
        <v>53</v>
      </c>
      <c r="E2" s="6" t="s">
        <v>54</v>
      </c>
    </row>
    <row r="3" spans="1:11">
      <c r="A3" s="4" t="s">
        <v>1</v>
      </c>
      <c r="B3" s="4">
        <v>890</v>
      </c>
      <c r="C3" s="4"/>
      <c r="D3" s="4">
        <v>436</v>
      </c>
      <c r="E3" s="4"/>
      <c r="G3" s="7"/>
    </row>
    <row r="4" spans="1:11">
      <c r="A4" s="4" t="s">
        <v>2</v>
      </c>
      <c r="B4" s="4">
        <v>722</v>
      </c>
      <c r="C4" s="4"/>
      <c r="D4" s="4">
        <v>400</v>
      </c>
      <c r="E4" s="4"/>
      <c r="H4" s="7"/>
      <c r="I4" s="54"/>
      <c r="J4" s="7"/>
    </row>
    <row r="5" spans="1:11">
      <c r="A5" s="4" t="s">
        <v>3</v>
      </c>
      <c r="B5" s="4">
        <v>886</v>
      </c>
      <c r="C5" s="4"/>
      <c r="D5" s="4">
        <v>616</v>
      </c>
      <c r="E5" s="4"/>
      <c r="H5" s="7"/>
      <c r="I5" s="54"/>
      <c r="J5" s="7"/>
    </row>
    <row r="6" spans="1:11">
      <c r="A6" s="4" t="s">
        <v>4</v>
      </c>
      <c r="B6" s="4">
        <v>602</v>
      </c>
      <c r="C6" s="4">
        <v>280</v>
      </c>
      <c r="D6" s="4">
        <v>932</v>
      </c>
      <c r="E6" s="4"/>
      <c r="H6" s="7"/>
      <c r="I6" s="54"/>
      <c r="J6" s="7"/>
    </row>
    <row r="7" spans="1:11">
      <c r="A7" s="4" t="s">
        <v>5</v>
      </c>
      <c r="B7" s="4">
        <v>926</v>
      </c>
      <c r="C7" s="4">
        <v>350</v>
      </c>
      <c r="D7" s="4">
        <v>764</v>
      </c>
      <c r="E7" s="4"/>
      <c r="H7" s="7"/>
      <c r="I7" s="7"/>
      <c r="J7" s="7"/>
    </row>
    <row r="8" spans="1:11">
      <c r="A8" s="4" t="s">
        <v>6</v>
      </c>
      <c r="B8" s="4">
        <v>838</v>
      </c>
      <c r="C8" s="4">
        <v>490</v>
      </c>
      <c r="D8" s="4">
        <v>932</v>
      </c>
      <c r="E8" s="4"/>
    </row>
    <row r="9" spans="1:11">
      <c r="A9" s="4" t="s">
        <v>7</v>
      </c>
      <c r="B9" s="4">
        <v>584</v>
      </c>
      <c r="C9" s="4">
        <v>280</v>
      </c>
      <c r="D9" s="4">
        <v>932</v>
      </c>
      <c r="E9" s="4"/>
    </row>
    <row r="10" spans="1:11">
      <c r="A10" s="4" t="s">
        <v>8</v>
      </c>
      <c r="B10" s="4">
        <v>714</v>
      </c>
      <c r="C10" s="4">
        <v>280</v>
      </c>
      <c r="D10" s="4">
        <v>932</v>
      </c>
      <c r="E10" s="4"/>
    </row>
    <row r="11" spans="1:11">
      <c r="A11" s="4" t="s">
        <v>9</v>
      </c>
      <c r="B11" s="4">
        <v>1004</v>
      </c>
      <c r="C11" s="4">
        <v>720</v>
      </c>
      <c r="D11" s="4">
        <v>932</v>
      </c>
      <c r="E11" s="4"/>
      <c r="H11" s="7"/>
      <c r="I11" s="55"/>
      <c r="J11" s="55"/>
      <c r="K11" s="55"/>
    </row>
    <row r="12" spans="1:11">
      <c r="A12" s="4" t="s">
        <v>10</v>
      </c>
      <c r="B12" s="4">
        <v>1204</v>
      </c>
      <c r="C12" s="4">
        <v>710</v>
      </c>
      <c r="D12" s="4">
        <v>932</v>
      </c>
      <c r="E12" s="4"/>
      <c r="H12" s="7"/>
      <c r="I12" s="56"/>
      <c r="J12" s="56"/>
      <c r="K12" s="56"/>
    </row>
    <row r="13" spans="1:11">
      <c r="A13" s="4" t="s">
        <v>11</v>
      </c>
      <c r="B13" s="4">
        <v>980</v>
      </c>
      <c r="C13" s="4">
        <v>750</v>
      </c>
      <c r="D13" s="4">
        <v>612</v>
      </c>
      <c r="E13" s="4"/>
      <c r="H13" s="7"/>
      <c r="I13" s="56"/>
      <c r="J13" s="56"/>
      <c r="K13" s="56"/>
    </row>
    <row r="14" spans="1:11">
      <c r="A14" s="4" t="s">
        <v>12</v>
      </c>
      <c r="B14" s="4">
        <v>1152</v>
      </c>
      <c r="C14" s="4">
        <v>750</v>
      </c>
      <c r="D14" s="4">
        <v>894</v>
      </c>
      <c r="E14" s="4"/>
      <c r="H14" s="7"/>
      <c r="I14" s="56"/>
      <c r="J14" s="56"/>
      <c r="K14" s="56"/>
    </row>
    <row r="15" spans="1:11">
      <c r="A15" s="4"/>
      <c r="B15" s="4"/>
      <c r="C15" s="4"/>
      <c r="D15" s="4"/>
      <c r="E15" s="4"/>
    </row>
    <row r="16" spans="1:11">
      <c r="A16" s="4" t="s">
        <v>13</v>
      </c>
      <c r="B16" s="4">
        <f>SUM(B3:B14)</f>
        <v>10502</v>
      </c>
      <c r="C16" s="4">
        <f>SUM(C3:C14)</f>
        <v>4610</v>
      </c>
      <c r="D16" s="4">
        <f>SUM(D3:D14)</f>
        <v>9314</v>
      </c>
      <c r="E16" s="4"/>
    </row>
    <row r="21" spans="1:18" ht="15" thickBo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"/>
    </row>
    <row r="22" spans="1:18" ht="30.75" thickBot="1">
      <c r="A22" s="9"/>
      <c r="B22" s="9"/>
      <c r="C22" s="9"/>
      <c r="D22" s="9"/>
      <c r="E22" s="70" t="s">
        <v>14</v>
      </c>
      <c r="F22" s="71"/>
      <c r="G22" s="72"/>
      <c r="H22" s="9"/>
      <c r="I22" s="62" t="s">
        <v>15</v>
      </c>
      <c r="J22" s="63" t="s">
        <v>31</v>
      </c>
      <c r="K22" s="73" t="s">
        <v>33</v>
      </c>
      <c r="L22" s="74"/>
      <c r="M22" s="75"/>
      <c r="N22" s="64" t="s">
        <v>32</v>
      </c>
      <c r="O22" s="86" t="s">
        <v>59</v>
      </c>
      <c r="P22" s="86" t="s">
        <v>57</v>
      </c>
      <c r="Q22" s="86" t="s">
        <v>58</v>
      </c>
      <c r="R22" t="s">
        <v>56</v>
      </c>
    </row>
    <row r="23" spans="1:18" ht="15.75">
      <c r="A23" s="9"/>
      <c r="B23" s="10"/>
      <c r="C23" s="11"/>
      <c r="D23" s="9"/>
      <c r="E23" s="12" t="s">
        <v>16</v>
      </c>
      <c r="F23" s="13"/>
      <c r="G23" s="1">
        <v>0</v>
      </c>
      <c r="H23" s="9"/>
      <c r="I23" s="19" t="s">
        <v>21</v>
      </c>
      <c r="J23" s="15">
        <v>0.32</v>
      </c>
      <c r="K23" s="15">
        <v>0.4</v>
      </c>
      <c r="L23" s="20"/>
      <c r="M23" s="21"/>
      <c r="N23" s="16">
        <v>0.23</v>
      </c>
      <c r="O23" s="1">
        <f>IF($G$52&gt;2000,J23*2000,J23*$G$52)</f>
        <v>640</v>
      </c>
      <c r="P23">
        <f>IF($G$52&gt;10000,K23*8000,IF($G$52&gt;2000,K23*($G$52-2000),0))</f>
        <v>1044</v>
      </c>
      <c r="Q23">
        <f>IF($G$52&gt;10000,N23*($G$52-10000),0)</f>
        <v>0</v>
      </c>
      <c r="R23" s="68">
        <f>SUM(O23:Q23)</f>
        <v>1684</v>
      </c>
    </row>
    <row r="24" spans="1:18" ht="15.75">
      <c r="A24" s="9"/>
      <c r="B24" s="17" t="s">
        <v>17</v>
      </c>
      <c r="C24" s="18"/>
      <c r="D24" s="9"/>
      <c r="E24" s="12" t="s">
        <v>18</v>
      </c>
      <c r="F24" s="13"/>
      <c r="G24" s="14"/>
      <c r="H24" s="9"/>
      <c r="I24" s="19" t="s">
        <v>55</v>
      </c>
      <c r="J24" s="15">
        <v>0.41</v>
      </c>
      <c r="K24" s="15">
        <v>0.51</v>
      </c>
      <c r="L24" s="20"/>
      <c r="M24" s="21"/>
      <c r="N24" s="16">
        <v>0.3</v>
      </c>
      <c r="O24" s="1">
        <f t="shared" ref="O24:O25" si="0">IF($G$52&gt;2000,J24*2000,J24*$G$52)</f>
        <v>820</v>
      </c>
      <c r="P24" s="1">
        <f t="shared" ref="P24:P25" si="1">IF($G$52&gt;10000,K24*8000,IF($G$52&gt;2000,K24*($G$52-2000),0))</f>
        <v>1331.1000000000001</v>
      </c>
      <c r="Q24" s="1">
        <f t="shared" ref="Q24:Q25" si="2">IF($G$52&gt;10000,N24*($G$52-10000),0)</f>
        <v>0</v>
      </c>
      <c r="R24" s="68">
        <f t="shared" ref="R24:R25" si="3">SUM(O24:Q24)</f>
        <v>2151.1000000000004</v>
      </c>
    </row>
    <row r="25" spans="1:18" ht="16.5" thickBot="1">
      <c r="A25" s="9"/>
      <c r="B25" s="17" t="s">
        <v>19</v>
      </c>
      <c r="C25" s="22" t="s">
        <v>55</v>
      </c>
      <c r="D25" s="9"/>
      <c r="E25" s="12" t="s">
        <v>20</v>
      </c>
      <c r="F25" s="13"/>
      <c r="G25" s="23">
        <f>G52</f>
        <v>4610</v>
      </c>
      <c r="H25" s="9"/>
      <c r="I25" s="66" t="s">
        <v>34</v>
      </c>
      <c r="J25" s="65">
        <v>0.45</v>
      </c>
      <c r="K25" s="27">
        <v>0.55000000000000004</v>
      </c>
      <c r="L25" s="28"/>
      <c r="M25" s="29"/>
      <c r="N25" s="30">
        <v>0.32</v>
      </c>
      <c r="O25" s="1">
        <f t="shared" si="0"/>
        <v>900</v>
      </c>
      <c r="P25" s="1">
        <f t="shared" si="1"/>
        <v>1435.5000000000002</v>
      </c>
      <c r="Q25" s="1">
        <f t="shared" si="2"/>
        <v>0</v>
      </c>
      <c r="R25" s="68">
        <f t="shared" si="3"/>
        <v>2335.5</v>
      </c>
    </row>
    <row r="26" spans="1:18" ht="16.5" thickBot="1">
      <c r="A26" s="9"/>
      <c r="B26" s="24" t="s">
        <v>22</v>
      </c>
      <c r="C26" s="25"/>
      <c r="D26" s="9"/>
      <c r="E26" s="80" t="s">
        <v>23</v>
      </c>
      <c r="F26" s="81"/>
      <c r="G26" s="26">
        <v>0</v>
      </c>
      <c r="H26" s="9"/>
      <c r="O26" s="1"/>
    </row>
    <row r="27" spans="1:18">
      <c r="A27" s="9"/>
      <c r="B27" s="13"/>
      <c r="C27" s="9"/>
      <c r="D27" s="9"/>
      <c r="E27" s="9"/>
      <c r="F27" s="9"/>
      <c r="G27" s="9"/>
      <c r="H27" s="9"/>
      <c r="O27" s="1"/>
    </row>
    <row r="28" spans="1:18">
      <c r="A28" s="9"/>
      <c r="B28" s="13"/>
      <c r="C28" s="9"/>
      <c r="D28" s="9"/>
      <c r="E28" s="9"/>
      <c r="F28" s="9"/>
      <c r="G28" s="9"/>
      <c r="H28" s="9"/>
      <c r="O28" s="1"/>
    </row>
    <row r="29" spans="1:18" ht="15" thickBot="1">
      <c r="A29" s="9"/>
      <c r="B29" s="13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1"/>
    </row>
    <row r="30" spans="1:18" ht="15">
      <c r="A30" s="31"/>
      <c r="B30" s="82" t="s">
        <v>24</v>
      </c>
      <c r="C30" s="57"/>
      <c r="D30" s="57"/>
      <c r="E30" s="84" t="s">
        <v>25</v>
      </c>
      <c r="F30" s="84"/>
      <c r="G30" s="85"/>
      <c r="H30" s="9"/>
      <c r="I30" s="31"/>
      <c r="J30" s="9"/>
      <c r="K30" s="9"/>
      <c r="L30" s="9"/>
      <c r="M30" s="9"/>
      <c r="N30" s="9"/>
      <c r="O30" s="1"/>
    </row>
    <row r="31" spans="1:18" ht="15.75">
      <c r="A31" s="9"/>
      <c r="B31" s="83"/>
      <c r="C31" s="58"/>
      <c r="D31" s="59"/>
      <c r="E31" s="59" t="s">
        <v>26</v>
      </c>
      <c r="F31" s="60" t="s">
        <v>27</v>
      </c>
      <c r="G31" s="61" t="s">
        <v>28</v>
      </c>
      <c r="H31" s="9"/>
      <c r="I31" s="32"/>
      <c r="J31" s="33"/>
      <c r="K31" s="9"/>
      <c r="L31" s="9"/>
      <c r="M31" s="9"/>
      <c r="N31" s="9"/>
      <c r="O31" s="1"/>
    </row>
    <row r="32" spans="1:18" ht="15.75">
      <c r="A32" s="9"/>
      <c r="B32" s="34" t="s">
        <v>35</v>
      </c>
      <c r="C32" s="34"/>
      <c r="D32" s="35"/>
      <c r="E32" s="36"/>
      <c r="F32" s="37"/>
      <c r="G32" s="38"/>
      <c r="H32" s="9"/>
      <c r="I32" s="31"/>
      <c r="J32" s="69"/>
      <c r="K32" s="69"/>
      <c r="L32" s="69"/>
      <c r="M32" s="69"/>
      <c r="N32" s="39"/>
      <c r="O32" s="1"/>
    </row>
    <row r="33" spans="1:15" ht="15">
      <c r="A33" s="9"/>
      <c r="B33" s="34" t="s">
        <v>36</v>
      </c>
      <c r="C33" s="34"/>
      <c r="D33" s="42"/>
      <c r="E33" s="43"/>
      <c r="F33" s="44"/>
      <c r="G33" s="45"/>
      <c r="H33" s="9"/>
      <c r="I33" s="31"/>
      <c r="J33" s="9"/>
      <c r="K33" s="9"/>
      <c r="L33" s="9"/>
      <c r="M33" s="9"/>
      <c r="N33" s="9"/>
      <c r="O33" s="1"/>
    </row>
    <row r="34" spans="1:15" ht="15.75">
      <c r="A34" s="9"/>
      <c r="B34" s="34" t="s">
        <v>37</v>
      </c>
      <c r="C34" s="34"/>
      <c r="D34" s="42"/>
      <c r="E34" s="43"/>
      <c r="F34" s="44"/>
      <c r="G34" s="45"/>
      <c r="H34" s="9"/>
      <c r="I34" s="32"/>
      <c r="J34" s="33"/>
      <c r="K34" s="9"/>
      <c r="L34" s="9"/>
      <c r="M34" s="9"/>
      <c r="N34" s="9"/>
      <c r="O34" s="1"/>
    </row>
    <row r="35" spans="1:15" ht="15">
      <c r="A35" s="9"/>
      <c r="B35" s="34" t="s">
        <v>38</v>
      </c>
      <c r="C35" s="34"/>
      <c r="D35" s="42"/>
      <c r="E35" s="43" t="str">
        <f t="shared" ref="E35:E51" si="4">IF(F35="","",F34)</f>
        <v/>
      </c>
      <c r="F35" s="44"/>
      <c r="G35" s="45">
        <v>280</v>
      </c>
      <c r="H35" s="9"/>
      <c r="I35" s="46"/>
      <c r="J35" s="69"/>
      <c r="K35" s="69"/>
      <c r="L35" s="69"/>
      <c r="M35" s="69"/>
      <c r="N35" s="9"/>
      <c r="O35" s="1"/>
    </row>
    <row r="36" spans="1:15" ht="15">
      <c r="A36" s="9"/>
      <c r="B36" s="34" t="s">
        <v>39</v>
      </c>
      <c r="C36" s="34"/>
      <c r="D36" s="42"/>
      <c r="E36" s="43" t="str">
        <f t="shared" si="4"/>
        <v/>
      </c>
      <c r="F36" s="44"/>
      <c r="G36" s="45">
        <v>350</v>
      </c>
      <c r="H36" s="9"/>
      <c r="I36" s="46"/>
      <c r="J36" s="69"/>
      <c r="K36" s="69"/>
      <c r="L36" s="69"/>
      <c r="M36" s="69"/>
      <c r="N36" s="9"/>
      <c r="O36" s="1"/>
    </row>
    <row r="37" spans="1:15">
      <c r="A37" s="9"/>
      <c r="B37" s="34" t="s">
        <v>40</v>
      </c>
      <c r="C37" s="34"/>
      <c r="D37" s="42"/>
      <c r="E37" s="43" t="str">
        <f t="shared" si="4"/>
        <v/>
      </c>
      <c r="F37" s="44"/>
      <c r="G37" s="45">
        <v>490</v>
      </c>
      <c r="H37" s="9"/>
      <c r="I37" s="9"/>
      <c r="J37" s="9"/>
      <c r="K37" s="9"/>
      <c r="L37" s="9"/>
      <c r="M37" s="9"/>
      <c r="N37" s="9"/>
      <c r="O37" s="1"/>
    </row>
    <row r="38" spans="1:15">
      <c r="A38" s="9"/>
      <c r="B38" s="34" t="s">
        <v>41</v>
      </c>
      <c r="C38" s="34"/>
      <c r="D38" s="42"/>
      <c r="E38" s="43" t="str">
        <f t="shared" si="4"/>
        <v/>
      </c>
      <c r="F38" s="44"/>
      <c r="G38" s="45">
        <v>280</v>
      </c>
      <c r="H38" s="9"/>
      <c r="I38" s="9"/>
      <c r="J38" s="9"/>
      <c r="K38" s="9"/>
      <c r="L38" s="9"/>
      <c r="M38" s="9"/>
      <c r="N38" s="9"/>
      <c r="O38" s="1"/>
    </row>
    <row r="39" spans="1:15">
      <c r="A39" s="9"/>
      <c r="B39" s="34" t="s">
        <v>42</v>
      </c>
      <c r="C39" s="34"/>
      <c r="D39" s="42"/>
      <c r="E39" s="43" t="str">
        <f t="shared" si="4"/>
        <v/>
      </c>
      <c r="F39" s="44"/>
      <c r="G39" s="45">
        <v>280</v>
      </c>
      <c r="H39" s="9"/>
      <c r="I39" s="9"/>
      <c r="J39" s="9"/>
      <c r="K39" s="9"/>
      <c r="L39" s="9"/>
      <c r="M39" s="9"/>
      <c r="N39" s="9"/>
      <c r="O39" s="1"/>
    </row>
    <row r="40" spans="1:15">
      <c r="A40" s="9"/>
      <c r="B40" s="34" t="s">
        <v>43</v>
      </c>
      <c r="C40" s="34"/>
      <c r="D40" s="42"/>
      <c r="E40" s="43" t="str">
        <f t="shared" si="4"/>
        <v/>
      </c>
      <c r="F40" s="44"/>
      <c r="G40" s="45">
        <v>720</v>
      </c>
      <c r="H40" s="9"/>
      <c r="I40" s="9"/>
      <c r="J40" s="9"/>
      <c r="K40" s="9"/>
      <c r="L40" s="9"/>
      <c r="M40" s="9"/>
      <c r="N40" s="9"/>
      <c r="O40" s="1"/>
    </row>
    <row r="41" spans="1:15">
      <c r="A41" s="9"/>
      <c r="B41" s="34" t="s">
        <v>44</v>
      </c>
      <c r="C41" s="34"/>
      <c r="D41" s="42"/>
      <c r="E41" s="43" t="str">
        <f t="shared" si="4"/>
        <v/>
      </c>
      <c r="F41" s="44"/>
      <c r="G41" s="45">
        <v>710</v>
      </c>
      <c r="H41" s="9"/>
      <c r="I41" s="9"/>
      <c r="J41" s="9"/>
      <c r="K41" s="9"/>
      <c r="L41" s="9"/>
      <c r="M41" s="9"/>
      <c r="N41" s="9"/>
      <c r="O41" s="1"/>
    </row>
    <row r="42" spans="1:15">
      <c r="A42" s="9"/>
      <c r="B42" s="34" t="s">
        <v>45</v>
      </c>
      <c r="C42" s="34"/>
      <c r="D42" s="42"/>
      <c r="E42" s="43" t="str">
        <f>IF(F42="","",F41)</f>
        <v/>
      </c>
      <c r="F42" s="44"/>
      <c r="G42" s="45">
        <v>750</v>
      </c>
      <c r="H42" s="9"/>
      <c r="I42" s="9"/>
      <c r="J42" s="9"/>
      <c r="K42" s="9"/>
      <c r="L42" s="9"/>
      <c r="M42" s="9"/>
      <c r="N42" s="9"/>
      <c r="O42" s="1"/>
    </row>
    <row r="43" spans="1:15">
      <c r="A43" s="9"/>
      <c r="B43" s="34" t="s">
        <v>46</v>
      </c>
      <c r="C43" s="34"/>
      <c r="D43" s="42"/>
      <c r="E43" s="43" t="str">
        <f t="shared" si="4"/>
        <v/>
      </c>
      <c r="F43" s="44"/>
      <c r="G43" s="45">
        <v>750</v>
      </c>
      <c r="H43" s="9"/>
      <c r="I43" s="9"/>
      <c r="J43" s="9"/>
      <c r="K43" s="9"/>
      <c r="L43" s="9"/>
      <c r="M43" s="9"/>
      <c r="N43" s="9"/>
      <c r="O43" s="1"/>
    </row>
    <row r="44" spans="1:15">
      <c r="A44" s="9"/>
      <c r="B44" s="40"/>
      <c r="C44" s="41"/>
      <c r="D44" s="42"/>
      <c r="E44" s="43" t="str">
        <f t="shared" si="4"/>
        <v/>
      </c>
      <c r="F44" s="44"/>
      <c r="G44" s="45" t="str">
        <f t="shared" ref="G44:G51" si="5">IF(F44="","",F44-E44)</f>
        <v/>
      </c>
      <c r="H44" s="9"/>
      <c r="I44" s="9"/>
      <c r="J44" s="9"/>
      <c r="K44" s="9"/>
      <c r="L44" s="9"/>
      <c r="M44" s="9"/>
      <c r="N44" s="9"/>
      <c r="O44" s="1"/>
    </row>
    <row r="45" spans="1:15">
      <c r="A45" s="9"/>
      <c r="B45" s="40"/>
      <c r="C45" s="41"/>
      <c r="D45" s="42"/>
      <c r="E45" s="43" t="str">
        <f t="shared" si="4"/>
        <v/>
      </c>
      <c r="F45" s="44"/>
      <c r="G45" s="45" t="str">
        <f t="shared" si="5"/>
        <v/>
      </c>
      <c r="H45" s="9"/>
      <c r="I45" s="9"/>
      <c r="J45" s="9"/>
      <c r="K45" s="9"/>
      <c r="L45" s="9"/>
      <c r="M45" s="9"/>
      <c r="N45" s="9"/>
      <c r="O45" s="1"/>
    </row>
    <row r="46" spans="1:15">
      <c r="A46" s="9"/>
      <c r="B46" s="40"/>
      <c r="C46" s="41"/>
      <c r="D46" s="42"/>
      <c r="E46" s="43" t="str">
        <f t="shared" si="4"/>
        <v/>
      </c>
      <c r="F46" s="44"/>
      <c r="G46" s="45" t="str">
        <f t="shared" si="5"/>
        <v/>
      </c>
      <c r="H46" s="9"/>
      <c r="I46" s="9"/>
      <c r="J46" s="9"/>
      <c r="K46" s="9"/>
      <c r="L46" s="9"/>
      <c r="M46" s="9"/>
      <c r="N46" s="9"/>
      <c r="O46" s="1"/>
    </row>
    <row r="47" spans="1:15">
      <c r="A47" s="9"/>
      <c r="B47" s="40"/>
      <c r="C47" s="41"/>
      <c r="D47" s="42"/>
      <c r="E47" s="43" t="str">
        <f t="shared" si="4"/>
        <v/>
      </c>
      <c r="F47" s="44"/>
      <c r="G47" s="45" t="str">
        <f t="shared" si="5"/>
        <v/>
      </c>
      <c r="H47" s="9"/>
      <c r="I47" s="9"/>
      <c r="J47" s="9"/>
      <c r="K47" s="9"/>
      <c r="L47" s="9"/>
      <c r="M47" s="9"/>
      <c r="N47" s="9"/>
      <c r="O47" s="1"/>
    </row>
    <row r="48" spans="1:15">
      <c r="A48" s="9"/>
      <c r="B48" s="40"/>
      <c r="C48" s="41"/>
      <c r="D48" s="42"/>
      <c r="E48" s="43" t="str">
        <f t="shared" si="4"/>
        <v/>
      </c>
      <c r="F48" s="44"/>
      <c r="G48" s="45" t="str">
        <f t="shared" si="5"/>
        <v/>
      </c>
      <c r="H48" s="9"/>
      <c r="I48" s="9"/>
      <c r="J48" s="9"/>
      <c r="K48" s="9"/>
      <c r="L48" s="9"/>
      <c r="M48" s="9"/>
      <c r="N48" s="9"/>
      <c r="O48" s="1"/>
    </row>
    <row r="49" spans="1:15">
      <c r="A49" s="9"/>
      <c r="B49" s="40"/>
      <c r="C49" s="41"/>
      <c r="D49" s="42"/>
      <c r="E49" s="43" t="str">
        <f t="shared" si="4"/>
        <v/>
      </c>
      <c r="F49" s="44"/>
      <c r="G49" s="45" t="str">
        <f t="shared" si="5"/>
        <v/>
      </c>
      <c r="H49" s="9"/>
      <c r="I49" s="9"/>
      <c r="J49" s="9"/>
      <c r="K49" s="9"/>
      <c r="L49" s="9"/>
      <c r="M49" s="9"/>
      <c r="N49" s="9"/>
      <c r="O49" s="1"/>
    </row>
    <row r="50" spans="1:15">
      <c r="A50" s="9"/>
      <c r="B50" s="40"/>
      <c r="C50" s="41"/>
      <c r="D50" s="42"/>
      <c r="E50" s="43" t="str">
        <f t="shared" si="4"/>
        <v/>
      </c>
      <c r="F50" s="44"/>
      <c r="G50" s="45" t="str">
        <f t="shared" si="5"/>
        <v/>
      </c>
      <c r="H50" s="9"/>
      <c r="I50" s="9"/>
      <c r="J50" s="9"/>
      <c r="K50" s="9"/>
      <c r="L50" s="9"/>
      <c r="M50" s="9"/>
      <c r="N50" s="9"/>
      <c r="O50" s="1"/>
    </row>
    <row r="51" spans="1:15" ht="15" thickBot="1">
      <c r="A51" s="9"/>
      <c r="B51" s="47"/>
      <c r="C51" s="48"/>
      <c r="D51" s="49"/>
      <c r="E51" s="50" t="str">
        <f t="shared" si="4"/>
        <v/>
      </c>
      <c r="F51" s="51"/>
      <c r="G51" s="52" t="str">
        <f t="shared" si="5"/>
        <v/>
      </c>
      <c r="H51" s="9"/>
      <c r="I51" s="9"/>
      <c r="J51" s="9"/>
      <c r="K51" s="9"/>
      <c r="L51" s="9"/>
      <c r="M51" s="9"/>
      <c r="N51" s="9"/>
      <c r="O51" s="1"/>
    </row>
    <row r="52" spans="1:15" ht="15">
      <c r="A52" s="9"/>
      <c r="B52" s="13"/>
      <c r="C52" s="9"/>
      <c r="D52" s="9"/>
      <c r="E52" s="76" t="s">
        <v>29</v>
      </c>
      <c r="F52" s="77"/>
      <c r="G52" s="53">
        <f>SUM(G32:G51)</f>
        <v>4610</v>
      </c>
      <c r="H52" s="9"/>
      <c r="I52" s="9"/>
      <c r="J52" s="9"/>
      <c r="K52" s="9"/>
      <c r="L52" s="9"/>
      <c r="M52" s="9"/>
      <c r="N52" s="9"/>
      <c r="O52" s="1"/>
    </row>
    <row r="53" spans="1:15" ht="16.5" thickBot="1">
      <c r="A53" s="9"/>
      <c r="B53" s="13"/>
      <c r="C53" s="9"/>
      <c r="D53" s="9"/>
      <c r="E53" s="78" t="s">
        <v>30</v>
      </c>
      <c r="F53" s="79"/>
      <c r="G53" s="67">
        <f>INDEX(R23:R25,MATCH(C25,I23:I25))</f>
        <v>2151.1000000000004</v>
      </c>
      <c r="H53" s="9"/>
      <c r="I53" s="9"/>
      <c r="J53" s="9"/>
      <c r="K53" s="9"/>
      <c r="L53" s="9"/>
      <c r="M53" s="9"/>
      <c r="N53" s="9"/>
      <c r="O53" s="1"/>
    </row>
    <row r="54" spans="1:15">
      <c r="A54" s="9"/>
      <c r="B54" s="13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"/>
    </row>
  </sheetData>
  <mergeCells count="10">
    <mergeCell ref="E52:F52"/>
    <mergeCell ref="E53:F53"/>
    <mergeCell ref="E26:F26"/>
    <mergeCell ref="B30:B31"/>
    <mergeCell ref="E30:G30"/>
    <mergeCell ref="J32:M32"/>
    <mergeCell ref="J35:M35"/>
    <mergeCell ref="J36:M36"/>
    <mergeCell ref="E22:G22"/>
    <mergeCell ref="K22:M22"/>
  </mergeCells>
  <phoneticPr fontId="4" type="noConversion"/>
  <dataValidations disablePrompts="1" count="2">
    <dataValidation type="list" allowBlank="1" showInputMessage="1" showErrorMessage="1" sqref="J4:J6">
      <formula1>$I$12:$I$14</formula1>
    </dataValidation>
    <dataValidation type="list" allowBlank="1" showInputMessage="1" showErrorMessage="1" sqref="C25">
      <formula1>$I$23:$I$25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LAMBERT</dc:creator>
  <cp:lastModifiedBy>Dynaublue</cp:lastModifiedBy>
  <dcterms:created xsi:type="dcterms:W3CDTF">2024-02-24T12:19:59Z</dcterms:created>
  <dcterms:modified xsi:type="dcterms:W3CDTF">2024-02-24T16:30:32Z</dcterms:modified>
</cp:coreProperties>
</file>