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J:\Paie\ALTERNANCE\"/>
    </mc:Choice>
  </mc:AlternateContent>
  <xr:revisionPtr revIDLastSave="0" documentId="8_{6E77178A-60FB-4973-A118-4B5976C746EB}" xr6:coauthVersionLast="47" xr6:coauthVersionMax="47" xr10:uidLastSave="{00000000-0000-0000-0000-000000000000}"/>
  <bookViews>
    <workbookView xWindow="-28920" yWindow="-120" windowWidth="29040" windowHeight="15840" xr2:uid="{CC63991C-B9C4-4878-B011-FAD401C985BE}"/>
  </bookViews>
  <sheets>
    <sheet name="Suivi global" sheetId="8" r:id="rId1"/>
    <sheet name="contrat en cours " sheetId="6" r:id="rId2"/>
  </sheets>
  <definedNames>
    <definedName name="_xlnm._FilterDatabase" localSheetId="1" hidden="1">'contrat en cours '!$B$2:$E$2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8" l="1"/>
  <c r="D5" i="8"/>
  <c r="D12" i="8"/>
  <c r="D24" i="8"/>
  <c r="D26" i="8"/>
  <c r="D37" i="8"/>
  <c r="D38" i="8"/>
  <c r="D8" i="8"/>
  <c r="D9" i="8"/>
  <c r="D14" i="8"/>
  <c r="D15" i="8"/>
  <c r="D16" i="8"/>
  <c r="D17" i="8"/>
  <c r="D18" i="8"/>
  <c r="D19" i="8"/>
  <c r="D20" i="8"/>
  <c r="D21" i="8"/>
  <c r="D25" i="8"/>
  <c r="D27" i="8"/>
  <c r="D28" i="8"/>
  <c r="D29" i="8"/>
  <c r="D30" i="8"/>
  <c r="D31" i="8"/>
  <c r="D32" i="8"/>
  <c r="D33" i="8"/>
  <c r="D34" i="8"/>
  <c r="D39" i="8"/>
  <c r="D40" i="8"/>
  <c r="D41" i="8"/>
  <c r="D42" i="8"/>
  <c r="D43" i="8"/>
  <c r="D44" i="8"/>
  <c r="D45" i="8"/>
  <c r="G48" i="6"/>
  <c r="H48" i="6"/>
  <c r="I48" i="6"/>
  <c r="J48" i="6"/>
  <c r="K48" i="6"/>
  <c r="L48" i="6"/>
  <c r="M48" i="6"/>
  <c r="N48" i="6"/>
  <c r="O48" i="6"/>
  <c r="P48" i="6"/>
  <c r="Q48" i="6"/>
  <c r="R48" i="6"/>
  <c r="S48" i="6"/>
  <c r="T48" i="6"/>
  <c r="U48" i="6"/>
  <c r="V48" i="6"/>
  <c r="W48" i="6"/>
  <c r="X48" i="6"/>
  <c r="Y48" i="6"/>
  <c r="Z48" i="6"/>
  <c r="AA48" i="6"/>
  <c r="AB48" i="6"/>
  <c r="AC48" i="6"/>
  <c r="AD48" i="6"/>
  <c r="AE48" i="6"/>
  <c r="AF48" i="6"/>
  <c r="G59" i="6"/>
  <c r="H59" i="6"/>
  <c r="I59" i="6"/>
  <c r="J59" i="6"/>
  <c r="K59" i="6"/>
  <c r="L59" i="6"/>
  <c r="M59" i="6"/>
  <c r="N59" i="6"/>
  <c r="O59" i="6"/>
  <c r="P59" i="6"/>
  <c r="Q59" i="6"/>
  <c r="R59" i="6"/>
  <c r="S59" i="6"/>
  <c r="T59" i="6"/>
  <c r="U59" i="6"/>
  <c r="V59" i="6"/>
  <c r="W59" i="6"/>
  <c r="X59" i="6"/>
  <c r="Y59" i="6"/>
  <c r="Z59" i="6"/>
  <c r="AA59" i="6"/>
  <c r="AB59" i="6"/>
  <c r="AC59" i="6"/>
  <c r="AD59" i="6"/>
  <c r="AE59" i="6"/>
  <c r="AF59" i="6"/>
  <c r="AF68" i="6"/>
  <c r="AE68" i="6"/>
  <c r="AD68" i="6"/>
  <c r="AC68" i="6"/>
  <c r="AB68" i="6"/>
  <c r="AA68" i="6"/>
  <c r="Z68" i="6"/>
  <c r="Y68" i="6"/>
  <c r="X68" i="6"/>
  <c r="W68" i="6"/>
  <c r="V68" i="6"/>
  <c r="U68" i="6"/>
  <c r="T68" i="6"/>
  <c r="S68" i="6"/>
  <c r="R68" i="6"/>
  <c r="Q68" i="6"/>
  <c r="P68" i="6"/>
  <c r="O68" i="6"/>
  <c r="N68" i="6"/>
  <c r="M68" i="6"/>
  <c r="L68" i="6"/>
  <c r="K68" i="6"/>
  <c r="J68" i="6"/>
  <c r="I68" i="6"/>
  <c r="H68" i="6"/>
  <c r="G68" i="6"/>
  <c r="G13" i="6"/>
  <c r="G31" i="6"/>
  <c r="G35" i="6"/>
  <c r="G57" i="6"/>
  <c r="G26" i="6"/>
  <c r="G24" i="6"/>
  <c r="G52" i="6"/>
  <c r="G65" i="6"/>
  <c r="G39" i="6"/>
  <c r="G55" i="6"/>
  <c r="G63" i="6"/>
  <c r="G11" i="6"/>
  <c r="G37" i="6"/>
  <c r="G9" i="6"/>
  <c r="G41" i="6"/>
  <c r="G22" i="6"/>
  <c r="D13" i="8" s="1"/>
  <c r="G50" i="6"/>
  <c r="G61" i="6"/>
  <c r="G33" i="6"/>
  <c r="G45" i="6"/>
  <c r="G20" i="6"/>
  <c r="G17" i="6"/>
  <c r="G7" i="6"/>
  <c r="D6" i="8" s="1"/>
  <c r="G28" i="6"/>
  <c r="G15" i="6"/>
  <c r="D7" i="8" s="1"/>
  <c r="G3" i="6"/>
  <c r="G43" i="6"/>
  <c r="G5" i="6"/>
  <c r="AG7" i="6"/>
  <c r="AH7" i="6"/>
  <c r="AI7" i="6"/>
  <c r="AJ7" i="6"/>
  <c r="AK7" i="6"/>
  <c r="AL7" i="6"/>
  <c r="AM7" i="6"/>
  <c r="AN7" i="6"/>
  <c r="AO7" i="6"/>
  <c r="AP7" i="6"/>
  <c r="AQ7" i="6"/>
  <c r="AR7" i="6"/>
  <c r="AF13" i="6"/>
  <c r="AE13" i="6"/>
  <c r="AD13" i="6"/>
  <c r="AC13" i="6"/>
  <c r="AB13" i="6"/>
  <c r="AA13" i="6"/>
  <c r="Z13" i="6"/>
  <c r="Y13" i="6"/>
  <c r="X13" i="6"/>
  <c r="W13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AF31" i="6"/>
  <c r="AE31" i="6"/>
  <c r="AD31" i="6"/>
  <c r="AC31" i="6"/>
  <c r="AB31" i="6"/>
  <c r="AA31" i="6"/>
  <c r="Z31" i="6"/>
  <c r="Y31" i="6"/>
  <c r="X31" i="6"/>
  <c r="W31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AF57" i="6"/>
  <c r="AE57" i="6"/>
  <c r="AD57" i="6"/>
  <c r="AC57" i="6"/>
  <c r="AB57" i="6"/>
  <c r="AA57" i="6"/>
  <c r="Z57" i="6"/>
  <c r="Y57" i="6"/>
  <c r="X57" i="6"/>
  <c r="W57" i="6"/>
  <c r="V57" i="6"/>
  <c r="U57" i="6"/>
  <c r="T57" i="6"/>
  <c r="S57" i="6"/>
  <c r="R57" i="6"/>
  <c r="Q57" i="6"/>
  <c r="P57" i="6"/>
  <c r="O57" i="6"/>
  <c r="N57" i="6"/>
  <c r="M57" i="6"/>
  <c r="L57" i="6"/>
  <c r="K57" i="6"/>
  <c r="J57" i="6"/>
  <c r="I57" i="6"/>
  <c r="H57" i="6"/>
  <c r="AF26" i="6"/>
  <c r="AE26" i="6"/>
  <c r="AD26" i="6"/>
  <c r="AC26" i="6"/>
  <c r="AB26" i="6"/>
  <c r="AA26" i="6"/>
  <c r="Z26" i="6"/>
  <c r="Y26" i="6"/>
  <c r="X26" i="6"/>
  <c r="W26" i="6"/>
  <c r="V26" i="6"/>
  <c r="U26" i="6"/>
  <c r="T26" i="6"/>
  <c r="S26" i="6"/>
  <c r="R26" i="6"/>
  <c r="Q26" i="6"/>
  <c r="P26" i="6"/>
  <c r="O26" i="6"/>
  <c r="N26" i="6"/>
  <c r="M26" i="6"/>
  <c r="L26" i="6"/>
  <c r="K26" i="6"/>
  <c r="J26" i="6"/>
  <c r="I26" i="6"/>
  <c r="H26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AF52" i="6"/>
  <c r="AE52" i="6"/>
  <c r="AD52" i="6"/>
  <c r="AC52" i="6"/>
  <c r="AB52" i="6"/>
  <c r="AA52" i="6"/>
  <c r="Z52" i="6"/>
  <c r="Y52" i="6"/>
  <c r="X52" i="6"/>
  <c r="W52" i="6"/>
  <c r="V52" i="6"/>
  <c r="U52" i="6"/>
  <c r="T52" i="6"/>
  <c r="S52" i="6"/>
  <c r="R52" i="6"/>
  <c r="Q52" i="6"/>
  <c r="P52" i="6"/>
  <c r="O52" i="6"/>
  <c r="N52" i="6"/>
  <c r="M52" i="6"/>
  <c r="L52" i="6"/>
  <c r="K52" i="6"/>
  <c r="J52" i="6"/>
  <c r="I52" i="6"/>
  <c r="H52" i="6"/>
  <c r="AF65" i="6"/>
  <c r="AE65" i="6"/>
  <c r="AD65" i="6"/>
  <c r="AC65" i="6"/>
  <c r="AB65" i="6"/>
  <c r="AA65" i="6"/>
  <c r="Z65" i="6"/>
  <c r="Y65" i="6"/>
  <c r="X65" i="6"/>
  <c r="W65" i="6"/>
  <c r="V65" i="6"/>
  <c r="U65" i="6"/>
  <c r="T65" i="6"/>
  <c r="S65" i="6"/>
  <c r="R65" i="6"/>
  <c r="Q65" i="6"/>
  <c r="P65" i="6"/>
  <c r="O65" i="6"/>
  <c r="N65" i="6"/>
  <c r="M65" i="6"/>
  <c r="L65" i="6"/>
  <c r="K65" i="6"/>
  <c r="J65" i="6"/>
  <c r="I65" i="6"/>
  <c r="H65" i="6"/>
  <c r="AF39" i="6"/>
  <c r="AE39" i="6"/>
  <c r="AD39" i="6"/>
  <c r="AC39" i="6"/>
  <c r="AB39" i="6"/>
  <c r="AA39" i="6"/>
  <c r="Z39" i="6"/>
  <c r="Y39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AF55" i="6"/>
  <c r="AE55" i="6"/>
  <c r="AD55" i="6"/>
  <c r="AC55" i="6"/>
  <c r="AB55" i="6"/>
  <c r="AA55" i="6"/>
  <c r="Z55" i="6"/>
  <c r="Y55" i="6"/>
  <c r="X55" i="6"/>
  <c r="W55" i="6"/>
  <c r="V55" i="6"/>
  <c r="U55" i="6"/>
  <c r="T55" i="6"/>
  <c r="S55" i="6"/>
  <c r="R55" i="6"/>
  <c r="Q55" i="6"/>
  <c r="P55" i="6"/>
  <c r="O55" i="6"/>
  <c r="N55" i="6"/>
  <c r="M55" i="6"/>
  <c r="L55" i="6"/>
  <c r="K55" i="6"/>
  <c r="J55" i="6"/>
  <c r="I55" i="6"/>
  <c r="H55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AF11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AF37" i="6"/>
  <c r="AE37" i="6"/>
  <c r="AD37" i="6"/>
  <c r="AC37" i="6"/>
  <c r="AB37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AF22" i="6"/>
  <c r="AE22" i="6"/>
  <c r="AD22" i="6"/>
  <c r="AC22" i="6"/>
  <c r="AB22" i="6"/>
  <c r="AA22" i="6"/>
  <c r="Z22" i="6"/>
  <c r="Y22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AF50" i="6"/>
  <c r="AE50" i="6"/>
  <c r="AD50" i="6"/>
  <c r="AC50" i="6"/>
  <c r="AB50" i="6"/>
  <c r="AA50" i="6"/>
  <c r="Z50" i="6"/>
  <c r="Y50" i="6"/>
  <c r="X50" i="6"/>
  <c r="W50" i="6"/>
  <c r="V50" i="6"/>
  <c r="U50" i="6"/>
  <c r="T50" i="6"/>
  <c r="S50" i="6"/>
  <c r="R50" i="6"/>
  <c r="Q50" i="6"/>
  <c r="P50" i="6"/>
  <c r="O50" i="6"/>
  <c r="N50" i="6"/>
  <c r="M50" i="6"/>
  <c r="L50" i="6"/>
  <c r="K50" i="6"/>
  <c r="J50" i="6"/>
  <c r="I50" i="6"/>
  <c r="H50" i="6"/>
  <c r="AF61" i="6"/>
  <c r="AE61" i="6"/>
  <c r="AD61" i="6"/>
  <c r="AC61" i="6"/>
  <c r="AB61" i="6"/>
  <c r="AA61" i="6"/>
  <c r="Z61" i="6"/>
  <c r="Y61" i="6"/>
  <c r="X61" i="6"/>
  <c r="W61" i="6"/>
  <c r="V61" i="6"/>
  <c r="U61" i="6"/>
  <c r="T61" i="6"/>
  <c r="S61" i="6"/>
  <c r="R61" i="6"/>
  <c r="Q61" i="6"/>
  <c r="P61" i="6"/>
  <c r="O61" i="6"/>
  <c r="N61" i="6"/>
  <c r="M61" i="6"/>
  <c r="L61" i="6"/>
  <c r="K61" i="6"/>
  <c r="J61" i="6"/>
  <c r="I61" i="6"/>
  <c r="H61" i="6"/>
  <c r="AF33" i="6"/>
  <c r="AE33" i="6"/>
  <c r="AD33" i="6"/>
  <c r="AC33" i="6"/>
  <c r="AB33" i="6"/>
  <c r="AA33" i="6"/>
  <c r="Z33" i="6"/>
  <c r="Y33" i="6"/>
  <c r="X33" i="6"/>
  <c r="W33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AF45" i="6"/>
  <c r="AE45" i="6"/>
  <c r="AD45" i="6"/>
  <c r="AC45" i="6"/>
  <c r="AB45" i="6"/>
  <c r="AA45" i="6"/>
  <c r="Z45" i="6"/>
  <c r="Y45" i="6"/>
  <c r="X45" i="6"/>
  <c r="W45" i="6"/>
  <c r="V45" i="6"/>
  <c r="U45" i="6"/>
  <c r="T45" i="6"/>
  <c r="S45" i="6"/>
  <c r="R45" i="6"/>
  <c r="Q45" i="6"/>
  <c r="P45" i="6"/>
  <c r="O45" i="6"/>
  <c r="N45" i="6"/>
  <c r="M45" i="6"/>
  <c r="L45" i="6"/>
  <c r="K45" i="6"/>
  <c r="J45" i="6"/>
  <c r="I45" i="6"/>
  <c r="H45" i="6"/>
  <c r="AF20" i="6"/>
  <c r="AE20" i="6"/>
  <c r="AD20" i="6"/>
  <c r="AC20" i="6"/>
  <c r="AB20" i="6"/>
  <c r="AA20" i="6"/>
  <c r="Z20" i="6"/>
  <c r="Y20" i="6"/>
  <c r="X20" i="6"/>
  <c r="W20" i="6"/>
  <c r="V20" i="6"/>
  <c r="U20" i="6"/>
  <c r="T20" i="6"/>
  <c r="S20" i="6"/>
  <c r="R20" i="6"/>
  <c r="Q20" i="6"/>
  <c r="P20" i="6"/>
  <c r="O20" i="6"/>
  <c r="N20" i="6"/>
  <c r="M20" i="6"/>
  <c r="L20" i="6"/>
  <c r="K20" i="6"/>
  <c r="J20" i="6"/>
  <c r="I20" i="6"/>
  <c r="H20" i="6"/>
  <c r="AF17" i="6"/>
  <c r="AE17" i="6"/>
  <c r="AD17" i="6"/>
  <c r="AC17" i="6"/>
  <c r="AB17" i="6"/>
  <c r="AA17" i="6"/>
  <c r="Z17" i="6"/>
  <c r="Y17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K17" i="6"/>
  <c r="J17" i="6"/>
  <c r="I17" i="6"/>
  <c r="H17" i="6"/>
  <c r="AF7" i="6"/>
  <c r="AE7" i="6"/>
  <c r="AD7" i="6"/>
  <c r="AC7" i="6"/>
  <c r="AB7" i="6"/>
  <c r="AA7" i="6"/>
  <c r="Z7" i="6"/>
  <c r="Y7" i="6"/>
  <c r="X7" i="6"/>
  <c r="W7" i="6"/>
  <c r="V7" i="6"/>
  <c r="U7" i="6"/>
  <c r="T7" i="6"/>
  <c r="S7" i="6"/>
  <c r="R7" i="6"/>
  <c r="Q7" i="6"/>
  <c r="P7" i="6"/>
  <c r="O7" i="6"/>
  <c r="N7" i="6"/>
  <c r="M7" i="6"/>
  <c r="L7" i="6"/>
  <c r="K7" i="6"/>
  <c r="J7" i="6"/>
  <c r="I7" i="6"/>
  <c r="H7" i="6"/>
  <c r="AF28" i="6"/>
  <c r="AE28" i="6"/>
  <c r="AD28" i="6"/>
  <c r="AC28" i="6"/>
  <c r="AB28" i="6"/>
  <c r="AA28" i="6"/>
  <c r="Z28" i="6"/>
  <c r="Y28" i="6"/>
  <c r="X28" i="6"/>
  <c r="W28" i="6"/>
  <c r="V28" i="6"/>
  <c r="U28" i="6"/>
  <c r="T28" i="6"/>
  <c r="S28" i="6"/>
  <c r="R28" i="6"/>
  <c r="Q28" i="6"/>
  <c r="P28" i="6"/>
  <c r="O28" i="6"/>
  <c r="N28" i="6"/>
  <c r="M28" i="6"/>
  <c r="L28" i="6"/>
  <c r="K28" i="6"/>
  <c r="J28" i="6"/>
  <c r="I28" i="6"/>
  <c r="H28" i="6"/>
  <c r="AF15" i="6"/>
  <c r="AE15" i="6"/>
  <c r="AD15" i="6"/>
  <c r="AC15" i="6"/>
  <c r="AB15" i="6"/>
  <c r="AA15" i="6"/>
  <c r="Z15" i="6"/>
  <c r="Y15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AF43" i="6"/>
  <c r="AE43" i="6"/>
  <c r="AD43" i="6"/>
  <c r="AC43" i="6"/>
  <c r="AB43" i="6"/>
  <c r="AA43" i="6"/>
  <c r="Z43" i="6"/>
  <c r="Y43" i="6"/>
  <c r="X43" i="6"/>
  <c r="W43" i="6"/>
  <c r="V43" i="6"/>
  <c r="U43" i="6"/>
  <c r="T43" i="6"/>
  <c r="S43" i="6"/>
  <c r="R43" i="6"/>
  <c r="Q43" i="6"/>
  <c r="P43" i="6"/>
  <c r="O43" i="6"/>
  <c r="N43" i="6"/>
  <c r="M43" i="6"/>
  <c r="L43" i="6"/>
  <c r="K43" i="6"/>
  <c r="J43" i="6"/>
  <c r="I43" i="6"/>
  <c r="H43" i="6"/>
  <c r="AF3" i="6"/>
  <c r="AE3" i="6"/>
  <c r="AD3" i="6"/>
  <c r="AC3" i="6"/>
  <c r="AB3" i="6"/>
  <c r="AA3" i="6"/>
  <c r="Z3" i="6"/>
  <c r="Y3" i="6"/>
  <c r="X3" i="6"/>
  <c r="W3" i="6"/>
  <c r="V3" i="6"/>
  <c r="U3" i="6"/>
  <c r="T3" i="6"/>
  <c r="S3" i="6"/>
  <c r="R3" i="6"/>
  <c r="Q3" i="6"/>
  <c r="P3" i="6"/>
  <c r="O3" i="6"/>
  <c r="N3" i="6"/>
  <c r="M3" i="6"/>
  <c r="L3" i="6"/>
  <c r="K3" i="6"/>
  <c r="J3" i="6"/>
  <c r="I3" i="6"/>
  <c r="H3" i="6"/>
  <c r="AF5" i="6"/>
  <c r="AE5" i="6"/>
  <c r="AD5" i="6"/>
  <c r="AC5" i="6"/>
  <c r="AB5" i="6"/>
  <c r="AA5" i="6"/>
  <c r="Z5" i="6"/>
  <c r="Y5" i="6"/>
  <c r="X5" i="6"/>
  <c r="W5" i="6"/>
  <c r="V5" i="6"/>
  <c r="U5" i="6"/>
  <c r="T5" i="6"/>
  <c r="S5" i="6"/>
  <c r="R5" i="6"/>
  <c r="Q5" i="6"/>
  <c r="P5" i="6"/>
  <c r="O5" i="6"/>
  <c r="N5" i="6"/>
  <c r="M5" i="6"/>
  <c r="L5" i="6"/>
  <c r="K5" i="6"/>
  <c r="J5" i="6"/>
  <c r="I5" i="6"/>
  <c r="H5" i="6"/>
  <c r="D3" i="8" l="1"/>
  <c r="D46" i="8"/>
  <c r="D35" i="8"/>
  <c r="D10" i="8"/>
  <c r="D22" i="8"/>
</calcChain>
</file>

<file path=xl/sharedStrings.xml><?xml version="1.0" encoding="utf-8"?>
<sst xmlns="http://schemas.openxmlformats.org/spreadsheetml/2006/main" count="96" uniqueCount="81">
  <si>
    <t>531</t>
  </si>
  <si>
    <t>532</t>
  </si>
  <si>
    <t>778</t>
  </si>
  <si>
    <t>249</t>
  </si>
  <si>
    <t>793</t>
  </si>
  <si>
    <t>554</t>
  </si>
  <si>
    <t>536</t>
  </si>
  <si>
    <t>771</t>
  </si>
  <si>
    <t>562</t>
  </si>
  <si>
    <t>259</t>
  </si>
  <si>
    <t>541</t>
  </si>
  <si>
    <t>795</t>
  </si>
  <si>
    <t>784</t>
  </si>
  <si>
    <t>543</t>
  </si>
  <si>
    <t>813</t>
  </si>
  <si>
    <t>290</t>
  </si>
  <si>
    <t>555</t>
  </si>
  <si>
    <t>535</t>
  </si>
  <si>
    <t>551</t>
  </si>
  <si>
    <t>Nom</t>
  </si>
  <si>
    <t>Prénom</t>
  </si>
  <si>
    <t>M+1</t>
  </si>
  <si>
    <t>M+2</t>
  </si>
  <si>
    <t>M+3</t>
  </si>
  <si>
    <t>M+4</t>
  </si>
  <si>
    <t>M+5</t>
  </si>
  <si>
    <t>M+6</t>
  </si>
  <si>
    <t>M+7</t>
  </si>
  <si>
    <t>M+8</t>
  </si>
  <si>
    <t>M+9</t>
  </si>
  <si>
    <t>M+10</t>
  </si>
  <si>
    <t>M+11</t>
  </si>
  <si>
    <t>M+12</t>
  </si>
  <si>
    <t>M+13</t>
  </si>
  <si>
    <t>M+14</t>
  </si>
  <si>
    <t>M+15</t>
  </si>
  <si>
    <t>M+16</t>
  </si>
  <si>
    <t>M+17</t>
  </si>
  <si>
    <t>M+18</t>
  </si>
  <si>
    <t>M+19</t>
  </si>
  <si>
    <t>M+20</t>
  </si>
  <si>
    <t>M+21</t>
  </si>
  <si>
    <t>M+22</t>
  </si>
  <si>
    <t>M+23</t>
  </si>
  <si>
    <t>M+24</t>
  </si>
  <si>
    <t xml:space="preserve">AIDE RECU </t>
  </si>
  <si>
    <t>Date Début contrat</t>
  </si>
  <si>
    <t>M+0</t>
  </si>
  <si>
    <t>Date fin contrat</t>
  </si>
  <si>
    <t>Agence / magasin</t>
  </si>
  <si>
    <t>M+25</t>
  </si>
  <si>
    <t>M+26</t>
  </si>
  <si>
    <t>M+27</t>
  </si>
  <si>
    <t>M+28</t>
  </si>
  <si>
    <t>M+29</t>
  </si>
  <si>
    <t>M+30</t>
  </si>
  <si>
    <t>M+31</t>
  </si>
  <si>
    <t>M+32</t>
  </si>
  <si>
    <t>M+33</t>
  </si>
  <si>
    <t>M+34</t>
  </si>
  <si>
    <t>M+35</t>
  </si>
  <si>
    <t>M+36</t>
  </si>
  <si>
    <t xml:space="preserve">Total aides recues </t>
  </si>
  <si>
    <t>Région</t>
  </si>
  <si>
    <t>Analytique</t>
  </si>
  <si>
    <t>Total aide reçu contrat en cours</t>
  </si>
  <si>
    <t>Total aide reçu 2022</t>
  </si>
  <si>
    <t>Total aide reçu 2023</t>
  </si>
  <si>
    <t>Total aide reçu 2024</t>
  </si>
  <si>
    <t>Total aide reçu 2025</t>
  </si>
  <si>
    <t>Total aide reçu 2026</t>
  </si>
  <si>
    <t>Total aide reçu 2027</t>
  </si>
  <si>
    <t>Total aide reçu 2028</t>
  </si>
  <si>
    <t>Total aide reçu 2029</t>
  </si>
  <si>
    <t>Jaune</t>
  </si>
  <si>
    <t>Violet</t>
  </si>
  <si>
    <t>Vert</t>
  </si>
  <si>
    <t>Rose</t>
  </si>
  <si>
    <t>Rouge</t>
  </si>
  <si>
    <t>Total</t>
  </si>
  <si>
    <t>Total aide reçu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</si>
</sst>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mm/yyyy"/>
    <numFmt numFmtId="165" formatCode="#,##0.00\ &quot;€&quot;"/>
  </numFmts>
  <fonts count="6">
    <font>
      <sz val="11"/>
      <color theme="1"/>
      <name val="Calibri"/>
      <family val="2"/>
      <scheme val="minor"/>
    </font>
    <font>
      <b/>
      <sz val="10"/>
      <color indexed="9"/>
      <name val="Serif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4D10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76D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165" fontId="0" fillId="0" borderId="3" xfId="1" applyNumberFormat="1" applyFont="1" applyBorder="1" applyAlignment="1">
      <alignment horizontal="center" vertical="center"/>
    </xf>
    <xf numFmtId="165" fontId="0" fillId="0" borderId="4" xfId="1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4" fontId="0" fillId="0" borderId="0" xfId="0" applyNumberFormat="1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1" fillId="4" borderId="8" xfId="0" applyNumberFormat="1" applyFont="1" applyFill="1" applyBorder="1" applyAlignment="1">
      <alignment horizontal="center" vertical="center"/>
    </xf>
    <xf numFmtId="14" fontId="1" fillId="4" borderId="9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 vertical="center"/>
    </xf>
    <xf numFmtId="14" fontId="1" fillId="4" borderId="4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4" fillId="8" borderId="8" xfId="0" applyNumberFormat="1" applyFont="1" applyFill="1" applyBorder="1" applyAlignment="1">
      <alignment horizontal="center" vertical="center"/>
    </xf>
    <xf numFmtId="165" fontId="4" fillId="8" borderId="9" xfId="0" applyNumberFormat="1" applyFont="1" applyFill="1" applyBorder="1" applyAlignment="1">
      <alignment horizontal="center" vertical="center"/>
    </xf>
    <xf numFmtId="165" fontId="5" fillId="5" borderId="8" xfId="0" applyNumberFormat="1" applyFont="1" applyFill="1" applyBorder="1" applyAlignment="1">
      <alignment horizontal="center" vertical="center"/>
    </xf>
    <xf numFmtId="14" fontId="5" fillId="5" borderId="9" xfId="0" applyNumberFormat="1" applyFont="1" applyFill="1" applyBorder="1" applyAlignment="1">
      <alignment horizontal="center" vertical="center"/>
    </xf>
    <xf numFmtId="165" fontId="4" fillId="7" borderId="8" xfId="0" applyNumberFormat="1" applyFont="1" applyFill="1" applyBorder="1" applyAlignment="1">
      <alignment horizontal="center" vertical="center"/>
    </xf>
    <xf numFmtId="14" fontId="4" fillId="7" borderId="9" xfId="0" applyNumberFormat="1" applyFont="1" applyFill="1" applyBorder="1" applyAlignment="1">
      <alignment horizontal="center" vertical="center"/>
    </xf>
    <xf numFmtId="165" fontId="4" fillId="9" borderId="8" xfId="0" applyNumberFormat="1" applyFont="1" applyFill="1" applyBorder="1" applyAlignment="1">
      <alignment horizontal="center" vertical="center"/>
    </xf>
    <xf numFmtId="165" fontId="4" fillId="9" borderId="9" xfId="0" applyNumberFormat="1" applyFont="1" applyFill="1" applyBorder="1" applyAlignment="1">
      <alignment horizontal="center" vertical="center"/>
    </xf>
    <xf numFmtId="165" fontId="4" fillId="6" borderId="8" xfId="0" applyNumberFormat="1" applyFont="1" applyFill="1" applyBorder="1" applyAlignment="1">
      <alignment horizontal="center" vertical="center"/>
    </xf>
    <xf numFmtId="14" fontId="4" fillId="6" borderId="9" xfId="0" applyNumberFormat="1" applyFont="1" applyFill="1" applyBorder="1" applyAlignment="1">
      <alignment horizontal="center" vertical="center"/>
    </xf>
    <xf numFmtId="14" fontId="4" fillId="9" borderId="9" xfId="0" applyNumberFormat="1" applyFont="1" applyFill="1" applyBorder="1" applyAlignment="1">
      <alignment horizontal="center" vertical="center"/>
    </xf>
    <xf numFmtId="14" fontId="4" fillId="8" borderId="9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89067-41A1-4938-8C27-8571F6A0B38E}">
  <dimension ref="A1:M46"/>
  <sheetViews>
    <sheetView tabSelected="1" workbookViewId="0">
      <selection activeCell="E6" sqref="E6"/>
    </sheetView>
  </sheetViews>
  <sheetFormatPr baseColWidth="10" defaultRowHeight="15"/>
  <cols>
    <col min="1" max="1" width="14.140625" style="1" bestFit="1" customWidth="1"/>
    <col min="2" max="2" width="10.7109375" style="1" customWidth="1"/>
    <col min="3" max="3" width="21" style="1" bestFit="1" customWidth="1"/>
    <col min="4" max="4" width="15.5703125" bestFit="1" customWidth="1"/>
    <col min="5" max="13" width="19.42578125" bestFit="1" customWidth="1"/>
  </cols>
  <sheetData>
    <row r="1" spans="1:13" ht="25.5">
      <c r="A1" s="10" t="s">
        <v>63</v>
      </c>
      <c r="B1" s="10" t="s">
        <v>64</v>
      </c>
      <c r="C1" s="10" t="s">
        <v>49</v>
      </c>
      <c r="D1" s="11" t="s">
        <v>65</v>
      </c>
      <c r="E1" s="10" t="s">
        <v>80</v>
      </c>
      <c r="F1" s="10" t="s">
        <v>66</v>
      </c>
      <c r="G1" s="10" t="s">
        <v>67</v>
      </c>
      <c r="H1" s="10" t="s">
        <v>68</v>
      </c>
      <c r="I1" s="10" t="s">
        <v>69</v>
      </c>
      <c r="J1" s="10" t="s">
        <v>70</v>
      </c>
      <c r="K1" s="10" t="s">
        <v>71</v>
      </c>
      <c r="L1" s="10" t="s">
        <v>72</v>
      </c>
      <c r="M1" s="10" t="s">
        <v>73</v>
      </c>
    </row>
    <row r="2" spans="1:13">
      <c r="A2" s="1" t="s">
        <v>75</v>
      </c>
      <c r="B2" s="1">
        <v>536</v>
      </c>
      <c r="D2">
        <f>SUMIF('contrat en cours '!B:B,B2,'contrat en cours '!G:G)</f>
        <v>4166.74</v>
      </c>
    </row>
    <row r="3" spans="1:13">
      <c r="A3" s="1" t="s">
        <v>79</v>
      </c>
      <c r="D3">
        <f>SUM(D2)</f>
        <v>4166.74</v>
      </c>
    </row>
    <row r="5" spans="1:13">
      <c r="A5" s="16" t="s">
        <v>74</v>
      </c>
      <c r="B5" s="1">
        <v>249</v>
      </c>
      <c r="D5">
        <f>SUMIF('contrat en cours '!B:B,B5,'contrat en cours '!G:G)</f>
        <v>0</v>
      </c>
    </row>
    <row r="6" spans="1:13">
      <c r="A6" s="16"/>
      <c r="B6" s="1">
        <v>531</v>
      </c>
      <c r="D6">
        <f>SUMIF('contrat en cours '!B:B,B6,'contrat en cours '!G:G)</f>
        <v>8000</v>
      </c>
    </row>
    <row r="7" spans="1:13">
      <c r="A7" s="16"/>
      <c r="B7" s="1">
        <v>554</v>
      </c>
      <c r="D7">
        <f>SUMIF('contrat en cours '!B:B,B7,'contrat en cours '!G:G)</f>
        <v>2000</v>
      </c>
      <c r="G7" s="12"/>
    </row>
    <row r="8" spans="1:13">
      <c r="A8" s="16"/>
      <c r="B8" s="1">
        <v>562</v>
      </c>
      <c r="D8">
        <f>SUMIF('contrat en cours '!B:B,B8,'contrat en cours '!G:G)</f>
        <v>0</v>
      </c>
    </row>
    <row r="9" spans="1:13">
      <c r="A9" s="16"/>
      <c r="B9" s="1">
        <v>753</v>
      </c>
      <c r="D9">
        <f>SUMIF('contrat en cours '!B:B,B9,'contrat en cours '!G:G)</f>
        <v>0</v>
      </c>
    </row>
    <row r="10" spans="1:13">
      <c r="A10" s="15" t="s">
        <v>79</v>
      </c>
      <c r="D10">
        <f>SUM(D6:D9)</f>
        <v>10000</v>
      </c>
    </row>
    <row r="12" spans="1:13">
      <c r="A12" s="16" t="s">
        <v>76</v>
      </c>
      <c r="B12" s="1">
        <v>259</v>
      </c>
      <c r="D12">
        <f>SUMIF('contrat en cours '!B:B,B12,'contrat en cours '!G:G)</f>
        <v>0</v>
      </c>
    </row>
    <row r="13" spans="1:13">
      <c r="A13" s="16"/>
      <c r="B13" s="1">
        <v>532</v>
      </c>
      <c r="D13">
        <f>SUMIF('contrat en cours '!B:B,B13,'contrat en cours '!G:G)</f>
        <v>1500</v>
      </c>
    </row>
    <row r="14" spans="1:13">
      <c r="A14" s="16"/>
      <c r="B14" s="1">
        <v>535</v>
      </c>
      <c r="D14">
        <f>SUMIF('contrat en cours '!B:B,B14,'contrat en cours '!G:G)</f>
        <v>1000</v>
      </c>
    </row>
    <row r="15" spans="1:13">
      <c r="A15" s="16"/>
      <c r="B15" s="1">
        <v>542</v>
      </c>
      <c r="D15">
        <f>SUMIF('contrat en cours '!B:B,B15,'contrat en cours '!G:G)</f>
        <v>0</v>
      </c>
    </row>
    <row r="16" spans="1:13">
      <c r="A16" s="16"/>
      <c r="B16" s="1">
        <v>551</v>
      </c>
      <c r="D16">
        <f>SUMIF('contrat en cours '!B:B,B16,'contrat en cours '!G:G)</f>
        <v>0</v>
      </c>
    </row>
    <row r="17" spans="1:13">
      <c r="A17" s="16"/>
      <c r="B17" s="1">
        <v>558</v>
      </c>
      <c r="D17">
        <f>SUMIF('contrat en cours '!B:B,B17,'contrat en cours '!G:G)</f>
        <v>0</v>
      </c>
    </row>
    <row r="18" spans="1:13">
      <c r="A18" s="16"/>
      <c r="B18" s="1">
        <v>751</v>
      </c>
      <c r="D18">
        <f>SUMIF('contrat en cours '!B:B,B18,'contrat en cours '!G:G)</f>
        <v>0</v>
      </c>
      <c r="G18" s="13"/>
      <c r="H18" s="13"/>
      <c r="I18" s="13"/>
      <c r="J18" s="13"/>
      <c r="K18" s="13"/>
      <c r="L18" s="14"/>
      <c r="M18" s="13"/>
    </row>
    <row r="19" spans="1:13">
      <c r="A19" s="16"/>
      <c r="B19" s="1">
        <v>752</v>
      </c>
      <c r="D19">
        <f>SUMIF('contrat en cours '!B:B,B19,'contrat en cours '!G:G)</f>
        <v>0</v>
      </c>
    </row>
    <row r="20" spans="1:13">
      <c r="A20" s="16"/>
      <c r="B20" s="1">
        <v>755</v>
      </c>
      <c r="D20">
        <f>SUMIF('contrat en cours '!B:B,B20,'contrat en cours '!G:G)</f>
        <v>0</v>
      </c>
    </row>
    <row r="21" spans="1:13">
      <c r="A21" s="16"/>
      <c r="B21" s="1">
        <v>771</v>
      </c>
      <c r="D21">
        <f>SUMIF('contrat en cours '!B:B,B21,'contrat en cours '!G:G)</f>
        <v>0</v>
      </c>
    </row>
    <row r="22" spans="1:13">
      <c r="A22" s="15" t="s">
        <v>79</v>
      </c>
      <c r="D22">
        <f>SUM(D13:D21)</f>
        <v>2500</v>
      </c>
    </row>
    <row r="24" spans="1:13">
      <c r="A24" s="16" t="s">
        <v>77</v>
      </c>
      <c r="B24" s="1">
        <v>289</v>
      </c>
      <c r="D24">
        <f>SUMIF('contrat en cours '!B:B,B24,'contrat en cours '!G:G)</f>
        <v>500</v>
      </c>
    </row>
    <row r="25" spans="1:13">
      <c r="A25" s="16"/>
      <c r="B25" s="1">
        <v>325</v>
      </c>
      <c r="D25">
        <f>SUMIF('contrat en cours '!B:B,B25,'contrat en cours '!G:G)</f>
        <v>0</v>
      </c>
    </row>
    <row r="26" spans="1:13">
      <c r="A26" s="16"/>
      <c r="B26" s="1">
        <v>541</v>
      </c>
      <c r="D26">
        <f>SUMIF('contrat en cours '!B:B,B26,'contrat en cours '!G:G)</f>
        <v>6000</v>
      </c>
    </row>
    <row r="27" spans="1:13">
      <c r="A27" s="16"/>
      <c r="B27" s="1">
        <v>543</v>
      </c>
      <c r="D27">
        <f>SUMIF('contrat en cours '!B:B,B27,'contrat en cours '!G:G)</f>
        <v>0</v>
      </c>
    </row>
    <row r="28" spans="1:13">
      <c r="A28" s="16"/>
      <c r="B28" s="1">
        <v>548</v>
      </c>
      <c r="D28">
        <f>SUMIF('contrat en cours '!B:B,B28,'contrat en cours '!G:G)</f>
        <v>0</v>
      </c>
    </row>
    <row r="29" spans="1:13">
      <c r="A29" s="16"/>
      <c r="B29" s="1">
        <v>555</v>
      </c>
      <c r="D29">
        <f>SUMIF('contrat en cours '!B:B,B29,'contrat en cours '!G:G)</f>
        <v>0</v>
      </c>
    </row>
    <row r="30" spans="1:13">
      <c r="A30" s="16"/>
      <c r="B30" s="1">
        <v>784</v>
      </c>
      <c r="D30">
        <f>SUMIF('contrat en cours '!B:B,B30,'contrat en cours '!G:G)</f>
        <v>0</v>
      </c>
    </row>
    <row r="31" spans="1:13">
      <c r="A31" s="16"/>
      <c r="B31" s="1">
        <v>793</v>
      </c>
      <c r="D31">
        <f>SUMIF('contrat en cours '!B:B,B31,'contrat en cours '!G:G)</f>
        <v>0</v>
      </c>
    </row>
    <row r="32" spans="1:13">
      <c r="A32" s="16"/>
      <c r="B32" s="1">
        <v>355</v>
      </c>
      <c r="D32">
        <f>SUMIF('contrat en cours '!B:B,B32,'contrat en cours '!G:G)</f>
        <v>0</v>
      </c>
    </row>
    <row r="33" spans="1:4">
      <c r="A33" s="16"/>
      <c r="B33" s="1">
        <v>356</v>
      </c>
      <c r="D33">
        <f>SUMIF('contrat en cours '!B:B,B33,'contrat en cours '!G:G)</f>
        <v>0</v>
      </c>
    </row>
    <row r="34" spans="1:4">
      <c r="A34" s="16"/>
      <c r="B34" s="1">
        <v>5001</v>
      </c>
      <c r="D34">
        <f>SUMIF('contrat en cours '!B:B,B34,'contrat en cours '!G:G)</f>
        <v>0</v>
      </c>
    </row>
    <row r="35" spans="1:4">
      <c r="A35" s="15" t="s">
        <v>79</v>
      </c>
      <c r="D35">
        <f>SUM(D25:D34)</f>
        <v>6000</v>
      </c>
    </row>
    <row r="37" spans="1:4">
      <c r="A37" s="16" t="s">
        <v>78</v>
      </c>
      <c r="B37" s="1">
        <v>290</v>
      </c>
      <c r="D37">
        <f>SUMIF('contrat en cours '!B:B,B37,'contrat en cours '!G:G)</f>
        <v>1700</v>
      </c>
    </row>
    <row r="38" spans="1:4">
      <c r="A38" s="16"/>
      <c r="B38" s="1">
        <v>765</v>
      </c>
      <c r="D38">
        <f>SUMIF('contrat en cours '!B:B,B38,'contrat en cours '!G:G)</f>
        <v>0</v>
      </c>
    </row>
    <row r="39" spans="1:4">
      <c r="A39" s="16"/>
      <c r="B39" s="1">
        <v>766</v>
      </c>
      <c r="D39">
        <f>SUMIF('contrat en cours '!B:B,B39,'contrat en cours '!G:G)</f>
        <v>0</v>
      </c>
    </row>
    <row r="40" spans="1:4">
      <c r="A40" s="16"/>
      <c r="B40" s="1">
        <v>775</v>
      </c>
      <c r="D40">
        <f>SUMIF('contrat en cours '!B:B,B40,'contrat en cours '!G:G)</f>
        <v>0</v>
      </c>
    </row>
    <row r="41" spans="1:4">
      <c r="A41" s="16"/>
      <c r="B41" s="1">
        <v>778</v>
      </c>
      <c r="D41">
        <f>SUMIF('contrat en cours '!B:B,B41,'contrat en cours '!G:G)</f>
        <v>0</v>
      </c>
    </row>
    <row r="42" spans="1:4">
      <c r="A42" s="16"/>
      <c r="B42" s="1">
        <v>795</v>
      </c>
      <c r="D42">
        <f>SUMIF('contrat en cours '!B:B,B42,'contrat en cours '!G:G)</f>
        <v>0</v>
      </c>
    </row>
    <row r="43" spans="1:4">
      <c r="A43" s="16"/>
      <c r="B43" s="1">
        <v>813</v>
      </c>
      <c r="D43">
        <f>SUMIF('contrat en cours '!B:B,B43,'contrat en cours '!G:G)</f>
        <v>0</v>
      </c>
    </row>
    <row r="44" spans="1:4">
      <c r="A44" s="16"/>
      <c r="B44" s="1">
        <v>824</v>
      </c>
      <c r="D44">
        <f>SUMIF('contrat en cours '!B:B,B44,'contrat en cours '!G:G)</f>
        <v>0</v>
      </c>
    </row>
    <row r="45" spans="1:4">
      <c r="A45" s="16"/>
      <c r="B45" s="1">
        <v>5016</v>
      </c>
      <c r="D45">
        <f>SUMIF('contrat en cours '!B:B,B45,'contrat en cours '!G:G)</f>
        <v>0</v>
      </c>
    </row>
    <row r="46" spans="1:4">
      <c r="A46" s="15" t="s">
        <v>79</v>
      </c>
      <c r="D46">
        <f>SUM(D38:D45)</f>
        <v>0</v>
      </c>
    </row>
  </sheetData>
  <mergeCells count="4">
    <mergeCell ref="A5:A9"/>
    <mergeCell ref="A12:A21"/>
    <mergeCell ref="A24:A34"/>
    <mergeCell ref="A37:A4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8345A-C489-4CBB-9549-EC0CE3F3A0D5}">
  <dimension ref="A1:AS92"/>
  <sheetViews>
    <sheetView zoomScaleNormal="100" workbookViewId="0">
      <selection activeCell="D15" sqref="D15:D16"/>
    </sheetView>
  </sheetViews>
  <sheetFormatPr baseColWidth="10" defaultRowHeight="15"/>
  <cols>
    <col min="1" max="1" width="11.42578125" style="1"/>
    <col min="2" max="2" width="9" style="1" customWidth="1"/>
    <col min="3" max="3" width="15.28515625" style="1" customWidth="1"/>
    <col min="4" max="4" width="9.140625" style="1" bestFit="1" customWidth="1"/>
    <col min="5" max="5" width="18" style="9" bestFit="1" customWidth="1"/>
    <col min="6" max="6" width="18" style="1" customWidth="1"/>
    <col min="7" max="7" width="18.28515625" style="1" bestFit="1" customWidth="1"/>
    <col min="8" max="8" width="9.5703125" style="1" bestFit="1" customWidth="1"/>
    <col min="9" max="31" width="7.85546875" style="1" bestFit="1" customWidth="1"/>
    <col min="32" max="44" width="7.85546875" style="1" customWidth="1"/>
    <col min="45" max="16384" width="11.42578125" style="1"/>
  </cols>
  <sheetData>
    <row r="1" spans="1:45">
      <c r="A1" s="30" t="s">
        <v>63</v>
      </c>
      <c r="B1" s="30" t="s">
        <v>49</v>
      </c>
      <c r="C1" s="32" t="s">
        <v>19</v>
      </c>
      <c r="D1" s="32" t="s">
        <v>20</v>
      </c>
      <c r="E1" s="32" t="s">
        <v>46</v>
      </c>
      <c r="F1" s="34" t="s">
        <v>48</v>
      </c>
      <c r="G1" s="28" t="s">
        <v>62</v>
      </c>
      <c r="H1" s="26" t="s">
        <v>45</v>
      </c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7"/>
    </row>
    <row r="2" spans="1:45">
      <c r="A2" s="31"/>
      <c r="B2" s="31"/>
      <c r="C2" s="33"/>
      <c r="D2" s="33"/>
      <c r="E2" s="33"/>
      <c r="F2" s="35"/>
      <c r="G2" s="29"/>
      <c r="H2" s="4" t="s">
        <v>47</v>
      </c>
      <c r="I2" s="4" t="s">
        <v>21</v>
      </c>
      <c r="J2" s="4" t="s">
        <v>22</v>
      </c>
      <c r="K2" s="4" t="s">
        <v>23</v>
      </c>
      <c r="L2" s="4" t="s">
        <v>24</v>
      </c>
      <c r="M2" s="4" t="s">
        <v>25</v>
      </c>
      <c r="N2" s="4" t="s">
        <v>26</v>
      </c>
      <c r="O2" s="4" t="s">
        <v>27</v>
      </c>
      <c r="P2" s="4" t="s">
        <v>28</v>
      </c>
      <c r="Q2" s="4" t="s">
        <v>29</v>
      </c>
      <c r="R2" s="4" t="s">
        <v>30</v>
      </c>
      <c r="S2" s="4" t="s">
        <v>31</v>
      </c>
      <c r="T2" s="4" t="s">
        <v>32</v>
      </c>
      <c r="U2" s="4" t="s">
        <v>33</v>
      </c>
      <c r="V2" s="4" t="s">
        <v>34</v>
      </c>
      <c r="W2" s="4" t="s">
        <v>35</v>
      </c>
      <c r="X2" s="4" t="s">
        <v>36</v>
      </c>
      <c r="Y2" s="4" t="s">
        <v>37</v>
      </c>
      <c r="Z2" s="4" t="s">
        <v>38</v>
      </c>
      <c r="AA2" s="4" t="s">
        <v>39</v>
      </c>
      <c r="AB2" s="4" t="s">
        <v>40</v>
      </c>
      <c r="AC2" s="4" t="s">
        <v>41</v>
      </c>
      <c r="AD2" s="4" t="s">
        <v>42</v>
      </c>
      <c r="AE2" s="4" t="s">
        <v>43</v>
      </c>
      <c r="AF2" s="4" t="s">
        <v>44</v>
      </c>
      <c r="AG2" s="4" t="s">
        <v>50</v>
      </c>
      <c r="AH2" s="4" t="s">
        <v>51</v>
      </c>
      <c r="AI2" s="4" t="s">
        <v>52</v>
      </c>
      <c r="AJ2" s="4" t="s">
        <v>53</v>
      </c>
      <c r="AK2" s="4" t="s">
        <v>54</v>
      </c>
      <c r="AL2" s="4" t="s">
        <v>55</v>
      </c>
      <c r="AM2" s="4" t="s">
        <v>56</v>
      </c>
      <c r="AN2" s="4" t="s">
        <v>57</v>
      </c>
      <c r="AO2" s="4" t="s">
        <v>58</v>
      </c>
      <c r="AP2" s="4" t="s">
        <v>59</v>
      </c>
      <c r="AQ2" s="4" t="s">
        <v>60</v>
      </c>
      <c r="AR2" s="5" t="s">
        <v>61</v>
      </c>
    </row>
    <row r="3" spans="1:45" ht="20.100000000000001" customHeight="1">
      <c r="A3" s="40"/>
      <c r="B3" s="20" t="s">
        <v>3</v>
      </c>
      <c r="C3" s="20"/>
      <c r="D3" s="20"/>
      <c r="E3" s="22">
        <v>44809.083333333336</v>
      </c>
      <c r="F3" s="24"/>
      <c r="G3" s="17">
        <f>SUM(H4:YL4)</f>
        <v>0</v>
      </c>
      <c r="H3" s="6">
        <f t="shared" ref="H3:AF3" si="0">EDATE($E3,RIGHT(H$2,LEN(H$2)-2))</f>
        <v>44809</v>
      </c>
      <c r="I3" s="7">
        <f t="shared" si="0"/>
        <v>44839</v>
      </c>
      <c r="J3" s="7">
        <f t="shared" si="0"/>
        <v>44870</v>
      </c>
      <c r="K3" s="7">
        <f t="shared" si="0"/>
        <v>44900</v>
      </c>
      <c r="L3" s="7">
        <f t="shared" si="0"/>
        <v>44931</v>
      </c>
      <c r="M3" s="7">
        <f t="shared" si="0"/>
        <v>44962</v>
      </c>
      <c r="N3" s="7">
        <f t="shared" si="0"/>
        <v>44990</v>
      </c>
      <c r="O3" s="7">
        <f t="shared" si="0"/>
        <v>45021</v>
      </c>
      <c r="P3" s="7">
        <f t="shared" si="0"/>
        <v>45051</v>
      </c>
      <c r="Q3" s="7">
        <f t="shared" si="0"/>
        <v>45082</v>
      </c>
      <c r="R3" s="7">
        <f t="shared" si="0"/>
        <v>45112</v>
      </c>
      <c r="S3" s="7">
        <f t="shared" si="0"/>
        <v>45143</v>
      </c>
      <c r="T3" s="7">
        <f t="shared" si="0"/>
        <v>45174</v>
      </c>
      <c r="U3" s="7">
        <f t="shared" si="0"/>
        <v>45204</v>
      </c>
      <c r="V3" s="7">
        <f t="shared" si="0"/>
        <v>45235</v>
      </c>
      <c r="W3" s="7">
        <f t="shared" si="0"/>
        <v>45265</v>
      </c>
      <c r="X3" s="7">
        <f t="shared" si="0"/>
        <v>45296</v>
      </c>
      <c r="Y3" s="7">
        <f t="shared" si="0"/>
        <v>45327</v>
      </c>
      <c r="Z3" s="7">
        <f t="shared" si="0"/>
        <v>45356</v>
      </c>
      <c r="AA3" s="7">
        <f t="shared" si="0"/>
        <v>45387</v>
      </c>
      <c r="AB3" s="7">
        <f t="shared" si="0"/>
        <v>45417</v>
      </c>
      <c r="AC3" s="7">
        <f t="shared" si="0"/>
        <v>45448</v>
      </c>
      <c r="AD3" s="7">
        <f t="shared" si="0"/>
        <v>45478</v>
      </c>
      <c r="AE3" s="7">
        <f t="shared" si="0"/>
        <v>45509</v>
      </c>
      <c r="AF3" s="8">
        <f t="shared" si="0"/>
        <v>45540</v>
      </c>
    </row>
    <row r="4" spans="1:45" ht="20.100000000000001" customHeight="1">
      <c r="A4" s="41"/>
      <c r="B4" s="21"/>
      <c r="C4" s="21"/>
      <c r="D4" s="21"/>
      <c r="E4" s="23"/>
      <c r="F4" s="25"/>
      <c r="G4" s="18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3"/>
    </row>
    <row r="5" spans="1:45" ht="19.5" customHeight="1">
      <c r="A5" s="40"/>
      <c r="B5" s="20" t="s">
        <v>0</v>
      </c>
      <c r="C5" s="20"/>
      <c r="D5" s="20"/>
      <c r="E5" s="22">
        <v>45139.083333333336</v>
      </c>
      <c r="F5" s="24"/>
      <c r="G5" s="17">
        <f>SUM(H6:YL6)</f>
        <v>2000</v>
      </c>
      <c r="H5" s="6">
        <f t="shared" ref="H5:AF5" si="1">EDATE($E5,RIGHT(H$2,LEN(H$2)-2))</f>
        <v>45139</v>
      </c>
      <c r="I5" s="7">
        <f t="shared" si="1"/>
        <v>45170</v>
      </c>
      <c r="J5" s="7">
        <f t="shared" si="1"/>
        <v>45200</v>
      </c>
      <c r="K5" s="7">
        <f t="shared" si="1"/>
        <v>45231</v>
      </c>
      <c r="L5" s="7">
        <f t="shared" si="1"/>
        <v>45261</v>
      </c>
      <c r="M5" s="7">
        <f t="shared" si="1"/>
        <v>45292</v>
      </c>
      <c r="N5" s="7">
        <f t="shared" si="1"/>
        <v>45323</v>
      </c>
      <c r="O5" s="7">
        <f t="shared" si="1"/>
        <v>45352</v>
      </c>
      <c r="P5" s="7">
        <f t="shared" si="1"/>
        <v>45383</v>
      </c>
      <c r="Q5" s="7">
        <f t="shared" si="1"/>
        <v>45413</v>
      </c>
      <c r="R5" s="7">
        <f t="shared" si="1"/>
        <v>45444</v>
      </c>
      <c r="S5" s="7">
        <f t="shared" si="1"/>
        <v>45474</v>
      </c>
      <c r="T5" s="7">
        <f t="shared" si="1"/>
        <v>45505</v>
      </c>
      <c r="U5" s="7">
        <f t="shared" si="1"/>
        <v>45536</v>
      </c>
      <c r="V5" s="7">
        <f t="shared" si="1"/>
        <v>45566</v>
      </c>
      <c r="W5" s="7">
        <f t="shared" si="1"/>
        <v>45597</v>
      </c>
      <c r="X5" s="7">
        <f t="shared" si="1"/>
        <v>45627</v>
      </c>
      <c r="Y5" s="7">
        <f t="shared" si="1"/>
        <v>45658</v>
      </c>
      <c r="Z5" s="7">
        <f t="shared" si="1"/>
        <v>45689</v>
      </c>
      <c r="AA5" s="7">
        <f t="shared" si="1"/>
        <v>45717</v>
      </c>
      <c r="AB5" s="7">
        <f t="shared" si="1"/>
        <v>45748</v>
      </c>
      <c r="AC5" s="7">
        <f t="shared" si="1"/>
        <v>45778</v>
      </c>
      <c r="AD5" s="7">
        <f t="shared" si="1"/>
        <v>45809</v>
      </c>
      <c r="AE5" s="7">
        <f t="shared" si="1"/>
        <v>45839</v>
      </c>
      <c r="AF5" s="8">
        <f t="shared" si="1"/>
        <v>45870</v>
      </c>
    </row>
    <row r="6" spans="1:45" ht="20.100000000000001" customHeight="1">
      <c r="A6" s="41"/>
      <c r="B6" s="21"/>
      <c r="C6" s="21"/>
      <c r="D6" s="21"/>
      <c r="E6" s="23"/>
      <c r="F6" s="25"/>
      <c r="G6" s="18"/>
      <c r="H6" s="2">
        <v>500</v>
      </c>
      <c r="I6" s="2">
        <v>500</v>
      </c>
      <c r="J6" s="2">
        <v>500</v>
      </c>
      <c r="K6" s="2"/>
      <c r="L6" s="2">
        <v>500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3"/>
    </row>
    <row r="7" spans="1:45" ht="20.100000000000001" customHeight="1">
      <c r="A7" s="40"/>
      <c r="B7" s="20" t="s">
        <v>0</v>
      </c>
      <c r="C7" s="20"/>
      <c r="D7" s="20"/>
      <c r="E7" s="22">
        <v>44440.083333333336</v>
      </c>
      <c r="F7" s="24"/>
      <c r="G7" s="17">
        <f>SUM(H8:YL8)</f>
        <v>2500</v>
      </c>
      <c r="H7" s="6">
        <f t="shared" ref="H7:AR7" si="2">EDATE($E7,RIGHT(H$2,LEN(H$2)-2))</f>
        <v>44440</v>
      </c>
      <c r="I7" s="7">
        <f t="shared" si="2"/>
        <v>44470</v>
      </c>
      <c r="J7" s="7">
        <f t="shared" si="2"/>
        <v>44501</v>
      </c>
      <c r="K7" s="7">
        <f t="shared" si="2"/>
        <v>44531</v>
      </c>
      <c r="L7" s="7">
        <f t="shared" si="2"/>
        <v>44562</v>
      </c>
      <c r="M7" s="7">
        <f t="shared" si="2"/>
        <v>44593</v>
      </c>
      <c r="N7" s="7">
        <f t="shared" si="2"/>
        <v>44621</v>
      </c>
      <c r="O7" s="7">
        <f t="shared" si="2"/>
        <v>44652</v>
      </c>
      <c r="P7" s="7">
        <f t="shared" si="2"/>
        <v>44682</v>
      </c>
      <c r="Q7" s="7">
        <f t="shared" si="2"/>
        <v>44713</v>
      </c>
      <c r="R7" s="7">
        <f t="shared" si="2"/>
        <v>44743</v>
      </c>
      <c r="S7" s="7">
        <f t="shared" si="2"/>
        <v>44774</v>
      </c>
      <c r="T7" s="7">
        <f t="shared" si="2"/>
        <v>44805</v>
      </c>
      <c r="U7" s="7">
        <f t="shared" si="2"/>
        <v>44835</v>
      </c>
      <c r="V7" s="7">
        <f t="shared" si="2"/>
        <v>44866</v>
      </c>
      <c r="W7" s="7">
        <f t="shared" si="2"/>
        <v>44896</v>
      </c>
      <c r="X7" s="7">
        <f t="shared" si="2"/>
        <v>44927</v>
      </c>
      <c r="Y7" s="7">
        <f t="shared" si="2"/>
        <v>44958</v>
      </c>
      <c r="Z7" s="7">
        <f t="shared" si="2"/>
        <v>44986</v>
      </c>
      <c r="AA7" s="7">
        <f t="shared" si="2"/>
        <v>45017</v>
      </c>
      <c r="AB7" s="7">
        <f t="shared" si="2"/>
        <v>45047</v>
      </c>
      <c r="AC7" s="7">
        <f t="shared" si="2"/>
        <v>45078</v>
      </c>
      <c r="AD7" s="7">
        <f t="shared" si="2"/>
        <v>45108</v>
      </c>
      <c r="AE7" s="7">
        <f t="shared" si="2"/>
        <v>45139</v>
      </c>
      <c r="AF7" s="7">
        <f t="shared" si="2"/>
        <v>45170</v>
      </c>
      <c r="AG7" s="7">
        <f t="shared" si="2"/>
        <v>45200</v>
      </c>
      <c r="AH7" s="7">
        <f t="shared" si="2"/>
        <v>45231</v>
      </c>
      <c r="AI7" s="7">
        <f t="shared" si="2"/>
        <v>45261</v>
      </c>
      <c r="AJ7" s="7">
        <f t="shared" si="2"/>
        <v>45292</v>
      </c>
      <c r="AK7" s="7">
        <f t="shared" si="2"/>
        <v>45323</v>
      </c>
      <c r="AL7" s="7">
        <f t="shared" si="2"/>
        <v>45352</v>
      </c>
      <c r="AM7" s="7">
        <f t="shared" si="2"/>
        <v>45383</v>
      </c>
      <c r="AN7" s="7">
        <f t="shared" si="2"/>
        <v>45413</v>
      </c>
      <c r="AO7" s="7">
        <f t="shared" si="2"/>
        <v>45444</v>
      </c>
      <c r="AP7" s="7">
        <f t="shared" si="2"/>
        <v>45474</v>
      </c>
      <c r="AQ7" s="7">
        <f t="shared" si="2"/>
        <v>45505</v>
      </c>
      <c r="AR7" s="8">
        <f t="shared" si="2"/>
        <v>45536</v>
      </c>
      <c r="AS7"/>
    </row>
    <row r="8" spans="1:45" ht="20.100000000000001" customHeight="1">
      <c r="A8" s="41"/>
      <c r="B8" s="21"/>
      <c r="C8" s="21"/>
      <c r="D8" s="21"/>
      <c r="E8" s="23"/>
      <c r="F8" s="25"/>
      <c r="G8" s="18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>
        <v>500</v>
      </c>
      <c r="AE8" s="2">
        <v>500</v>
      </c>
      <c r="AF8" s="2">
        <v>500</v>
      </c>
      <c r="AG8" s="2">
        <v>500</v>
      </c>
      <c r="AH8" s="2"/>
      <c r="AI8" s="2">
        <v>500</v>
      </c>
      <c r="AJ8" s="2"/>
      <c r="AK8" s="2"/>
      <c r="AL8" s="2"/>
      <c r="AM8" s="2"/>
      <c r="AN8" s="2"/>
      <c r="AO8" s="2"/>
      <c r="AP8" s="2"/>
      <c r="AQ8" s="2"/>
      <c r="AR8" s="3"/>
      <c r="AS8"/>
    </row>
    <row r="9" spans="1:45" ht="20.100000000000001" customHeight="1">
      <c r="A9" s="40"/>
      <c r="B9" s="20" t="s">
        <v>0</v>
      </c>
      <c r="C9" s="20"/>
      <c r="D9" s="20"/>
      <c r="E9" s="22">
        <v>45108.083333333336</v>
      </c>
      <c r="F9" s="24"/>
      <c r="G9" s="17">
        <f>SUM(H10:YL10)</f>
        <v>2000</v>
      </c>
      <c r="H9" s="6">
        <f t="shared" ref="H9:AF9" si="3">EDATE($E9,RIGHT(H$2,LEN(H$2)-2))</f>
        <v>45108</v>
      </c>
      <c r="I9" s="7">
        <f t="shared" si="3"/>
        <v>45139</v>
      </c>
      <c r="J9" s="7">
        <f t="shared" si="3"/>
        <v>45170</v>
      </c>
      <c r="K9" s="7">
        <f t="shared" si="3"/>
        <v>45200</v>
      </c>
      <c r="L9" s="7">
        <f t="shared" si="3"/>
        <v>45231</v>
      </c>
      <c r="M9" s="7">
        <f t="shared" si="3"/>
        <v>45261</v>
      </c>
      <c r="N9" s="7">
        <f t="shared" si="3"/>
        <v>45292</v>
      </c>
      <c r="O9" s="7">
        <f t="shared" si="3"/>
        <v>45323</v>
      </c>
      <c r="P9" s="7">
        <f t="shared" si="3"/>
        <v>45352</v>
      </c>
      <c r="Q9" s="7">
        <f t="shared" si="3"/>
        <v>45383</v>
      </c>
      <c r="R9" s="7">
        <f t="shared" si="3"/>
        <v>45413</v>
      </c>
      <c r="S9" s="7">
        <f t="shared" si="3"/>
        <v>45444</v>
      </c>
      <c r="T9" s="7">
        <f t="shared" si="3"/>
        <v>45474</v>
      </c>
      <c r="U9" s="7">
        <f t="shared" si="3"/>
        <v>45505</v>
      </c>
      <c r="V9" s="7">
        <f t="shared" si="3"/>
        <v>45536</v>
      </c>
      <c r="W9" s="7">
        <f t="shared" si="3"/>
        <v>45566</v>
      </c>
      <c r="X9" s="7">
        <f t="shared" si="3"/>
        <v>45597</v>
      </c>
      <c r="Y9" s="7">
        <f t="shared" si="3"/>
        <v>45627</v>
      </c>
      <c r="Z9" s="7">
        <f t="shared" si="3"/>
        <v>45658</v>
      </c>
      <c r="AA9" s="7">
        <f t="shared" si="3"/>
        <v>45689</v>
      </c>
      <c r="AB9" s="7">
        <f t="shared" si="3"/>
        <v>45717</v>
      </c>
      <c r="AC9" s="7">
        <f t="shared" si="3"/>
        <v>45748</v>
      </c>
      <c r="AD9" s="7">
        <f t="shared" si="3"/>
        <v>45778</v>
      </c>
      <c r="AE9" s="7">
        <f t="shared" si="3"/>
        <v>45809</v>
      </c>
      <c r="AF9" s="8">
        <f t="shared" si="3"/>
        <v>45839</v>
      </c>
    </row>
    <row r="10" spans="1:45" ht="20.100000000000001" customHeight="1">
      <c r="A10" s="41"/>
      <c r="B10" s="21"/>
      <c r="C10" s="21"/>
      <c r="D10" s="21"/>
      <c r="E10" s="23"/>
      <c r="F10" s="25"/>
      <c r="G10" s="18"/>
      <c r="H10" s="2">
        <v>500</v>
      </c>
      <c r="I10" s="2">
        <v>500</v>
      </c>
      <c r="J10" s="2">
        <v>500</v>
      </c>
      <c r="K10" s="2">
        <v>500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3"/>
    </row>
    <row r="11" spans="1:45" ht="20.100000000000001" customHeight="1">
      <c r="A11" s="40"/>
      <c r="B11" s="20" t="s">
        <v>0</v>
      </c>
      <c r="C11" s="20"/>
      <c r="D11" s="20"/>
      <c r="E11" s="22">
        <v>45139.083333333336</v>
      </c>
      <c r="F11" s="24"/>
      <c r="G11" s="17">
        <f>SUM(H12:YL12)</f>
        <v>1500</v>
      </c>
      <c r="H11" s="6">
        <f t="shared" ref="H11:AF11" si="4">EDATE($E11,RIGHT(H$2,LEN(H$2)-2))</f>
        <v>45139</v>
      </c>
      <c r="I11" s="7">
        <f t="shared" si="4"/>
        <v>45170</v>
      </c>
      <c r="J11" s="7">
        <f t="shared" si="4"/>
        <v>45200</v>
      </c>
      <c r="K11" s="7">
        <f t="shared" si="4"/>
        <v>45231</v>
      </c>
      <c r="L11" s="7">
        <f t="shared" si="4"/>
        <v>45261</v>
      </c>
      <c r="M11" s="7">
        <f t="shared" si="4"/>
        <v>45292</v>
      </c>
      <c r="N11" s="7">
        <f t="shared" si="4"/>
        <v>45323</v>
      </c>
      <c r="O11" s="7">
        <f t="shared" si="4"/>
        <v>45352</v>
      </c>
      <c r="P11" s="7">
        <f t="shared" si="4"/>
        <v>45383</v>
      </c>
      <c r="Q11" s="7">
        <f t="shared" si="4"/>
        <v>45413</v>
      </c>
      <c r="R11" s="7">
        <f t="shared" si="4"/>
        <v>45444</v>
      </c>
      <c r="S11" s="7">
        <f t="shared" si="4"/>
        <v>45474</v>
      </c>
      <c r="T11" s="7">
        <f t="shared" si="4"/>
        <v>45505</v>
      </c>
      <c r="U11" s="7">
        <f t="shared" si="4"/>
        <v>45536</v>
      </c>
      <c r="V11" s="7">
        <f t="shared" si="4"/>
        <v>45566</v>
      </c>
      <c r="W11" s="7">
        <f t="shared" si="4"/>
        <v>45597</v>
      </c>
      <c r="X11" s="7">
        <f t="shared" si="4"/>
        <v>45627</v>
      </c>
      <c r="Y11" s="7">
        <f t="shared" si="4"/>
        <v>45658</v>
      </c>
      <c r="Z11" s="7">
        <f t="shared" si="4"/>
        <v>45689</v>
      </c>
      <c r="AA11" s="7">
        <f t="shared" si="4"/>
        <v>45717</v>
      </c>
      <c r="AB11" s="7">
        <f t="shared" si="4"/>
        <v>45748</v>
      </c>
      <c r="AC11" s="7">
        <f t="shared" si="4"/>
        <v>45778</v>
      </c>
      <c r="AD11" s="7">
        <f t="shared" si="4"/>
        <v>45809</v>
      </c>
      <c r="AE11" s="7">
        <f t="shared" si="4"/>
        <v>45839</v>
      </c>
      <c r="AF11" s="8">
        <f t="shared" si="4"/>
        <v>45870</v>
      </c>
    </row>
    <row r="12" spans="1:45" ht="20.100000000000001" customHeight="1">
      <c r="A12" s="41"/>
      <c r="B12" s="21"/>
      <c r="C12" s="21"/>
      <c r="D12" s="21"/>
      <c r="E12" s="23"/>
      <c r="F12" s="25"/>
      <c r="G12" s="18"/>
      <c r="H12" s="2">
        <v>500</v>
      </c>
      <c r="I12" s="2">
        <v>500</v>
      </c>
      <c r="J12" s="2">
        <v>500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3"/>
    </row>
    <row r="13" spans="1:45" ht="20.100000000000001" customHeight="1">
      <c r="A13" s="40"/>
      <c r="B13" s="20">
        <v>531</v>
      </c>
      <c r="C13" s="20"/>
      <c r="D13" s="20"/>
      <c r="E13" s="22">
        <v>45232</v>
      </c>
      <c r="F13" s="24"/>
      <c r="G13" s="17">
        <f>SUM(H14:YL14)</f>
        <v>0</v>
      </c>
      <c r="H13" s="6">
        <f t="shared" ref="H13:AF13" si="5">EDATE($E13,RIGHT(H$2,LEN(H$2)-2))</f>
        <v>45232</v>
      </c>
      <c r="I13" s="7">
        <f t="shared" si="5"/>
        <v>45262</v>
      </c>
      <c r="J13" s="7">
        <f t="shared" si="5"/>
        <v>45293</v>
      </c>
      <c r="K13" s="7">
        <f t="shared" si="5"/>
        <v>45324</v>
      </c>
      <c r="L13" s="7">
        <f t="shared" si="5"/>
        <v>45353</v>
      </c>
      <c r="M13" s="7">
        <f t="shared" si="5"/>
        <v>45384</v>
      </c>
      <c r="N13" s="7">
        <f t="shared" si="5"/>
        <v>45414</v>
      </c>
      <c r="O13" s="7">
        <f t="shared" si="5"/>
        <v>45445</v>
      </c>
      <c r="P13" s="7">
        <f t="shared" si="5"/>
        <v>45475</v>
      </c>
      <c r="Q13" s="7">
        <f t="shared" si="5"/>
        <v>45506</v>
      </c>
      <c r="R13" s="7">
        <f t="shared" si="5"/>
        <v>45537</v>
      </c>
      <c r="S13" s="7">
        <f t="shared" si="5"/>
        <v>45567</v>
      </c>
      <c r="T13" s="7">
        <f t="shared" si="5"/>
        <v>45598</v>
      </c>
      <c r="U13" s="7">
        <f t="shared" si="5"/>
        <v>45628</v>
      </c>
      <c r="V13" s="7">
        <f t="shared" si="5"/>
        <v>45659</v>
      </c>
      <c r="W13" s="7">
        <f t="shared" si="5"/>
        <v>45690</v>
      </c>
      <c r="X13" s="7">
        <f t="shared" si="5"/>
        <v>45718</v>
      </c>
      <c r="Y13" s="7">
        <f t="shared" si="5"/>
        <v>45749</v>
      </c>
      <c r="Z13" s="7">
        <f t="shared" si="5"/>
        <v>45779</v>
      </c>
      <c r="AA13" s="7">
        <f t="shared" si="5"/>
        <v>45810</v>
      </c>
      <c r="AB13" s="7">
        <f t="shared" si="5"/>
        <v>45840</v>
      </c>
      <c r="AC13" s="7">
        <f t="shared" si="5"/>
        <v>45871</v>
      </c>
      <c r="AD13" s="7">
        <f t="shared" si="5"/>
        <v>45902</v>
      </c>
      <c r="AE13" s="7">
        <f t="shared" si="5"/>
        <v>45932</v>
      </c>
      <c r="AF13" s="8">
        <f t="shared" si="5"/>
        <v>45963</v>
      </c>
    </row>
    <row r="14" spans="1:45" ht="20.100000000000001" customHeight="1">
      <c r="A14" s="41"/>
      <c r="B14" s="21"/>
      <c r="C14" s="21"/>
      <c r="D14" s="21"/>
      <c r="E14" s="23"/>
      <c r="F14" s="25"/>
      <c r="G14" s="18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3"/>
    </row>
    <row r="15" spans="1:45" ht="20.100000000000001" customHeight="1">
      <c r="A15" s="40"/>
      <c r="B15" s="20" t="s">
        <v>5</v>
      </c>
      <c r="C15" s="20"/>
      <c r="D15" s="20"/>
      <c r="E15" s="22">
        <v>45000.041666666664</v>
      </c>
      <c r="F15" s="24"/>
      <c r="G15" s="17">
        <f>SUM(H16:YL16)</f>
        <v>2000</v>
      </c>
      <c r="H15" s="6">
        <f t="shared" ref="H15:AF15" si="6">EDATE($E15,RIGHT(H$2,LEN(H$2)-2))</f>
        <v>45000</v>
      </c>
      <c r="I15" s="7">
        <f t="shared" si="6"/>
        <v>45031</v>
      </c>
      <c r="J15" s="7">
        <f t="shared" si="6"/>
        <v>45061</v>
      </c>
      <c r="K15" s="7">
        <f t="shared" si="6"/>
        <v>45092</v>
      </c>
      <c r="L15" s="7">
        <f t="shared" si="6"/>
        <v>45122</v>
      </c>
      <c r="M15" s="7">
        <f t="shared" si="6"/>
        <v>45153</v>
      </c>
      <c r="N15" s="7">
        <f t="shared" si="6"/>
        <v>45184</v>
      </c>
      <c r="O15" s="7">
        <f t="shared" si="6"/>
        <v>45214</v>
      </c>
      <c r="P15" s="7">
        <f t="shared" si="6"/>
        <v>45245</v>
      </c>
      <c r="Q15" s="7">
        <f t="shared" si="6"/>
        <v>45275</v>
      </c>
      <c r="R15" s="7">
        <f t="shared" si="6"/>
        <v>45306</v>
      </c>
      <c r="S15" s="7">
        <f t="shared" si="6"/>
        <v>45337</v>
      </c>
      <c r="T15" s="7">
        <f t="shared" si="6"/>
        <v>45366</v>
      </c>
      <c r="U15" s="7">
        <f t="shared" si="6"/>
        <v>45397</v>
      </c>
      <c r="V15" s="7">
        <f t="shared" si="6"/>
        <v>45427</v>
      </c>
      <c r="W15" s="7">
        <f t="shared" si="6"/>
        <v>45458</v>
      </c>
      <c r="X15" s="7">
        <f t="shared" si="6"/>
        <v>45488</v>
      </c>
      <c r="Y15" s="7">
        <f t="shared" si="6"/>
        <v>45519</v>
      </c>
      <c r="Z15" s="7">
        <f t="shared" si="6"/>
        <v>45550</v>
      </c>
      <c r="AA15" s="7">
        <f t="shared" si="6"/>
        <v>45580</v>
      </c>
      <c r="AB15" s="7">
        <f t="shared" si="6"/>
        <v>45611</v>
      </c>
      <c r="AC15" s="7">
        <f t="shared" si="6"/>
        <v>45641</v>
      </c>
      <c r="AD15" s="7">
        <f t="shared" si="6"/>
        <v>45672</v>
      </c>
      <c r="AE15" s="7">
        <f t="shared" si="6"/>
        <v>45703</v>
      </c>
      <c r="AF15" s="8">
        <f t="shared" si="6"/>
        <v>45731</v>
      </c>
    </row>
    <row r="16" spans="1:45" ht="20.100000000000001" customHeight="1">
      <c r="A16" s="41"/>
      <c r="B16" s="21"/>
      <c r="C16" s="21"/>
      <c r="D16" s="21"/>
      <c r="E16" s="23"/>
      <c r="F16" s="25"/>
      <c r="G16" s="18"/>
      <c r="H16" s="2"/>
      <c r="I16" s="2"/>
      <c r="J16" s="2"/>
      <c r="K16" s="2"/>
      <c r="L16" s="2"/>
      <c r="M16" s="2"/>
      <c r="N16" s="2">
        <v>500</v>
      </c>
      <c r="O16" s="2">
        <v>500</v>
      </c>
      <c r="P16" s="2">
        <v>500</v>
      </c>
      <c r="Q16" s="2">
        <v>500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3"/>
    </row>
    <row r="17" spans="1:32" ht="20.100000000000001" customHeight="1">
      <c r="A17" s="40"/>
      <c r="B17" s="20" t="s">
        <v>8</v>
      </c>
      <c r="C17" s="20"/>
      <c r="D17" s="20"/>
      <c r="E17" s="22">
        <v>43710.083333333336</v>
      </c>
      <c r="F17" s="24"/>
      <c r="G17" s="17">
        <f>SUM(H18:YL18)</f>
        <v>0</v>
      </c>
      <c r="H17" s="6">
        <f t="shared" ref="H17:AF17" si="7">EDATE($E17,RIGHT(H$2,LEN(H$2)-2))</f>
        <v>43710</v>
      </c>
      <c r="I17" s="7">
        <f t="shared" si="7"/>
        <v>43740</v>
      </c>
      <c r="J17" s="7">
        <f t="shared" si="7"/>
        <v>43771</v>
      </c>
      <c r="K17" s="7">
        <f t="shared" si="7"/>
        <v>43801</v>
      </c>
      <c r="L17" s="7">
        <f t="shared" si="7"/>
        <v>43832</v>
      </c>
      <c r="M17" s="7">
        <f t="shared" si="7"/>
        <v>43863</v>
      </c>
      <c r="N17" s="7">
        <f t="shared" si="7"/>
        <v>43892</v>
      </c>
      <c r="O17" s="7">
        <f t="shared" si="7"/>
        <v>43923</v>
      </c>
      <c r="P17" s="7">
        <f t="shared" si="7"/>
        <v>43953</v>
      </c>
      <c r="Q17" s="7">
        <f t="shared" si="7"/>
        <v>43984</v>
      </c>
      <c r="R17" s="7">
        <f t="shared" si="7"/>
        <v>44014</v>
      </c>
      <c r="S17" s="7">
        <f t="shared" si="7"/>
        <v>44045</v>
      </c>
      <c r="T17" s="7">
        <f t="shared" si="7"/>
        <v>44076</v>
      </c>
      <c r="U17" s="7">
        <f t="shared" si="7"/>
        <v>44106</v>
      </c>
      <c r="V17" s="7">
        <f t="shared" si="7"/>
        <v>44137</v>
      </c>
      <c r="W17" s="7">
        <f t="shared" si="7"/>
        <v>44167</v>
      </c>
      <c r="X17" s="7">
        <f t="shared" si="7"/>
        <v>44198</v>
      </c>
      <c r="Y17" s="7">
        <f t="shared" si="7"/>
        <v>44229</v>
      </c>
      <c r="Z17" s="7">
        <f t="shared" si="7"/>
        <v>44257</v>
      </c>
      <c r="AA17" s="7">
        <f t="shared" si="7"/>
        <v>44288</v>
      </c>
      <c r="AB17" s="7">
        <f t="shared" si="7"/>
        <v>44318</v>
      </c>
      <c r="AC17" s="7">
        <f t="shared" si="7"/>
        <v>44349</v>
      </c>
      <c r="AD17" s="7">
        <f t="shared" si="7"/>
        <v>44379</v>
      </c>
      <c r="AE17" s="7">
        <f t="shared" si="7"/>
        <v>44410</v>
      </c>
      <c r="AF17" s="8">
        <f t="shared" si="7"/>
        <v>44441</v>
      </c>
    </row>
    <row r="18" spans="1:32" ht="20.100000000000001" customHeight="1">
      <c r="A18" s="41"/>
      <c r="B18" s="21"/>
      <c r="C18" s="21"/>
      <c r="D18" s="21"/>
      <c r="E18" s="23"/>
      <c r="F18" s="25"/>
      <c r="G18" s="18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3"/>
    </row>
    <row r="20" spans="1:32" ht="20.100000000000001" customHeight="1">
      <c r="A20" s="46"/>
      <c r="B20" s="20" t="s">
        <v>9</v>
      </c>
      <c r="C20" s="20"/>
      <c r="D20" s="20"/>
      <c r="E20" s="22">
        <v>45173.083333333336</v>
      </c>
      <c r="F20" s="24"/>
      <c r="G20" s="17">
        <f>SUM(H21:YL21)</f>
        <v>0</v>
      </c>
      <c r="H20" s="6">
        <f t="shared" ref="H20:AF20" si="8">EDATE($E20,RIGHT(H$2,LEN(H$2)-2))</f>
        <v>45173</v>
      </c>
      <c r="I20" s="7">
        <f t="shared" si="8"/>
        <v>45203</v>
      </c>
      <c r="J20" s="7">
        <f t="shared" si="8"/>
        <v>45234</v>
      </c>
      <c r="K20" s="7">
        <f t="shared" si="8"/>
        <v>45264</v>
      </c>
      <c r="L20" s="7">
        <f t="shared" si="8"/>
        <v>45295</v>
      </c>
      <c r="M20" s="7">
        <f t="shared" si="8"/>
        <v>45326</v>
      </c>
      <c r="N20" s="7">
        <f t="shared" si="8"/>
        <v>45355</v>
      </c>
      <c r="O20" s="7">
        <f t="shared" si="8"/>
        <v>45386</v>
      </c>
      <c r="P20" s="7">
        <f t="shared" si="8"/>
        <v>45416</v>
      </c>
      <c r="Q20" s="7">
        <f t="shared" si="8"/>
        <v>45447</v>
      </c>
      <c r="R20" s="7">
        <f t="shared" si="8"/>
        <v>45477</v>
      </c>
      <c r="S20" s="7">
        <f t="shared" si="8"/>
        <v>45508</v>
      </c>
      <c r="T20" s="7">
        <f t="shared" si="8"/>
        <v>45539</v>
      </c>
      <c r="U20" s="7">
        <f t="shared" si="8"/>
        <v>45569</v>
      </c>
      <c r="V20" s="7">
        <f t="shared" si="8"/>
        <v>45600</v>
      </c>
      <c r="W20" s="7">
        <f t="shared" si="8"/>
        <v>45630</v>
      </c>
      <c r="X20" s="7">
        <f t="shared" si="8"/>
        <v>45661</v>
      </c>
      <c r="Y20" s="7">
        <f t="shared" si="8"/>
        <v>45692</v>
      </c>
      <c r="Z20" s="7">
        <f t="shared" si="8"/>
        <v>45720</v>
      </c>
      <c r="AA20" s="7">
        <f t="shared" si="8"/>
        <v>45751</v>
      </c>
      <c r="AB20" s="7">
        <f t="shared" si="8"/>
        <v>45781</v>
      </c>
      <c r="AC20" s="7">
        <f t="shared" si="8"/>
        <v>45812</v>
      </c>
      <c r="AD20" s="7">
        <f t="shared" si="8"/>
        <v>45842</v>
      </c>
      <c r="AE20" s="7">
        <f t="shared" si="8"/>
        <v>45873</v>
      </c>
      <c r="AF20" s="8">
        <f t="shared" si="8"/>
        <v>45904</v>
      </c>
    </row>
    <row r="21" spans="1:32" ht="20.100000000000001" customHeight="1">
      <c r="A21" s="47"/>
      <c r="B21" s="21"/>
      <c r="C21" s="21"/>
      <c r="D21" s="21"/>
      <c r="E21" s="23"/>
      <c r="F21" s="25"/>
      <c r="G21" s="18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3"/>
    </row>
    <row r="22" spans="1:32" ht="20.100000000000001" customHeight="1">
      <c r="A22" s="46"/>
      <c r="B22" s="20" t="s">
        <v>1</v>
      </c>
      <c r="C22" s="20"/>
      <c r="D22" s="20"/>
      <c r="E22" s="22">
        <v>45173.083333333336</v>
      </c>
      <c r="F22" s="24"/>
      <c r="G22" s="17">
        <f>SUM(H23:YL23)</f>
        <v>1500</v>
      </c>
      <c r="H22" s="6">
        <f t="shared" ref="H22:AF22" si="9">EDATE($E22,RIGHT(H$2,LEN(H$2)-2))</f>
        <v>45173</v>
      </c>
      <c r="I22" s="7">
        <f t="shared" si="9"/>
        <v>45203</v>
      </c>
      <c r="J22" s="7">
        <f t="shared" si="9"/>
        <v>45234</v>
      </c>
      <c r="K22" s="7">
        <f t="shared" si="9"/>
        <v>45264</v>
      </c>
      <c r="L22" s="7">
        <f t="shared" si="9"/>
        <v>45295</v>
      </c>
      <c r="M22" s="7">
        <f t="shared" si="9"/>
        <v>45326</v>
      </c>
      <c r="N22" s="7">
        <f t="shared" si="9"/>
        <v>45355</v>
      </c>
      <c r="O22" s="7">
        <f t="shared" si="9"/>
        <v>45386</v>
      </c>
      <c r="P22" s="7">
        <f t="shared" si="9"/>
        <v>45416</v>
      </c>
      <c r="Q22" s="7">
        <f t="shared" si="9"/>
        <v>45447</v>
      </c>
      <c r="R22" s="7">
        <f t="shared" si="9"/>
        <v>45477</v>
      </c>
      <c r="S22" s="7">
        <f t="shared" si="9"/>
        <v>45508</v>
      </c>
      <c r="T22" s="7">
        <f t="shared" si="9"/>
        <v>45539</v>
      </c>
      <c r="U22" s="7">
        <f t="shared" si="9"/>
        <v>45569</v>
      </c>
      <c r="V22" s="7">
        <f t="shared" si="9"/>
        <v>45600</v>
      </c>
      <c r="W22" s="7">
        <f t="shared" si="9"/>
        <v>45630</v>
      </c>
      <c r="X22" s="7">
        <f t="shared" si="9"/>
        <v>45661</v>
      </c>
      <c r="Y22" s="7">
        <f t="shared" si="9"/>
        <v>45692</v>
      </c>
      <c r="Z22" s="7">
        <f t="shared" si="9"/>
        <v>45720</v>
      </c>
      <c r="AA22" s="7">
        <f t="shared" si="9"/>
        <v>45751</v>
      </c>
      <c r="AB22" s="7">
        <f t="shared" si="9"/>
        <v>45781</v>
      </c>
      <c r="AC22" s="7">
        <f t="shared" si="9"/>
        <v>45812</v>
      </c>
      <c r="AD22" s="7">
        <f t="shared" si="9"/>
        <v>45842</v>
      </c>
      <c r="AE22" s="7">
        <f t="shared" si="9"/>
        <v>45873</v>
      </c>
      <c r="AF22" s="8">
        <f t="shared" si="9"/>
        <v>45904</v>
      </c>
    </row>
    <row r="23" spans="1:32" ht="20.100000000000001" customHeight="1">
      <c r="A23" s="47"/>
      <c r="B23" s="21"/>
      <c r="C23" s="21"/>
      <c r="D23" s="21"/>
      <c r="E23" s="23"/>
      <c r="F23" s="25"/>
      <c r="G23" s="18"/>
      <c r="H23" s="2">
        <v>500</v>
      </c>
      <c r="I23" s="2">
        <v>500</v>
      </c>
      <c r="J23" s="2"/>
      <c r="K23" s="2">
        <v>500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3"/>
    </row>
    <row r="24" spans="1:32" ht="20.100000000000001" customHeight="1">
      <c r="A24" s="46"/>
      <c r="B24" s="20" t="s">
        <v>17</v>
      </c>
      <c r="C24" s="20"/>
      <c r="D24" s="20"/>
      <c r="E24" s="22">
        <v>45173.083333333336</v>
      </c>
      <c r="F24" s="24"/>
      <c r="G24" s="17">
        <f>SUM(H25:YL25)</f>
        <v>1000</v>
      </c>
      <c r="H24" s="6">
        <f t="shared" ref="H24:AF24" si="10">EDATE($E24,RIGHT(H$2,LEN(H$2)-2))</f>
        <v>45173</v>
      </c>
      <c r="I24" s="7">
        <f t="shared" si="10"/>
        <v>45203</v>
      </c>
      <c r="J24" s="7">
        <f t="shared" si="10"/>
        <v>45234</v>
      </c>
      <c r="K24" s="7">
        <f t="shared" si="10"/>
        <v>45264</v>
      </c>
      <c r="L24" s="7">
        <f t="shared" si="10"/>
        <v>45295</v>
      </c>
      <c r="M24" s="7">
        <f t="shared" si="10"/>
        <v>45326</v>
      </c>
      <c r="N24" s="7">
        <f t="shared" si="10"/>
        <v>45355</v>
      </c>
      <c r="O24" s="7">
        <f t="shared" si="10"/>
        <v>45386</v>
      </c>
      <c r="P24" s="7">
        <f t="shared" si="10"/>
        <v>45416</v>
      </c>
      <c r="Q24" s="7">
        <f t="shared" si="10"/>
        <v>45447</v>
      </c>
      <c r="R24" s="7">
        <f t="shared" si="10"/>
        <v>45477</v>
      </c>
      <c r="S24" s="7">
        <f t="shared" si="10"/>
        <v>45508</v>
      </c>
      <c r="T24" s="7">
        <f t="shared" si="10"/>
        <v>45539</v>
      </c>
      <c r="U24" s="7">
        <f t="shared" si="10"/>
        <v>45569</v>
      </c>
      <c r="V24" s="7">
        <f t="shared" si="10"/>
        <v>45600</v>
      </c>
      <c r="W24" s="7">
        <f t="shared" si="10"/>
        <v>45630</v>
      </c>
      <c r="X24" s="7">
        <f t="shared" si="10"/>
        <v>45661</v>
      </c>
      <c r="Y24" s="7">
        <f t="shared" si="10"/>
        <v>45692</v>
      </c>
      <c r="Z24" s="7">
        <f t="shared" si="10"/>
        <v>45720</v>
      </c>
      <c r="AA24" s="7">
        <f t="shared" si="10"/>
        <v>45751</v>
      </c>
      <c r="AB24" s="7">
        <f t="shared" si="10"/>
        <v>45781</v>
      </c>
      <c r="AC24" s="7">
        <f t="shared" si="10"/>
        <v>45812</v>
      </c>
      <c r="AD24" s="7">
        <f t="shared" si="10"/>
        <v>45842</v>
      </c>
      <c r="AE24" s="7">
        <f t="shared" si="10"/>
        <v>45873</v>
      </c>
      <c r="AF24" s="8">
        <f t="shared" si="10"/>
        <v>45904</v>
      </c>
    </row>
    <row r="25" spans="1:32" ht="20.100000000000001" customHeight="1">
      <c r="A25" s="47"/>
      <c r="B25" s="21"/>
      <c r="C25" s="21"/>
      <c r="D25" s="21"/>
      <c r="E25" s="23"/>
      <c r="F25" s="25"/>
      <c r="G25" s="18"/>
      <c r="H25" s="2">
        <v>500</v>
      </c>
      <c r="I25" s="2">
        <v>500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3"/>
    </row>
    <row r="26" spans="1:32" ht="20.100000000000001" customHeight="1">
      <c r="A26" s="46"/>
      <c r="B26" s="20" t="s">
        <v>18</v>
      </c>
      <c r="C26" s="20"/>
      <c r="D26" s="20"/>
      <c r="E26" s="22">
        <v>44809.083333333336</v>
      </c>
      <c r="F26" s="24"/>
      <c r="G26" s="17">
        <f>SUM(H27:YL27)</f>
        <v>0</v>
      </c>
      <c r="H26" s="6">
        <f t="shared" ref="H26:AF26" si="11">EDATE($E26,RIGHT(H$2,LEN(H$2)-2))</f>
        <v>44809</v>
      </c>
      <c r="I26" s="7">
        <f t="shared" si="11"/>
        <v>44839</v>
      </c>
      <c r="J26" s="7">
        <f t="shared" si="11"/>
        <v>44870</v>
      </c>
      <c r="K26" s="7">
        <f t="shared" si="11"/>
        <v>44900</v>
      </c>
      <c r="L26" s="7">
        <f t="shared" si="11"/>
        <v>44931</v>
      </c>
      <c r="M26" s="7">
        <f t="shared" si="11"/>
        <v>44962</v>
      </c>
      <c r="N26" s="7">
        <f t="shared" si="11"/>
        <v>44990</v>
      </c>
      <c r="O26" s="7">
        <f t="shared" si="11"/>
        <v>45021</v>
      </c>
      <c r="P26" s="7">
        <f t="shared" si="11"/>
        <v>45051</v>
      </c>
      <c r="Q26" s="7">
        <f t="shared" si="11"/>
        <v>45082</v>
      </c>
      <c r="R26" s="7">
        <f t="shared" si="11"/>
        <v>45112</v>
      </c>
      <c r="S26" s="7">
        <f t="shared" si="11"/>
        <v>45143</v>
      </c>
      <c r="T26" s="7">
        <f t="shared" si="11"/>
        <v>45174</v>
      </c>
      <c r="U26" s="7">
        <f t="shared" si="11"/>
        <v>45204</v>
      </c>
      <c r="V26" s="7">
        <f t="shared" si="11"/>
        <v>45235</v>
      </c>
      <c r="W26" s="7">
        <f t="shared" si="11"/>
        <v>45265</v>
      </c>
      <c r="X26" s="7">
        <f t="shared" si="11"/>
        <v>45296</v>
      </c>
      <c r="Y26" s="7">
        <f t="shared" si="11"/>
        <v>45327</v>
      </c>
      <c r="Z26" s="7">
        <f t="shared" si="11"/>
        <v>45356</v>
      </c>
      <c r="AA26" s="7">
        <f t="shared" si="11"/>
        <v>45387</v>
      </c>
      <c r="AB26" s="7">
        <f t="shared" si="11"/>
        <v>45417</v>
      </c>
      <c r="AC26" s="7">
        <f t="shared" si="11"/>
        <v>45448</v>
      </c>
      <c r="AD26" s="7">
        <f t="shared" si="11"/>
        <v>45478</v>
      </c>
      <c r="AE26" s="7">
        <f t="shared" si="11"/>
        <v>45509</v>
      </c>
      <c r="AF26" s="8">
        <f t="shared" si="11"/>
        <v>45540</v>
      </c>
    </row>
    <row r="27" spans="1:32" ht="20.100000000000001" customHeight="1">
      <c r="A27" s="47"/>
      <c r="B27" s="21"/>
      <c r="C27" s="21"/>
      <c r="D27" s="21"/>
      <c r="E27" s="23"/>
      <c r="F27" s="25"/>
      <c r="G27" s="18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3"/>
    </row>
    <row r="28" spans="1:32" ht="20.100000000000001" customHeight="1">
      <c r="A28" s="46"/>
      <c r="B28" s="20" t="s">
        <v>7</v>
      </c>
      <c r="C28" s="20"/>
      <c r="D28" s="20"/>
      <c r="E28" s="22">
        <v>44823.083333333336</v>
      </c>
      <c r="F28" s="24"/>
      <c r="G28" s="17">
        <f>SUM(H29:YL29)</f>
        <v>0</v>
      </c>
      <c r="H28" s="6">
        <f t="shared" ref="H28:AF28" si="12">EDATE($E28,RIGHT(H$2,LEN(H$2)-2))</f>
        <v>44823</v>
      </c>
      <c r="I28" s="7">
        <f t="shared" si="12"/>
        <v>44853</v>
      </c>
      <c r="J28" s="7">
        <f t="shared" si="12"/>
        <v>44884</v>
      </c>
      <c r="K28" s="7">
        <f t="shared" si="12"/>
        <v>44914</v>
      </c>
      <c r="L28" s="7">
        <f t="shared" si="12"/>
        <v>44945</v>
      </c>
      <c r="M28" s="7">
        <f t="shared" si="12"/>
        <v>44976</v>
      </c>
      <c r="N28" s="7">
        <f t="shared" si="12"/>
        <v>45004</v>
      </c>
      <c r="O28" s="7">
        <f t="shared" si="12"/>
        <v>45035</v>
      </c>
      <c r="P28" s="7">
        <f t="shared" si="12"/>
        <v>45065</v>
      </c>
      <c r="Q28" s="7">
        <f t="shared" si="12"/>
        <v>45096</v>
      </c>
      <c r="R28" s="7">
        <f t="shared" si="12"/>
        <v>45126</v>
      </c>
      <c r="S28" s="7">
        <f t="shared" si="12"/>
        <v>45157</v>
      </c>
      <c r="T28" s="7">
        <f t="shared" si="12"/>
        <v>45188</v>
      </c>
      <c r="U28" s="7">
        <f t="shared" si="12"/>
        <v>45218</v>
      </c>
      <c r="V28" s="7">
        <f t="shared" si="12"/>
        <v>45249</v>
      </c>
      <c r="W28" s="7">
        <f t="shared" si="12"/>
        <v>45279</v>
      </c>
      <c r="X28" s="7">
        <f t="shared" si="12"/>
        <v>45310</v>
      </c>
      <c r="Y28" s="7">
        <f t="shared" si="12"/>
        <v>45341</v>
      </c>
      <c r="Z28" s="7">
        <f t="shared" si="12"/>
        <v>45370</v>
      </c>
      <c r="AA28" s="7">
        <f t="shared" si="12"/>
        <v>45401</v>
      </c>
      <c r="AB28" s="7">
        <f t="shared" si="12"/>
        <v>45431</v>
      </c>
      <c r="AC28" s="7">
        <f t="shared" si="12"/>
        <v>45462</v>
      </c>
      <c r="AD28" s="7">
        <f t="shared" si="12"/>
        <v>45492</v>
      </c>
      <c r="AE28" s="7">
        <f t="shared" si="12"/>
        <v>45523</v>
      </c>
      <c r="AF28" s="8">
        <f t="shared" si="12"/>
        <v>45554</v>
      </c>
    </row>
    <row r="29" spans="1:32" ht="20.100000000000001" customHeight="1">
      <c r="A29" s="47"/>
      <c r="B29" s="21"/>
      <c r="C29" s="21"/>
      <c r="D29" s="21"/>
      <c r="E29" s="23"/>
      <c r="F29" s="25"/>
      <c r="G29" s="18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3"/>
    </row>
    <row r="31" spans="1:32" ht="19.5" customHeight="1">
      <c r="A31" s="42"/>
      <c r="B31" s="20">
        <v>289</v>
      </c>
      <c r="C31" s="20"/>
      <c r="D31" s="20"/>
      <c r="E31" s="22">
        <v>45170</v>
      </c>
      <c r="F31" s="24"/>
      <c r="G31" s="17">
        <f>SUM(H32:YL32)</f>
        <v>500</v>
      </c>
      <c r="H31" s="6">
        <f t="shared" ref="H31:AF31" si="13">EDATE($E31,RIGHT(H$2,LEN(H$2)-2))</f>
        <v>45170</v>
      </c>
      <c r="I31" s="7">
        <f t="shared" si="13"/>
        <v>45200</v>
      </c>
      <c r="J31" s="7">
        <f t="shared" si="13"/>
        <v>45231</v>
      </c>
      <c r="K31" s="7">
        <f t="shared" si="13"/>
        <v>45261</v>
      </c>
      <c r="L31" s="7">
        <f t="shared" si="13"/>
        <v>45292</v>
      </c>
      <c r="M31" s="7">
        <f t="shared" si="13"/>
        <v>45323</v>
      </c>
      <c r="N31" s="7">
        <f t="shared" si="13"/>
        <v>45352</v>
      </c>
      <c r="O31" s="7">
        <f t="shared" si="13"/>
        <v>45383</v>
      </c>
      <c r="P31" s="7">
        <f t="shared" si="13"/>
        <v>45413</v>
      </c>
      <c r="Q31" s="7">
        <f t="shared" si="13"/>
        <v>45444</v>
      </c>
      <c r="R31" s="7">
        <f t="shared" si="13"/>
        <v>45474</v>
      </c>
      <c r="S31" s="7">
        <f t="shared" si="13"/>
        <v>45505</v>
      </c>
      <c r="T31" s="7">
        <f t="shared" si="13"/>
        <v>45536</v>
      </c>
      <c r="U31" s="7">
        <f t="shared" si="13"/>
        <v>45566</v>
      </c>
      <c r="V31" s="7">
        <f t="shared" si="13"/>
        <v>45597</v>
      </c>
      <c r="W31" s="7">
        <f t="shared" si="13"/>
        <v>45627</v>
      </c>
      <c r="X31" s="7">
        <f t="shared" si="13"/>
        <v>45658</v>
      </c>
      <c r="Y31" s="7">
        <f t="shared" si="13"/>
        <v>45689</v>
      </c>
      <c r="Z31" s="7">
        <f t="shared" si="13"/>
        <v>45717</v>
      </c>
      <c r="AA31" s="7">
        <f t="shared" si="13"/>
        <v>45748</v>
      </c>
      <c r="AB31" s="7">
        <f t="shared" si="13"/>
        <v>45778</v>
      </c>
      <c r="AC31" s="7">
        <f t="shared" si="13"/>
        <v>45809</v>
      </c>
      <c r="AD31" s="7">
        <f t="shared" si="13"/>
        <v>45839</v>
      </c>
      <c r="AE31" s="7">
        <f t="shared" si="13"/>
        <v>45870</v>
      </c>
      <c r="AF31" s="8">
        <f t="shared" si="13"/>
        <v>45901</v>
      </c>
    </row>
    <row r="32" spans="1:32" ht="20.100000000000001" customHeight="1">
      <c r="A32" s="43"/>
      <c r="B32" s="21"/>
      <c r="C32" s="21"/>
      <c r="D32" s="21"/>
      <c r="E32" s="23"/>
      <c r="F32" s="25"/>
      <c r="G32" s="18"/>
      <c r="H32" s="2"/>
      <c r="I32" s="2">
        <v>500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3"/>
    </row>
    <row r="33" spans="1:32" ht="20.100000000000001" customHeight="1">
      <c r="A33" s="42"/>
      <c r="B33" s="20" t="s">
        <v>10</v>
      </c>
      <c r="C33" s="20"/>
      <c r="D33" s="20"/>
      <c r="E33" s="22">
        <v>45170.083333333336</v>
      </c>
      <c r="F33" s="24"/>
      <c r="G33" s="17">
        <f>SUM(H34:YL34)</f>
        <v>6000</v>
      </c>
      <c r="H33" s="6">
        <f t="shared" ref="H33:AF33" si="14">EDATE($E33,RIGHT(H$2,LEN(H$2)-2))</f>
        <v>45170</v>
      </c>
      <c r="I33" s="7">
        <f t="shared" si="14"/>
        <v>45200</v>
      </c>
      <c r="J33" s="7">
        <f t="shared" si="14"/>
        <v>45231</v>
      </c>
      <c r="K33" s="7">
        <f t="shared" si="14"/>
        <v>45261</v>
      </c>
      <c r="L33" s="7">
        <f t="shared" si="14"/>
        <v>45292</v>
      </c>
      <c r="M33" s="7">
        <f t="shared" si="14"/>
        <v>45323</v>
      </c>
      <c r="N33" s="7">
        <f t="shared" si="14"/>
        <v>45352</v>
      </c>
      <c r="O33" s="7">
        <f t="shared" si="14"/>
        <v>45383</v>
      </c>
      <c r="P33" s="7">
        <f t="shared" si="14"/>
        <v>45413</v>
      </c>
      <c r="Q33" s="7">
        <f t="shared" si="14"/>
        <v>45444</v>
      </c>
      <c r="R33" s="7">
        <f t="shared" si="14"/>
        <v>45474</v>
      </c>
      <c r="S33" s="7">
        <f t="shared" si="14"/>
        <v>45505</v>
      </c>
      <c r="T33" s="7">
        <f t="shared" si="14"/>
        <v>45536</v>
      </c>
      <c r="U33" s="7">
        <f t="shared" si="14"/>
        <v>45566</v>
      </c>
      <c r="V33" s="7">
        <f t="shared" si="14"/>
        <v>45597</v>
      </c>
      <c r="W33" s="7">
        <f t="shared" si="14"/>
        <v>45627</v>
      </c>
      <c r="X33" s="7">
        <f t="shared" si="14"/>
        <v>45658</v>
      </c>
      <c r="Y33" s="7">
        <f t="shared" si="14"/>
        <v>45689</v>
      </c>
      <c r="Z33" s="7">
        <f t="shared" si="14"/>
        <v>45717</v>
      </c>
      <c r="AA33" s="7">
        <f t="shared" si="14"/>
        <v>45748</v>
      </c>
      <c r="AB33" s="7">
        <f t="shared" si="14"/>
        <v>45778</v>
      </c>
      <c r="AC33" s="7">
        <f t="shared" si="14"/>
        <v>45809</v>
      </c>
      <c r="AD33" s="7">
        <f t="shared" si="14"/>
        <v>45839</v>
      </c>
      <c r="AE33" s="7">
        <f t="shared" si="14"/>
        <v>45870</v>
      </c>
      <c r="AF33" s="8">
        <f t="shared" si="14"/>
        <v>45901</v>
      </c>
    </row>
    <row r="34" spans="1:32" ht="20.100000000000001" customHeight="1">
      <c r="A34" s="43"/>
      <c r="B34" s="21"/>
      <c r="C34" s="21"/>
      <c r="D34" s="21"/>
      <c r="E34" s="23"/>
      <c r="F34" s="25"/>
      <c r="G34" s="18"/>
      <c r="H34" s="2">
        <v>500</v>
      </c>
      <c r="I34" s="2">
        <v>500</v>
      </c>
      <c r="J34" s="2">
        <v>500</v>
      </c>
      <c r="K34" s="2">
        <v>500</v>
      </c>
      <c r="L34" s="2">
        <v>500</v>
      </c>
      <c r="M34" s="2">
        <v>500</v>
      </c>
      <c r="N34" s="2">
        <v>500</v>
      </c>
      <c r="O34" s="2">
        <v>500</v>
      </c>
      <c r="P34" s="2">
        <v>500</v>
      </c>
      <c r="Q34" s="2">
        <v>500</v>
      </c>
      <c r="R34" s="2">
        <v>500</v>
      </c>
      <c r="S34" s="2">
        <v>500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3"/>
    </row>
    <row r="35" spans="1:32" ht="20.100000000000001" customHeight="1">
      <c r="A35" s="42"/>
      <c r="B35" s="20" t="s">
        <v>10</v>
      </c>
      <c r="C35" s="20"/>
      <c r="D35" s="20"/>
      <c r="E35" s="22">
        <v>44809.083333333336</v>
      </c>
      <c r="F35" s="24"/>
      <c r="G35" s="17">
        <f>SUM(H36:YL36)</f>
        <v>0</v>
      </c>
      <c r="H35" s="6">
        <f t="shared" ref="H35:AF35" si="15">EDATE($E35,RIGHT(H$2,LEN(H$2)-2))</f>
        <v>44809</v>
      </c>
      <c r="I35" s="7">
        <f t="shared" si="15"/>
        <v>44839</v>
      </c>
      <c r="J35" s="7">
        <f t="shared" si="15"/>
        <v>44870</v>
      </c>
      <c r="K35" s="7">
        <f t="shared" si="15"/>
        <v>44900</v>
      </c>
      <c r="L35" s="7">
        <f t="shared" si="15"/>
        <v>44931</v>
      </c>
      <c r="M35" s="7">
        <f t="shared" si="15"/>
        <v>44962</v>
      </c>
      <c r="N35" s="7">
        <f t="shared" si="15"/>
        <v>44990</v>
      </c>
      <c r="O35" s="7">
        <f t="shared" si="15"/>
        <v>45021</v>
      </c>
      <c r="P35" s="7">
        <f t="shared" si="15"/>
        <v>45051</v>
      </c>
      <c r="Q35" s="7">
        <f t="shared" si="15"/>
        <v>45082</v>
      </c>
      <c r="R35" s="7">
        <f t="shared" si="15"/>
        <v>45112</v>
      </c>
      <c r="S35" s="7">
        <f t="shared" si="15"/>
        <v>45143</v>
      </c>
      <c r="T35" s="7">
        <f t="shared" si="15"/>
        <v>45174</v>
      </c>
      <c r="U35" s="7">
        <f t="shared" si="15"/>
        <v>45204</v>
      </c>
      <c r="V35" s="7">
        <f t="shared" si="15"/>
        <v>45235</v>
      </c>
      <c r="W35" s="7">
        <f t="shared" si="15"/>
        <v>45265</v>
      </c>
      <c r="X35" s="7">
        <f t="shared" si="15"/>
        <v>45296</v>
      </c>
      <c r="Y35" s="7">
        <f t="shared" si="15"/>
        <v>45327</v>
      </c>
      <c r="Z35" s="7">
        <f t="shared" si="15"/>
        <v>45356</v>
      </c>
      <c r="AA35" s="7">
        <f t="shared" si="15"/>
        <v>45387</v>
      </c>
      <c r="AB35" s="7">
        <f t="shared" si="15"/>
        <v>45417</v>
      </c>
      <c r="AC35" s="7">
        <f t="shared" si="15"/>
        <v>45448</v>
      </c>
      <c r="AD35" s="7">
        <f t="shared" si="15"/>
        <v>45478</v>
      </c>
      <c r="AE35" s="7">
        <f t="shared" si="15"/>
        <v>45509</v>
      </c>
      <c r="AF35" s="8">
        <f t="shared" si="15"/>
        <v>45540</v>
      </c>
    </row>
    <row r="36" spans="1:32" ht="20.100000000000001" customHeight="1">
      <c r="A36" s="43"/>
      <c r="B36" s="21"/>
      <c r="C36" s="21"/>
      <c r="D36" s="21"/>
      <c r="E36" s="23"/>
      <c r="F36" s="25"/>
      <c r="G36" s="18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3"/>
    </row>
    <row r="37" spans="1:32" ht="20.100000000000001" customHeight="1">
      <c r="A37" s="42"/>
      <c r="B37" s="20" t="s">
        <v>13</v>
      </c>
      <c r="C37" s="20"/>
      <c r="D37" s="20"/>
      <c r="E37" s="22">
        <v>45170.083333333336</v>
      </c>
      <c r="F37" s="24"/>
      <c r="G37" s="17">
        <f>SUM(H38:YL38)</f>
        <v>0</v>
      </c>
      <c r="H37" s="6">
        <f t="shared" ref="H37:AF37" si="16">EDATE($E37,RIGHT(H$2,LEN(H$2)-2))</f>
        <v>45170</v>
      </c>
      <c r="I37" s="7">
        <f t="shared" si="16"/>
        <v>45200</v>
      </c>
      <c r="J37" s="7">
        <f t="shared" si="16"/>
        <v>45231</v>
      </c>
      <c r="K37" s="7">
        <f t="shared" si="16"/>
        <v>45261</v>
      </c>
      <c r="L37" s="7">
        <f t="shared" si="16"/>
        <v>45292</v>
      </c>
      <c r="M37" s="7">
        <f t="shared" si="16"/>
        <v>45323</v>
      </c>
      <c r="N37" s="7">
        <f t="shared" si="16"/>
        <v>45352</v>
      </c>
      <c r="O37" s="7">
        <f t="shared" si="16"/>
        <v>45383</v>
      </c>
      <c r="P37" s="7">
        <f t="shared" si="16"/>
        <v>45413</v>
      </c>
      <c r="Q37" s="7">
        <f t="shared" si="16"/>
        <v>45444</v>
      </c>
      <c r="R37" s="7">
        <f t="shared" si="16"/>
        <v>45474</v>
      </c>
      <c r="S37" s="7">
        <f t="shared" si="16"/>
        <v>45505</v>
      </c>
      <c r="T37" s="7">
        <f t="shared" si="16"/>
        <v>45536</v>
      </c>
      <c r="U37" s="7">
        <f t="shared" si="16"/>
        <v>45566</v>
      </c>
      <c r="V37" s="7">
        <f t="shared" si="16"/>
        <v>45597</v>
      </c>
      <c r="W37" s="7">
        <f t="shared" si="16"/>
        <v>45627</v>
      </c>
      <c r="X37" s="7">
        <f t="shared" si="16"/>
        <v>45658</v>
      </c>
      <c r="Y37" s="7">
        <f t="shared" si="16"/>
        <v>45689</v>
      </c>
      <c r="Z37" s="7">
        <f t="shared" si="16"/>
        <v>45717</v>
      </c>
      <c r="AA37" s="7">
        <f t="shared" si="16"/>
        <v>45748</v>
      </c>
      <c r="AB37" s="7">
        <f t="shared" si="16"/>
        <v>45778</v>
      </c>
      <c r="AC37" s="7">
        <f t="shared" si="16"/>
        <v>45809</v>
      </c>
      <c r="AD37" s="7">
        <f t="shared" si="16"/>
        <v>45839</v>
      </c>
      <c r="AE37" s="7">
        <f t="shared" si="16"/>
        <v>45870</v>
      </c>
      <c r="AF37" s="8">
        <f t="shared" si="16"/>
        <v>45901</v>
      </c>
    </row>
    <row r="38" spans="1:32" ht="20.100000000000001" customHeight="1">
      <c r="A38" s="43"/>
      <c r="B38" s="21"/>
      <c r="C38" s="21"/>
      <c r="D38" s="21"/>
      <c r="E38" s="23"/>
      <c r="F38" s="25"/>
      <c r="G38" s="18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3"/>
    </row>
    <row r="39" spans="1:32" ht="20.100000000000001" customHeight="1">
      <c r="A39" s="42"/>
      <c r="B39" s="20" t="s">
        <v>16</v>
      </c>
      <c r="C39" s="20"/>
      <c r="D39" s="20"/>
      <c r="E39" s="22">
        <v>45170.083333333336</v>
      </c>
      <c r="F39" s="24"/>
      <c r="G39" s="17">
        <f>SUM(H40:YL40)</f>
        <v>0</v>
      </c>
      <c r="H39" s="6">
        <f t="shared" ref="H39:AF39" si="17">EDATE($E39,RIGHT(H$2,LEN(H$2)-2))</f>
        <v>45170</v>
      </c>
      <c r="I39" s="7">
        <f t="shared" si="17"/>
        <v>45200</v>
      </c>
      <c r="J39" s="7">
        <f t="shared" si="17"/>
        <v>45231</v>
      </c>
      <c r="K39" s="7">
        <f t="shared" si="17"/>
        <v>45261</v>
      </c>
      <c r="L39" s="7">
        <f t="shared" si="17"/>
        <v>45292</v>
      </c>
      <c r="M39" s="7">
        <f t="shared" si="17"/>
        <v>45323</v>
      </c>
      <c r="N39" s="7">
        <f t="shared" si="17"/>
        <v>45352</v>
      </c>
      <c r="O39" s="7">
        <f t="shared" si="17"/>
        <v>45383</v>
      </c>
      <c r="P39" s="7">
        <f t="shared" si="17"/>
        <v>45413</v>
      </c>
      <c r="Q39" s="7">
        <f t="shared" si="17"/>
        <v>45444</v>
      </c>
      <c r="R39" s="7">
        <f t="shared" si="17"/>
        <v>45474</v>
      </c>
      <c r="S39" s="7">
        <f t="shared" si="17"/>
        <v>45505</v>
      </c>
      <c r="T39" s="7">
        <f t="shared" si="17"/>
        <v>45536</v>
      </c>
      <c r="U39" s="7">
        <f t="shared" si="17"/>
        <v>45566</v>
      </c>
      <c r="V39" s="7">
        <f t="shared" si="17"/>
        <v>45597</v>
      </c>
      <c r="W39" s="7">
        <f t="shared" si="17"/>
        <v>45627</v>
      </c>
      <c r="X39" s="7">
        <f t="shared" si="17"/>
        <v>45658</v>
      </c>
      <c r="Y39" s="7">
        <f t="shared" si="17"/>
        <v>45689</v>
      </c>
      <c r="Z39" s="7">
        <f t="shared" si="17"/>
        <v>45717</v>
      </c>
      <c r="AA39" s="7">
        <f t="shared" si="17"/>
        <v>45748</v>
      </c>
      <c r="AB39" s="7">
        <f t="shared" si="17"/>
        <v>45778</v>
      </c>
      <c r="AC39" s="7">
        <f t="shared" si="17"/>
        <v>45809</v>
      </c>
      <c r="AD39" s="7">
        <f t="shared" si="17"/>
        <v>45839</v>
      </c>
      <c r="AE39" s="7">
        <f t="shared" si="17"/>
        <v>45870</v>
      </c>
      <c r="AF39" s="8">
        <f t="shared" si="17"/>
        <v>45901</v>
      </c>
    </row>
    <row r="40" spans="1:32" ht="20.100000000000001" customHeight="1">
      <c r="A40" s="43"/>
      <c r="B40" s="21"/>
      <c r="C40" s="21"/>
      <c r="D40" s="21"/>
      <c r="E40" s="23"/>
      <c r="F40" s="25"/>
      <c r="G40" s="18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3"/>
    </row>
    <row r="41" spans="1:32" ht="20.100000000000001" customHeight="1">
      <c r="A41" s="42"/>
      <c r="B41" s="20" t="s">
        <v>12</v>
      </c>
      <c r="C41" s="20"/>
      <c r="D41" s="20"/>
      <c r="E41" s="22">
        <v>44809.083333333336</v>
      </c>
      <c r="F41" s="24"/>
      <c r="G41" s="17">
        <f>SUM(H42:YL42)</f>
        <v>0</v>
      </c>
      <c r="H41" s="6">
        <f t="shared" ref="H41:AF41" si="18">EDATE($E41,RIGHT(H$2,LEN(H$2)-2))</f>
        <v>44809</v>
      </c>
      <c r="I41" s="7">
        <f t="shared" si="18"/>
        <v>44839</v>
      </c>
      <c r="J41" s="7">
        <f t="shared" si="18"/>
        <v>44870</v>
      </c>
      <c r="K41" s="7">
        <f t="shared" si="18"/>
        <v>44900</v>
      </c>
      <c r="L41" s="7">
        <f t="shared" si="18"/>
        <v>44931</v>
      </c>
      <c r="M41" s="7">
        <f t="shared" si="18"/>
        <v>44962</v>
      </c>
      <c r="N41" s="7">
        <f t="shared" si="18"/>
        <v>44990</v>
      </c>
      <c r="O41" s="7">
        <f t="shared" si="18"/>
        <v>45021</v>
      </c>
      <c r="P41" s="7">
        <f t="shared" si="18"/>
        <v>45051</v>
      </c>
      <c r="Q41" s="7">
        <f t="shared" si="18"/>
        <v>45082</v>
      </c>
      <c r="R41" s="7">
        <f t="shared" si="18"/>
        <v>45112</v>
      </c>
      <c r="S41" s="7">
        <f t="shared" si="18"/>
        <v>45143</v>
      </c>
      <c r="T41" s="7">
        <f t="shared" si="18"/>
        <v>45174</v>
      </c>
      <c r="U41" s="7">
        <f t="shared" si="18"/>
        <v>45204</v>
      </c>
      <c r="V41" s="7">
        <f t="shared" si="18"/>
        <v>45235</v>
      </c>
      <c r="W41" s="7">
        <f t="shared" si="18"/>
        <v>45265</v>
      </c>
      <c r="X41" s="7">
        <f t="shared" si="18"/>
        <v>45296</v>
      </c>
      <c r="Y41" s="7">
        <f t="shared" si="18"/>
        <v>45327</v>
      </c>
      <c r="Z41" s="7">
        <f t="shared" si="18"/>
        <v>45356</v>
      </c>
      <c r="AA41" s="7">
        <f t="shared" si="18"/>
        <v>45387</v>
      </c>
      <c r="AB41" s="7">
        <f t="shared" si="18"/>
        <v>45417</v>
      </c>
      <c r="AC41" s="7">
        <f t="shared" si="18"/>
        <v>45448</v>
      </c>
      <c r="AD41" s="7">
        <f t="shared" si="18"/>
        <v>45478</v>
      </c>
      <c r="AE41" s="7">
        <f t="shared" si="18"/>
        <v>45509</v>
      </c>
      <c r="AF41" s="8">
        <f t="shared" si="18"/>
        <v>45540</v>
      </c>
    </row>
    <row r="42" spans="1:32" ht="20.100000000000001" customHeight="1">
      <c r="A42" s="43"/>
      <c r="B42" s="21"/>
      <c r="C42" s="21"/>
      <c r="D42" s="21"/>
      <c r="E42" s="23"/>
      <c r="F42" s="25"/>
      <c r="G42" s="18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3"/>
    </row>
    <row r="43" spans="1:32" ht="19.5" customHeight="1">
      <c r="A43" s="42"/>
      <c r="B43" s="20" t="s">
        <v>4</v>
      </c>
      <c r="C43" s="20"/>
      <c r="D43" s="20"/>
      <c r="E43" s="22">
        <v>43710.083333333336</v>
      </c>
      <c r="F43" s="24"/>
      <c r="G43" s="17">
        <f>SUM(H44:YL44)</f>
        <v>0</v>
      </c>
      <c r="H43" s="6">
        <f t="shared" ref="H43:AF43" si="19">EDATE($E43,RIGHT(H$2,LEN(H$2)-2))</f>
        <v>43710</v>
      </c>
      <c r="I43" s="7">
        <f t="shared" si="19"/>
        <v>43740</v>
      </c>
      <c r="J43" s="7">
        <f t="shared" si="19"/>
        <v>43771</v>
      </c>
      <c r="K43" s="7">
        <f t="shared" si="19"/>
        <v>43801</v>
      </c>
      <c r="L43" s="7">
        <f t="shared" si="19"/>
        <v>43832</v>
      </c>
      <c r="M43" s="7">
        <f t="shared" si="19"/>
        <v>43863</v>
      </c>
      <c r="N43" s="7">
        <f t="shared" si="19"/>
        <v>43892</v>
      </c>
      <c r="O43" s="7">
        <f t="shared" si="19"/>
        <v>43923</v>
      </c>
      <c r="P43" s="7">
        <f t="shared" si="19"/>
        <v>43953</v>
      </c>
      <c r="Q43" s="7">
        <f t="shared" si="19"/>
        <v>43984</v>
      </c>
      <c r="R43" s="7">
        <f t="shared" si="19"/>
        <v>44014</v>
      </c>
      <c r="S43" s="7">
        <f t="shared" si="19"/>
        <v>44045</v>
      </c>
      <c r="T43" s="7">
        <f t="shared" si="19"/>
        <v>44076</v>
      </c>
      <c r="U43" s="7">
        <f t="shared" si="19"/>
        <v>44106</v>
      </c>
      <c r="V43" s="7">
        <f t="shared" si="19"/>
        <v>44137</v>
      </c>
      <c r="W43" s="7">
        <f t="shared" si="19"/>
        <v>44167</v>
      </c>
      <c r="X43" s="7">
        <f t="shared" si="19"/>
        <v>44198</v>
      </c>
      <c r="Y43" s="7">
        <f t="shared" si="19"/>
        <v>44229</v>
      </c>
      <c r="Z43" s="7">
        <f t="shared" si="19"/>
        <v>44257</v>
      </c>
      <c r="AA43" s="7">
        <f t="shared" si="19"/>
        <v>44288</v>
      </c>
      <c r="AB43" s="7">
        <f t="shared" si="19"/>
        <v>44318</v>
      </c>
      <c r="AC43" s="7">
        <f t="shared" si="19"/>
        <v>44349</v>
      </c>
      <c r="AD43" s="7">
        <f t="shared" si="19"/>
        <v>44379</v>
      </c>
      <c r="AE43" s="7">
        <f t="shared" si="19"/>
        <v>44410</v>
      </c>
      <c r="AF43" s="8">
        <f t="shared" si="19"/>
        <v>44441</v>
      </c>
    </row>
    <row r="44" spans="1:32" ht="20.100000000000001" customHeight="1">
      <c r="A44" s="43"/>
      <c r="B44" s="21"/>
      <c r="C44" s="21"/>
      <c r="D44" s="21"/>
      <c r="E44" s="23"/>
      <c r="F44" s="25"/>
      <c r="G44" s="18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3"/>
    </row>
    <row r="45" spans="1:32" ht="19.5" customHeight="1">
      <c r="A45" s="42"/>
      <c r="B45" s="20" t="s">
        <v>4</v>
      </c>
      <c r="C45" s="20"/>
      <c r="D45" s="20"/>
      <c r="E45" s="22">
        <v>45170.083333333336</v>
      </c>
      <c r="F45" s="24"/>
      <c r="G45" s="17">
        <f>SUM(H46:YL46)</f>
        <v>0</v>
      </c>
      <c r="H45" s="6">
        <f t="shared" ref="H45:AF45" si="20">EDATE($E45,RIGHT(H$2,LEN(H$2)-2))</f>
        <v>45170</v>
      </c>
      <c r="I45" s="7">
        <f t="shared" si="20"/>
        <v>45200</v>
      </c>
      <c r="J45" s="7">
        <f t="shared" si="20"/>
        <v>45231</v>
      </c>
      <c r="K45" s="7">
        <f t="shared" si="20"/>
        <v>45261</v>
      </c>
      <c r="L45" s="7">
        <f t="shared" si="20"/>
        <v>45292</v>
      </c>
      <c r="M45" s="7">
        <f t="shared" si="20"/>
        <v>45323</v>
      </c>
      <c r="N45" s="7">
        <f t="shared" si="20"/>
        <v>45352</v>
      </c>
      <c r="O45" s="7">
        <f t="shared" si="20"/>
        <v>45383</v>
      </c>
      <c r="P45" s="7">
        <f t="shared" si="20"/>
        <v>45413</v>
      </c>
      <c r="Q45" s="7">
        <f t="shared" si="20"/>
        <v>45444</v>
      </c>
      <c r="R45" s="7">
        <f t="shared" si="20"/>
        <v>45474</v>
      </c>
      <c r="S45" s="7">
        <f t="shared" si="20"/>
        <v>45505</v>
      </c>
      <c r="T45" s="7">
        <f t="shared" si="20"/>
        <v>45536</v>
      </c>
      <c r="U45" s="7">
        <f t="shared" si="20"/>
        <v>45566</v>
      </c>
      <c r="V45" s="7">
        <f t="shared" si="20"/>
        <v>45597</v>
      </c>
      <c r="W45" s="7">
        <f t="shared" si="20"/>
        <v>45627</v>
      </c>
      <c r="X45" s="7">
        <f t="shared" si="20"/>
        <v>45658</v>
      </c>
      <c r="Y45" s="7">
        <f t="shared" si="20"/>
        <v>45689</v>
      </c>
      <c r="Z45" s="7">
        <f t="shared" si="20"/>
        <v>45717</v>
      </c>
      <c r="AA45" s="7">
        <f t="shared" si="20"/>
        <v>45748</v>
      </c>
      <c r="AB45" s="7">
        <f t="shared" si="20"/>
        <v>45778</v>
      </c>
      <c r="AC45" s="7">
        <f t="shared" si="20"/>
        <v>45809</v>
      </c>
      <c r="AD45" s="7">
        <f t="shared" si="20"/>
        <v>45839</v>
      </c>
      <c r="AE45" s="7">
        <f t="shared" si="20"/>
        <v>45870</v>
      </c>
      <c r="AF45" s="8">
        <f t="shared" si="20"/>
        <v>45901</v>
      </c>
    </row>
    <row r="46" spans="1:32" ht="20.100000000000001" customHeight="1">
      <c r="A46" s="43"/>
      <c r="B46" s="21"/>
      <c r="C46" s="21"/>
      <c r="D46" s="21"/>
      <c r="E46" s="23"/>
      <c r="F46" s="25"/>
      <c r="G46" s="18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3"/>
    </row>
    <row r="47" spans="1:32" customFormat="1" ht="20.100000000000001" customHeight="1"/>
    <row r="48" spans="1:32" ht="20.100000000000001" customHeight="1">
      <c r="A48" s="44"/>
      <c r="B48" s="36" t="s">
        <v>6</v>
      </c>
      <c r="C48" s="20"/>
      <c r="D48" s="20"/>
      <c r="E48" s="22">
        <v>45173.083333333336</v>
      </c>
      <c r="F48" s="24"/>
      <c r="G48" s="17">
        <f>SUM(H49:YL49)</f>
        <v>1500</v>
      </c>
      <c r="H48" s="6">
        <f t="shared" ref="H48:AF48" si="21">EDATE($E48,RIGHT(H$2,LEN(H$2)-2))</f>
        <v>45173</v>
      </c>
      <c r="I48" s="7">
        <f t="shared" si="21"/>
        <v>45203</v>
      </c>
      <c r="J48" s="7">
        <f t="shared" si="21"/>
        <v>45234</v>
      </c>
      <c r="K48" s="7">
        <f t="shared" si="21"/>
        <v>45264</v>
      </c>
      <c r="L48" s="7">
        <f t="shared" si="21"/>
        <v>45295</v>
      </c>
      <c r="M48" s="7">
        <f t="shared" si="21"/>
        <v>45326</v>
      </c>
      <c r="N48" s="7">
        <f t="shared" si="21"/>
        <v>45355</v>
      </c>
      <c r="O48" s="7">
        <f t="shared" si="21"/>
        <v>45386</v>
      </c>
      <c r="P48" s="7">
        <f t="shared" si="21"/>
        <v>45416</v>
      </c>
      <c r="Q48" s="7">
        <f t="shared" si="21"/>
        <v>45447</v>
      </c>
      <c r="R48" s="7">
        <f t="shared" si="21"/>
        <v>45477</v>
      </c>
      <c r="S48" s="7">
        <f t="shared" si="21"/>
        <v>45508</v>
      </c>
      <c r="T48" s="7">
        <f t="shared" si="21"/>
        <v>45539</v>
      </c>
      <c r="U48" s="7">
        <f t="shared" si="21"/>
        <v>45569</v>
      </c>
      <c r="V48" s="7">
        <f t="shared" si="21"/>
        <v>45600</v>
      </c>
      <c r="W48" s="7">
        <f t="shared" si="21"/>
        <v>45630</v>
      </c>
      <c r="X48" s="7">
        <f t="shared" si="21"/>
        <v>45661</v>
      </c>
      <c r="Y48" s="7">
        <f t="shared" si="21"/>
        <v>45692</v>
      </c>
      <c r="Z48" s="7">
        <f t="shared" si="21"/>
        <v>45720</v>
      </c>
      <c r="AA48" s="7">
        <f t="shared" si="21"/>
        <v>45751</v>
      </c>
      <c r="AB48" s="7">
        <f t="shared" si="21"/>
        <v>45781</v>
      </c>
      <c r="AC48" s="7">
        <f t="shared" si="21"/>
        <v>45812</v>
      </c>
      <c r="AD48" s="7">
        <f t="shared" si="21"/>
        <v>45842</v>
      </c>
      <c r="AE48" s="7">
        <f t="shared" si="21"/>
        <v>45873</v>
      </c>
      <c r="AF48" s="8">
        <f t="shared" si="21"/>
        <v>45904</v>
      </c>
    </row>
    <row r="49" spans="1:32" ht="20.100000000000001" customHeight="1">
      <c r="A49" s="45"/>
      <c r="B49" s="37"/>
      <c r="C49" s="21"/>
      <c r="D49" s="21"/>
      <c r="E49" s="23"/>
      <c r="F49" s="25"/>
      <c r="G49" s="19"/>
      <c r="H49" s="2">
        <v>500</v>
      </c>
      <c r="I49" s="2">
        <v>500</v>
      </c>
      <c r="J49" s="2"/>
      <c r="K49" s="2">
        <v>500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3"/>
    </row>
    <row r="50" spans="1:32" ht="20.100000000000001" customHeight="1">
      <c r="A50" s="44"/>
      <c r="B50" s="20" t="s">
        <v>6</v>
      </c>
      <c r="C50" s="20"/>
      <c r="D50" s="20"/>
      <c r="E50" s="22">
        <v>45170.083333333336</v>
      </c>
      <c r="F50" s="24"/>
      <c r="G50" s="17">
        <f>SUM(H51:YL51)</f>
        <v>2000</v>
      </c>
      <c r="H50" s="6">
        <f t="shared" ref="H50:AF50" si="22">EDATE($E50,RIGHT(H$2,LEN(H$2)-2))</f>
        <v>45170</v>
      </c>
      <c r="I50" s="7">
        <f t="shared" si="22"/>
        <v>45200</v>
      </c>
      <c r="J50" s="7">
        <f t="shared" si="22"/>
        <v>45231</v>
      </c>
      <c r="K50" s="7">
        <f t="shared" si="22"/>
        <v>45261</v>
      </c>
      <c r="L50" s="7">
        <f t="shared" si="22"/>
        <v>45292</v>
      </c>
      <c r="M50" s="7">
        <f t="shared" si="22"/>
        <v>45323</v>
      </c>
      <c r="N50" s="7">
        <f t="shared" si="22"/>
        <v>45352</v>
      </c>
      <c r="O50" s="7">
        <f t="shared" si="22"/>
        <v>45383</v>
      </c>
      <c r="P50" s="7">
        <f t="shared" si="22"/>
        <v>45413</v>
      </c>
      <c r="Q50" s="7">
        <f t="shared" si="22"/>
        <v>45444</v>
      </c>
      <c r="R50" s="7">
        <f t="shared" si="22"/>
        <v>45474</v>
      </c>
      <c r="S50" s="7">
        <f t="shared" si="22"/>
        <v>45505</v>
      </c>
      <c r="T50" s="7">
        <f t="shared" si="22"/>
        <v>45536</v>
      </c>
      <c r="U50" s="7">
        <f t="shared" si="22"/>
        <v>45566</v>
      </c>
      <c r="V50" s="7">
        <f t="shared" si="22"/>
        <v>45597</v>
      </c>
      <c r="W50" s="7">
        <f t="shared" si="22"/>
        <v>45627</v>
      </c>
      <c r="X50" s="7">
        <f t="shared" si="22"/>
        <v>45658</v>
      </c>
      <c r="Y50" s="7">
        <f t="shared" si="22"/>
        <v>45689</v>
      </c>
      <c r="Z50" s="7">
        <f t="shared" si="22"/>
        <v>45717</v>
      </c>
      <c r="AA50" s="7">
        <f t="shared" si="22"/>
        <v>45748</v>
      </c>
      <c r="AB50" s="7">
        <f t="shared" si="22"/>
        <v>45778</v>
      </c>
      <c r="AC50" s="7">
        <f t="shared" si="22"/>
        <v>45809</v>
      </c>
      <c r="AD50" s="7">
        <f t="shared" si="22"/>
        <v>45839</v>
      </c>
      <c r="AE50" s="7">
        <f t="shared" si="22"/>
        <v>45870</v>
      </c>
      <c r="AF50" s="8">
        <f t="shared" si="22"/>
        <v>45901</v>
      </c>
    </row>
    <row r="51" spans="1:32" ht="20.100000000000001" customHeight="1">
      <c r="A51" s="48"/>
      <c r="B51" s="21"/>
      <c r="C51" s="21"/>
      <c r="D51" s="21"/>
      <c r="E51" s="23"/>
      <c r="F51" s="25"/>
      <c r="G51" s="18"/>
      <c r="H51" s="2">
        <v>500</v>
      </c>
      <c r="I51" s="2">
        <v>500</v>
      </c>
      <c r="J51" s="2">
        <v>500</v>
      </c>
      <c r="K51" s="2">
        <v>500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3"/>
    </row>
    <row r="52" spans="1:32" ht="20.100000000000001" customHeight="1">
      <c r="A52" s="44"/>
      <c r="B52" s="20" t="s">
        <v>6</v>
      </c>
      <c r="C52" s="20"/>
      <c r="D52" s="20"/>
      <c r="E52" s="22">
        <v>44839.083333333336</v>
      </c>
      <c r="F52" s="24"/>
      <c r="G52" s="17">
        <f>SUM(H53:YL53)</f>
        <v>666.74</v>
      </c>
      <c r="H52" s="6">
        <f t="shared" ref="H52:AF52" si="23">EDATE($E52,RIGHT(H$2,LEN(H$2)-2))</f>
        <v>44839</v>
      </c>
      <c r="I52" s="7">
        <f t="shared" si="23"/>
        <v>44870</v>
      </c>
      <c r="J52" s="7">
        <f t="shared" si="23"/>
        <v>44900</v>
      </c>
      <c r="K52" s="7">
        <f t="shared" si="23"/>
        <v>44931</v>
      </c>
      <c r="L52" s="7">
        <f t="shared" si="23"/>
        <v>44962</v>
      </c>
      <c r="M52" s="7">
        <f t="shared" si="23"/>
        <v>44990</v>
      </c>
      <c r="N52" s="7">
        <f t="shared" si="23"/>
        <v>45021</v>
      </c>
      <c r="O52" s="7">
        <f t="shared" si="23"/>
        <v>45051</v>
      </c>
      <c r="P52" s="7">
        <f t="shared" si="23"/>
        <v>45082</v>
      </c>
      <c r="Q52" s="7">
        <f t="shared" si="23"/>
        <v>45112</v>
      </c>
      <c r="R52" s="7">
        <f t="shared" si="23"/>
        <v>45143</v>
      </c>
      <c r="S52" s="7">
        <f t="shared" si="23"/>
        <v>45174</v>
      </c>
      <c r="T52" s="7">
        <f t="shared" si="23"/>
        <v>45204</v>
      </c>
      <c r="U52" s="7">
        <f t="shared" si="23"/>
        <v>45235</v>
      </c>
      <c r="V52" s="7">
        <f t="shared" si="23"/>
        <v>45265</v>
      </c>
      <c r="W52" s="7">
        <f t="shared" si="23"/>
        <v>45296</v>
      </c>
      <c r="X52" s="7">
        <f t="shared" si="23"/>
        <v>45327</v>
      </c>
      <c r="Y52" s="7">
        <f t="shared" si="23"/>
        <v>45356</v>
      </c>
      <c r="Z52" s="7">
        <f t="shared" si="23"/>
        <v>45387</v>
      </c>
      <c r="AA52" s="7">
        <f t="shared" si="23"/>
        <v>45417</v>
      </c>
      <c r="AB52" s="7">
        <f t="shared" si="23"/>
        <v>45448</v>
      </c>
      <c r="AC52" s="7">
        <f t="shared" si="23"/>
        <v>45478</v>
      </c>
      <c r="AD52" s="7">
        <f t="shared" si="23"/>
        <v>45509</v>
      </c>
      <c r="AE52" s="7">
        <f t="shared" si="23"/>
        <v>45540</v>
      </c>
      <c r="AF52" s="8">
        <f t="shared" si="23"/>
        <v>45570</v>
      </c>
    </row>
    <row r="53" spans="1:32" ht="20.100000000000001" customHeight="1">
      <c r="A53" s="48"/>
      <c r="B53" s="21"/>
      <c r="C53" s="21"/>
      <c r="D53" s="21"/>
      <c r="E53" s="23"/>
      <c r="F53" s="25"/>
      <c r="G53" s="18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>
        <v>666.74</v>
      </c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3"/>
    </row>
    <row r="55" spans="1:32" ht="20.100000000000001" customHeight="1">
      <c r="A55" s="38"/>
      <c r="B55" s="20" t="s">
        <v>15</v>
      </c>
      <c r="C55" s="20"/>
      <c r="D55" s="20"/>
      <c r="E55" s="22">
        <v>45170.083333333336</v>
      </c>
      <c r="F55" s="24"/>
      <c r="G55" s="17">
        <f>SUM(H56:YL56)</f>
        <v>0</v>
      </c>
      <c r="H55" s="6">
        <f t="shared" ref="H55:AF55" si="24">EDATE($E55,RIGHT(H$2,LEN(H$2)-2))</f>
        <v>45170</v>
      </c>
      <c r="I55" s="7">
        <f t="shared" si="24"/>
        <v>45200</v>
      </c>
      <c r="J55" s="7">
        <f t="shared" si="24"/>
        <v>45231</v>
      </c>
      <c r="K55" s="7">
        <f t="shared" si="24"/>
        <v>45261</v>
      </c>
      <c r="L55" s="7">
        <f t="shared" si="24"/>
        <v>45292</v>
      </c>
      <c r="M55" s="7">
        <f t="shared" si="24"/>
        <v>45323</v>
      </c>
      <c r="N55" s="7">
        <f t="shared" si="24"/>
        <v>45352</v>
      </c>
      <c r="O55" s="7">
        <f t="shared" si="24"/>
        <v>45383</v>
      </c>
      <c r="P55" s="7">
        <f t="shared" si="24"/>
        <v>45413</v>
      </c>
      <c r="Q55" s="7">
        <f t="shared" si="24"/>
        <v>45444</v>
      </c>
      <c r="R55" s="7">
        <f t="shared" si="24"/>
        <v>45474</v>
      </c>
      <c r="S55" s="7">
        <f t="shared" si="24"/>
        <v>45505</v>
      </c>
      <c r="T55" s="7">
        <f t="shared" si="24"/>
        <v>45536</v>
      </c>
      <c r="U55" s="7">
        <f t="shared" si="24"/>
        <v>45566</v>
      </c>
      <c r="V55" s="7">
        <f t="shared" si="24"/>
        <v>45597</v>
      </c>
      <c r="W55" s="7">
        <f t="shared" si="24"/>
        <v>45627</v>
      </c>
      <c r="X55" s="7">
        <f t="shared" si="24"/>
        <v>45658</v>
      </c>
      <c r="Y55" s="7">
        <f t="shared" si="24"/>
        <v>45689</v>
      </c>
      <c r="Z55" s="7">
        <f t="shared" si="24"/>
        <v>45717</v>
      </c>
      <c r="AA55" s="7">
        <f t="shared" si="24"/>
        <v>45748</v>
      </c>
      <c r="AB55" s="7">
        <f t="shared" si="24"/>
        <v>45778</v>
      </c>
      <c r="AC55" s="7">
        <f t="shared" si="24"/>
        <v>45809</v>
      </c>
      <c r="AD55" s="7">
        <f t="shared" si="24"/>
        <v>45839</v>
      </c>
      <c r="AE55" s="7">
        <f t="shared" si="24"/>
        <v>45870</v>
      </c>
      <c r="AF55" s="8">
        <f t="shared" si="24"/>
        <v>45901</v>
      </c>
    </row>
    <row r="56" spans="1:32" ht="20.100000000000001" customHeight="1">
      <c r="A56" s="49"/>
      <c r="B56" s="21"/>
      <c r="C56" s="21"/>
      <c r="D56" s="21"/>
      <c r="E56" s="23"/>
      <c r="F56" s="25"/>
      <c r="G56" s="18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3"/>
    </row>
    <row r="57" spans="1:32" ht="20.100000000000001" customHeight="1">
      <c r="A57" s="38"/>
      <c r="B57" s="20" t="s">
        <v>15</v>
      </c>
      <c r="C57" s="20"/>
      <c r="D57" s="20"/>
      <c r="E57" s="22">
        <v>45173.083333333336</v>
      </c>
      <c r="F57" s="24"/>
      <c r="G57" s="17">
        <f>SUM(H58:YL58)</f>
        <v>1700</v>
      </c>
      <c r="H57" s="6">
        <f t="shared" ref="H57:AF57" si="25">EDATE($E57,RIGHT(H$2,LEN(H$2)-2))</f>
        <v>45173</v>
      </c>
      <c r="I57" s="7">
        <f t="shared" si="25"/>
        <v>45203</v>
      </c>
      <c r="J57" s="7">
        <f t="shared" si="25"/>
        <v>45234</v>
      </c>
      <c r="K57" s="7">
        <f t="shared" si="25"/>
        <v>45264</v>
      </c>
      <c r="L57" s="7">
        <f t="shared" si="25"/>
        <v>45295</v>
      </c>
      <c r="M57" s="7">
        <f t="shared" si="25"/>
        <v>45326</v>
      </c>
      <c r="N57" s="7">
        <f t="shared" si="25"/>
        <v>45355</v>
      </c>
      <c r="O57" s="7">
        <f t="shared" si="25"/>
        <v>45386</v>
      </c>
      <c r="P57" s="7">
        <f t="shared" si="25"/>
        <v>45416</v>
      </c>
      <c r="Q57" s="7">
        <f t="shared" si="25"/>
        <v>45447</v>
      </c>
      <c r="R57" s="7">
        <f t="shared" si="25"/>
        <v>45477</v>
      </c>
      <c r="S57" s="7">
        <f t="shared" si="25"/>
        <v>45508</v>
      </c>
      <c r="T57" s="7">
        <f t="shared" si="25"/>
        <v>45539</v>
      </c>
      <c r="U57" s="7">
        <f t="shared" si="25"/>
        <v>45569</v>
      </c>
      <c r="V57" s="7">
        <f t="shared" si="25"/>
        <v>45600</v>
      </c>
      <c r="W57" s="7">
        <f t="shared" si="25"/>
        <v>45630</v>
      </c>
      <c r="X57" s="7">
        <f t="shared" si="25"/>
        <v>45661</v>
      </c>
      <c r="Y57" s="7">
        <f t="shared" si="25"/>
        <v>45692</v>
      </c>
      <c r="Z57" s="7">
        <f t="shared" si="25"/>
        <v>45720</v>
      </c>
      <c r="AA57" s="7">
        <f t="shared" si="25"/>
        <v>45751</v>
      </c>
      <c r="AB57" s="7">
        <f t="shared" si="25"/>
        <v>45781</v>
      </c>
      <c r="AC57" s="7">
        <f t="shared" si="25"/>
        <v>45812</v>
      </c>
      <c r="AD57" s="7">
        <f t="shared" si="25"/>
        <v>45842</v>
      </c>
      <c r="AE57" s="7">
        <f t="shared" si="25"/>
        <v>45873</v>
      </c>
      <c r="AF57" s="8">
        <f t="shared" si="25"/>
        <v>45904</v>
      </c>
    </row>
    <row r="58" spans="1:32" ht="20.100000000000001" customHeight="1">
      <c r="A58" s="49"/>
      <c r="B58" s="21"/>
      <c r="C58" s="21"/>
      <c r="D58" s="21"/>
      <c r="E58" s="23"/>
      <c r="F58" s="25"/>
      <c r="G58" s="18"/>
      <c r="H58" s="2">
        <v>1700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3"/>
    </row>
    <row r="59" spans="1:32" ht="20.100000000000001" customHeight="1">
      <c r="A59" s="38"/>
      <c r="B59" s="36" t="s">
        <v>2</v>
      </c>
      <c r="C59" s="20"/>
      <c r="D59" s="20"/>
      <c r="E59" s="22">
        <v>44809.083333333336</v>
      </c>
      <c r="F59" s="24"/>
      <c r="G59" s="17">
        <f>SUM(H60:YL60)</f>
        <v>0</v>
      </c>
      <c r="H59" s="7">
        <f>EDATE($E59,RIGHT('contrat en cours '!H$2,LEN('contrat en cours '!H$2)-2))</f>
        <v>44809</v>
      </c>
      <c r="I59" s="7">
        <f>EDATE($E59,RIGHT('contrat en cours '!I$2,LEN('contrat en cours '!I$2)-2))</f>
        <v>44839</v>
      </c>
      <c r="J59" s="7">
        <f>EDATE($E59,RIGHT('contrat en cours '!J$2,LEN('contrat en cours '!J$2)-2))</f>
        <v>44870</v>
      </c>
      <c r="K59" s="7">
        <f>EDATE($E59,RIGHT('contrat en cours '!K$2,LEN('contrat en cours '!K$2)-2))</f>
        <v>44900</v>
      </c>
      <c r="L59" s="7">
        <f>EDATE($E59,RIGHT('contrat en cours '!L$2,LEN('contrat en cours '!L$2)-2))</f>
        <v>44931</v>
      </c>
      <c r="M59" s="7">
        <f>EDATE($E59,RIGHT('contrat en cours '!M$2,LEN('contrat en cours '!M$2)-2))</f>
        <v>44962</v>
      </c>
      <c r="N59" s="7">
        <f>EDATE($E59,RIGHT('contrat en cours '!N$2,LEN('contrat en cours '!N$2)-2))</f>
        <v>44990</v>
      </c>
      <c r="O59" s="7">
        <f>EDATE($E59,RIGHT('contrat en cours '!O$2,LEN('contrat en cours '!O$2)-2))</f>
        <v>45021</v>
      </c>
      <c r="P59" s="7">
        <f>EDATE($E59,RIGHT('contrat en cours '!P$2,LEN('contrat en cours '!P$2)-2))</f>
        <v>45051</v>
      </c>
      <c r="Q59" s="7">
        <f>EDATE($E59,RIGHT('contrat en cours '!Q$2,LEN('contrat en cours '!Q$2)-2))</f>
        <v>45082</v>
      </c>
      <c r="R59" s="7">
        <f>EDATE($E59,RIGHT('contrat en cours '!R$2,LEN('contrat en cours '!R$2)-2))</f>
        <v>45112</v>
      </c>
      <c r="S59" s="7">
        <f>EDATE($E59,RIGHT('contrat en cours '!S$2,LEN('contrat en cours '!S$2)-2))</f>
        <v>45143</v>
      </c>
      <c r="T59" s="7">
        <f>EDATE($E59,RIGHT('contrat en cours '!T$2,LEN('contrat en cours '!T$2)-2))</f>
        <v>45174</v>
      </c>
      <c r="U59" s="7">
        <f>EDATE($E59,RIGHT('contrat en cours '!U$2,LEN('contrat en cours '!U$2)-2))</f>
        <v>45204</v>
      </c>
      <c r="V59" s="7">
        <f>EDATE($E59,RIGHT('contrat en cours '!V$2,LEN('contrat en cours '!V$2)-2))</f>
        <v>45235</v>
      </c>
      <c r="W59" s="7">
        <f>EDATE($E59,RIGHT('contrat en cours '!W$2,LEN('contrat en cours '!W$2)-2))</f>
        <v>45265</v>
      </c>
      <c r="X59" s="7">
        <f>EDATE($E59,RIGHT('contrat en cours '!X$2,LEN('contrat en cours '!X$2)-2))</f>
        <v>45296</v>
      </c>
      <c r="Y59" s="7">
        <f>EDATE($E59,RIGHT('contrat en cours '!Y$2,LEN('contrat en cours '!Y$2)-2))</f>
        <v>45327</v>
      </c>
      <c r="Z59" s="7">
        <f>EDATE($E59,RIGHT('contrat en cours '!Z$2,LEN('contrat en cours '!Z$2)-2))</f>
        <v>45356</v>
      </c>
      <c r="AA59" s="7">
        <f>EDATE($E59,RIGHT('contrat en cours '!AA$2,LEN('contrat en cours '!AA$2)-2))</f>
        <v>45387</v>
      </c>
      <c r="AB59" s="7">
        <f>EDATE($E59,RIGHT('contrat en cours '!AB$2,LEN('contrat en cours '!AB$2)-2))</f>
        <v>45417</v>
      </c>
      <c r="AC59" s="7">
        <f>EDATE($E59,RIGHT('contrat en cours '!AC$2,LEN('contrat en cours '!AC$2)-2))</f>
        <v>45448</v>
      </c>
      <c r="AD59" s="7">
        <f>EDATE($E59,RIGHT('contrat en cours '!AD$2,LEN('contrat en cours '!AD$2)-2))</f>
        <v>45478</v>
      </c>
      <c r="AE59" s="7">
        <f>EDATE($E59,RIGHT('contrat en cours '!AE$2,LEN('contrat en cours '!AE$2)-2))</f>
        <v>45509</v>
      </c>
      <c r="AF59" s="8">
        <f>EDATE($E59,RIGHT('contrat en cours '!AF$2,LEN('contrat en cours '!AF$2)-2))</f>
        <v>45540</v>
      </c>
    </row>
    <row r="60" spans="1:32" ht="20.100000000000001" customHeight="1">
      <c r="A60" s="39"/>
      <c r="B60" s="37"/>
      <c r="C60" s="21"/>
      <c r="D60" s="21"/>
      <c r="E60" s="23"/>
      <c r="F60" s="25"/>
      <c r="G60" s="19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3"/>
    </row>
    <row r="61" spans="1:32" ht="20.100000000000001" customHeight="1">
      <c r="A61" s="38"/>
      <c r="B61" s="20" t="s">
        <v>11</v>
      </c>
      <c r="C61" s="20"/>
      <c r="D61" s="20"/>
      <c r="E61" s="22">
        <v>44805.083333333336</v>
      </c>
      <c r="F61" s="24"/>
      <c r="G61" s="17">
        <f>SUM(H62:YL62)</f>
        <v>0</v>
      </c>
      <c r="H61" s="6">
        <f t="shared" ref="H61:AF61" si="26">EDATE($E61,RIGHT(H$2,LEN(H$2)-2))</f>
        <v>44805</v>
      </c>
      <c r="I61" s="7">
        <f t="shared" si="26"/>
        <v>44835</v>
      </c>
      <c r="J61" s="7">
        <f t="shared" si="26"/>
        <v>44866</v>
      </c>
      <c r="K61" s="7">
        <f t="shared" si="26"/>
        <v>44896</v>
      </c>
      <c r="L61" s="7">
        <f t="shared" si="26"/>
        <v>44927</v>
      </c>
      <c r="M61" s="7">
        <f t="shared" si="26"/>
        <v>44958</v>
      </c>
      <c r="N61" s="7">
        <f t="shared" si="26"/>
        <v>44986</v>
      </c>
      <c r="O61" s="7">
        <f t="shared" si="26"/>
        <v>45017</v>
      </c>
      <c r="P61" s="7">
        <f t="shared" si="26"/>
        <v>45047</v>
      </c>
      <c r="Q61" s="7">
        <f t="shared" si="26"/>
        <v>45078</v>
      </c>
      <c r="R61" s="7">
        <f t="shared" si="26"/>
        <v>45108</v>
      </c>
      <c r="S61" s="7">
        <f t="shared" si="26"/>
        <v>45139</v>
      </c>
      <c r="T61" s="7">
        <f t="shared" si="26"/>
        <v>45170</v>
      </c>
      <c r="U61" s="7">
        <f t="shared" si="26"/>
        <v>45200</v>
      </c>
      <c r="V61" s="7">
        <f t="shared" si="26"/>
        <v>45231</v>
      </c>
      <c r="W61" s="7">
        <f t="shared" si="26"/>
        <v>45261</v>
      </c>
      <c r="X61" s="7">
        <f t="shared" si="26"/>
        <v>45292</v>
      </c>
      <c r="Y61" s="7">
        <f t="shared" si="26"/>
        <v>45323</v>
      </c>
      <c r="Z61" s="7">
        <f t="shared" si="26"/>
        <v>45352</v>
      </c>
      <c r="AA61" s="7">
        <f t="shared" si="26"/>
        <v>45383</v>
      </c>
      <c r="AB61" s="7">
        <f t="shared" si="26"/>
        <v>45413</v>
      </c>
      <c r="AC61" s="7">
        <f t="shared" si="26"/>
        <v>45444</v>
      </c>
      <c r="AD61" s="7">
        <f t="shared" si="26"/>
        <v>45474</v>
      </c>
      <c r="AE61" s="7">
        <f t="shared" si="26"/>
        <v>45505</v>
      </c>
      <c r="AF61" s="8">
        <f t="shared" si="26"/>
        <v>45536</v>
      </c>
    </row>
    <row r="62" spans="1:32" ht="20.100000000000001" customHeight="1">
      <c r="A62" s="49"/>
      <c r="B62" s="21"/>
      <c r="C62" s="21"/>
      <c r="D62" s="21"/>
      <c r="E62" s="23"/>
      <c r="F62" s="25"/>
      <c r="G62" s="18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3"/>
    </row>
    <row r="63" spans="1:32" ht="20.100000000000001" customHeight="1">
      <c r="A63" s="38"/>
      <c r="B63" s="20" t="s">
        <v>14</v>
      </c>
      <c r="C63" s="20"/>
      <c r="D63" s="20"/>
      <c r="E63" s="22">
        <v>45170.083333333336</v>
      </c>
      <c r="F63" s="24"/>
      <c r="G63" s="17">
        <f>SUM(H64:YL64)</f>
        <v>0</v>
      </c>
      <c r="H63" s="6">
        <f t="shared" ref="H63:AF63" si="27">EDATE($E63,RIGHT(H$2,LEN(H$2)-2))</f>
        <v>45170</v>
      </c>
      <c r="I63" s="7">
        <f t="shared" si="27"/>
        <v>45200</v>
      </c>
      <c r="J63" s="7">
        <f t="shared" si="27"/>
        <v>45231</v>
      </c>
      <c r="K63" s="7">
        <f t="shared" si="27"/>
        <v>45261</v>
      </c>
      <c r="L63" s="7">
        <f t="shared" si="27"/>
        <v>45292</v>
      </c>
      <c r="M63" s="7">
        <f t="shared" si="27"/>
        <v>45323</v>
      </c>
      <c r="N63" s="7">
        <f t="shared" si="27"/>
        <v>45352</v>
      </c>
      <c r="O63" s="7">
        <f t="shared" si="27"/>
        <v>45383</v>
      </c>
      <c r="P63" s="7">
        <f t="shared" si="27"/>
        <v>45413</v>
      </c>
      <c r="Q63" s="7">
        <f t="shared" si="27"/>
        <v>45444</v>
      </c>
      <c r="R63" s="7">
        <f t="shared" si="27"/>
        <v>45474</v>
      </c>
      <c r="S63" s="7">
        <f t="shared" si="27"/>
        <v>45505</v>
      </c>
      <c r="T63" s="7">
        <f t="shared" si="27"/>
        <v>45536</v>
      </c>
      <c r="U63" s="7">
        <f t="shared" si="27"/>
        <v>45566</v>
      </c>
      <c r="V63" s="7">
        <f t="shared" si="27"/>
        <v>45597</v>
      </c>
      <c r="W63" s="7">
        <f t="shared" si="27"/>
        <v>45627</v>
      </c>
      <c r="X63" s="7">
        <f t="shared" si="27"/>
        <v>45658</v>
      </c>
      <c r="Y63" s="7">
        <f t="shared" si="27"/>
        <v>45689</v>
      </c>
      <c r="Z63" s="7">
        <f t="shared" si="27"/>
        <v>45717</v>
      </c>
      <c r="AA63" s="7">
        <f t="shared" si="27"/>
        <v>45748</v>
      </c>
      <c r="AB63" s="7">
        <f t="shared" si="27"/>
        <v>45778</v>
      </c>
      <c r="AC63" s="7">
        <f t="shared" si="27"/>
        <v>45809</v>
      </c>
      <c r="AD63" s="7">
        <f t="shared" si="27"/>
        <v>45839</v>
      </c>
      <c r="AE63" s="7">
        <f t="shared" si="27"/>
        <v>45870</v>
      </c>
      <c r="AF63" s="8">
        <f t="shared" si="27"/>
        <v>45901</v>
      </c>
    </row>
    <row r="64" spans="1:32" ht="20.100000000000001" customHeight="1">
      <c r="A64" s="49"/>
      <c r="B64" s="21"/>
      <c r="C64" s="21"/>
      <c r="D64" s="21"/>
      <c r="E64" s="23"/>
      <c r="F64" s="25"/>
      <c r="G64" s="18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3"/>
    </row>
    <row r="65" spans="1:32" ht="20.100000000000001" customHeight="1">
      <c r="A65" s="38"/>
      <c r="B65" s="20" t="s">
        <v>14</v>
      </c>
      <c r="C65" s="20"/>
      <c r="D65" s="20"/>
      <c r="E65" s="22">
        <v>44452.083333333336</v>
      </c>
      <c r="F65" s="24"/>
      <c r="G65" s="17">
        <f>SUM(H66:YL66)</f>
        <v>0</v>
      </c>
      <c r="H65" s="6">
        <f t="shared" ref="H65:AF65" si="28">EDATE($E65,RIGHT(H$2,LEN(H$2)-2))</f>
        <v>44452</v>
      </c>
      <c r="I65" s="7">
        <f t="shared" si="28"/>
        <v>44482</v>
      </c>
      <c r="J65" s="7">
        <f t="shared" si="28"/>
        <v>44513</v>
      </c>
      <c r="K65" s="7">
        <f t="shared" si="28"/>
        <v>44543</v>
      </c>
      <c r="L65" s="7">
        <f t="shared" si="28"/>
        <v>44574</v>
      </c>
      <c r="M65" s="7">
        <f t="shared" si="28"/>
        <v>44605</v>
      </c>
      <c r="N65" s="7">
        <f t="shared" si="28"/>
        <v>44633</v>
      </c>
      <c r="O65" s="7">
        <f t="shared" si="28"/>
        <v>44664</v>
      </c>
      <c r="P65" s="7">
        <f t="shared" si="28"/>
        <v>44694</v>
      </c>
      <c r="Q65" s="7">
        <f t="shared" si="28"/>
        <v>44725</v>
      </c>
      <c r="R65" s="7">
        <f t="shared" si="28"/>
        <v>44755</v>
      </c>
      <c r="S65" s="7">
        <f t="shared" si="28"/>
        <v>44786</v>
      </c>
      <c r="T65" s="7">
        <f t="shared" si="28"/>
        <v>44817</v>
      </c>
      <c r="U65" s="7">
        <f t="shared" si="28"/>
        <v>44847</v>
      </c>
      <c r="V65" s="7">
        <f t="shared" si="28"/>
        <v>44878</v>
      </c>
      <c r="W65" s="7">
        <f t="shared" si="28"/>
        <v>44908</v>
      </c>
      <c r="X65" s="7">
        <f t="shared" si="28"/>
        <v>44939</v>
      </c>
      <c r="Y65" s="7">
        <f t="shared" si="28"/>
        <v>44970</v>
      </c>
      <c r="Z65" s="7">
        <f t="shared" si="28"/>
        <v>44998</v>
      </c>
      <c r="AA65" s="7">
        <f t="shared" si="28"/>
        <v>45029</v>
      </c>
      <c r="AB65" s="7">
        <f t="shared" si="28"/>
        <v>45059</v>
      </c>
      <c r="AC65" s="7">
        <f t="shared" si="28"/>
        <v>45090</v>
      </c>
      <c r="AD65" s="7">
        <f t="shared" si="28"/>
        <v>45120</v>
      </c>
      <c r="AE65" s="7">
        <f t="shared" si="28"/>
        <v>45151</v>
      </c>
      <c r="AF65" s="8">
        <f t="shared" si="28"/>
        <v>45182</v>
      </c>
    </row>
    <row r="66" spans="1:32" ht="20.100000000000001" customHeight="1">
      <c r="A66" s="49"/>
      <c r="B66" s="21"/>
      <c r="C66" s="21"/>
      <c r="D66" s="21"/>
      <c r="E66" s="23"/>
      <c r="F66" s="25"/>
      <c r="G66" s="18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3"/>
    </row>
    <row r="68" spans="1:32">
      <c r="A68" s="17"/>
      <c r="B68" s="20"/>
      <c r="C68" s="20"/>
      <c r="D68" s="20"/>
      <c r="E68" s="22"/>
      <c r="F68" s="24"/>
      <c r="G68" s="17">
        <f>SUM(H69:YL69)</f>
        <v>0</v>
      </c>
      <c r="H68" s="6">
        <f t="shared" ref="H68:AF68" si="29">EDATE($E68,RIGHT(H$2,LEN(H$2)-2))</f>
        <v>0</v>
      </c>
      <c r="I68" s="7">
        <f t="shared" si="29"/>
        <v>31</v>
      </c>
      <c r="J68" s="7">
        <f t="shared" si="29"/>
        <v>60</v>
      </c>
      <c r="K68" s="7">
        <f t="shared" si="29"/>
        <v>91</v>
      </c>
      <c r="L68" s="7">
        <f t="shared" si="29"/>
        <v>121</v>
      </c>
      <c r="M68" s="7">
        <f t="shared" si="29"/>
        <v>152</v>
      </c>
      <c r="N68" s="7">
        <f t="shared" si="29"/>
        <v>182</v>
      </c>
      <c r="O68" s="7">
        <f t="shared" si="29"/>
        <v>213</v>
      </c>
      <c r="P68" s="7">
        <f t="shared" si="29"/>
        <v>244</v>
      </c>
      <c r="Q68" s="7">
        <f t="shared" si="29"/>
        <v>274</v>
      </c>
      <c r="R68" s="7">
        <f t="shared" si="29"/>
        <v>305</v>
      </c>
      <c r="S68" s="7">
        <f t="shared" si="29"/>
        <v>335</v>
      </c>
      <c r="T68" s="7">
        <f t="shared" si="29"/>
        <v>366</v>
      </c>
      <c r="U68" s="7">
        <f t="shared" si="29"/>
        <v>397</v>
      </c>
      <c r="V68" s="7">
        <f t="shared" si="29"/>
        <v>425</v>
      </c>
      <c r="W68" s="7">
        <f t="shared" si="29"/>
        <v>456</v>
      </c>
      <c r="X68" s="7">
        <f t="shared" si="29"/>
        <v>486</v>
      </c>
      <c r="Y68" s="7">
        <f t="shared" si="29"/>
        <v>517</v>
      </c>
      <c r="Z68" s="7">
        <f t="shared" si="29"/>
        <v>547</v>
      </c>
      <c r="AA68" s="7">
        <f t="shared" si="29"/>
        <v>578</v>
      </c>
      <c r="AB68" s="7">
        <f t="shared" si="29"/>
        <v>609</v>
      </c>
      <c r="AC68" s="7">
        <f t="shared" si="29"/>
        <v>639</v>
      </c>
      <c r="AD68" s="7">
        <f t="shared" si="29"/>
        <v>670</v>
      </c>
      <c r="AE68" s="7">
        <f t="shared" si="29"/>
        <v>700</v>
      </c>
      <c r="AF68" s="8">
        <f t="shared" si="29"/>
        <v>731</v>
      </c>
    </row>
    <row r="69" spans="1:32">
      <c r="A69" s="18"/>
      <c r="B69" s="21"/>
      <c r="C69" s="21"/>
      <c r="D69" s="21"/>
      <c r="E69" s="23"/>
      <c r="F69" s="25"/>
      <c r="G69" s="18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3"/>
    </row>
    <row r="72" spans="1:32" customFormat="1" ht="20.100000000000001" customHeight="1"/>
    <row r="75" spans="1:32" customFormat="1" ht="20.100000000000001" customHeight="1"/>
    <row r="78" spans="1:32" customFormat="1" ht="20.100000000000001" customHeight="1"/>
    <row r="81" spans="1:7" customFormat="1" ht="20.100000000000001" customHeight="1"/>
    <row r="84" spans="1:7" customFormat="1" ht="20.100000000000001" customHeight="1"/>
    <row r="85" spans="1:7" customFormat="1" ht="20.100000000000001" customHeight="1"/>
    <row r="86" spans="1:7" customFormat="1" ht="20.100000000000001" customHeight="1"/>
    <row r="89" spans="1:7" customFormat="1" ht="20.100000000000001" customHeight="1"/>
    <row r="90" spans="1:7" customFormat="1" ht="20.100000000000001" customHeight="1"/>
    <row r="91" spans="1:7" customFormat="1" ht="20.100000000000001" customHeight="1"/>
    <row r="92" spans="1:7">
      <c r="A92"/>
      <c r="B92"/>
      <c r="C92"/>
      <c r="D92"/>
      <c r="E92"/>
      <c r="F92"/>
      <c r="G92"/>
    </row>
  </sheetData>
  <mergeCells count="225">
    <mergeCell ref="A65:A66"/>
    <mergeCell ref="A52:A53"/>
    <mergeCell ref="A24:A25"/>
    <mergeCell ref="A26:A27"/>
    <mergeCell ref="A57:A58"/>
    <mergeCell ref="A35:A36"/>
    <mergeCell ref="A31:A32"/>
    <mergeCell ref="A13:A14"/>
    <mergeCell ref="A68:A69"/>
    <mergeCell ref="A61:A62"/>
    <mergeCell ref="A63:A64"/>
    <mergeCell ref="A1:A2"/>
    <mergeCell ref="A59:A60"/>
    <mergeCell ref="A5:A6"/>
    <mergeCell ref="A3:A4"/>
    <mergeCell ref="A43:A44"/>
    <mergeCell ref="A15:A16"/>
    <mergeCell ref="A48:A49"/>
    <mergeCell ref="A28:A29"/>
    <mergeCell ref="A7:A8"/>
    <mergeCell ref="A17:A18"/>
    <mergeCell ref="A20:A21"/>
    <mergeCell ref="A45:A46"/>
    <mergeCell ref="A33:A34"/>
    <mergeCell ref="A50:A51"/>
    <mergeCell ref="A22:A23"/>
    <mergeCell ref="A41:A42"/>
    <mergeCell ref="A9:A10"/>
    <mergeCell ref="A37:A38"/>
    <mergeCell ref="A11:A12"/>
    <mergeCell ref="A55:A56"/>
    <mergeCell ref="A39:A40"/>
    <mergeCell ref="F26:F27"/>
    <mergeCell ref="F13:F14"/>
    <mergeCell ref="D52:D53"/>
    <mergeCell ref="E52:E53"/>
    <mergeCell ref="B24:B25"/>
    <mergeCell ref="C24:C25"/>
    <mergeCell ref="D24:D25"/>
    <mergeCell ref="E24:E25"/>
    <mergeCell ref="B13:B14"/>
    <mergeCell ref="C13:C14"/>
    <mergeCell ref="D13:D14"/>
    <mergeCell ref="E13:E14"/>
    <mergeCell ref="B35:B36"/>
    <mergeCell ref="C35:C36"/>
    <mergeCell ref="D35:D36"/>
    <mergeCell ref="E35:E36"/>
    <mergeCell ref="B31:B32"/>
    <mergeCell ref="C31:C32"/>
    <mergeCell ref="D31:D32"/>
    <mergeCell ref="E31:E32"/>
    <mergeCell ref="B26:B27"/>
    <mergeCell ref="C26:C27"/>
    <mergeCell ref="D26:D27"/>
    <mergeCell ref="E26:E27"/>
    <mergeCell ref="F57:F58"/>
    <mergeCell ref="F35:F36"/>
    <mergeCell ref="F31:F32"/>
    <mergeCell ref="B63:B64"/>
    <mergeCell ref="C63:C64"/>
    <mergeCell ref="D63:D64"/>
    <mergeCell ref="E63:E64"/>
    <mergeCell ref="B55:B56"/>
    <mergeCell ref="C55:C56"/>
    <mergeCell ref="D55:D56"/>
    <mergeCell ref="E55:E56"/>
    <mergeCell ref="B39:B40"/>
    <mergeCell ref="C39:C40"/>
    <mergeCell ref="D39:D40"/>
    <mergeCell ref="E39:E40"/>
    <mergeCell ref="C59:C60"/>
    <mergeCell ref="D59:D60"/>
    <mergeCell ref="E59:E60"/>
    <mergeCell ref="F59:F60"/>
    <mergeCell ref="B52:B53"/>
    <mergeCell ref="C57:C58"/>
    <mergeCell ref="C52:C53"/>
    <mergeCell ref="B57:B58"/>
    <mergeCell ref="B65:B66"/>
    <mergeCell ref="C65:C66"/>
    <mergeCell ref="D65:D66"/>
    <mergeCell ref="E65:E66"/>
    <mergeCell ref="D57:D58"/>
    <mergeCell ref="E57:E58"/>
    <mergeCell ref="F37:F38"/>
    <mergeCell ref="F11:F12"/>
    <mergeCell ref="F63:F64"/>
    <mergeCell ref="B50:B51"/>
    <mergeCell ref="C50:C51"/>
    <mergeCell ref="D50:D51"/>
    <mergeCell ref="E50:E51"/>
    <mergeCell ref="B22:B23"/>
    <mergeCell ref="C22:C23"/>
    <mergeCell ref="D22:D23"/>
    <mergeCell ref="E22:E23"/>
    <mergeCell ref="B41:B42"/>
    <mergeCell ref="C41:C42"/>
    <mergeCell ref="D41:D42"/>
    <mergeCell ref="E41:E42"/>
    <mergeCell ref="F22:F23"/>
    <mergeCell ref="F41:F42"/>
    <mergeCell ref="B59:B60"/>
    <mergeCell ref="B9:B10"/>
    <mergeCell ref="C9:C10"/>
    <mergeCell ref="D9:D10"/>
    <mergeCell ref="E9:E10"/>
    <mergeCell ref="B37:B38"/>
    <mergeCell ref="C37:C38"/>
    <mergeCell ref="D37:D38"/>
    <mergeCell ref="E37:E38"/>
    <mergeCell ref="B11:B12"/>
    <mergeCell ref="B15:B16"/>
    <mergeCell ref="C15:C16"/>
    <mergeCell ref="D15:D16"/>
    <mergeCell ref="E15:E16"/>
    <mergeCell ref="C11:C12"/>
    <mergeCell ref="D11:D12"/>
    <mergeCell ref="E11:E12"/>
    <mergeCell ref="F9:F10"/>
    <mergeCell ref="B33:B34"/>
    <mergeCell ref="C33:C34"/>
    <mergeCell ref="D33:D34"/>
    <mergeCell ref="E33:E34"/>
    <mergeCell ref="B61:B62"/>
    <mergeCell ref="C61:C62"/>
    <mergeCell ref="D61:D62"/>
    <mergeCell ref="E61:E62"/>
    <mergeCell ref="F33:F34"/>
    <mergeCell ref="F61:F62"/>
    <mergeCell ref="F50:F51"/>
    <mergeCell ref="B20:B21"/>
    <mergeCell ref="C20:C21"/>
    <mergeCell ref="D20:D21"/>
    <mergeCell ref="E20:E21"/>
    <mergeCell ref="B45:B46"/>
    <mergeCell ref="C45:C46"/>
    <mergeCell ref="D45:D46"/>
    <mergeCell ref="E45:E46"/>
    <mergeCell ref="F17:F18"/>
    <mergeCell ref="F20:F21"/>
    <mergeCell ref="F45:F46"/>
    <mergeCell ref="E43:E44"/>
    <mergeCell ref="B7:B8"/>
    <mergeCell ref="C7:C8"/>
    <mergeCell ref="D7:D8"/>
    <mergeCell ref="E7:E8"/>
    <mergeCell ref="B17:B18"/>
    <mergeCell ref="C17:C18"/>
    <mergeCell ref="D17:D18"/>
    <mergeCell ref="E17:E18"/>
    <mergeCell ref="F48:F49"/>
    <mergeCell ref="F28:F29"/>
    <mergeCell ref="F7:F8"/>
    <mergeCell ref="B48:B49"/>
    <mergeCell ref="C48:C49"/>
    <mergeCell ref="D48:D49"/>
    <mergeCell ref="E48:E49"/>
    <mergeCell ref="B28:B29"/>
    <mergeCell ref="C28:C29"/>
    <mergeCell ref="D28:D29"/>
    <mergeCell ref="E28:E29"/>
    <mergeCell ref="F43:F44"/>
    <mergeCell ref="F15:F16"/>
    <mergeCell ref="B43:B44"/>
    <mergeCell ref="C43:C44"/>
    <mergeCell ref="D43:D44"/>
    <mergeCell ref="H1:AR1"/>
    <mergeCell ref="G1:G2"/>
    <mergeCell ref="G5:G6"/>
    <mergeCell ref="B5:B6"/>
    <mergeCell ref="C5:C6"/>
    <mergeCell ref="D5:D6"/>
    <mergeCell ref="B3:B4"/>
    <mergeCell ref="C3:C4"/>
    <mergeCell ref="D3:D4"/>
    <mergeCell ref="E3:E4"/>
    <mergeCell ref="F3:F4"/>
    <mergeCell ref="E5:E6"/>
    <mergeCell ref="F5:F6"/>
    <mergeCell ref="B1:B2"/>
    <mergeCell ref="C1:C2"/>
    <mergeCell ref="D1:D2"/>
    <mergeCell ref="E1:E2"/>
    <mergeCell ref="F1:F2"/>
    <mergeCell ref="G3:G4"/>
    <mergeCell ref="G43:G44"/>
    <mergeCell ref="G15:G16"/>
    <mergeCell ref="G28:G29"/>
    <mergeCell ref="G7:G8"/>
    <mergeCell ref="G17:G18"/>
    <mergeCell ref="G20:G21"/>
    <mergeCell ref="G45:G46"/>
    <mergeCell ref="G33:G34"/>
    <mergeCell ref="G61:G62"/>
    <mergeCell ref="G50:G51"/>
    <mergeCell ref="G22:G23"/>
    <mergeCell ref="G41:G42"/>
    <mergeCell ref="G9:G10"/>
    <mergeCell ref="G37:G38"/>
    <mergeCell ref="G11:G12"/>
    <mergeCell ref="G63:G64"/>
    <mergeCell ref="G48:G49"/>
    <mergeCell ref="G59:G60"/>
    <mergeCell ref="G13:G14"/>
    <mergeCell ref="B68:B69"/>
    <mergeCell ref="C68:C69"/>
    <mergeCell ref="D68:D69"/>
    <mergeCell ref="E68:E69"/>
    <mergeCell ref="F68:F69"/>
    <mergeCell ref="G68:G69"/>
    <mergeCell ref="G55:G56"/>
    <mergeCell ref="G39:G40"/>
    <mergeCell ref="G65:G66"/>
    <mergeCell ref="G52:G53"/>
    <mergeCell ref="G24:G25"/>
    <mergeCell ref="G26:G27"/>
    <mergeCell ref="G57:G58"/>
    <mergeCell ref="G35:G36"/>
    <mergeCell ref="G31:G32"/>
    <mergeCell ref="F55:F56"/>
    <mergeCell ref="F39:F40"/>
    <mergeCell ref="F65:F66"/>
    <mergeCell ref="F52:F53"/>
    <mergeCell ref="F24:F2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global</vt:lpstr>
      <vt:lpstr>contrat en cours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Tiffanie</dc:creator>
  <cp:lastModifiedBy>PONA Benjamin</cp:lastModifiedBy>
  <dcterms:created xsi:type="dcterms:W3CDTF">2023-10-18T09:49:29Z</dcterms:created>
  <dcterms:modified xsi:type="dcterms:W3CDTF">2024-02-01T08:43:30Z</dcterms:modified>
</cp:coreProperties>
</file>