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https://d.docs.live.net/67b1497bf26c6090/Bureau/"/>
    </mc:Choice>
  </mc:AlternateContent>
  <xr:revisionPtr revIDLastSave="140" documentId="11_AD4D9D64A577C15A4A5418B4005A5BD05ADEDD86" xr6:coauthVersionLast="47" xr6:coauthVersionMax="47" xr10:uidLastSave="{9492EF15-3C81-4391-89BC-1D154D4318A2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D14" i="1" l="1"/>
  <c r="D13" i="1"/>
  <c r="D12" i="1"/>
  <c r="D11" i="1"/>
  <c r="G5" i="1"/>
  <c r="G4" i="1"/>
  <c r="G2" i="1"/>
  <c r="A17" i="1"/>
  <c r="G3" i="1" s="1"/>
  <c r="A14" i="1"/>
  <c r="E5" i="1"/>
  <c r="E4" i="1"/>
  <c r="E2" i="1"/>
  <c r="A11" i="1"/>
</calcChain>
</file>

<file path=xl/sharedStrings.xml><?xml version="1.0" encoding="utf-8"?>
<sst xmlns="http://schemas.openxmlformats.org/spreadsheetml/2006/main" count="14" uniqueCount="14">
  <si>
    <t>Amortissement total:</t>
  </si>
  <si>
    <t>Durée en mois:</t>
  </si>
  <si>
    <t>Date d'achat:</t>
  </si>
  <si>
    <t>Amortissement journalier:</t>
  </si>
  <si>
    <t>Amortissement trimestriel:</t>
  </si>
  <si>
    <t>Trimestre 1:</t>
  </si>
  <si>
    <t>Trimestre 2:</t>
  </si>
  <si>
    <t>Trimestre 3:</t>
  </si>
  <si>
    <t>Trimestre 4:</t>
  </si>
  <si>
    <t>Date de fin présumée:</t>
  </si>
  <si>
    <t>Date de revente anticipée:</t>
  </si>
  <si>
    <t>Valeur résiduelle à la date de revente:</t>
  </si>
  <si>
    <t>Nombre de jours restants:</t>
  </si>
  <si>
    <t>Nombre de jours depuis le début du trimestre concerné: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</si>
</sst>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d/mm/yy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2" fillId="0" borderId="1" xfId="0" applyFont="1" applyBorder="1"/>
    <xf numFmtId="7" fontId="0" fillId="0" borderId="1" xfId="0" applyNumberForma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3" xfId="0" applyBorder="1"/>
    <xf numFmtId="164" fontId="0" fillId="0" borderId="4" xfId="0" applyNumberFormat="1" applyBorder="1" applyAlignment="1">
      <alignment horizontal="center"/>
    </xf>
    <xf numFmtId="0" fontId="0" fillId="0" borderId="5" xfId="0" applyBorder="1"/>
    <xf numFmtId="44" fontId="1" fillId="0" borderId="2" xfId="0" applyNumberFormat="1" applyFont="1" applyBorder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4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tabSelected="1" zoomScale="145" zoomScaleNormal="145" workbookViewId="0">
      <selection activeCell="D16" sqref="D16"/>
    </sheetView>
  </sheetViews>
  <sheetFormatPr baseColWidth="10" defaultColWidth="8.88671875" defaultRowHeight="14.4" x14ac:dyDescent="0.3"/>
  <cols>
    <col min="1" max="1" width="24.88671875" customWidth="1"/>
    <col min="4" max="4" width="24.21875" customWidth="1"/>
    <col min="5" max="5" width="12.21875" bestFit="1" customWidth="1"/>
    <col min="6" max="6" width="25.109375" customWidth="1"/>
    <col min="7" max="7" width="32.44140625" bestFit="1" customWidth="1"/>
  </cols>
  <sheetData>
    <row r="1" spans="1:7" ht="15" thickBot="1" x14ac:dyDescent="0.35">
      <c r="A1" s="1" t="s">
        <v>0</v>
      </c>
      <c r="D1" s="2" t="s">
        <v>4</v>
      </c>
      <c r="E1" s="7"/>
      <c r="F1" s="2" t="s">
        <v>10</v>
      </c>
      <c r="G1" s="2" t="s">
        <v>11</v>
      </c>
    </row>
    <row r="2" spans="1:7" ht="15" thickBot="1" x14ac:dyDescent="0.35">
      <c r="A2" s="11">
        <v>5400</v>
      </c>
      <c r="D2" s="4" t="s">
        <v>5</v>
      </c>
      <c r="E2" s="8">
        <f>A2/A5*3</f>
        <v>450</v>
      </c>
      <c r="F2" s="6"/>
      <c r="G2" s="3" t="str">
        <f>IF(F2,A11*A17,"")</f>
        <v/>
      </c>
    </row>
    <row r="3" spans="1:7" ht="15" thickBot="1" x14ac:dyDescent="0.35">
      <c r="D3" s="5" t="s">
        <v>6</v>
      </c>
      <c r="E3" s="8">
        <f>IF(OR(A2,ISBLANK(F2),A2/A5*3,""),IF(A2,F3),A11*D12)</f>
        <v>45404</v>
      </c>
      <c r="F3" s="6">
        <v>45404</v>
      </c>
      <c r="G3" s="3">
        <f>IF(F3,A11*A17,"")</f>
        <v>1356.1643835616439</v>
      </c>
    </row>
    <row r="4" spans="1:7" ht="15" thickBot="1" x14ac:dyDescent="0.35">
      <c r="A4" s="1" t="s">
        <v>1</v>
      </c>
      <c r="D4" s="5" t="s">
        <v>7</v>
      </c>
      <c r="E4" s="8">
        <f>A2/A5*3</f>
        <v>450</v>
      </c>
      <c r="F4" s="6"/>
      <c r="G4" s="3" t="str">
        <f>IF(F4,A11*A17,"")</f>
        <v/>
      </c>
    </row>
    <row r="5" spans="1:7" ht="15" thickBot="1" x14ac:dyDescent="0.35">
      <c r="A5" s="12">
        <v>36</v>
      </c>
      <c r="D5" s="5" t="s">
        <v>8</v>
      </c>
      <c r="E5" s="8">
        <f>A2/A5*3</f>
        <v>450</v>
      </c>
      <c r="F5" s="6"/>
      <c r="G5" s="3" t="str">
        <f>IF(F5,A11*A17,"")</f>
        <v/>
      </c>
    </row>
    <row r="7" spans="1:7" ht="15" thickBot="1" x14ac:dyDescent="0.35">
      <c r="A7" s="1" t="s">
        <v>2</v>
      </c>
    </row>
    <row r="8" spans="1:7" ht="15" thickBot="1" x14ac:dyDescent="0.35">
      <c r="A8" s="13">
        <v>44583</v>
      </c>
    </row>
    <row r="10" spans="1:7" ht="15" thickBot="1" x14ac:dyDescent="0.35">
      <c r="A10" s="1" t="s">
        <v>3</v>
      </c>
      <c r="D10" s="9" t="s">
        <v>13</v>
      </c>
      <c r="E10" s="9"/>
      <c r="F10" s="9"/>
    </row>
    <row r="11" spans="1:7" ht="15" thickBot="1" x14ac:dyDescent="0.35">
      <c r="A11" s="11">
        <f>A2/3/365</f>
        <v>4.9315068493150687</v>
      </c>
      <c r="D11" s="10">
        <f>F2-DATE(2024,1,1)</f>
        <v>-45292</v>
      </c>
      <c r="E11" s="10"/>
      <c r="F11" s="10"/>
    </row>
    <row r="12" spans="1:7" x14ac:dyDescent="0.3">
      <c r="D12" s="10">
        <f>F3-DATE(2024,4,1)</f>
        <v>21</v>
      </c>
      <c r="E12" s="10"/>
      <c r="F12" s="10"/>
    </row>
    <row r="13" spans="1:7" ht="15" thickBot="1" x14ac:dyDescent="0.35">
      <c r="A13" s="1" t="s">
        <v>9</v>
      </c>
      <c r="D13" s="10">
        <f>F4-DATE(2024,7,1)</f>
        <v>-45474</v>
      </c>
      <c r="E13" s="10"/>
      <c r="F13" s="10"/>
    </row>
    <row r="14" spans="1:7" ht="15" thickBot="1" x14ac:dyDescent="0.35">
      <c r="A14" s="13">
        <f>EDATE(A8,A5)</f>
        <v>45679</v>
      </c>
      <c r="D14" s="10">
        <f>F5-DATE(2024,10,1)</f>
        <v>-45566</v>
      </c>
      <c r="E14" s="10"/>
      <c r="F14" s="10"/>
    </row>
    <row r="16" spans="1:7" ht="15" thickBot="1" x14ac:dyDescent="0.35">
      <c r="A16" s="1" t="s">
        <v>12</v>
      </c>
    </row>
    <row r="17" spans="1:1" ht="15" thickBot="1" x14ac:dyDescent="0.35">
      <c r="A17" s="12">
        <f>A14-F3</f>
        <v>275</v>
      </c>
    </row>
  </sheetData>
  <mergeCells count="5">
    <mergeCell ref="D10:F10"/>
    <mergeCell ref="D11:F11"/>
    <mergeCell ref="D12:F12"/>
    <mergeCell ref="D13:F13"/>
    <mergeCell ref="D14:F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Anthony Rigo</cp:lastModifiedBy>
  <dcterms:created xsi:type="dcterms:W3CDTF">2015-06-05T18:19:34Z</dcterms:created>
  <dcterms:modified xsi:type="dcterms:W3CDTF">2024-01-21T19:20:33Z</dcterms:modified>
</cp:coreProperties>
</file>