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sp Hébergement\Desktop\"/>
    </mc:Choice>
  </mc:AlternateContent>
  <xr:revisionPtr revIDLastSave="0" documentId="8_{DBBE2001-6501-4832-AFFB-EA5A13986A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cap" sheetId="2" r:id="rId1"/>
    <sheet name="Janvier" sheetId="1" r:id="rId2"/>
    <sheet name="Fevrier" sheetId="5" r:id="rId3"/>
    <sheet name="Mars" sheetId="6" r:id="rId4"/>
    <sheet name="Avril" sheetId="7" r:id="rId5"/>
    <sheet name="Mai" sheetId="8" r:id="rId6"/>
    <sheet name="Juin" sheetId="10" r:id="rId7"/>
    <sheet name="Juillet" sheetId="11" r:id="rId8"/>
    <sheet name="Aout" sheetId="12" r:id="rId9"/>
    <sheet name="Septembre" sheetId="9" r:id="rId10"/>
    <sheet name="Octobre" sheetId="13" r:id="rId11"/>
    <sheet name="Novembre" sheetId="14" r:id="rId12"/>
    <sheet name="Décembre" sheetId="15" r:id="rId13"/>
  </sheets>
  <definedNames>
    <definedName name="_xlnm.Print_Area" localSheetId="8">Aout!$B$1:$N$35</definedName>
    <definedName name="_xlnm.Print_Area" localSheetId="4">Avril!$B$1:$N$42</definedName>
    <definedName name="_xlnm.Print_Area" localSheetId="12">Décembre!$B$1:$N$35</definedName>
    <definedName name="_xlnm.Print_Area" localSheetId="2">Fevrier!$B$1:$N$35</definedName>
    <definedName name="_xlnm.Print_Area" localSheetId="1">Janvier!$B$1:$N$42</definedName>
    <definedName name="_xlnm.Print_Area" localSheetId="7">Juillet!$B$1:$N$42</definedName>
    <definedName name="_xlnm.Print_Area" localSheetId="6">Juin!$B$1:$N$35</definedName>
    <definedName name="_xlnm.Print_Area" localSheetId="5">Mai!$B$1:$N$35</definedName>
    <definedName name="_xlnm.Print_Area" localSheetId="3">Mars!$B$1:$N$35</definedName>
    <definedName name="_xlnm.Print_Area" localSheetId="11">Novembre!$B$1:$N$35</definedName>
    <definedName name="_xlnm.Print_Area" localSheetId="10">Octobre!$B$1:$N$35</definedName>
    <definedName name="_xlnm.Print_Area" localSheetId="9">Septembre!$B$1:$N$42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N3" i="15" l="1"/>
  <c r="N2" i="15"/>
  <c r="N3" i="14"/>
  <c r="N2" i="14"/>
  <c r="N3" i="13"/>
  <c r="N2" i="13"/>
  <c r="N3" i="9"/>
  <c r="N2" i="9"/>
  <c r="N3" i="12"/>
  <c r="N2" i="12"/>
  <c r="N3" i="11"/>
  <c r="N2" i="11"/>
  <c r="N3" i="10"/>
  <c r="N2" i="10"/>
  <c r="N3" i="8"/>
  <c r="N2" i="8"/>
  <c r="N3" i="7"/>
  <c r="N2" i="7"/>
  <c r="N3" i="6"/>
  <c r="N2" i="6"/>
  <c r="N3" i="5"/>
  <c r="N2" i="5"/>
  <c r="C53" i="2"/>
  <c r="E53" i="2" s="1"/>
  <c r="C52" i="2"/>
  <c r="C51" i="2"/>
  <c r="E51" i="2" s="1"/>
  <c r="C50" i="2"/>
  <c r="E50" i="2" s="1"/>
  <c r="C49" i="2"/>
  <c r="E49" i="2" s="1"/>
  <c r="C48" i="2"/>
  <c r="E48" i="2" s="1"/>
  <c r="C47" i="2"/>
  <c r="E47" i="2" s="1"/>
  <c r="C46" i="2"/>
  <c r="E46" i="2" s="1"/>
  <c r="C45" i="2"/>
  <c r="E45" i="2" s="1"/>
  <c r="C44" i="2"/>
  <c r="E44" i="2" s="1"/>
  <c r="C43" i="2"/>
  <c r="E43" i="2" s="1"/>
  <c r="C42" i="2"/>
  <c r="C41" i="2"/>
  <c r="E41" i="2" s="1"/>
  <c r="C40" i="2"/>
  <c r="E40" i="2" s="1"/>
  <c r="C39" i="2"/>
  <c r="E39" i="2" s="1"/>
  <c r="C38" i="2"/>
  <c r="E38" i="2" s="1"/>
  <c r="C37" i="2"/>
  <c r="E37" i="2" s="1"/>
  <c r="C36" i="2"/>
  <c r="E36" i="2" s="1"/>
  <c r="C35" i="2"/>
  <c r="E35" i="2" s="1"/>
  <c r="C34" i="2"/>
  <c r="E34" i="2" s="1"/>
  <c r="C33" i="2"/>
  <c r="E33" i="2" s="1"/>
  <c r="C32" i="2"/>
  <c r="E32" i="2" s="1"/>
  <c r="C31" i="2"/>
  <c r="E31" i="2" s="1"/>
  <c r="C30" i="2"/>
  <c r="E30" i="2" s="1"/>
  <c r="C29" i="2"/>
  <c r="C28" i="2"/>
  <c r="C27" i="2"/>
  <c r="E27" i="2" s="1"/>
  <c r="C26" i="2"/>
  <c r="E26" i="2" s="1"/>
  <c r="C25" i="2"/>
  <c r="C24" i="2"/>
  <c r="E24" i="2" s="1"/>
  <c r="C23" i="2"/>
  <c r="E23" i="2" s="1"/>
  <c r="C22" i="2"/>
  <c r="E22" i="2" s="1"/>
  <c r="C21" i="2"/>
  <c r="E21" i="2" s="1"/>
  <c r="C20" i="2"/>
  <c r="E20" i="2" s="1"/>
  <c r="C19" i="2"/>
  <c r="E19" i="2" s="1"/>
  <c r="C18" i="2"/>
  <c r="E18" i="2" s="1"/>
  <c r="C17" i="2"/>
  <c r="E17" i="2" s="1"/>
  <c r="C16" i="2"/>
  <c r="C15" i="2"/>
  <c r="E15" i="2" s="1"/>
  <c r="C14" i="2"/>
  <c r="E14" i="2" s="1"/>
  <c r="C13" i="2"/>
  <c r="C12" i="2"/>
  <c r="E12" i="2" s="1"/>
  <c r="C11" i="2"/>
  <c r="E11" i="2" s="1"/>
  <c r="F53" i="2"/>
  <c r="G53" i="2" s="1"/>
  <c r="F51" i="2"/>
  <c r="F50" i="2"/>
  <c r="G50" i="2" s="1"/>
  <c r="F49" i="2"/>
  <c r="F48" i="2"/>
  <c r="F47" i="2"/>
  <c r="G47" i="2" s="1"/>
  <c r="F46" i="2"/>
  <c r="F45" i="2"/>
  <c r="F44" i="2"/>
  <c r="G44" i="2" s="1"/>
  <c r="F43" i="2"/>
  <c r="F41" i="2"/>
  <c r="G41" i="2" s="1"/>
  <c r="F39" i="2"/>
  <c r="F38" i="2"/>
  <c r="G38" i="2" s="1"/>
  <c r="F37" i="2"/>
  <c r="F35" i="2"/>
  <c r="F34" i="2"/>
  <c r="F33" i="2"/>
  <c r="F32" i="2"/>
  <c r="G32" i="2" s="1"/>
  <c r="F31" i="2"/>
  <c r="F27" i="2"/>
  <c r="F26" i="2"/>
  <c r="G26" i="2" s="1"/>
  <c r="F24" i="2"/>
  <c r="F23" i="2"/>
  <c r="F21" i="2"/>
  <c r="F20" i="2"/>
  <c r="G20" i="2" s="1"/>
  <c r="F19" i="2"/>
  <c r="F18" i="2"/>
  <c r="F17" i="2"/>
  <c r="G17" i="2" s="1"/>
  <c r="F15" i="2"/>
  <c r="F14" i="2"/>
  <c r="G14" i="2" s="1"/>
  <c r="F12" i="2"/>
  <c r="F11" i="2"/>
  <c r="G11" i="2" s="1"/>
  <c r="G35" i="2"/>
  <c r="G23" i="2"/>
  <c r="K14" i="14"/>
  <c r="K21" i="14"/>
  <c r="K28" i="14"/>
  <c r="K28" i="13"/>
  <c r="K21" i="13"/>
  <c r="K14" i="13"/>
  <c r="K35" i="9"/>
  <c r="K28" i="9"/>
  <c r="K21" i="9"/>
  <c r="K14" i="9"/>
  <c r="K28" i="12"/>
  <c r="K21" i="12"/>
  <c r="K14" i="12"/>
  <c r="K35" i="11"/>
  <c r="K28" i="11"/>
  <c r="K21" i="11"/>
  <c r="K14" i="11"/>
  <c r="K28" i="10"/>
  <c r="K21" i="10"/>
  <c r="K14" i="10"/>
  <c r="K28" i="8"/>
  <c r="K21" i="8"/>
  <c r="K14" i="8"/>
  <c r="K35" i="7"/>
  <c r="K28" i="7"/>
  <c r="K21" i="7"/>
  <c r="K14" i="7"/>
  <c r="K28" i="6"/>
  <c r="K21" i="6"/>
  <c r="K14" i="6"/>
  <c r="K28" i="5"/>
  <c r="K21" i="5"/>
  <c r="K14" i="5"/>
  <c r="F40" i="2" l="1"/>
  <c r="G40" i="2" s="1"/>
  <c r="F29" i="2"/>
  <c r="G29" i="2" s="1"/>
  <c r="E29" i="2"/>
  <c r="F30" i="2"/>
  <c r="G30" i="2" s="1"/>
  <c r="F36" i="2"/>
  <c r="G36" i="2" s="1"/>
  <c r="H36" i="2" s="1"/>
  <c r="F13" i="2"/>
  <c r="E13" i="2"/>
  <c r="F25" i="2"/>
  <c r="E25" i="2"/>
  <c r="F28" i="2"/>
  <c r="E28" i="2"/>
  <c r="F52" i="2"/>
  <c r="G52" i="2" s="1"/>
  <c r="E52" i="2"/>
  <c r="F42" i="2"/>
  <c r="E42" i="2"/>
  <c r="F22" i="2"/>
  <c r="F16" i="2"/>
  <c r="G16" i="2" s="1"/>
  <c r="H16" i="2" s="1"/>
  <c r="E16" i="2"/>
  <c r="H17" i="2"/>
  <c r="I17" i="2" s="1"/>
  <c r="H23" i="2"/>
  <c r="I23" i="2" s="1"/>
  <c r="H29" i="2"/>
  <c r="I29" i="2" s="1"/>
  <c r="H35" i="2"/>
  <c r="I35" i="2" s="1"/>
  <c r="H41" i="2"/>
  <c r="I41" i="2" s="1"/>
  <c r="H47" i="2"/>
  <c r="I47" i="2" s="1"/>
  <c r="H53" i="2"/>
  <c r="I53" i="2" s="1"/>
  <c r="H11" i="2"/>
  <c r="I11" i="2" s="1"/>
  <c r="H14" i="2"/>
  <c r="I14" i="2" s="1"/>
  <c r="H20" i="2"/>
  <c r="I20" i="2" s="1"/>
  <c r="H32" i="2"/>
  <c r="I32" i="2" s="1"/>
  <c r="H38" i="2"/>
  <c r="I38" i="2" s="1"/>
  <c r="H44" i="2"/>
  <c r="I44" i="2" s="1"/>
  <c r="H50" i="2"/>
  <c r="I50" i="2" s="1"/>
  <c r="H26" i="2"/>
  <c r="I26" i="2" s="1"/>
  <c r="G13" i="2"/>
  <c r="G19" i="2"/>
  <c r="H19" i="2" s="1"/>
  <c r="G22" i="2"/>
  <c r="H22" i="2" s="1"/>
  <c r="G25" i="2"/>
  <c r="G28" i="2"/>
  <c r="H28" i="2" s="1"/>
  <c r="G31" i="2"/>
  <c r="H31" i="2" s="1"/>
  <c r="G34" i="2"/>
  <c r="H34" i="2" s="1"/>
  <c r="G37" i="2"/>
  <c r="G43" i="2"/>
  <c r="H43" i="2" s="1"/>
  <c r="G46" i="2"/>
  <c r="G49" i="2"/>
  <c r="H49" i="2" s="1"/>
  <c r="G12" i="2"/>
  <c r="H12" i="2" s="1"/>
  <c r="G15" i="2"/>
  <c r="H15" i="2" s="1"/>
  <c r="G18" i="2"/>
  <c r="G21" i="2"/>
  <c r="H21" i="2" s="1"/>
  <c r="G24" i="2"/>
  <c r="H24" i="2" s="1"/>
  <c r="G27" i="2"/>
  <c r="H27" i="2" s="1"/>
  <c r="G33" i="2"/>
  <c r="H33" i="2" s="1"/>
  <c r="G39" i="2"/>
  <c r="G42" i="2"/>
  <c r="H42" i="2" s="1"/>
  <c r="G45" i="2"/>
  <c r="G48" i="2"/>
  <c r="H48" i="2" s="1"/>
  <c r="G51" i="2"/>
  <c r="H51" i="2" s="1"/>
  <c r="J8" i="1"/>
  <c r="J9" i="1"/>
  <c r="J10" i="1"/>
  <c r="J11" i="1"/>
  <c r="J12" i="1"/>
  <c r="J13" i="1"/>
  <c r="J7" i="1"/>
  <c r="I52" i="2" l="1"/>
  <c r="H52" i="2"/>
  <c r="I36" i="2"/>
  <c r="I18" i="2"/>
  <c r="I43" i="2"/>
  <c r="I33" i="2"/>
  <c r="I22" i="2"/>
  <c r="H46" i="2"/>
  <c r="I46" i="2" s="1"/>
  <c r="H37" i="2"/>
  <c r="I37" i="2" s="1"/>
  <c r="H30" i="2"/>
  <c r="I30" i="2" s="1"/>
  <c r="I28" i="2"/>
  <c r="I15" i="2"/>
  <c r="I48" i="2"/>
  <c r="I12" i="2"/>
  <c r="I27" i="2"/>
  <c r="I34" i="2"/>
  <c r="I16" i="2"/>
  <c r="H45" i="2"/>
  <c r="I45" i="2" s="1"/>
  <c r="H18" i="2"/>
  <c r="I21" i="2"/>
  <c r="I51" i="2"/>
  <c r="I19" i="2"/>
  <c r="I42" i="2"/>
  <c r="I24" i="2"/>
  <c r="I49" i="2"/>
  <c r="I31" i="2"/>
  <c r="I13" i="2"/>
  <c r="H39" i="2"/>
  <c r="I39" i="2" s="1"/>
  <c r="H13" i="2"/>
  <c r="H25" i="2"/>
  <c r="I25" i="2" s="1"/>
  <c r="H40" i="2"/>
  <c r="I40" i="2" s="1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J16" i="15"/>
  <c r="J15" i="15"/>
  <c r="J14" i="15"/>
  <c r="J13" i="15"/>
  <c r="J12" i="15"/>
  <c r="J11" i="15"/>
  <c r="J10" i="15"/>
  <c r="J9" i="15"/>
  <c r="J8" i="15"/>
  <c r="J7" i="15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K7" i="14" s="1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K7" i="13" s="1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K7" i="12" s="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K7" i="11" s="1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K7" i="10" s="1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K7" i="9" s="1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K7" i="8" s="1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K7" i="7" s="1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K7" i="6" s="1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K7" i="5" s="1"/>
  <c r="N2" i="1"/>
  <c r="N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K7" i="1"/>
  <c r="K7" i="15" l="1"/>
  <c r="C54" i="2" s="1"/>
  <c r="E54" i="2" s="1"/>
  <c r="K14" i="15"/>
  <c r="C55" i="2" s="1"/>
  <c r="E55" i="2" s="1"/>
  <c r="K21" i="15"/>
  <c r="C56" i="2" s="1"/>
  <c r="E56" i="2" s="1"/>
  <c r="K28" i="15"/>
  <c r="C57" i="2" s="1"/>
  <c r="E57" i="2" s="1"/>
  <c r="K14" i="1"/>
  <c r="C7" i="2" s="1"/>
  <c r="K35" i="1"/>
  <c r="C10" i="2" s="1"/>
  <c r="E10" i="2" s="1"/>
  <c r="K28" i="1"/>
  <c r="C9" i="2" s="1"/>
  <c r="E9" i="2" s="1"/>
  <c r="K21" i="1"/>
  <c r="C8" i="2" s="1"/>
  <c r="E8" i="2" s="1"/>
  <c r="C6" i="2"/>
  <c r="E7" i="2" l="1"/>
  <c r="E6" i="2"/>
  <c r="F8" i="2"/>
  <c r="F9" i="2"/>
  <c r="F10" i="2"/>
  <c r="F7" i="2"/>
  <c r="F56" i="2"/>
  <c r="F57" i="2"/>
  <c r="F55" i="2"/>
  <c r="F54" i="2"/>
  <c r="F6" i="2"/>
  <c r="G6" i="2" s="1"/>
  <c r="H6" i="2" s="1"/>
  <c r="I6" i="2" s="1"/>
  <c r="G9" i="2" l="1"/>
  <c r="H9" i="2" s="1"/>
  <c r="I9" i="2" s="1"/>
  <c r="G7" i="2"/>
  <c r="H7" i="2" s="1"/>
  <c r="I7" i="2" s="1"/>
  <c r="G8" i="2"/>
  <c r="H8" i="2" s="1"/>
  <c r="I8" i="2" s="1"/>
  <c r="G10" i="2"/>
  <c r="H10" i="2" s="1"/>
  <c r="I10" i="2" s="1"/>
  <c r="G55" i="2"/>
  <c r="H55" i="2"/>
  <c r="I55" i="2" s="1"/>
  <c r="G57" i="2"/>
  <c r="H57" i="2" s="1"/>
  <c r="I57" i="2" s="1"/>
  <c r="G54" i="2"/>
  <c r="H54" i="2" s="1"/>
  <c r="I54" i="2" s="1"/>
  <c r="G56" i="2"/>
  <c r="H56" i="2"/>
  <c r="I56" i="2" s="1"/>
  <c r="L6" i="2" l="1"/>
</calcChain>
</file>

<file path=xl/sharedStrings.xml><?xml version="1.0" encoding="utf-8"?>
<sst xmlns="http://schemas.openxmlformats.org/spreadsheetml/2006/main" count="707" uniqueCount="52">
  <si>
    <t>Date</t>
  </si>
  <si>
    <t>Début</t>
  </si>
  <si>
    <t>Départ</t>
  </si>
  <si>
    <t>Si Coupure</t>
  </si>
  <si>
    <t>Arrivée</t>
  </si>
  <si>
    <t>Fin</t>
  </si>
  <si>
    <t>Pause</t>
  </si>
  <si>
    <t>L</t>
  </si>
  <si>
    <t>M</t>
  </si>
  <si>
    <t>J</t>
  </si>
  <si>
    <t>V</t>
  </si>
  <si>
    <t>S</t>
  </si>
  <si>
    <t>D</t>
  </si>
  <si>
    <t>Total jour</t>
  </si>
  <si>
    <t>Total semaine</t>
  </si>
  <si>
    <t>Signature salarié</t>
  </si>
  <si>
    <t>Tableau Heures Supplémentaires</t>
  </si>
  <si>
    <t>Total hebdo</t>
  </si>
  <si>
    <t>Total Heures Dues</t>
  </si>
  <si>
    <t>Nom</t>
  </si>
  <si>
    <t>Prénom</t>
  </si>
  <si>
    <t>NOM</t>
  </si>
  <si>
    <t>PRENOM</t>
  </si>
  <si>
    <t>Janvier 2024</t>
  </si>
  <si>
    <t>Signature Responsable</t>
  </si>
  <si>
    <t>RR</t>
  </si>
  <si>
    <t>Evenement familiale</t>
  </si>
  <si>
    <t>Formation</t>
  </si>
  <si>
    <t>Absence injustifiée</t>
  </si>
  <si>
    <t>Jour Férié et RJF</t>
  </si>
  <si>
    <t>Repos</t>
  </si>
  <si>
    <t>Congés Payés</t>
  </si>
  <si>
    <t>Arrêt Maladie</t>
  </si>
  <si>
    <t>Février 2024</t>
  </si>
  <si>
    <t>Mars 2024</t>
  </si>
  <si>
    <t>Avril 2024</t>
  </si>
  <si>
    <t>Mai 2024</t>
  </si>
  <si>
    <t>Juin 2024</t>
  </si>
  <si>
    <t>Juillet 2024</t>
  </si>
  <si>
    <t>Aout 2024</t>
  </si>
  <si>
    <t>Septembre 2024</t>
  </si>
  <si>
    <t>Octobre 2024</t>
  </si>
  <si>
    <t>Novembre 2024</t>
  </si>
  <si>
    <t>Décembre 2024</t>
  </si>
  <si>
    <t>CONTRAT</t>
  </si>
  <si>
    <t>Heures majorées à 20%</t>
  </si>
  <si>
    <t>Heures majorées à 50%</t>
  </si>
  <si>
    <t>Heures Négatives</t>
  </si>
  <si>
    <t>Total heures dues 2024</t>
  </si>
  <si>
    <t>Heures suppl.</t>
  </si>
  <si>
    <t>Total heures négatives 2024</t>
  </si>
  <si>
    <t>CALCUL AUTOMATIQUE NE PAS TOUCHER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</si>
</sst>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"/>
    <numFmt numFmtId="165" formatCode="h:mm;@"/>
    <numFmt numFmtId="166" formatCode="[hh]:mm:ss"/>
    <numFmt numFmtId="167" formatCode="0.0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10"/>
      <color rgb="FF000000"/>
      <name val="Arial"/>
      <family val="2"/>
    </font>
    <font>
      <sz val="11"/>
      <color theme="1"/>
      <name val="Comic Sans MS"/>
      <family val="4"/>
    </font>
    <font>
      <sz val="10"/>
      <name val="Comic Sans MS"/>
      <family val="4"/>
    </font>
    <font>
      <sz val="20"/>
      <color theme="1"/>
      <name val="Comic Sans MS"/>
      <family val="4"/>
    </font>
    <font>
      <u/>
      <sz val="11"/>
      <color theme="1"/>
      <name val="Comic Sans MS"/>
      <family val="4"/>
    </font>
    <font>
      <b/>
      <u/>
      <sz val="11"/>
      <name val="Comic Sans MS"/>
      <family val="4"/>
    </font>
    <font>
      <sz val="12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  <font>
      <b/>
      <sz val="12"/>
      <name val="Comic Sans MS"/>
      <family val="4"/>
    </font>
    <font>
      <b/>
      <sz val="10"/>
      <color theme="0"/>
      <name val="Comic Sans MS"/>
      <family val="4"/>
    </font>
    <font>
      <b/>
      <sz val="11"/>
      <color theme="1"/>
      <name val="Comic Sans MS"/>
      <family val="4"/>
    </font>
    <font>
      <b/>
      <sz val="16"/>
      <name val="Comic Sans MS"/>
      <family val="4"/>
    </font>
    <font>
      <sz val="11"/>
      <name val="Comic Sans MS"/>
      <family val="4"/>
    </font>
    <font>
      <sz val="10"/>
      <color theme="1"/>
      <name val="Arial Unicode MS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B15CD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0.49998474074526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/>
  </cellStyleXfs>
  <cellXfs count="159">
    <xf numFmtId="0" fontId="0" fillId="0" borderId="0" xfId="0"/>
    <xf numFmtId="0" fontId="2" fillId="0" borderId="0" xfId="1" applyFont="1" applyProtection="1">
      <protection hidden="1"/>
    </xf>
    <xf numFmtId="0" fontId="5" fillId="0" borderId="7" xfId="1" applyFont="1" applyBorder="1" applyAlignment="1" applyProtection="1">
      <alignment horizontal="center" vertical="center"/>
      <protection hidden="1"/>
    </xf>
    <xf numFmtId="0" fontId="4" fillId="0" borderId="0" xfId="0" applyFont="1"/>
    <xf numFmtId="0" fontId="4" fillId="0" borderId="5" xfId="0" applyFont="1" applyBorder="1"/>
    <xf numFmtId="49" fontId="4" fillId="0" borderId="5" xfId="0" applyNumberFormat="1" applyFont="1" applyBorder="1"/>
    <xf numFmtId="0" fontId="7" fillId="0" borderId="0" xfId="0" applyFont="1"/>
    <xf numFmtId="164" fontId="5" fillId="0" borderId="10" xfId="1" applyNumberFormat="1" applyFont="1" applyBorder="1" applyAlignment="1" applyProtection="1">
      <alignment horizontal="center" vertical="center"/>
      <protection hidden="1"/>
    </xf>
    <xf numFmtId="14" fontId="4" fillId="0" borderId="32" xfId="0" applyNumberFormat="1" applyFont="1" applyBorder="1"/>
    <xf numFmtId="20" fontId="4" fillId="0" borderId="22" xfId="0" applyNumberFormat="1" applyFont="1" applyBorder="1"/>
    <xf numFmtId="20" fontId="4" fillId="0" borderId="23" xfId="0" applyNumberFormat="1" applyFont="1" applyBorder="1"/>
    <xf numFmtId="0" fontId="4" fillId="0" borderId="23" xfId="0" applyFont="1" applyBorder="1"/>
    <xf numFmtId="164" fontId="5" fillId="0" borderId="11" xfId="1" applyNumberFormat="1" applyFont="1" applyBorder="1" applyAlignment="1" applyProtection="1">
      <alignment horizontal="center" vertical="center"/>
      <protection hidden="1"/>
    </xf>
    <xf numFmtId="14" fontId="4" fillId="0" borderId="33" xfId="0" applyNumberFormat="1" applyFont="1" applyBorder="1"/>
    <xf numFmtId="164" fontId="5" fillId="2" borderId="11" xfId="1" applyNumberFormat="1" applyFont="1" applyFill="1" applyBorder="1" applyAlignment="1" applyProtection="1">
      <alignment horizontal="center" vertical="center"/>
      <protection hidden="1"/>
    </xf>
    <xf numFmtId="164" fontId="5" fillId="2" borderId="29" xfId="1" applyNumberFormat="1" applyFont="1" applyFill="1" applyBorder="1" applyAlignment="1" applyProtection="1">
      <alignment horizontal="center" vertical="center"/>
      <protection hidden="1"/>
    </xf>
    <xf numFmtId="0" fontId="4" fillId="0" borderId="26" xfId="0" applyFont="1" applyBorder="1"/>
    <xf numFmtId="164" fontId="5" fillId="2" borderId="12" xfId="1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Protection="1">
      <protection hidden="1"/>
    </xf>
    <xf numFmtId="0" fontId="8" fillId="0" borderId="0" xfId="2" applyFont="1" applyAlignment="1" applyProtection="1">
      <alignment vertical="center"/>
      <protection hidden="1"/>
    </xf>
    <xf numFmtId="0" fontId="4" fillId="0" borderId="0" xfId="3" applyFont="1" applyProtection="1">
      <protection hidden="1"/>
    </xf>
    <xf numFmtId="0" fontId="5" fillId="8" borderId="5" xfId="1" applyFont="1" applyFill="1" applyBorder="1"/>
    <xf numFmtId="0" fontId="10" fillId="0" borderId="0" xfId="1" applyFont="1" applyProtection="1">
      <protection hidden="1"/>
    </xf>
    <xf numFmtId="0" fontId="5" fillId="4" borderId="5" xfId="1" applyFont="1" applyFill="1" applyBorder="1"/>
    <xf numFmtId="0" fontId="5" fillId="7" borderId="5" xfId="1" applyFont="1" applyFill="1" applyBorder="1"/>
    <xf numFmtId="0" fontId="5" fillId="11" borderId="5" xfId="1" applyFont="1" applyFill="1" applyBorder="1"/>
    <xf numFmtId="0" fontId="5" fillId="6" borderId="5" xfId="1" applyFont="1" applyFill="1" applyBorder="1"/>
    <xf numFmtId="165" fontId="11" fillId="10" borderId="5" xfId="1" applyNumberFormat="1" applyFont="1" applyFill="1" applyBorder="1" applyAlignment="1">
      <alignment horizontal="right"/>
    </xf>
    <xf numFmtId="0" fontId="5" fillId="5" borderId="5" xfId="1" applyFont="1" applyFill="1" applyBorder="1"/>
    <xf numFmtId="0" fontId="5" fillId="9" borderId="5" xfId="1" applyFont="1" applyFill="1" applyBorder="1"/>
    <xf numFmtId="20" fontId="4" fillId="0" borderId="30" xfId="0" applyNumberFormat="1" applyFont="1" applyBorder="1"/>
    <xf numFmtId="0" fontId="4" fillId="0" borderId="19" xfId="0" applyFont="1" applyBorder="1"/>
    <xf numFmtId="0" fontId="4" fillId="0" borderId="31" xfId="0" applyFont="1" applyBorder="1"/>
    <xf numFmtId="0" fontId="4" fillId="0" borderId="30" xfId="0" applyFont="1" applyBorder="1"/>
    <xf numFmtId="20" fontId="4" fillId="0" borderId="5" xfId="0" applyNumberFormat="1" applyFont="1" applyBorder="1"/>
    <xf numFmtId="20" fontId="4" fillId="0" borderId="25" xfId="0" applyNumberFormat="1" applyFont="1" applyBorder="1"/>
    <xf numFmtId="20" fontId="4" fillId="0" borderId="27" xfId="0" applyNumberFormat="1" applyFont="1" applyBorder="1"/>
    <xf numFmtId="20" fontId="4" fillId="0" borderId="26" xfId="0" applyNumberFormat="1" applyFont="1" applyBorder="1"/>
    <xf numFmtId="20" fontId="0" fillId="0" borderId="0" xfId="0" applyNumberFormat="1"/>
    <xf numFmtId="20" fontId="4" fillId="0" borderId="17" xfId="0" applyNumberFormat="1" applyFont="1" applyBorder="1"/>
    <xf numFmtId="20" fontId="4" fillId="3" borderId="25" xfId="0" applyNumberFormat="1" applyFont="1" applyFill="1" applyBorder="1"/>
    <xf numFmtId="20" fontId="4" fillId="3" borderId="5" xfId="0" applyNumberFormat="1" applyFont="1" applyFill="1" applyBorder="1"/>
    <xf numFmtId="0" fontId="4" fillId="3" borderId="5" xfId="0" applyFont="1" applyFill="1" applyBorder="1"/>
    <xf numFmtId="0" fontId="4" fillId="0" borderId="17" xfId="0" applyFont="1" applyBorder="1"/>
    <xf numFmtId="0" fontId="4" fillId="0" borderId="13" xfId="0" applyFont="1" applyBorder="1"/>
    <xf numFmtId="0" fontId="4" fillId="0" borderId="16" xfId="0" applyFont="1" applyBorder="1"/>
    <xf numFmtId="20" fontId="4" fillId="0" borderId="32" xfId="0" applyNumberFormat="1" applyFont="1" applyBorder="1" applyProtection="1">
      <protection hidden="1"/>
    </xf>
    <xf numFmtId="20" fontId="4" fillId="0" borderId="33" xfId="0" applyNumberFormat="1" applyFont="1" applyBorder="1" applyProtection="1">
      <protection hidden="1"/>
    </xf>
    <xf numFmtId="20" fontId="4" fillId="0" borderId="34" xfId="0" applyNumberFormat="1" applyFont="1" applyBorder="1" applyProtection="1">
      <protection hidden="1"/>
    </xf>
    <xf numFmtId="0" fontId="0" fillId="0" borderId="0" xfId="0" applyAlignment="1">
      <alignment horizontal="center" vertical="center"/>
    </xf>
    <xf numFmtId="49" fontId="4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12" borderId="8" xfId="0" applyFont="1" applyFill="1" applyBorder="1" applyAlignment="1">
      <alignment horizontal="center" vertical="center" wrapText="1"/>
    </xf>
    <xf numFmtId="0" fontId="5" fillId="12" borderId="5" xfId="0" applyFont="1" applyFill="1" applyBorder="1" applyAlignment="1">
      <alignment horizontal="center" vertical="center"/>
    </xf>
    <xf numFmtId="166" fontId="11" fillId="0" borderId="5" xfId="1" applyNumberFormat="1" applyFont="1" applyBorder="1" applyAlignment="1">
      <alignment horizontal="center" vertical="center"/>
    </xf>
    <xf numFmtId="21" fontId="11" fillId="0" borderId="5" xfId="1" applyNumberFormat="1" applyFont="1" applyBorder="1" applyAlignment="1">
      <alignment horizontal="center" vertical="center"/>
    </xf>
    <xf numFmtId="21" fontId="11" fillId="3" borderId="5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/>
    </xf>
    <xf numFmtId="21" fontId="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3" fillId="13" borderId="8" xfId="0" applyFont="1" applyFill="1" applyBorder="1" applyAlignment="1">
      <alignment horizontal="center" vertical="center"/>
    </xf>
    <xf numFmtId="0" fontId="14" fillId="12" borderId="22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4" fillId="12" borderId="25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4" fillId="12" borderId="27" xfId="0" applyFont="1" applyFill="1" applyBorder="1" applyAlignment="1">
      <alignment horizontal="center" vertical="center"/>
    </xf>
    <xf numFmtId="46" fontId="4" fillId="0" borderId="44" xfId="0" applyNumberFormat="1" applyFont="1" applyBorder="1" applyAlignment="1">
      <alignment horizontal="center" vertical="center"/>
    </xf>
    <xf numFmtId="20" fontId="4" fillId="0" borderId="39" xfId="0" applyNumberFormat="1" applyFont="1" applyBorder="1" applyProtection="1">
      <protection hidden="1"/>
    </xf>
    <xf numFmtId="20" fontId="4" fillId="0" borderId="46" xfId="0" applyNumberFormat="1" applyFont="1" applyBorder="1" applyProtection="1">
      <protection hidden="1"/>
    </xf>
    <xf numFmtId="21" fontId="4" fillId="0" borderId="0" xfId="0" applyNumberFormat="1" applyFont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165" fontId="4" fillId="0" borderId="47" xfId="0" applyNumberFormat="1" applyFont="1" applyBorder="1" applyProtection="1">
      <protection hidden="1"/>
    </xf>
    <xf numFmtId="165" fontId="4" fillId="0" borderId="48" xfId="0" applyNumberFormat="1" applyFont="1" applyBorder="1" applyProtection="1">
      <protection hidden="1"/>
    </xf>
    <xf numFmtId="165" fontId="4" fillId="3" borderId="48" xfId="0" applyNumberFormat="1" applyFont="1" applyFill="1" applyBorder="1" applyProtection="1">
      <protection hidden="1"/>
    </xf>
    <xf numFmtId="165" fontId="4" fillId="3" borderId="49" xfId="0" applyNumberFormat="1" applyFont="1" applyFill="1" applyBorder="1" applyProtection="1">
      <protection hidden="1"/>
    </xf>
    <xf numFmtId="20" fontId="4" fillId="0" borderId="24" xfId="0" applyNumberFormat="1" applyFont="1" applyBorder="1"/>
    <xf numFmtId="20" fontId="4" fillId="3" borderId="45" xfId="0" applyNumberFormat="1" applyFont="1" applyFill="1" applyBorder="1"/>
    <xf numFmtId="0" fontId="4" fillId="12" borderId="42" xfId="0" applyFont="1" applyFill="1" applyBorder="1" applyAlignment="1">
      <alignment horizontal="center" vertical="center" wrapText="1"/>
    </xf>
    <xf numFmtId="21" fontId="4" fillId="0" borderId="50" xfId="0" applyNumberFormat="1" applyFont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/>
    </xf>
    <xf numFmtId="166" fontId="16" fillId="4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167" fontId="17" fillId="3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Border="1"/>
    <xf numFmtId="20" fontId="4" fillId="0" borderId="47" xfId="0" applyNumberFormat="1" applyFont="1" applyBorder="1" applyProtection="1">
      <protection hidden="1"/>
    </xf>
    <xf numFmtId="20" fontId="4" fillId="0" borderId="48" xfId="0" applyNumberFormat="1" applyFont="1" applyBorder="1" applyProtection="1">
      <protection hidden="1"/>
    </xf>
    <xf numFmtId="20" fontId="4" fillId="0" borderId="49" xfId="0" applyNumberFormat="1" applyFont="1" applyBorder="1" applyProtection="1">
      <protection hidden="1"/>
    </xf>
    <xf numFmtId="14" fontId="4" fillId="0" borderId="8" xfId="0" applyNumberFormat="1" applyFont="1" applyBorder="1"/>
    <xf numFmtId="0" fontId="4" fillId="0" borderId="18" xfId="0" applyFont="1" applyBorder="1"/>
    <xf numFmtId="0" fontId="4" fillId="0" borderId="8" xfId="0" applyFont="1" applyBorder="1"/>
    <xf numFmtId="0" fontId="4" fillId="0" borderId="36" xfId="0" applyFont="1" applyBorder="1"/>
    <xf numFmtId="14" fontId="4" fillId="0" borderId="34" xfId="0" applyNumberFormat="1" applyFont="1" applyBorder="1"/>
    <xf numFmtId="20" fontId="4" fillId="0" borderId="45" xfId="0" applyNumberFormat="1" applyFont="1" applyBorder="1"/>
    <xf numFmtId="14" fontId="4" fillId="0" borderId="39" xfId="0" applyNumberFormat="1" applyFont="1" applyBorder="1"/>
    <xf numFmtId="20" fontId="4" fillId="3" borderId="51" xfId="0" applyNumberFormat="1" applyFont="1" applyFill="1" applyBorder="1"/>
    <xf numFmtId="20" fontId="4" fillId="3" borderId="7" xfId="0" applyNumberFormat="1" applyFont="1" applyFill="1" applyBorder="1"/>
    <xf numFmtId="0" fontId="4" fillId="3" borderId="7" xfId="0" applyFont="1" applyFill="1" applyBorder="1"/>
    <xf numFmtId="20" fontId="4" fillId="3" borderId="28" xfId="0" applyNumberFormat="1" applyFont="1" applyFill="1" applyBorder="1"/>
    <xf numFmtId="20" fontId="4" fillId="0" borderId="44" xfId="0" applyNumberFormat="1" applyFont="1" applyBorder="1"/>
    <xf numFmtId="0" fontId="4" fillId="0" borderId="0" xfId="0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5" fillId="0" borderId="40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3" fillId="11" borderId="40" xfId="0" applyFont="1" applyFill="1" applyBorder="1" applyAlignment="1">
      <alignment horizontal="center" vertical="center"/>
    </xf>
    <xf numFmtId="0" fontId="13" fillId="11" borderId="43" xfId="0" applyFont="1" applyFill="1" applyBorder="1" applyAlignment="1">
      <alignment horizontal="center" vertical="center"/>
    </xf>
    <xf numFmtId="0" fontId="13" fillId="11" borderId="41" xfId="0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/>
    </xf>
    <xf numFmtId="0" fontId="4" fillId="0" borderId="35" xfId="3" applyFont="1" applyBorder="1" applyAlignment="1" applyProtection="1">
      <alignment horizontal="center"/>
      <protection hidden="1"/>
    </xf>
    <xf numFmtId="0" fontId="4" fillId="0" borderId="37" xfId="3" applyFont="1" applyBorder="1" applyAlignment="1" applyProtection="1">
      <alignment horizontal="center"/>
      <protection hidden="1"/>
    </xf>
    <xf numFmtId="0" fontId="4" fillId="0" borderId="14" xfId="3" applyFont="1" applyBorder="1" applyAlignment="1" applyProtection="1">
      <alignment horizontal="center"/>
      <protection hidden="1"/>
    </xf>
    <xf numFmtId="0" fontId="4" fillId="0" borderId="9" xfId="3" applyFont="1" applyBorder="1" applyAlignment="1" applyProtection="1">
      <alignment horizontal="center"/>
      <protection hidden="1"/>
    </xf>
    <xf numFmtId="0" fontId="4" fillId="0" borderId="0" xfId="3" applyFont="1" applyAlignment="1" applyProtection="1">
      <alignment horizontal="center"/>
      <protection hidden="1"/>
    </xf>
    <xf numFmtId="0" fontId="4" fillId="0" borderId="15" xfId="3" applyFont="1" applyBorder="1" applyAlignment="1" applyProtection="1">
      <alignment horizontal="center"/>
      <protection hidden="1"/>
    </xf>
    <xf numFmtId="0" fontId="4" fillId="0" borderId="36" xfId="3" applyFont="1" applyBorder="1" applyAlignment="1" applyProtection="1">
      <alignment horizontal="center"/>
      <protection hidden="1"/>
    </xf>
    <xf numFmtId="0" fontId="4" fillId="0" borderId="38" xfId="3" applyFont="1" applyBorder="1" applyAlignment="1" applyProtection="1">
      <alignment horizontal="center"/>
      <protection hidden="1"/>
    </xf>
    <xf numFmtId="0" fontId="4" fillId="0" borderId="18" xfId="3" applyFont="1" applyBorder="1" applyAlignment="1" applyProtection="1">
      <alignment horizontal="center"/>
      <protection hidden="1"/>
    </xf>
    <xf numFmtId="0" fontId="9" fillId="0" borderId="5" xfId="1" applyFont="1" applyBorder="1" applyAlignment="1">
      <alignment horizontal="center"/>
    </xf>
    <xf numFmtId="0" fontId="9" fillId="0" borderId="5" xfId="1" applyFont="1" applyBorder="1" applyAlignment="1" applyProtection="1">
      <alignment horizontal="center"/>
      <protection hidden="1"/>
    </xf>
    <xf numFmtId="0" fontId="7" fillId="0" borderId="0" xfId="0" applyFont="1" applyAlignment="1">
      <alignment horizontal="center" vertical="center"/>
    </xf>
    <xf numFmtId="0" fontId="4" fillId="0" borderId="3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66" fontId="0" fillId="0" borderId="2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3" xfId="1" applyFont="1" applyBorder="1" applyAlignment="1" applyProtection="1">
      <alignment horizontal="center" vertical="center"/>
      <protection hidden="1"/>
    </xf>
    <xf numFmtId="0" fontId="5" fillId="0" borderId="7" xfId="1" applyFont="1" applyBorder="1" applyAlignment="1" applyProtection="1">
      <alignment horizontal="center" vertical="center"/>
      <protection hidden="1"/>
    </xf>
    <xf numFmtId="0" fontId="5" fillId="0" borderId="23" xfId="1" applyFont="1" applyBorder="1" applyAlignment="1" applyProtection="1">
      <alignment horizontal="center" vertical="center" wrapText="1"/>
      <protection hidden="1"/>
    </xf>
    <xf numFmtId="0" fontId="5" fillId="0" borderId="7" xfId="1" applyFont="1" applyBorder="1" applyAlignment="1" applyProtection="1">
      <alignment horizontal="center" vertical="center" wrapText="1"/>
      <protection hidden="1"/>
    </xf>
    <xf numFmtId="0" fontId="4" fillId="0" borderId="24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colors>
    <mruColors>
      <color rgb="FFCCCCFF"/>
      <color rgb="FFDB15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M58"/>
  <sheetViews>
    <sheetView showGridLines="0" tabSelected="1" workbookViewId="0">
      <selection activeCell="M8" sqref="M8"/>
    </sheetView>
  </sheetViews>
  <sheetFormatPr baseColWidth="10" defaultRowHeight="15"/>
  <cols>
    <col min="1" max="1" width="3.5703125" customWidth="1"/>
    <col min="2" max="2" width="5.140625" style="49" customWidth="1"/>
    <col min="3" max="4" width="11.42578125" style="49"/>
    <col min="5" max="5" width="11.7109375" style="88" hidden="1" customWidth="1"/>
    <col min="6" max="6" width="15.5703125" style="49" customWidth="1"/>
    <col min="7" max="7" width="16.140625" style="49" customWidth="1"/>
    <col min="8" max="8" width="15.42578125" style="49" customWidth="1"/>
    <col min="9" max="9" width="16.140625" style="49" customWidth="1"/>
    <col min="10" max="10" width="4.42578125" style="49" customWidth="1"/>
    <col min="11" max="11" width="35.140625" style="49" customWidth="1"/>
    <col min="12" max="12" width="29.5703125" style="49" customWidth="1"/>
  </cols>
  <sheetData>
    <row r="1" spans="2:13" ht="15.75" thickBot="1"/>
    <row r="2" spans="2:13" ht="30.75" customHeight="1" thickBot="1">
      <c r="B2" s="111" t="s">
        <v>16</v>
      </c>
      <c r="C2" s="112"/>
      <c r="D2" s="112"/>
      <c r="E2" s="112"/>
      <c r="F2" s="112"/>
      <c r="G2" s="112"/>
      <c r="H2" s="112"/>
      <c r="I2" s="113"/>
      <c r="J2" s="51"/>
      <c r="K2" s="66" t="s">
        <v>21</v>
      </c>
      <c r="L2" s="67"/>
    </row>
    <row r="3" spans="2:13" ht="15.75" customHeight="1" thickBot="1">
      <c r="B3" s="52"/>
      <c r="C3" s="52"/>
      <c r="D3" s="52"/>
      <c r="E3" s="89"/>
      <c r="F3" s="52"/>
      <c r="G3" s="52"/>
      <c r="H3" s="52"/>
      <c r="I3" s="52"/>
      <c r="J3" s="51"/>
      <c r="K3" s="68" t="s">
        <v>22</v>
      </c>
      <c r="L3" s="69"/>
    </row>
    <row r="4" spans="2:13" ht="21.75" customHeight="1" thickBot="1">
      <c r="B4" s="114" t="s">
        <v>51</v>
      </c>
      <c r="C4" s="115"/>
      <c r="D4" s="115"/>
      <c r="E4" s="115"/>
      <c r="F4" s="115"/>
      <c r="G4" s="115"/>
      <c r="H4" s="115"/>
      <c r="I4" s="116"/>
      <c r="J4" s="53"/>
      <c r="K4" s="70" t="s">
        <v>44</v>
      </c>
      <c r="L4" s="71">
        <v>1.625</v>
      </c>
    </row>
    <row r="5" spans="2:13" ht="45.75" customHeight="1" thickBot="1">
      <c r="B5" s="65" t="s">
        <v>11</v>
      </c>
      <c r="C5" s="54" t="s">
        <v>17</v>
      </c>
      <c r="D5" s="54" t="s">
        <v>47</v>
      </c>
      <c r="E5" s="54" t="s">
        <v>47</v>
      </c>
      <c r="F5" s="54" t="s">
        <v>49</v>
      </c>
      <c r="G5" s="54" t="s">
        <v>45</v>
      </c>
      <c r="H5" s="54" t="s">
        <v>46</v>
      </c>
      <c r="I5" s="54" t="s">
        <v>18</v>
      </c>
      <c r="J5" s="53"/>
      <c r="K5" s="53"/>
      <c r="L5" s="53"/>
    </row>
    <row r="6" spans="2:13" ht="17.25" thickBot="1">
      <c r="B6" s="55">
        <v>1</v>
      </c>
      <c r="C6" s="56">
        <f>Janvier!K7</f>
        <v>0</v>
      </c>
      <c r="D6" s="158" t="e">
        <f>SUM(IF(AND(NOT(ISBLANK(C6)),C6&lt;$K$4),C6-$K$4,""))</f>
        <v>#VALUE!</v>
      </c>
      <c r="E6" s="91">
        <f>(IF(AND(NOT(ISBLANK(C6)),C6&lt;$L$4),C6-$L$4,""))</f>
        <v>-1.625</v>
      </c>
      <c r="F6" s="57">
        <f>IF(C6-L4&lt;0,0,C6-L4)</f>
        <v>0</v>
      </c>
      <c r="G6" s="57">
        <f>IF(F6&lt;=4,F6,4)</f>
        <v>0</v>
      </c>
      <c r="H6" s="57">
        <f>IF(F6-G6&gt;0,F6-G6,0)</f>
        <v>0</v>
      </c>
      <c r="I6" s="58">
        <f>SUM(G6*1.2)+(H6*1.5)</f>
        <v>0</v>
      </c>
      <c r="J6" s="53"/>
      <c r="K6" s="84" t="s">
        <v>48</v>
      </c>
      <c r="L6" s="85">
        <f>SUM(I3:I54)</f>
        <v>0</v>
      </c>
    </row>
    <row r="7" spans="2:13" ht="16.5">
      <c r="B7" s="55">
        <v>2</v>
      </c>
      <c r="C7" s="56">
        <f>Janvier!K14</f>
        <v>0</v>
      </c>
      <c r="D7" s="56"/>
      <c r="E7" s="91">
        <f>(IF(AND(NOT(ISBLANK(C7)),C7&lt;$L$4),C7-$L$4,""))</f>
        <v>-1.625</v>
      </c>
      <c r="F7" s="57">
        <f>IF(C7-L4&lt;0,0,C7-L4)</f>
        <v>0</v>
      </c>
      <c r="G7" s="57">
        <f t="shared" ref="G7:G57" si="0">IF(F7&lt;=4,F7,4)</f>
        <v>0</v>
      </c>
      <c r="H7" s="57">
        <f t="shared" ref="H7:H57" si="1">IF(F7-G7&gt;0,F7-G7,0)</f>
        <v>0</v>
      </c>
      <c r="I7" s="58">
        <f t="shared" ref="I7:I57" si="2">SUM(G7*1.2)+(H7*1.5)</f>
        <v>0</v>
      </c>
      <c r="J7" s="53"/>
      <c r="K7" s="86" t="s">
        <v>50</v>
      </c>
      <c r="L7" s="87"/>
    </row>
    <row r="8" spans="2:13" ht="16.5">
      <c r="B8" s="55">
        <v>3</v>
      </c>
      <c r="C8" s="56">
        <f>Janvier!K21</f>
        <v>0</v>
      </c>
      <c r="D8" s="56"/>
      <c r="E8" s="91">
        <f t="shared" ref="E8:E56" si="3">(IF(AND(NOT(ISBLANK(C8)),C8&lt;$L$4),C8-$L$4,""))</f>
        <v>-1.625</v>
      </c>
      <c r="F8" s="57">
        <f>IF(C8-L4&lt;0,0,C8-L4)</f>
        <v>0</v>
      </c>
      <c r="G8" s="57">
        <f t="shared" si="0"/>
        <v>0</v>
      </c>
      <c r="H8" s="57">
        <f t="shared" si="1"/>
        <v>0</v>
      </c>
      <c r="I8" s="58">
        <f t="shared" si="2"/>
        <v>0</v>
      </c>
      <c r="J8" s="53"/>
      <c r="K8" s="59"/>
      <c r="L8" s="59"/>
    </row>
    <row r="9" spans="2:13" ht="16.5">
      <c r="B9" s="55">
        <v>4</v>
      </c>
      <c r="C9" s="56">
        <f>Janvier!K28</f>
        <v>0</v>
      </c>
      <c r="D9" s="56"/>
      <c r="E9" s="91">
        <f t="shared" si="3"/>
        <v>-1.625</v>
      </c>
      <c r="F9" s="57">
        <f>IF(C9-L4&lt;0,0,C9-L4)</f>
        <v>0</v>
      </c>
      <c r="G9" s="57">
        <f t="shared" si="0"/>
        <v>0</v>
      </c>
      <c r="H9" s="57">
        <f t="shared" si="1"/>
        <v>0</v>
      </c>
      <c r="I9" s="58">
        <f t="shared" si="2"/>
        <v>0</v>
      </c>
      <c r="J9" s="53"/>
      <c r="K9" s="75"/>
      <c r="L9" s="61"/>
    </row>
    <row r="10" spans="2:13" ht="16.5">
      <c r="B10" s="55">
        <v>5</v>
      </c>
      <c r="C10" s="56">
        <f>Janvier!K35</f>
        <v>0</v>
      </c>
      <c r="D10" s="56"/>
      <c r="E10" s="91">
        <f t="shared" si="3"/>
        <v>-1.625</v>
      </c>
      <c r="F10" s="57">
        <f>IF(C10-L4&lt;0,0,C10-L4)</f>
        <v>0</v>
      </c>
      <c r="G10" s="57">
        <f t="shared" si="0"/>
        <v>0</v>
      </c>
      <c r="H10" s="57">
        <f t="shared" si="1"/>
        <v>0</v>
      </c>
      <c r="I10" s="58">
        <f t="shared" si="2"/>
        <v>0</v>
      </c>
      <c r="J10" s="53"/>
      <c r="K10" s="76"/>
      <c r="L10" s="74"/>
    </row>
    <row r="11" spans="2:13" ht="16.5">
      <c r="B11" s="55">
        <v>6</v>
      </c>
      <c r="C11" s="56">
        <f>Fevrier!K7</f>
        <v>0</v>
      </c>
      <c r="D11" s="56"/>
      <c r="E11" s="91">
        <f t="shared" si="3"/>
        <v>-1.625</v>
      </c>
      <c r="F11" s="57">
        <f>IF(C11-L4&lt;0,0,C11-L4)</f>
        <v>0</v>
      </c>
      <c r="G11" s="57">
        <f t="shared" si="0"/>
        <v>0</v>
      </c>
      <c r="H11" s="57">
        <f t="shared" si="1"/>
        <v>0</v>
      </c>
      <c r="I11" s="58">
        <f t="shared" si="2"/>
        <v>0</v>
      </c>
      <c r="J11" s="53"/>
      <c r="K11" s="75"/>
      <c r="L11" s="61"/>
    </row>
    <row r="12" spans="2:13" ht="16.5">
      <c r="B12" s="55">
        <v>7</v>
      </c>
      <c r="C12" s="56">
        <f>Fevrier!K14</f>
        <v>0</v>
      </c>
      <c r="D12" s="56"/>
      <c r="E12" s="91">
        <f t="shared" si="3"/>
        <v>-1.625</v>
      </c>
      <c r="F12" s="57">
        <f>IF(C12-L4&lt;0,0,C12-L4)</f>
        <v>0</v>
      </c>
      <c r="G12" s="57">
        <f t="shared" si="0"/>
        <v>0</v>
      </c>
      <c r="H12" s="57">
        <f t="shared" si="1"/>
        <v>0</v>
      </c>
      <c r="I12" s="58">
        <f t="shared" si="2"/>
        <v>0</v>
      </c>
      <c r="J12" s="53"/>
      <c r="K12" s="77"/>
      <c r="L12" s="60"/>
      <c r="M12" s="109"/>
    </row>
    <row r="13" spans="2:13" ht="16.5">
      <c r="B13" s="55">
        <v>8</v>
      </c>
      <c r="C13" s="56">
        <f>Fevrier!K21</f>
        <v>0</v>
      </c>
      <c r="D13" s="56"/>
      <c r="E13" s="91">
        <f t="shared" si="3"/>
        <v>-1.625</v>
      </c>
      <c r="F13" s="57">
        <f>IF(C13-L4&lt;0,0,C13-L4)</f>
        <v>0</v>
      </c>
      <c r="G13" s="57">
        <f t="shared" si="0"/>
        <v>0</v>
      </c>
      <c r="H13" s="57">
        <f t="shared" si="1"/>
        <v>0</v>
      </c>
      <c r="I13" s="58">
        <f t="shared" si="2"/>
        <v>0</v>
      </c>
      <c r="J13" s="53"/>
      <c r="K13" s="60"/>
      <c r="L13" s="61"/>
      <c r="M13" s="110"/>
    </row>
    <row r="14" spans="2:13" ht="16.5">
      <c r="B14" s="55">
        <v>9</v>
      </c>
      <c r="C14" s="56">
        <f>Fevrier!K28</f>
        <v>0</v>
      </c>
      <c r="D14" s="56"/>
      <c r="E14" s="91">
        <f t="shared" si="3"/>
        <v>-1.625</v>
      </c>
      <c r="F14" s="57">
        <f>IF(C14-L4&lt;0,0,C14-L4)</f>
        <v>0</v>
      </c>
      <c r="G14" s="57">
        <f t="shared" si="0"/>
        <v>0</v>
      </c>
      <c r="H14" s="57">
        <f t="shared" si="1"/>
        <v>0</v>
      </c>
      <c r="I14" s="58">
        <f t="shared" si="2"/>
        <v>0</v>
      </c>
      <c r="J14" s="53"/>
      <c r="K14" s="53"/>
      <c r="L14" s="60"/>
    </row>
    <row r="15" spans="2:13" ht="16.5">
      <c r="B15" s="55">
        <v>10</v>
      </c>
      <c r="C15" s="56">
        <f>Mars!K7</f>
        <v>0</v>
      </c>
      <c r="D15" s="56"/>
      <c r="E15" s="91">
        <f t="shared" si="3"/>
        <v>-1.625</v>
      </c>
      <c r="F15" s="57">
        <f>IF(C15-L4&lt;0,0,C15-L4)</f>
        <v>0</v>
      </c>
      <c r="G15" s="57">
        <f t="shared" si="0"/>
        <v>0</v>
      </c>
      <c r="H15" s="57">
        <f t="shared" si="1"/>
        <v>0</v>
      </c>
      <c r="I15" s="58">
        <f t="shared" si="2"/>
        <v>0</v>
      </c>
      <c r="J15" s="53"/>
      <c r="K15" s="108"/>
      <c r="L15" s="108"/>
    </row>
    <row r="16" spans="2:13" ht="18">
      <c r="B16" s="55">
        <v>11</v>
      </c>
      <c r="C16" s="56">
        <f>Mars!K14</f>
        <v>0</v>
      </c>
      <c r="D16" s="56"/>
      <c r="E16" s="91">
        <f t="shared" si="3"/>
        <v>-1.625</v>
      </c>
      <c r="F16" s="57">
        <f>IF(C16-L4&lt;0,0,C16-L4)</f>
        <v>0</v>
      </c>
      <c r="G16" s="57">
        <f t="shared" si="0"/>
        <v>0</v>
      </c>
      <c r="H16" s="57">
        <f t="shared" si="1"/>
        <v>0</v>
      </c>
      <c r="I16" s="58">
        <f t="shared" si="2"/>
        <v>0</v>
      </c>
      <c r="J16" s="53"/>
      <c r="K16" s="62"/>
      <c r="L16" s="53"/>
    </row>
    <row r="17" spans="2:12" ht="18">
      <c r="B17" s="55">
        <v>12</v>
      </c>
      <c r="C17" s="56">
        <f>Mars!K21</f>
        <v>0</v>
      </c>
      <c r="D17" s="56"/>
      <c r="E17" s="91">
        <f t="shared" si="3"/>
        <v>-1.625</v>
      </c>
      <c r="F17" s="57">
        <f>IF(C17-L4&lt;0,0,C17-L4)</f>
        <v>0</v>
      </c>
      <c r="G17" s="57">
        <f t="shared" si="0"/>
        <v>0</v>
      </c>
      <c r="H17" s="57">
        <f t="shared" si="1"/>
        <v>0</v>
      </c>
      <c r="I17" s="58">
        <f t="shared" si="2"/>
        <v>0</v>
      </c>
      <c r="J17" s="53"/>
      <c r="K17" s="62"/>
      <c r="L17" s="53"/>
    </row>
    <row r="18" spans="2:12" ht="18">
      <c r="B18" s="55">
        <v>13</v>
      </c>
      <c r="C18" s="56">
        <f>Mars!K28</f>
        <v>0</v>
      </c>
      <c r="D18" s="56"/>
      <c r="E18" s="91">
        <f t="shared" si="3"/>
        <v>-1.625</v>
      </c>
      <c r="F18" s="57">
        <f>IF(C18-L4&lt;0,0,C18-L4)</f>
        <v>0</v>
      </c>
      <c r="G18" s="57">
        <f t="shared" si="0"/>
        <v>0</v>
      </c>
      <c r="H18" s="57">
        <f t="shared" si="1"/>
        <v>0</v>
      </c>
      <c r="I18" s="58">
        <f t="shared" si="2"/>
        <v>0</v>
      </c>
      <c r="J18" s="53"/>
      <c r="K18" s="62"/>
      <c r="L18" s="53"/>
    </row>
    <row r="19" spans="2:12" ht="16.5">
      <c r="B19" s="55">
        <v>14</v>
      </c>
      <c r="C19" s="56">
        <f>Avril!K7</f>
        <v>0</v>
      </c>
      <c r="D19" s="56"/>
      <c r="E19" s="91">
        <f t="shared" si="3"/>
        <v>-1.625</v>
      </c>
      <c r="F19" s="57">
        <f>IF(C19-L4&lt;0,0,C19-L4)</f>
        <v>0</v>
      </c>
      <c r="G19" s="57">
        <f t="shared" si="0"/>
        <v>0</v>
      </c>
      <c r="H19" s="57">
        <f t="shared" si="1"/>
        <v>0</v>
      </c>
      <c r="I19" s="58">
        <f t="shared" si="2"/>
        <v>0</v>
      </c>
      <c r="J19" s="53"/>
      <c r="K19" s="53"/>
      <c r="L19" s="53"/>
    </row>
    <row r="20" spans="2:12" ht="16.5">
      <c r="B20" s="55">
        <v>15</v>
      </c>
      <c r="C20" s="56">
        <f>Avril!K14</f>
        <v>0</v>
      </c>
      <c r="D20" s="56"/>
      <c r="E20" s="91">
        <f t="shared" si="3"/>
        <v>-1.625</v>
      </c>
      <c r="F20" s="57">
        <f>IF(C20-L4&lt;0,0,C20-L4)</f>
        <v>0</v>
      </c>
      <c r="G20" s="57">
        <f t="shared" si="0"/>
        <v>0</v>
      </c>
      <c r="H20" s="57">
        <f t="shared" si="1"/>
        <v>0</v>
      </c>
      <c r="I20" s="58">
        <f t="shared" si="2"/>
        <v>0</v>
      </c>
      <c r="J20" s="53"/>
      <c r="K20" s="53"/>
      <c r="L20" s="53"/>
    </row>
    <row r="21" spans="2:12" ht="16.5">
      <c r="B21" s="55">
        <v>16</v>
      </c>
      <c r="C21" s="56">
        <f>Avril!K21</f>
        <v>0</v>
      </c>
      <c r="D21" s="56"/>
      <c r="E21" s="91">
        <f t="shared" si="3"/>
        <v>-1.625</v>
      </c>
      <c r="F21" s="57">
        <f>IF(C21-L4&lt;0,0,C21-L4)</f>
        <v>0</v>
      </c>
      <c r="G21" s="57">
        <f t="shared" si="0"/>
        <v>0</v>
      </c>
      <c r="H21" s="57">
        <f t="shared" si="1"/>
        <v>0</v>
      </c>
      <c r="I21" s="58">
        <f t="shared" si="2"/>
        <v>0</v>
      </c>
      <c r="J21" s="53"/>
      <c r="K21" s="53"/>
      <c r="L21" s="53"/>
    </row>
    <row r="22" spans="2:12" ht="16.5">
      <c r="B22" s="55">
        <v>17</v>
      </c>
      <c r="C22" s="56">
        <f>Avril!K28</f>
        <v>0</v>
      </c>
      <c r="D22" s="56"/>
      <c r="E22" s="91">
        <f t="shared" si="3"/>
        <v>-1.625</v>
      </c>
      <c r="F22" s="57">
        <f>IF(C22-L4&lt;0,0,C22-L4)</f>
        <v>0</v>
      </c>
      <c r="G22" s="57">
        <f t="shared" si="0"/>
        <v>0</v>
      </c>
      <c r="H22" s="57">
        <f t="shared" si="1"/>
        <v>0</v>
      </c>
      <c r="I22" s="58">
        <f t="shared" si="2"/>
        <v>0</v>
      </c>
      <c r="J22" s="53"/>
      <c r="K22" s="53"/>
      <c r="L22" s="53"/>
    </row>
    <row r="23" spans="2:12" ht="16.5">
      <c r="B23" s="55">
        <v>18</v>
      </c>
      <c r="C23" s="56">
        <f>Avril!K35</f>
        <v>0</v>
      </c>
      <c r="D23" s="56"/>
      <c r="E23" s="91">
        <f t="shared" si="3"/>
        <v>-1.625</v>
      </c>
      <c r="F23" s="57">
        <f>IF(C23-L4&lt;0,0,C23-L4)</f>
        <v>0</v>
      </c>
      <c r="G23" s="57">
        <f t="shared" si="0"/>
        <v>0</v>
      </c>
      <c r="H23" s="57">
        <f t="shared" si="1"/>
        <v>0</v>
      </c>
      <c r="I23" s="58">
        <f t="shared" si="2"/>
        <v>0</v>
      </c>
      <c r="J23" s="53"/>
      <c r="K23" s="53"/>
      <c r="L23" s="53"/>
    </row>
    <row r="24" spans="2:12" ht="16.5">
      <c r="B24" s="55">
        <v>19</v>
      </c>
      <c r="C24" s="56">
        <f>Mai!K7</f>
        <v>0</v>
      </c>
      <c r="D24" s="56"/>
      <c r="E24" s="91">
        <f t="shared" si="3"/>
        <v>-1.625</v>
      </c>
      <c r="F24" s="57">
        <f>IF(C24-L4&lt;0,0,C24-L4)</f>
        <v>0</v>
      </c>
      <c r="G24" s="57">
        <f t="shared" si="0"/>
        <v>0</v>
      </c>
      <c r="H24" s="57">
        <f t="shared" si="1"/>
        <v>0</v>
      </c>
      <c r="I24" s="58">
        <f t="shared" si="2"/>
        <v>0</v>
      </c>
      <c r="J24" s="53"/>
      <c r="K24" s="53"/>
      <c r="L24" s="53"/>
    </row>
    <row r="25" spans="2:12" ht="16.5">
      <c r="B25" s="55">
        <v>20</v>
      </c>
      <c r="C25" s="56">
        <f>Mai!K14</f>
        <v>0</v>
      </c>
      <c r="D25" s="56"/>
      <c r="E25" s="91">
        <f t="shared" si="3"/>
        <v>-1.625</v>
      </c>
      <c r="F25" s="57">
        <f>IF(C25-L4&lt;0,0,C25-L4)</f>
        <v>0</v>
      </c>
      <c r="G25" s="57">
        <f t="shared" si="0"/>
        <v>0</v>
      </c>
      <c r="H25" s="57">
        <f t="shared" si="1"/>
        <v>0</v>
      </c>
      <c r="I25" s="58">
        <f t="shared" si="2"/>
        <v>0</v>
      </c>
      <c r="J25" s="53"/>
      <c r="K25" s="53"/>
      <c r="L25" s="53"/>
    </row>
    <row r="26" spans="2:12" ht="16.5">
      <c r="B26" s="55">
        <v>21</v>
      </c>
      <c r="C26" s="56">
        <f>Mai!K21</f>
        <v>0</v>
      </c>
      <c r="D26" s="56"/>
      <c r="E26" s="91">
        <f t="shared" si="3"/>
        <v>-1.625</v>
      </c>
      <c r="F26" s="57">
        <f>IF(C26-L4&lt;0,0,C26-L4)</f>
        <v>0</v>
      </c>
      <c r="G26" s="57">
        <f t="shared" si="0"/>
        <v>0</v>
      </c>
      <c r="H26" s="57">
        <f t="shared" si="1"/>
        <v>0</v>
      </c>
      <c r="I26" s="58">
        <f t="shared" si="2"/>
        <v>0</v>
      </c>
      <c r="J26" s="53"/>
      <c r="K26" s="53"/>
      <c r="L26" s="53"/>
    </row>
    <row r="27" spans="2:12" ht="16.5">
      <c r="B27" s="55">
        <v>22</v>
      </c>
      <c r="C27" s="56">
        <f>Mai!K28</f>
        <v>0</v>
      </c>
      <c r="D27" s="56"/>
      <c r="E27" s="91">
        <f t="shared" si="3"/>
        <v>-1.625</v>
      </c>
      <c r="F27" s="57">
        <f>IF(C27-L4&lt;0,0,C27-L4)</f>
        <v>0</v>
      </c>
      <c r="G27" s="57">
        <f t="shared" si="0"/>
        <v>0</v>
      </c>
      <c r="H27" s="57">
        <f t="shared" si="1"/>
        <v>0</v>
      </c>
      <c r="I27" s="58">
        <f t="shared" si="2"/>
        <v>0</v>
      </c>
      <c r="J27" s="53"/>
      <c r="K27" s="53"/>
      <c r="L27" s="53"/>
    </row>
    <row r="28" spans="2:12" ht="16.5">
      <c r="B28" s="55">
        <v>23</v>
      </c>
      <c r="C28" s="56">
        <f>Juin!K7</f>
        <v>0</v>
      </c>
      <c r="D28" s="56"/>
      <c r="E28" s="91">
        <f t="shared" si="3"/>
        <v>-1.625</v>
      </c>
      <c r="F28" s="57">
        <f>IF(C28-L4&lt;0,0,C28-L4)</f>
        <v>0</v>
      </c>
      <c r="G28" s="57">
        <f t="shared" si="0"/>
        <v>0</v>
      </c>
      <c r="H28" s="57">
        <f t="shared" si="1"/>
        <v>0</v>
      </c>
      <c r="I28" s="58">
        <f t="shared" si="2"/>
        <v>0</v>
      </c>
      <c r="J28" s="53"/>
      <c r="K28" s="53"/>
      <c r="L28" s="53"/>
    </row>
    <row r="29" spans="2:12" ht="16.5">
      <c r="B29" s="55">
        <v>24</v>
      </c>
      <c r="C29" s="56">
        <f>Juin!K14</f>
        <v>0</v>
      </c>
      <c r="D29" s="56"/>
      <c r="E29" s="91">
        <f t="shared" si="3"/>
        <v>-1.625</v>
      </c>
      <c r="F29" s="57">
        <f>IF(C29-L4&lt;0,0,C29-L4)</f>
        <v>0</v>
      </c>
      <c r="G29" s="57">
        <f t="shared" si="0"/>
        <v>0</v>
      </c>
      <c r="H29" s="57">
        <f t="shared" si="1"/>
        <v>0</v>
      </c>
      <c r="I29" s="58">
        <f t="shared" si="2"/>
        <v>0</v>
      </c>
      <c r="J29" s="53"/>
      <c r="K29" s="53"/>
      <c r="L29" s="53"/>
    </row>
    <row r="30" spans="2:12" ht="16.5">
      <c r="B30" s="55">
        <v>25</v>
      </c>
      <c r="C30" s="56">
        <f>Juin!K21</f>
        <v>0</v>
      </c>
      <c r="D30" s="56"/>
      <c r="E30" s="91">
        <f t="shared" si="3"/>
        <v>-1.625</v>
      </c>
      <c r="F30" s="57">
        <f>IF(C30-L4&lt;0,0,C30-L4)</f>
        <v>0</v>
      </c>
      <c r="G30" s="57">
        <f t="shared" si="0"/>
        <v>0</v>
      </c>
      <c r="H30" s="57">
        <f t="shared" si="1"/>
        <v>0</v>
      </c>
      <c r="I30" s="58">
        <f t="shared" si="2"/>
        <v>0</v>
      </c>
      <c r="J30" s="53"/>
      <c r="K30" s="53"/>
      <c r="L30" s="53"/>
    </row>
    <row r="31" spans="2:12" ht="16.5">
      <c r="B31" s="55">
        <v>26</v>
      </c>
      <c r="C31" s="56">
        <f>Juin!K28</f>
        <v>0</v>
      </c>
      <c r="D31" s="56"/>
      <c r="E31" s="91">
        <f t="shared" si="3"/>
        <v>-1.625</v>
      </c>
      <c r="F31" s="57">
        <f>IF(C31-L4&lt;0,0,C31-L4)</f>
        <v>0</v>
      </c>
      <c r="G31" s="57">
        <f t="shared" si="0"/>
        <v>0</v>
      </c>
      <c r="H31" s="57">
        <f t="shared" si="1"/>
        <v>0</v>
      </c>
      <c r="I31" s="58">
        <f t="shared" si="2"/>
        <v>0</v>
      </c>
      <c r="J31" s="53"/>
      <c r="K31" s="53"/>
      <c r="L31" s="53"/>
    </row>
    <row r="32" spans="2:12" ht="16.5">
      <c r="B32" s="55">
        <v>27</v>
      </c>
      <c r="C32" s="63">
        <f>Juillet!K7</f>
        <v>0</v>
      </c>
      <c r="D32" s="56"/>
      <c r="E32" s="91">
        <f t="shared" si="3"/>
        <v>-1.625</v>
      </c>
      <c r="F32" s="57">
        <f>IF(C32-L4&lt;0,0,C32-L4)</f>
        <v>0</v>
      </c>
      <c r="G32" s="57">
        <f t="shared" si="0"/>
        <v>0</v>
      </c>
      <c r="H32" s="57">
        <f t="shared" si="1"/>
        <v>0</v>
      </c>
      <c r="I32" s="58">
        <f t="shared" si="2"/>
        <v>0</v>
      </c>
      <c r="J32" s="53"/>
      <c r="K32" s="53"/>
      <c r="L32" s="53"/>
    </row>
    <row r="33" spans="2:12" ht="16.5">
      <c r="B33" s="55">
        <v>28</v>
      </c>
      <c r="C33" s="63">
        <f>Juillet!K14</f>
        <v>0</v>
      </c>
      <c r="D33" s="56"/>
      <c r="E33" s="91">
        <f t="shared" si="3"/>
        <v>-1.625</v>
      </c>
      <c r="F33" s="57">
        <f>IF(C33-L4&lt;0,0,C33-L4)</f>
        <v>0</v>
      </c>
      <c r="G33" s="57">
        <f t="shared" si="0"/>
        <v>0</v>
      </c>
      <c r="H33" s="57">
        <f t="shared" si="1"/>
        <v>0</v>
      </c>
      <c r="I33" s="58">
        <f t="shared" si="2"/>
        <v>0</v>
      </c>
      <c r="J33" s="53"/>
      <c r="K33" s="53"/>
      <c r="L33" s="53"/>
    </row>
    <row r="34" spans="2:12" ht="16.5">
      <c r="B34" s="55">
        <v>29</v>
      </c>
      <c r="C34" s="63">
        <f>Juillet!K21</f>
        <v>0</v>
      </c>
      <c r="D34" s="56"/>
      <c r="E34" s="91">
        <f t="shared" si="3"/>
        <v>-1.625</v>
      </c>
      <c r="F34" s="57">
        <f>IF(C34-L4&lt;0,0,C34-L4)</f>
        <v>0</v>
      </c>
      <c r="G34" s="57">
        <f t="shared" si="0"/>
        <v>0</v>
      </c>
      <c r="H34" s="57">
        <f t="shared" si="1"/>
        <v>0</v>
      </c>
      <c r="I34" s="58">
        <f t="shared" si="2"/>
        <v>0</v>
      </c>
      <c r="J34" s="53"/>
      <c r="K34" s="53"/>
      <c r="L34" s="53"/>
    </row>
    <row r="35" spans="2:12" ht="16.5">
      <c r="B35" s="55">
        <v>30</v>
      </c>
      <c r="C35" s="63">
        <f>Juillet!K28</f>
        <v>0</v>
      </c>
      <c r="D35" s="56"/>
      <c r="E35" s="91">
        <f t="shared" si="3"/>
        <v>-1.625</v>
      </c>
      <c r="F35" s="57">
        <f>IF(C35-L4&lt;0,0,C35-L4)</f>
        <v>0</v>
      </c>
      <c r="G35" s="57">
        <f t="shared" si="0"/>
        <v>0</v>
      </c>
      <c r="H35" s="57">
        <f t="shared" si="1"/>
        <v>0</v>
      </c>
      <c r="I35" s="58">
        <f t="shared" si="2"/>
        <v>0</v>
      </c>
      <c r="J35" s="53"/>
      <c r="K35" s="53"/>
      <c r="L35" s="53"/>
    </row>
    <row r="36" spans="2:12" ht="16.5">
      <c r="B36" s="55">
        <v>31</v>
      </c>
      <c r="C36" s="63">
        <f>Juillet!K35</f>
        <v>0</v>
      </c>
      <c r="D36" s="56"/>
      <c r="E36" s="91">
        <f t="shared" si="3"/>
        <v>-1.625</v>
      </c>
      <c r="F36" s="57">
        <f>IF(C36-L4&lt;0,0,C36-L4)</f>
        <v>0</v>
      </c>
      <c r="G36" s="57">
        <f t="shared" si="0"/>
        <v>0</v>
      </c>
      <c r="H36" s="57">
        <f t="shared" si="1"/>
        <v>0</v>
      </c>
      <c r="I36" s="58">
        <f t="shared" si="2"/>
        <v>0</v>
      </c>
      <c r="J36" s="53"/>
      <c r="K36" s="53"/>
      <c r="L36" s="53"/>
    </row>
    <row r="37" spans="2:12" ht="16.5">
      <c r="B37" s="55">
        <v>32</v>
      </c>
      <c r="C37" s="63">
        <f>Aout!K7</f>
        <v>0</v>
      </c>
      <c r="D37" s="56"/>
      <c r="E37" s="91">
        <f t="shared" si="3"/>
        <v>-1.625</v>
      </c>
      <c r="F37" s="57">
        <f>IF(C37-L4&lt;0,0,C37-L4)</f>
        <v>0</v>
      </c>
      <c r="G37" s="57">
        <f t="shared" si="0"/>
        <v>0</v>
      </c>
      <c r="H37" s="57">
        <f t="shared" si="1"/>
        <v>0</v>
      </c>
      <c r="I37" s="58">
        <f t="shared" si="2"/>
        <v>0</v>
      </c>
      <c r="J37" s="53"/>
      <c r="K37" s="53"/>
      <c r="L37" s="53"/>
    </row>
    <row r="38" spans="2:12" ht="16.5">
      <c r="B38" s="55">
        <v>33</v>
      </c>
      <c r="C38" s="63">
        <f>Aout!K14</f>
        <v>0</v>
      </c>
      <c r="D38" s="56"/>
      <c r="E38" s="91">
        <f t="shared" si="3"/>
        <v>-1.625</v>
      </c>
      <c r="F38" s="57">
        <f>IF(C38-L4&lt;0,0,C38-L4)</f>
        <v>0</v>
      </c>
      <c r="G38" s="57">
        <f t="shared" si="0"/>
        <v>0</v>
      </c>
      <c r="H38" s="57">
        <f t="shared" si="1"/>
        <v>0</v>
      </c>
      <c r="I38" s="58">
        <f t="shared" si="2"/>
        <v>0</v>
      </c>
      <c r="J38" s="53"/>
      <c r="K38" s="53"/>
      <c r="L38" s="53"/>
    </row>
    <row r="39" spans="2:12" ht="16.5">
      <c r="B39" s="55">
        <v>34</v>
      </c>
      <c r="C39" s="63">
        <f>Aout!K21</f>
        <v>0</v>
      </c>
      <c r="D39" s="56"/>
      <c r="E39" s="91">
        <f t="shared" si="3"/>
        <v>-1.625</v>
      </c>
      <c r="F39" s="57">
        <f>IF(C39-L4&lt;0,0,C39-L4)</f>
        <v>0</v>
      </c>
      <c r="G39" s="57">
        <f t="shared" si="0"/>
        <v>0</v>
      </c>
      <c r="H39" s="57">
        <f t="shared" si="1"/>
        <v>0</v>
      </c>
      <c r="I39" s="58">
        <f t="shared" si="2"/>
        <v>0</v>
      </c>
      <c r="J39" s="53"/>
      <c r="K39" s="53"/>
      <c r="L39" s="53"/>
    </row>
    <row r="40" spans="2:12" ht="16.5">
      <c r="B40" s="55">
        <v>35</v>
      </c>
      <c r="C40" s="63">
        <f>Aout!K28</f>
        <v>0</v>
      </c>
      <c r="D40" s="56"/>
      <c r="E40" s="91">
        <f t="shared" si="3"/>
        <v>-1.625</v>
      </c>
      <c r="F40" s="57">
        <f>IF(C40-L4&lt;0,0,C40-L4)</f>
        <v>0</v>
      </c>
      <c r="G40" s="57">
        <f t="shared" si="0"/>
        <v>0</v>
      </c>
      <c r="H40" s="57">
        <f t="shared" si="1"/>
        <v>0</v>
      </c>
      <c r="I40" s="58">
        <f t="shared" si="2"/>
        <v>0</v>
      </c>
      <c r="J40" s="53"/>
      <c r="K40" s="53"/>
      <c r="L40" s="53"/>
    </row>
    <row r="41" spans="2:12" ht="16.5">
      <c r="B41" s="55">
        <v>36</v>
      </c>
      <c r="C41" s="63">
        <f>Septembre!K7</f>
        <v>0</v>
      </c>
      <c r="D41" s="56"/>
      <c r="E41" s="91">
        <f t="shared" si="3"/>
        <v>-1.625</v>
      </c>
      <c r="F41" s="57">
        <f>IF(C41-L4&lt;0,0,C41-L4)</f>
        <v>0</v>
      </c>
      <c r="G41" s="57">
        <f t="shared" si="0"/>
        <v>0</v>
      </c>
      <c r="H41" s="57">
        <f t="shared" si="1"/>
        <v>0</v>
      </c>
      <c r="I41" s="58">
        <f t="shared" si="2"/>
        <v>0</v>
      </c>
      <c r="J41" s="53"/>
      <c r="K41" s="53"/>
      <c r="L41" s="53"/>
    </row>
    <row r="42" spans="2:12" ht="16.5">
      <c r="B42" s="55">
        <v>37</v>
      </c>
      <c r="C42" s="63">
        <f>Septembre!K14</f>
        <v>0</v>
      </c>
      <c r="D42" s="56"/>
      <c r="E42" s="91">
        <f t="shared" si="3"/>
        <v>-1.625</v>
      </c>
      <c r="F42" s="57">
        <f>IF(C42-L4&lt;0,0,C42-L4)</f>
        <v>0</v>
      </c>
      <c r="G42" s="57">
        <f t="shared" si="0"/>
        <v>0</v>
      </c>
      <c r="H42" s="57">
        <f t="shared" si="1"/>
        <v>0</v>
      </c>
      <c r="I42" s="58">
        <f t="shared" si="2"/>
        <v>0</v>
      </c>
      <c r="J42" s="53"/>
      <c r="K42" s="53"/>
      <c r="L42" s="53"/>
    </row>
    <row r="43" spans="2:12" ht="16.5">
      <c r="B43" s="55">
        <v>38</v>
      </c>
      <c r="C43" s="63">
        <f>Septembre!K21</f>
        <v>0</v>
      </c>
      <c r="D43" s="56"/>
      <c r="E43" s="91">
        <f t="shared" si="3"/>
        <v>-1.625</v>
      </c>
      <c r="F43" s="57">
        <f>IF(C43-L4&lt;0,0,C43-L4)</f>
        <v>0</v>
      </c>
      <c r="G43" s="57">
        <f t="shared" si="0"/>
        <v>0</v>
      </c>
      <c r="H43" s="57">
        <f t="shared" si="1"/>
        <v>0</v>
      </c>
      <c r="I43" s="58">
        <f t="shared" si="2"/>
        <v>0</v>
      </c>
      <c r="J43" s="53"/>
      <c r="K43" s="53"/>
      <c r="L43" s="53"/>
    </row>
    <row r="44" spans="2:12" ht="16.5">
      <c r="B44" s="55">
        <v>39</v>
      </c>
      <c r="C44" s="63">
        <f>Septembre!K28</f>
        <v>0</v>
      </c>
      <c r="D44" s="56"/>
      <c r="E44" s="91">
        <f t="shared" si="3"/>
        <v>-1.625</v>
      </c>
      <c r="F44" s="57">
        <f>IF(C44-L4&lt;0,0,C44-L4)</f>
        <v>0</v>
      </c>
      <c r="G44" s="57">
        <f t="shared" si="0"/>
        <v>0</v>
      </c>
      <c r="H44" s="57">
        <f t="shared" si="1"/>
        <v>0</v>
      </c>
      <c r="I44" s="58">
        <f t="shared" si="2"/>
        <v>0</v>
      </c>
      <c r="J44" s="53"/>
      <c r="K44" s="53"/>
      <c r="L44" s="53"/>
    </row>
    <row r="45" spans="2:12" ht="16.5">
      <c r="B45" s="55">
        <v>40</v>
      </c>
      <c r="C45" s="63">
        <f>Septembre!K35</f>
        <v>0</v>
      </c>
      <c r="D45" s="56"/>
      <c r="E45" s="91">
        <f t="shared" si="3"/>
        <v>-1.625</v>
      </c>
      <c r="F45" s="57">
        <f>IF(C45-L4&lt;0,0,C45-L4)</f>
        <v>0</v>
      </c>
      <c r="G45" s="57">
        <f t="shared" si="0"/>
        <v>0</v>
      </c>
      <c r="H45" s="57">
        <f t="shared" si="1"/>
        <v>0</v>
      </c>
      <c r="I45" s="58">
        <f t="shared" si="2"/>
        <v>0</v>
      </c>
      <c r="J45" s="53"/>
      <c r="K45" s="53"/>
      <c r="L45" s="53"/>
    </row>
    <row r="46" spans="2:12" ht="16.5">
      <c r="B46" s="55">
        <v>41</v>
      </c>
      <c r="C46" s="63">
        <f>Octobre!K7</f>
        <v>0</v>
      </c>
      <c r="D46" s="56"/>
      <c r="E46" s="91">
        <f t="shared" si="3"/>
        <v>-1.625</v>
      </c>
      <c r="F46" s="57">
        <f>IF(C46-L4&lt;0,0,C46-L4)</f>
        <v>0</v>
      </c>
      <c r="G46" s="57">
        <f t="shared" si="0"/>
        <v>0</v>
      </c>
      <c r="H46" s="57">
        <f t="shared" si="1"/>
        <v>0</v>
      </c>
      <c r="I46" s="58">
        <f t="shared" si="2"/>
        <v>0</v>
      </c>
      <c r="J46" s="53"/>
      <c r="K46" s="53"/>
      <c r="L46" s="53"/>
    </row>
    <row r="47" spans="2:12" ht="16.5">
      <c r="B47" s="55">
        <v>42</v>
      </c>
      <c r="C47" s="63">
        <f>Octobre!K14</f>
        <v>0</v>
      </c>
      <c r="D47" s="56"/>
      <c r="E47" s="91">
        <f t="shared" si="3"/>
        <v>-1.625</v>
      </c>
      <c r="F47" s="57">
        <f>IF(C47-L4&lt;0,0,C47-L4)</f>
        <v>0</v>
      </c>
      <c r="G47" s="57">
        <f t="shared" si="0"/>
        <v>0</v>
      </c>
      <c r="H47" s="57">
        <f t="shared" si="1"/>
        <v>0</v>
      </c>
      <c r="I47" s="58">
        <f t="shared" si="2"/>
        <v>0</v>
      </c>
      <c r="J47" s="53"/>
      <c r="K47" s="53"/>
      <c r="L47" s="53"/>
    </row>
    <row r="48" spans="2:12" ht="16.5">
      <c r="B48" s="55">
        <v>43</v>
      </c>
      <c r="C48" s="63">
        <f>Octobre!K21</f>
        <v>0</v>
      </c>
      <c r="D48" s="56"/>
      <c r="E48" s="91">
        <f t="shared" si="3"/>
        <v>-1.625</v>
      </c>
      <c r="F48" s="57">
        <f>IF(C48-L4&lt;0,0,C48-L4)</f>
        <v>0</v>
      </c>
      <c r="G48" s="57">
        <f t="shared" si="0"/>
        <v>0</v>
      </c>
      <c r="H48" s="57">
        <f t="shared" si="1"/>
        <v>0</v>
      </c>
      <c r="I48" s="58">
        <f t="shared" si="2"/>
        <v>0</v>
      </c>
      <c r="J48" s="53"/>
      <c r="K48" s="53"/>
      <c r="L48" s="53"/>
    </row>
    <row r="49" spans="2:12" ht="16.5">
      <c r="B49" s="55">
        <v>44</v>
      </c>
      <c r="C49" s="63">
        <f>Octobre!K28</f>
        <v>0</v>
      </c>
      <c r="D49" s="56"/>
      <c r="E49" s="91">
        <f t="shared" si="3"/>
        <v>-1.625</v>
      </c>
      <c r="F49" s="57">
        <f>IF(C49-L4&lt;0,0,C49-L4)</f>
        <v>0</v>
      </c>
      <c r="G49" s="57">
        <f t="shared" si="0"/>
        <v>0</v>
      </c>
      <c r="H49" s="57">
        <f t="shared" si="1"/>
        <v>0</v>
      </c>
      <c r="I49" s="58">
        <f t="shared" si="2"/>
        <v>0</v>
      </c>
      <c r="J49" s="53"/>
      <c r="K49" s="53"/>
      <c r="L49" s="53"/>
    </row>
    <row r="50" spans="2:12" ht="16.5">
      <c r="B50" s="55">
        <v>45</v>
      </c>
      <c r="C50" s="63">
        <f>Novembre!K7</f>
        <v>0</v>
      </c>
      <c r="D50" s="56"/>
      <c r="E50" s="91">
        <f t="shared" si="3"/>
        <v>-1.625</v>
      </c>
      <c r="F50" s="57">
        <f>IF(C50-L4&lt;0,0,C50-L4)</f>
        <v>0</v>
      </c>
      <c r="G50" s="57">
        <f t="shared" si="0"/>
        <v>0</v>
      </c>
      <c r="H50" s="57">
        <f t="shared" si="1"/>
        <v>0</v>
      </c>
      <c r="I50" s="58">
        <f t="shared" si="2"/>
        <v>0</v>
      </c>
      <c r="J50" s="53"/>
      <c r="K50" s="53"/>
      <c r="L50" s="53"/>
    </row>
    <row r="51" spans="2:12" ht="16.5">
      <c r="B51" s="55">
        <v>46</v>
      </c>
      <c r="C51" s="63">
        <f>Novembre!K14</f>
        <v>0</v>
      </c>
      <c r="D51" s="56"/>
      <c r="E51" s="91">
        <f t="shared" si="3"/>
        <v>-1.625</v>
      </c>
      <c r="F51" s="57">
        <f>IF(C51-L4&lt;0,0,C51-L4)</f>
        <v>0</v>
      </c>
      <c r="G51" s="57">
        <f t="shared" si="0"/>
        <v>0</v>
      </c>
      <c r="H51" s="57">
        <f t="shared" si="1"/>
        <v>0</v>
      </c>
      <c r="I51" s="58">
        <f t="shared" si="2"/>
        <v>0</v>
      </c>
      <c r="J51" s="53"/>
      <c r="K51" s="53"/>
      <c r="L51" s="53"/>
    </row>
    <row r="52" spans="2:12" ht="16.5">
      <c r="B52" s="55">
        <v>47</v>
      </c>
      <c r="C52" s="63">
        <f>Novembre!K21</f>
        <v>0</v>
      </c>
      <c r="D52" s="56"/>
      <c r="E52" s="91">
        <f t="shared" si="3"/>
        <v>-1.625</v>
      </c>
      <c r="F52" s="57">
        <f>IF(C52-L4&lt;0,0,C52-L4)</f>
        <v>0</v>
      </c>
      <c r="G52" s="57">
        <f t="shared" si="0"/>
        <v>0</v>
      </c>
      <c r="H52" s="57">
        <f t="shared" si="1"/>
        <v>0</v>
      </c>
      <c r="I52" s="58">
        <f t="shared" si="2"/>
        <v>0</v>
      </c>
      <c r="J52" s="53"/>
      <c r="K52" s="53"/>
      <c r="L52" s="53"/>
    </row>
    <row r="53" spans="2:12" ht="16.5">
      <c r="B53" s="55">
        <v>48</v>
      </c>
      <c r="C53" s="63">
        <f>Novembre!K28</f>
        <v>0</v>
      </c>
      <c r="D53" s="56"/>
      <c r="E53" s="91">
        <f t="shared" si="3"/>
        <v>-1.625</v>
      </c>
      <c r="F53" s="57">
        <f>IF(C53-L4&lt;0,0,C53-L4)</f>
        <v>0</v>
      </c>
      <c r="G53" s="57">
        <f t="shared" si="0"/>
        <v>0</v>
      </c>
      <c r="H53" s="57">
        <f t="shared" si="1"/>
        <v>0</v>
      </c>
      <c r="I53" s="58">
        <f t="shared" si="2"/>
        <v>0</v>
      </c>
      <c r="J53" s="53"/>
      <c r="K53" s="53"/>
      <c r="L53" s="53"/>
    </row>
    <row r="54" spans="2:12" ht="16.5">
      <c r="B54" s="55">
        <v>49</v>
      </c>
      <c r="C54" s="63">
        <f>Décembre!K7</f>
        <v>0</v>
      </c>
      <c r="D54" s="56"/>
      <c r="E54" s="91">
        <f t="shared" si="3"/>
        <v>-1.625</v>
      </c>
      <c r="F54" s="57">
        <f>IF(C54-L4&lt;0,0,C54-L4)</f>
        <v>0</v>
      </c>
      <c r="G54" s="57">
        <f t="shared" si="0"/>
        <v>0</v>
      </c>
      <c r="H54" s="57">
        <f t="shared" si="1"/>
        <v>0</v>
      </c>
      <c r="I54" s="58">
        <f t="shared" si="2"/>
        <v>0</v>
      </c>
      <c r="J54" s="53"/>
      <c r="K54" s="53"/>
      <c r="L54" s="53"/>
    </row>
    <row r="55" spans="2:12" ht="16.5">
      <c r="B55" s="55">
        <v>50</v>
      </c>
      <c r="C55" s="63">
        <f>Décembre!K14</f>
        <v>0</v>
      </c>
      <c r="D55" s="56"/>
      <c r="E55" s="91">
        <f t="shared" si="3"/>
        <v>-1.625</v>
      </c>
      <c r="F55" s="57">
        <f>IF(C55-L4&lt;0,0,C55-L4)</f>
        <v>0</v>
      </c>
      <c r="G55" s="57">
        <f t="shared" si="0"/>
        <v>0</v>
      </c>
      <c r="H55" s="57">
        <f t="shared" si="1"/>
        <v>0</v>
      </c>
      <c r="I55" s="58">
        <f t="shared" si="2"/>
        <v>0</v>
      </c>
      <c r="J55" s="53"/>
      <c r="K55" s="53"/>
      <c r="L55" s="53"/>
    </row>
    <row r="56" spans="2:12" ht="16.5">
      <c r="B56" s="55">
        <v>51</v>
      </c>
      <c r="C56" s="63">
        <f>Décembre!K21</f>
        <v>0</v>
      </c>
      <c r="D56" s="56"/>
      <c r="E56" s="91">
        <f t="shared" si="3"/>
        <v>-1.625</v>
      </c>
      <c r="F56" s="57">
        <f>IF(C56-L4&lt;0,0,C56-L4)</f>
        <v>0</v>
      </c>
      <c r="G56" s="57">
        <f t="shared" si="0"/>
        <v>0</v>
      </c>
      <c r="H56" s="57">
        <f t="shared" si="1"/>
        <v>0</v>
      </c>
      <c r="I56" s="58">
        <f t="shared" si="2"/>
        <v>0</v>
      </c>
      <c r="J56" s="53"/>
      <c r="K56" s="53"/>
      <c r="L56" s="53"/>
    </row>
    <row r="57" spans="2:12" ht="16.5">
      <c r="B57" s="55">
        <v>52</v>
      </c>
      <c r="C57" s="63">
        <f>Décembre!K28</f>
        <v>0</v>
      </c>
      <c r="D57" s="56"/>
      <c r="E57" s="91">
        <f>(IF(AND(NOT(ISBLANK(C57)),C57&lt;$L$4),C57-$L$4,""))</f>
        <v>-1.625</v>
      </c>
      <c r="F57" s="57">
        <f>IF(C57-L4&lt;0,0,C57-L4)</f>
        <v>0</v>
      </c>
      <c r="G57" s="57">
        <f t="shared" si="0"/>
        <v>0</v>
      </c>
      <c r="H57" s="57">
        <f t="shared" si="1"/>
        <v>0</v>
      </c>
      <c r="I57" s="58">
        <f t="shared" si="2"/>
        <v>0</v>
      </c>
      <c r="J57" s="53"/>
      <c r="K57" s="53"/>
      <c r="L57" s="53"/>
    </row>
    <row r="58" spans="2:12" ht="16.5">
      <c r="B58" s="53"/>
      <c r="C58" s="64"/>
      <c r="D58" s="64"/>
      <c r="E58" s="90"/>
      <c r="F58" s="64"/>
      <c r="G58" s="64"/>
      <c r="H58" s="64"/>
      <c r="I58" s="64"/>
      <c r="J58" s="53"/>
      <c r="K58" s="53"/>
      <c r="L58" s="53"/>
    </row>
  </sheetData>
  <mergeCells count="4">
    <mergeCell ref="K15:L15"/>
    <mergeCell ref="M12:M13"/>
    <mergeCell ref="B2:I2"/>
    <mergeCell ref="B4:I4"/>
  </mergeCells>
  <pageMargins left="0.7" right="0.7" top="0.75" bottom="0.75" header="0.3" footer="0.3"/>
  <pageSetup paperSize="9" orientation="portrait" r:id="rId1"/>
  <ignoredErrors>
    <ignoredError sqref="F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Q50"/>
  <sheetViews>
    <sheetView showGridLines="0" topLeftCell="A16" workbookViewId="0">
      <selection activeCell="C41" sqref="C41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10" width="8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20.28515625" style="3" customWidth="1"/>
    <col min="15" max="15" width="11.42578125" style="3"/>
    <col min="17" max="17" width="44.5703125" customWidth="1"/>
  </cols>
  <sheetData>
    <row r="1" spans="2:17" ht="17.25" thickBot="1"/>
    <row r="2" spans="2:17" ht="24.95" customHeight="1">
      <c r="B2" s="139" t="s">
        <v>23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7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7" ht="17.25" thickBot="1">
      <c r="N4" s="50"/>
    </row>
    <row r="5" spans="2:17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51" t="s">
        <v>13</v>
      </c>
      <c r="K5" s="153" t="s">
        <v>14</v>
      </c>
    </row>
    <row r="6" spans="2:17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2"/>
      <c r="K6" s="154"/>
      <c r="M6" s="6"/>
      <c r="N6" s="6"/>
    </row>
    <row r="7" spans="2:17" ht="20.100000000000001" customHeight="1">
      <c r="B7" s="7" t="s">
        <v>7</v>
      </c>
      <c r="C7" s="8">
        <v>43830</v>
      </c>
      <c r="D7" s="9"/>
      <c r="E7" s="10"/>
      <c r="F7" s="10"/>
      <c r="G7" s="11"/>
      <c r="H7" s="11"/>
      <c r="I7" s="82"/>
      <c r="J7" s="78">
        <f>SUM(I7-D7)-(F7-E7)-(H7-G7)</f>
        <v>0</v>
      </c>
      <c r="K7" s="136">
        <f>SUM(J7:J13)</f>
        <v>0</v>
      </c>
      <c r="M7" s="129" t="s">
        <v>15</v>
      </c>
      <c r="N7" s="129"/>
      <c r="Q7" s="38"/>
    </row>
    <row r="8" spans="2:17" ht="20.100000000000001" customHeight="1">
      <c r="B8" s="12" t="s">
        <v>8</v>
      </c>
      <c r="C8" s="13">
        <v>43831</v>
      </c>
      <c r="D8" s="35"/>
      <c r="E8" s="34"/>
      <c r="F8" s="34"/>
      <c r="G8" s="4"/>
      <c r="H8" s="4"/>
      <c r="I8" s="101"/>
      <c r="J8" s="79">
        <f t="shared" ref="J8:J13" si="0">SUM(I8-D8)-(F8-E8)-(H8-G8)</f>
        <v>0</v>
      </c>
      <c r="K8" s="137"/>
      <c r="M8" s="130"/>
      <c r="N8" s="131"/>
    </row>
    <row r="9" spans="2:17" ht="20.100000000000001" customHeight="1">
      <c r="B9" s="12" t="s">
        <v>8</v>
      </c>
      <c r="C9" s="13">
        <v>43832</v>
      </c>
      <c r="D9" s="35"/>
      <c r="E9" s="34"/>
      <c r="F9" s="34"/>
      <c r="G9" s="4"/>
      <c r="H9" s="4"/>
      <c r="I9" s="101"/>
      <c r="J9" s="79">
        <f t="shared" si="0"/>
        <v>0</v>
      </c>
      <c r="K9" s="137"/>
      <c r="M9" s="132"/>
      <c r="N9" s="133"/>
    </row>
    <row r="10" spans="2:17" ht="20.100000000000001" customHeight="1">
      <c r="B10" s="12" t="s">
        <v>9</v>
      </c>
      <c r="C10" s="13">
        <v>43833</v>
      </c>
      <c r="D10" s="35"/>
      <c r="E10" s="34"/>
      <c r="F10" s="34"/>
      <c r="G10" s="4"/>
      <c r="H10" s="4"/>
      <c r="I10" s="101"/>
      <c r="J10" s="79">
        <f t="shared" si="0"/>
        <v>0</v>
      </c>
      <c r="K10" s="137"/>
      <c r="M10" s="132"/>
      <c r="N10" s="133"/>
    </row>
    <row r="11" spans="2:17" ht="20.100000000000001" customHeight="1">
      <c r="B11" s="12" t="s">
        <v>10</v>
      </c>
      <c r="C11" s="13">
        <v>43834</v>
      </c>
      <c r="D11" s="35"/>
      <c r="E11" s="34"/>
      <c r="F11" s="34"/>
      <c r="G11" s="4"/>
      <c r="H11" s="4"/>
      <c r="I11" s="101"/>
      <c r="J11" s="79">
        <f t="shared" si="0"/>
        <v>0</v>
      </c>
      <c r="K11" s="137"/>
      <c r="M11" s="134"/>
      <c r="N11" s="135"/>
    </row>
    <row r="12" spans="2:17" ht="20.100000000000001" customHeight="1">
      <c r="B12" s="14" t="s">
        <v>11</v>
      </c>
      <c r="C12" s="13">
        <v>43835</v>
      </c>
      <c r="D12" s="40"/>
      <c r="E12" s="41"/>
      <c r="F12" s="41"/>
      <c r="G12" s="42"/>
      <c r="H12" s="42"/>
      <c r="I12" s="83"/>
      <c r="J12" s="80">
        <f t="shared" si="0"/>
        <v>0</v>
      </c>
      <c r="K12" s="137"/>
    </row>
    <row r="13" spans="2:17" ht="20.100000000000001" customHeight="1" thickBot="1">
      <c r="B13" s="15" t="s">
        <v>12</v>
      </c>
      <c r="C13" s="102">
        <v>43836</v>
      </c>
      <c r="D13" s="103"/>
      <c r="E13" s="104"/>
      <c r="F13" s="104"/>
      <c r="G13" s="105"/>
      <c r="H13" s="105"/>
      <c r="I13" s="106"/>
      <c r="J13" s="81">
        <f t="shared" si="0"/>
        <v>0</v>
      </c>
      <c r="K13" s="138"/>
    </row>
    <row r="14" spans="2:17" ht="20.100000000000001" customHeight="1">
      <c r="B14" s="7" t="s">
        <v>7</v>
      </c>
      <c r="C14" s="8">
        <v>43837</v>
      </c>
      <c r="D14" s="9"/>
      <c r="E14" s="10"/>
      <c r="F14" s="10"/>
      <c r="G14" s="11"/>
      <c r="H14" s="11"/>
      <c r="I14" s="82"/>
      <c r="J14" s="93">
        <f t="shared" ref="J14:J41" si="1">MOD(I14-D14,1)-MOD(H14-G14,1)-MOD(F14-E14,1)</f>
        <v>0</v>
      </c>
      <c r="K14" s="136">
        <f t="shared" ref="K14" si="2">SUM(J14:J20)</f>
        <v>0</v>
      </c>
      <c r="M14" s="129" t="s">
        <v>15</v>
      </c>
      <c r="N14" s="129"/>
    </row>
    <row r="15" spans="2:17" ht="20.100000000000001" customHeight="1">
      <c r="B15" s="12" t="s">
        <v>8</v>
      </c>
      <c r="C15" s="13">
        <v>43838</v>
      </c>
      <c r="D15" s="35"/>
      <c r="E15" s="34"/>
      <c r="F15" s="34"/>
      <c r="G15" s="4"/>
      <c r="H15" s="4"/>
      <c r="I15" s="101"/>
      <c r="J15" s="94">
        <f t="shared" si="1"/>
        <v>0</v>
      </c>
      <c r="K15" s="137"/>
      <c r="M15" s="130"/>
      <c r="N15" s="131"/>
    </row>
    <row r="16" spans="2:17" ht="20.100000000000001" customHeight="1">
      <c r="B16" s="12" t="s">
        <v>8</v>
      </c>
      <c r="C16" s="13">
        <v>43839</v>
      </c>
      <c r="D16" s="35"/>
      <c r="E16" s="34"/>
      <c r="F16" s="34"/>
      <c r="G16" s="4"/>
      <c r="H16" s="4"/>
      <c r="I16" s="101"/>
      <c r="J16" s="94">
        <f t="shared" si="1"/>
        <v>0</v>
      </c>
      <c r="K16" s="137"/>
      <c r="M16" s="132"/>
      <c r="N16" s="133"/>
    </row>
    <row r="17" spans="2:14" ht="20.100000000000001" customHeight="1">
      <c r="B17" s="12" t="s">
        <v>9</v>
      </c>
      <c r="C17" s="13">
        <v>43840</v>
      </c>
      <c r="D17" s="35"/>
      <c r="E17" s="34"/>
      <c r="F17" s="34"/>
      <c r="G17" s="4"/>
      <c r="H17" s="4"/>
      <c r="I17" s="101"/>
      <c r="J17" s="94">
        <f t="shared" si="1"/>
        <v>0</v>
      </c>
      <c r="K17" s="137"/>
      <c r="M17" s="132"/>
      <c r="N17" s="133"/>
    </row>
    <row r="18" spans="2:14" ht="20.100000000000001" customHeight="1">
      <c r="B18" s="12" t="s">
        <v>10</v>
      </c>
      <c r="C18" s="13">
        <v>43841</v>
      </c>
      <c r="D18" s="35"/>
      <c r="E18" s="34"/>
      <c r="F18" s="34"/>
      <c r="G18" s="4"/>
      <c r="H18" s="4"/>
      <c r="I18" s="101"/>
      <c r="J18" s="94">
        <f t="shared" si="1"/>
        <v>0</v>
      </c>
      <c r="K18" s="137"/>
      <c r="M18" s="134"/>
      <c r="N18" s="135"/>
    </row>
    <row r="19" spans="2:14" ht="20.100000000000001" customHeight="1">
      <c r="B19" s="14" t="s">
        <v>11</v>
      </c>
      <c r="C19" s="13">
        <v>43842</v>
      </c>
      <c r="D19" s="35"/>
      <c r="E19" s="34"/>
      <c r="F19" s="34"/>
      <c r="G19" s="4"/>
      <c r="H19" s="4"/>
      <c r="I19" s="101"/>
      <c r="J19" s="94">
        <f t="shared" si="1"/>
        <v>0</v>
      </c>
      <c r="K19" s="137"/>
    </row>
    <row r="20" spans="2:14" ht="20.100000000000001" customHeight="1" thickBot="1">
      <c r="B20" s="17" t="s">
        <v>12</v>
      </c>
      <c r="C20" s="100">
        <v>43843</v>
      </c>
      <c r="D20" s="36"/>
      <c r="E20" s="37"/>
      <c r="F20" s="37"/>
      <c r="G20" s="16"/>
      <c r="H20" s="16"/>
      <c r="I20" s="107"/>
      <c r="J20" s="95">
        <f t="shared" si="1"/>
        <v>0</v>
      </c>
      <c r="K20" s="138"/>
    </row>
    <row r="21" spans="2:14" ht="20.100000000000001" customHeight="1">
      <c r="B21" s="7" t="s">
        <v>7</v>
      </c>
      <c r="C21" s="8">
        <v>43844</v>
      </c>
      <c r="D21" s="97"/>
      <c r="E21" s="98"/>
      <c r="F21" s="98"/>
      <c r="G21" s="98"/>
      <c r="H21" s="98"/>
      <c r="I21" s="99"/>
      <c r="J21" s="46">
        <f t="shared" si="1"/>
        <v>0</v>
      </c>
      <c r="K21" s="136">
        <f t="shared" ref="K21" si="3">SUM(J21:J27)</f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43845</v>
      </c>
      <c r="D22" s="31"/>
      <c r="E22" s="4"/>
      <c r="F22" s="4"/>
      <c r="G22" s="4"/>
      <c r="H22" s="4"/>
      <c r="I22" s="44"/>
      <c r="J22" s="47">
        <f t="shared" si="1"/>
        <v>0</v>
      </c>
      <c r="K22" s="137"/>
      <c r="M22" s="130"/>
      <c r="N22" s="131"/>
    </row>
    <row r="23" spans="2:14" ht="20.100000000000001" customHeight="1">
      <c r="B23" s="12" t="s">
        <v>8</v>
      </c>
      <c r="C23" s="13">
        <v>43846</v>
      </c>
      <c r="D23" s="31"/>
      <c r="E23" s="4"/>
      <c r="F23" s="4"/>
      <c r="G23" s="4"/>
      <c r="H23" s="4"/>
      <c r="I23" s="44"/>
      <c r="J23" s="47">
        <f t="shared" si="1"/>
        <v>0</v>
      </c>
      <c r="K23" s="137"/>
      <c r="M23" s="132"/>
      <c r="N23" s="133"/>
    </row>
    <row r="24" spans="2:14" ht="20.100000000000001" customHeight="1">
      <c r="B24" s="12" t="s">
        <v>9</v>
      </c>
      <c r="C24" s="13">
        <v>43847</v>
      </c>
      <c r="D24" s="31"/>
      <c r="E24" s="4"/>
      <c r="F24" s="4"/>
      <c r="G24" s="4"/>
      <c r="H24" s="4"/>
      <c r="I24" s="44"/>
      <c r="J24" s="47">
        <f t="shared" si="1"/>
        <v>0</v>
      </c>
      <c r="K24" s="137"/>
      <c r="M24" s="132"/>
      <c r="N24" s="133"/>
    </row>
    <row r="25" spans="2:14" ht="20.100000000000001" customHeight="1">
      <c r="B25" s="12" t="s">
        <v>10</v>
      </c>
      <c r="C25" s="13">
        <v>43848</v>
      </c>
      <c r="D25" s="31"/>
      <c r="E25" s="4"/>
      <c r="F25" s="4"/>
      <c r="G25" s="4"/>
      <c r="H25" s="4"/>
      <c r="I25" s="44"/>
      <c r="J25" s="47">
        <f t="shared" si="1"/>
        <v>0</v>
      </c>
      <c r="K25" s="137"/>
      <c r="M25" s="134"/>
      <c r="N25" s="135"/>
    </row>
    <row r="26" spans="2:14" ht="20.100000000000001" customHeight="1">
      <c r="B26" s="14" t="s">
        <v>11</v>
      </c>
      <c r="C26" s="13">
        <v>43849</v>
      </c>
      <c r="D26" s="31"/>
      <c r="E26" s="4"/>
      <c r="F26" s="4"/>
      <c r="G26" s="4"/>
      <c r="H26" s="4"/>
      <c r="I26" s="44"/>
      <c r="J26" s="47">
        <f t="shared" si="1"/>
        <v>0</v>
      </c>
      <c r="K26" s="137"/>
    </row>
    <row r="27" spans="2:14" ht="20.100000000000001" customHeight="1" thickBot="1">
      <c r="B27" s="17" t="s">
        <v>12</v>
      </c>
      <c r="C27" s="100">
        <v>43850</v>
      </c>
      <c r="D27" s="32"/>
      <c r="E27" s="16"/>
      <c r="F27" s="16"/>
      <c r="G27" s="16"/>
      <c r="H27" s="16"/>
      <c r="I27" s="45"/>
      <c r="J27" s="48">
        <f t="shared" si="1"/>
        <v>0</v>
      </c>
      <c r="K27" s="138"/>
    </row>
    <row r="28" spans="2:14" ht="20.100000000000001" customHeight="1">
      <c r="B28" s="7" t="s">
        <v>7</v>
      </c>
      <c r="C28" s="8">
        <v>43851</v>
      </c>
      <c r="D28" s="33"/>
      <c r="E28" s="11"/>
      <c r="F28" s="11"/>
      <c r="G28" s="11"/>
      <c r="H28" s="11"/>
      <c r="I28" s="43"/>
      <c r="J28" s="46">
        <f t="shared" si="1"/>
        <v>0</v>
      </c>
      <c r="K28" s="136">
        <f t="shared" ref="K28" si="4">SUM(J28:J34)</f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43852</v>
      </c>
      <c r="D29" s="31"/>
      <c r="E29" s="4"/>
      <c r="F29" s="4"/>
      <c r="G29" s="4"/>
      <c r="H29" s="4"/>
      <c r="I29" s="44"/>
      <c r="J29" s="47">
        <f t="shared" si="1"/>
        <v>0</v>
      </c>
      <c r="K29" s="137"/>
      <c r="M29" s="130"/>
      <c r="N29" s="131"/>
    </row>
    <row r="30" spans="2:14" ht="20.100000000000001" customHeight="1">
      <c r="B30" s="12" t="s">
        <v>8</v>
      </c>
      <c r="C30" s="13">
        <v>43853</v>
      </c>
      <c r="D30" s="31"/>
      <c r="E30" s="4"/>
      <c r="F30" s="4"/>
      <c r="G30" s="4"/>
      <c r="H30" s="4"/>
      <c r="I30" s="44"/>
      <c r="J30" s="47">
        <f t="shared" si="1"/>
        <v>0</v>
      </c>
      <c r="K30" s="137"/>
      <c r="M30" s="132"/>
      <c r="N30" s="133"/>
    </row>
    <row r="31" spans="2:14" ht="20.100000000000001" customHeight="1">
      <c r="B31" s="12" t="s">
        <v>9</v>
      </c>
      <c r="C31" s="13">
        <v>43854</v>
      </c>
      <c r="D31" s="31"/>
      <c r="E31" s="4"/>
      <c r="F31" s="4"/>
      <c r="G31" s="4"/>
      <c r="H31" s="4"/>
      <c r="I31" s="44"/>
      <c r="J31" s="47">
        <f t="shared" si="1"/>
        <v>0</v>
      </c>
      <c r="K31" s="137"/>
      <c r="M31" s="132"/>
      <c r="N31" s="133"/>
    </row>
    <row r="32" spans="2:14" ht="20.100000000000001" customHeight="1">
      <c r="B32" s="12" t="s">
        <v>10</v>
      </c>
      <c r="C32" s="13">
        <v>43855</v>
      </c>
      <c r="D32" s="31"/>
      <c r="E32" s="4"/>
      <c r="F32" s="4"/>
      <c r="G32" s="4"/>
      <c r="H32" s="4"/>
      <c r="I32" s="44"/>
      <c r="J32" s="47">
        <f t="shared" si="1"/>
        <v>0</v>
      </c>
      <c r="K32" s="137"/>
      <c r="M32" s="134"/>
      <c r="N32" s="135"/>
    </row>
    <row r="33" spans="2:15" ht="20.100000000000001" customHeight="1">
      <c r="B33" s="14" t="s">
        <v>11</v>
      </c>
      <c r="C33" s="13">
        <v>43856</v>
      </c>
      <c r="D33" s="31"/>
      <c r="E33" s="4"/>
      <c r="F33" s="4"/>
      <c r="G33" s="4"/>
      <c r="H33" s="4"/>
      <c r="I33" s="44"/>
      <c r="J33" s="47">
        <f t="shared" si="1"/>
        <v>0</v>
      </c>
      <c r="K33" s="137"/>
    </row>
    <row r="34" spans="2:15" ht="20.100000000000001" customHeight="1" thickBot="1">
      <c r="B34" s="17" t="s">
        <v>12</v>
      </c>
      <c r="C34" s="100">
        <v>43857</v>
      </c>
      <c r="D34" s="32"/>
      <c r="E34" s="16"/>
      <c r="F34" s="16"/>
      <c r="G34" s="16"/>
      <c r="H34" s="16"/>
      <c r="I34" s="45"/>
      <c r="J34" s="48">
        <f t="shared" si="1"/>
        <v>0</v>
      </c>
      <c r="K34" s="138"/>
    </row>
    <row r="35" spans="2:15" ht="20.100000000000001" customHeight="1">
      <c r="B35" s="7" t="s">
        <v>7</v>
      </c>
      <c r="C35" s="96">
        <v>43858</v>
      </c>
      <c r="D35" s="33"/>
      <c r="E35" s="11"/>
      <c r="F35" s="11"/>
      <c r="G35" s="11"/>
      <c r="H35" s="11"/>
      <c r="I35" s="43"/>
      <c r="J35" s="46">
        <f t="shared" si="1"/>
        <v>0</v>
      </c>
      <c r="K35" s="136">
        <f t="shared" ref="K35" si="5">SUM(J35:J41)</f>
        <v>0</v>
      </c>
      <c r="M35" s="129" t="s">
        <v>15</v>
      </c>
      <c r="N35" s="129"/>
    </row>
    <row r="36" spans="2:15" ht="20.100000000000001" customHeight="1">
      <c r="B36" s="12" t="s">
        <v>8</v>
      </c>
      <c r="C36" s="92">
        <v>43859</v>
      </c>
      <c r="D36" s="31"/>
      <c r="E36" s="4"/>
      <c r="F36" s="4"/>
      <c r="G36" s="4"/>
      <c r="H36" s="4"/>
      <c r="I36" s="44"/>
      <c r="J36" s="47">
        <f t="shared" si="1"/>
        <v>0</v>
      </c>
      <c r="K36" s="137"/>
      <c r="M36" s="130"/>
      <c r="N36" s="131"/>
    </row>
    <row r="37" spans="2:15" ht="20.100000000000001" customHeight="1">
      <c r="B37" s="12" t="s">
        <v>8</v>
      </c>
      <c r="C37" s="92">
        <v>43860</v>
      </c>
      <c r="D37" s="31"/>
      <c r="E37" s="4"/>
      <c r="F37" s="4"/>
      <c r="G37" s="4"/>
      <c r="H37" s="4"/>
      <c r="I37" s="44"/>
      <c r="J37" s="47">
        <f t="shared" si="1"/>
        <v>0</v>
      </c>
      <c r="K37" s="137"/>
      <c r="M37" s="132"/>
      <c r="N37" s="133"/>
    </row>
    <row r="38" spans="2:15" ht="20.100000000000001" customHeight="1">
      <c r="B38" s="12" t="s">
        <v>9</v>
      </c>
      <c r="C38" s="92">
        <v>43861</v>
      </c>
      <c r="D38" s="31"/>
      <c r="E38" s="4"/>
      <c r="F38" s="4"/>
      <c r="G38" s="4"/>
      <c r="H38" s="4"/>
      <c r="I38" s="44"/>
      <c r="J38" s="47">
        <f t="shared" si="1"/>
        <v>0</v>
      </c>
      <c r="K38" s="137"/>
      <c r="M38" s="132"/>
      <c r="N38" s="133"/>
    </row>
    <row r="39" spans="2:15" ht="20.100000000000001" customHeight="1">
      <c r="B39" s="12" t="s">
        <v>10</v>
      </c>
      <c r="C39" s="92">
        <v>43862</v>
      </c>
      <c r="D39" s="31"/>
      <c r="E39" s="4"/>
      <c r="F39" s="4"/>
      <c r="G39" s="4"/>
      <c r="H39" s="4"/>
      <c r="I39" s="44"/>
      <c r="J39" s="47">
        <f t="shared" si="1"/>
        <v>0</v>
      </c>
      <c r="K39" s="137"/>
      <c r="M39" s="134"/>
      <c r="N39" s="135"/>
    </row>
    <row r="40" spans="2:15" ht="20.100000000000001" customHeight="1">
      <c r="B40" s="14" t="s">
        <v>11</v>
      </c>
      <c r="C40" s="92">
        <v>43863</v>
      </c>
      <c r="D40" s="31"/>
      <c r="E40" s="4"/>
      <c r="F40" s="4"/>
      <c r="G40" s="4"/>
      <c r="H40" s="4"/>
      <c r="I40" s="44"/>
      <c r="J40" s="47">
        <f t="shared" si="1"/>
        <v>0</v>
      </c>
      <c r="K40" s="137"/>
    </row>
    <row r="41" spans="2:15" ht="20.100000000000001" customHeight="1" thickBot="1">
      <c r="B41" s="17" t="s">
        <v>12</v>
      </c>
      <c r="C41" s="92">
        <v>43864</v>
      </c>
      <c r="D41" s="32"/>
      <c r="E41" s="16"/>
      <c r="F41" s="16"/>
      <c r="G41" s="16"/>
      <c r="H41" s="16"/>
      <c r="I41" s="45"/>
      <c r="J41" s="48">
        <f t="shared" si="1"/>
        <v>0</v>
      </c>
      <c r="K41" s="138"/>
    </row>
    <row r="43" spans="2:15" s="1" customFormat="1" ht="19.5">
      <c r="B43" s="18"/>
      <c r="C43" s="19" t="s">
        <v>24</v>
      </c>
      <c r="D43" s="20"/>
      <c r="E43" s="20"/>
      <c r="F43" s="18"/>
      <c r="G43" s="18"/>
      <c r="H43" s="19"/>
      <c r="I43" s="21"/>
      <c r="J43" s="127" t="s">
        <v>31</v>
      </c>
      <c r="K43" s="127"/>
      <c r="L43" s="18"/>
      <c r="M43" s="18"/>
      <c r="N43" s="18"/>
      <c r="O43" s="22"/>
    </row>
    <row r="44" spans="2:15" s="1" customFormat="1" ht="19.5">
      <c r="B44" s="20"/>
      <c r="C44" s="18"/>
      <c r="D44" s="18"/>
      <c r="E44" s="18"/>
      <c r="F44" s="18"/>
      <c r="G44" s="18"/>
      <c r="H44" s="18"/>
      <c r="I44" s="23"/>
      <c r="J44" s="127" t="s">
        <v>30</v>
      </c>
      <c r="K44" s="127"/>
      <c r="L44" s="18"/>
      <c r="M44" s="18"/>
      <c r="N44" s="18"/>
      <c r="O44" s="22"/>
    </row>
    <row r="45" spans="2:15" s="1" customFormat="1" ht="19.5">
      <c r="B45" s="18"/>
      <c r="C45" s="118"/>
      <c r="D45" s="119"/>
      <c r="E45" s="119"/>
      <c r="F45" s="120"/>
      <c r="G45" s="18"/>
      <c r="H45" s="20"/>
      <c r="I45" s="24"/>
      <c r="J45" s="127" t="s">
        <v>25</v>
      </c>
      <c r="K45" s="127"/>
      <c r="L45" s="18"/>
      <c r="M45" s="18"/>
      <c r="N45" s="18"/>
      <c r="O45" s="22"/>
    </row>
    <row r="46" spans="2:15" s="1" customFormat="1" ht="19.5">
      <c r="B46" s="18"/>
      <c r="C46" s="121"/>
      <c r="D46" s="122"/>
      <c r="E46" s="122"/>
      <c r="F46" s="123"/>
      <c r="G46" s="18"/>
      <c r="H46" s="20"/>
      <c r="I46" s="25"/>
      <c r="J46" s="127" t="s">
        <v>28</v>
      </c>
      <c r="K46" s="127"/>
      <c r="L46" s="18"/>
      <c r="M46" s="18"/>
      <c r="N46" s="18"/>
      <c r="O46" s="22"/>
    </row>
    <row r="47" spans="2:15" s="1" customFormat="1" ht="19.5">
      <c r="B47" s="18"/>
      <c r="C47" s="121"/>
      <c r="D47" s="122"/>
      <c r="E47" s="122"/>
      <c r="F47" s="123"/>
      <c r="G47" s="18"/>
      <c r="H47" s="20"/>
      <c r="I47" s="26"/>
      <c r="J47" s="127" t="s">
        <v>32</v>
      </c>
      <c r="K47" s="127"/>
      <c r="L47" s="18"/>
      <c r="M47" s="18"/>
      <c r="N47" s="18"/>
      <c r="O47" s="22"/>
    </row>
    <row r="48" spans="2:15" s="1" customFormat="1" ht="19.5">
      <c r="B48" s="18"/>
      <c r="C48" s="121"/>
      <c r="D48" s="122"/>
      <c r="E48" s="122"/>
      <c r="F48" s="123"/>
      <c r="G48" s="18"/>
      <c r="H48" s="20"/>
      <c r="I48" s="27"/>
      <c r="J48" s="128" t="s">
        <v>27</v>
      </c>
      <c r="K48" s="128"/>
      <c r="L48" s="18"/>
      <c r="M48" s="18"/>
      <c r="N48" s="18"/>
      <c r="O48" s="22"/>
    </row>
    <row r="49" spans="2:15" s="1" customFormat="1" ht="19.5">
      <c r="B49" s="18"/>
      <c r="C49" s="124"/>
      <c r="D49" s="125"/>
      <c r="E49" s="125"/>
      <c r="F49" s="126"/>
      <c r="G49" s="18"/>
      <c r="H49" s="20"/>
      <c r="I49" s="28"/>
      <c r="J49" s="117" t="s">
        <v>26</v>
      </c>
      <c r="K49" s="117"/>
      <c r="L49" s="18"/>
      <c r="M49" s="18"/>
      <c r="N49" s="18"/>
      <c r="O49" s="22"/>
    </row>
    <row r="50" spans="2:15" s="1" customFormat="1" ht="19.5">
      <c r="B50" s="18"/>
      <c r="C50" s="18"/>
      <c r="D50" s="18"/>
      <c r="E50" s="18"/>
      <c r="F50" s="18"/>
      <c r="G50" s="18"/>
      <c r="H50" s="18"/>
      <c r="I50" s="29"/>
      <c r="J50" s="127" t="s">
        <v>29</v>
      </c>
      <c r="K50" s="127"/>
      <c r="L50" s="18"/>
      <c r="M50" s="18"/>
      <c r="N50" s="18"/>
      <c r="O50" s="22"/>
    </row>
  </sheetData>
  <mergeCells count="32">
    <mergeCell ref="M21:N21"/>
    <mergeCell ref="K7:K13"/>
    <mergeCell ref="K5:K6"/>
    <mergeCell ref="K14:K20"/>
    <mergeCell ref="K21:K27"/>
    <mergeCell ref="M22:N25"/>
    <mergeCell ref="B2:K3"/>
    <mergeCell ref="M8:N11"/>
    <mergeCell ref="M7:N7"/>
    <mergeCell ref="M14:N14"/>
    <mergeCell ref="M15:N18"/>
    <mergeCell ref="B5:C6"/>
    <mergeCell ref="D5:D6"/>
    <mergeCell ref="I5:I6"/>
    <mergeCell ref="J5:J6"/>
    <mergeCell ref="E5:F5"/>
    <mergeCell ref="G5:H5"/>
    <mergeCell ref="M28:N28"/>
    <mergeCell ref="M29:N32"/>
    <mergeCell ref="M35:N35"/>
    <mergeCell ref="M36:N39"/>
    <mergeCell ref="J44:K44"/>
    <mergeCell ref="J43:K43"/>
    <mergeCell ref="K28:K34"/>
    <mergeCell ref="K35:K41"/>
    <mergeCell ref="J49:K49"/>
    <mergeCell ref="C45:F49"/>
    <mergeCell ref="J50:K50"/>
    <mergeCell ref="J48:K48"/>
    <mergeCell ref="J47:K47"/>
    <mergeCell ref="J46:K46"/>
    <mergeCell ref="J45:K45"/>
  </mergeCells>
  <pageMargins left="0.7" right="0.7" top="0.75" bottom="0.75" header="0.3" footer="0.3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B1:O43"/>
  <sheetViews>
    <sheetView showGridLines="0" topLeftCell="A10" workbookViewId="0">
      <selection activeCell="U14" sqref="U14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33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43865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28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43866</v>
      </c>
      <c r="D8" s="31"/>
      <c r="E8" s="4"/>
      <c r="F8" s="4"/>
      <c r="G8" s="4"/>
      <c r="H8" s="4"/>
      <c r="I8" s="44"/>
      <c r="J8" s="47">
        <f t="shared" ref="J8:J34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43867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43868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43869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43870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43871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43872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43873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43874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43875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43876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43877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43878</v>
      </c>
      <c r="D20" s="32"/>
      <c r="E20" s="16"/>
      <c r="F20" s="16"/>
      <c r="G20" s="16"/>
      <c r="H20" s="16"/>
      <c r="I20" s="45"/>
      <c r="J20" s="72">
        <f t="shared" si="1"/>
        <v>0</v>
      </c>
      <c r="K20" s="157"/>
    </row>
    <row r="21" spans="2:14" ht="20.100000000000001" customHeight="1">
      <c r="B21" s="7" t="s">
        <v>7</v>
      </c>
      <c r="C21" s="8">
        <v>43879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43880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43881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43882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43883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43884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43885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43886</v>
      </c>
      <c r="D28" s="33"/>
      <c r="E28" s="11"/>
      <c r="F28" s="11"/>
      <c r="G28" s="11"/>
      <c r="H28" s="11"/>
      <c r="I28" s="43"/>
      <c r="J28" s="73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43887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43888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43889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43890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43891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43892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6" spans="2:15" s="1" customFormat="1" ht="19.5">
      <c r="B36" s="18"/>
      <c r="C36" s="19" t="s">
        <v>24</v>
      </c>
      <c r="D36" s="20"/>
      <c r="E36" s="20"/>
      <c r="F36" s="18"/>
      <c r="G36" s="18"/>
      <c r="H36" s="19"/>
      <c r="I36" s="21"/>
      <c r="J36" s="127" t="s">
        <v>31</v>
      </c>
      <c r="K36" s="127"/>
      <c r="L36" s="18"/>
      <c r="M36" s="18"/>
      <c r="N36" s="18"/>
      <c r="O36" s="22"/>
    </row>
    <row r="37" spans="2:15" s="1" customFormat="1" ht="19.5">
      <c r="B37" s="20"/>
      <c r="C37" s="18"/>
      <c r="D37" s="18"/>
      <c r="E37" s="18"/>
      <c r="F37" s="18"/>
      <c r="G37" s="18"/>
      <c r="H37" s="18"/>
      <c r="I37" s="23"/>
      <c r="J37" s="127" t="s">
        <v>30</v>
      </c>
      <c r="K37" s="127"/>
      <c r="L37" s="18"/>
      <c r="M37" s="18"/>
      <c r="N37" s="18"/>
      <c r="O37" s="22"/>
    </row>
    <row r="38" spans="2:15" s="1" customFormat="1" ht="19.5">
      <c r="B38" s="18"/>
      <c r="C38" s="118"/>
      <c r="D38" s="119"/>
      <c r="E38" s="119"/>
      <c r="F38" s="120"/>
      <c r="G38" s="18"/>
      <c r="H38" s="20"/>
      <c r="I38" s="24"/>
      <c r="J38" s="127" t="s">
        <v>25</v>
      </c>
      <c r="K38" s="127"/>
      <c r="L38" s="18"/>
      <c r="M38" s="18"/>
      <c r="N38" s="18"/>
      <c r="O38" s="22"/>
    </row>
    <row r="39" spans="2:15" s="1" customFormat="1" ht="19.5">
      <c r="B39" s="18"/>
      <c r="C39" s="121"/>
      <c r="D39" s="122"/>
      <c r="E39" s="122"/>
      <c r="F39" s="123"/>
      <c r="G39" s="18"/>
      <c r="H39" s="20"/>
      <c r="I39" s="25"/>
      <c r="J39" s="127" t="s">
        <v>28</v>
      </c>
      <c r="K39" s="127"/>
      <c r="L39" s="18"/>
      <c r="M39" s="18"/>
      <c r="N39" s="18"/>
      <c r="O39" s="22"/>
    </row>
    <row r="40" spans="2:15" s="1" customFormat="1" ht="19.5">
      <c r="B40" s="18"/>
      <c r="C40" s="121"/>
      <c r="D40" s="122"/>
      <c r="E40" s="122"/>
      <c r="F40" s="123"/>
      <c r="G40" s="18"/>
      <c r="H40" s="20"/>
      <c r="I40" s="26"/>
      <c r="J40" s="127" t="s">
        <v>32</v>
      </c>
      <c r="K40" s="127"/>
      <c r="L40" s="18"/>
      <c r="M40" s="18"/>
      <c r="N40" s="18"/>
      <c r="O40" s="22"/>
    </row>
    <row r="41" spans="2:15" s="1" customFormat="1" ht="19.5">
      <c r="B41" s="18"/>
      <c r="C41" s="121"/>
      <c r="D41" s="122"/>
      <c r="E41" s="122"/>
      <c r="F41" s="123"/>
      <c r="G41" s="18"/>
      <c r="H41" s="20"/>
      <c r="I41" s="27"/>
      <c r="J41" s="128" t="s">
        <v>27</v>
      </c>
      <c r="K41" s="128"/>
      <c r="L41" s="18"/>
      <c r="M41" s="18"/>
      <c r="N41" s="18"/>
      <c r="O41" s="22"/>
    </row>
    <row r="42" spans="2:15" s="1" customFormat="1" ht="19.5">
      <c r="B42" s="18"/>
      <c r="C42" s="124"/>
      <c r="D42" s="125"/>
      <c r="E42" s="125"/>
      <c r="F42" s="126"/>
      <c r="G42" s="18"/>
      <c r="H42" s="20"/>
      <c r="I42" s="28"/>
      <c r="J42" s="117" t="s">
        <v>26</v>
      </c>
      <c r="K42" s="117"/>
      <c r="L42" s="18"/>
      <c r="M42" s="18"/>
      <c r="N42" s="18"/>
      <c r="O42" s="22"/>
    </row>
    <row r="43" spans="2:15" s="1" customFormat="1" ht="19.5">
      <c r="B43" s="18"/>
      <c r="C43" s="18"/>
      <c r="D43" s="18"/>
      <c r="E43" s="18"/>
      <c r="F43" s="18"/>
      <c r="G43" s="18"/>
      <c r="H43" s="18"/>
      <c r="I43" s="29"/>
      <c r="J43" s="127" t="s">
        <v>29</v>
      </c>
      <c r="K43" s="127"/>
      <c r="L43" s="18"/>
      <c r="M43" s="18"/>
      <c r="N43" s="18"/>
      <c r="O43" s="22"/>
    </row>
  </sheetData>
  <mergeCells count="29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</mergeCells>
  <pageMargins left="0.7" right="0.7" top="0.75" bottom="0.75" header="0.3" footer="0.3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B1:O43"/>
  <sheetViews>
    <sheetView showGridLines="0" topLeftCell="A19" workbookViewId="0">
      <selection activeCell="C28" sqref="C28:C34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34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43893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28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43894</v>
      </c>
      <c r="D8" s="31"/>
      <c r="E8" s="4"/>
      <c r="F8" s="4"/>
      <c r="G8" s="4"/>
      <c r="H8" s="4"/>
      <c r="I8" s="44"/>
      <c r="J8" s="47">
        <f t="shared" ref="J8:J34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43895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43896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43897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43898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43899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43900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43901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43902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43903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43904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43905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43906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43907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43908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43909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43910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43911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43912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43913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43914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43915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43916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43917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43918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43919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43920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6" spans="2:15" s="1" customFormat="1" ht="19.5">
      <c r="B36" s="18"/>
      <c r="C36" s="19" t="s">
        <v>24</v>
      </c>
      <c r="D36" s="20"/>
      <c r="E36" s="20"/>
      <c r="F36" s="18"/>
      <c r="G36" s="18"/>
      <c r="H36" s="19"/>
      <c r="I36" s="21"/>
      <c r="J36" s="127" t="s">
        <v>31</v>
      </c>
      <c r="K36" s="127"/>
      <c r="L36" s="18"/>
      <c r="M36" s="18"/>
      <c r="N36" s="18"/>
      <c r="O36" s="22"/>
    </row>
    <row r="37" spans="2:15" s="1" customFormat="1" ht="19.5">
      <c r="B37" s="20"/>
      <c r="C37" s="18"/>
      <c r="D37" s="18"/>
      <c r="E37" s="18"/>
      <c r="F37" s="18"/>
      <c r="G37" s="18"/>
      <c r="H37" s="18"/>
      <c r="I37" s="23"/>
      <c r="J37" s="127" t="s">
        <v>30</v>
      </c>
      <c r="K37" s="127"/>
      <c r="L37" s="18"/>
      <c r="M37" s="18"/>
      <c r="N37" s="18"/>
      <c r="O37" s="22"/>
    </row>
    <row r="38" spans="2:15" s="1" customFormat="1" ht="20.25" thickBot="1">
      <c r="B38" s="18"/>
      <c r="C38" s="118"/>
      <c r="D38" s="119"/>
      <c r="E38" s="119"/>
      <c r="F38" s="120"/>
      <c r="G38" s="18"/>
      <c r="H38" s="20"/>
      <c r="I38" s="24"/>
      <c r="J38" s="127" t="s">
        <v>25</v>
      </c>
      <c r="K38" s="127"/>
      <c r="L38" s="18"/>
      <c r="M38" s="18"/>
      <c r="N38" s="18"/>
      <c r="O38" s="22"/>
    </row>
    <row r="39" spans="2:15" s="1" customFormat="1" ht="19.5">
      <c r="B39" s="18"/>
      <c r="C39" s="121"/>
      <c r="D39" s="122"/>
      <c r="E39" s="122"/>
      <c r="F39" s="123"/>
      <c r="G39" s="18"/>
      <c r="H39" s="20"/>
      <c r="I39" s="25"/>
      <c r="J39" s="127" t="s">
        <v>28</v>
      </c>
      <c r="K39" s="127"/>
      <c r="L39" s="18"/>
      <c r="M39" s="18"/>
      <c r="N39" s="18"/>
      <c r="O39" s="22"/>
    </row>
    <row r="40" spans="2:15" s="1" customFormat="1" ht="19.5">
      <c r="B40" s="18"/>
      <c r="C40" s="121"/>
      <c r="D40" s="122"/>
      <c r="E40" s="122"/>
      <c r="F40" s="123"/>
      <c r="G40" s="18"/>
      <c r="H40" s="20"/>
      <c r="I40" s="26"/>
      <c r="J40" s="127" t="s">
        <v>32</v>
      </c>
      <c r="K40" s="127"/>
      <c r="L40" s="18"/>
      <c r="M40" s="18"/>
      <c r="N40" s="18"/>
      <c r="O40" s="22"/>
    </row>
    <row r="41" spans="2:15" s="1" customFormat="1" ht="19.5">
      <c r="B41" s="18"/>
      <c r="C41" s="121"/>
      <c r="D41" s="122"/>
      <c r="E41" s="122"/>
      <c r="F41" s="123"/>
      <c r="G41" s="18"/>
      <c r="H41" s="20"/>
      <c r="I41" s="27"/>
      <c r="J41" s="128" t="s">
        <v>27</v>
      </c>
      <c r="K41" s="128"/>
      <c r="L41" s="18"/>
      <c r="M41" s="18"/>
      <c r="N41" s="18"/>
      <c r="O41" s="22"/>
    </row>
    <row r="42" spans="2:15" s="1" customFormat="1" ht="19.5">
      <c r="B42" s="18"/>
      <c r="C42" s="124"/>
      <c r="D42" s="125"/>
      <c r="E42" s="125"/>
      <c r="F42" s="126"/>
      <c r="G42" s="18"/>
      <c r="H42" s="20"/>
      <c r="I42" s="28"/>
      <c r="J42" s="117" t="s">
        <v>26</v>
      </c>
      <c r="K42" s="117"/>
      <c r="L42" s="18"/>
      <c r="M42" s="18"/>
      <c r="N42" s="18"/>
      <c r="O42" s="22"/>
    </row>
    <row r="43" spans="2:15" s="1" customFormat="1" ht="19.5">
      <c r="B43" s="18"/>
      <c r="C43" s="18"/>
      <c r="D43" s="18"/>
      <c r="E43" s="18"/>
      <c r="F43" s="18"/>
      <c r="G43" s="18"/>
      <c r="H43" s="18"/>
      <c r="I43" s="29"/>
      <c r="J43" s="127" t="s">
        <v>29</v>
      </c>
      <c r="K43" s="127"/>
      <c r="L43" s="18"/>
      <c r="M43" s="18"/>
      <c r="N43" s="18"/>
      <c r="O43" s="22"/>
    </row>
  </sheetData>
  <mergeCells count="29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</mergeCells>
  <pageMargins left="0.7" right="0.7" top="0.75" bottom="0.75" header="0.3" footer="0.3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B1:O50"/>
  <sheetViews>
    <sheetView showGridLines="0" topLeftCell="A19" zoomScaleNormal="100" workbookViewId="0">
      <selection activeCell="S24" sqref="S24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35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43921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35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43922</v>
      </c>
      <c r="D8" s="31"/>
      <c r="E8" s="4"/>
      <c r="F8" s="4"/>
      <c r="G8" s="4"/>
      <c r="H8" s="4"/>
      <c r="I8" s="44"/>
      <c r="J8" s="47">
        <f t="shared" ref="J8:J41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43923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43924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43925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43926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43927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43928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43929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43930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43931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43932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43933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43934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43935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43936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43937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43938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43939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43940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43941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43942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43943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43944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43945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43946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43947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43948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5" spans="2:15" ht="20.100000000000001" customHeight="1">
      <c r="B35" s="7" t="s">
        <v>7</v>
      </c>
      <c r="C35" s="8">
        <v>43949</v>
      </c>
      <c r="D35" s="33"/>
      <c r="E35" s="11"/>
      <c r="F35" s="11"/>
      <c r="G35" s="11"/>
      <c r="H35" s="11"/>
      <c r="I35" s="43"/>
      <c r="J35" s="46">
        <f t="shared" si="1"/>
        <v>0</v>
      </c>
      <c r="K35" s="155">
        <f t="shared" si="0"/>
        <v>0</v>
      </c>
      <c r="M35" s="129" t="s">
        <v>15</v>
      </c>
      <c r="N35" s="129"/>
    </row>
    <row r="36" spans="2:15" ht="20.100000000000001" customHeight="1">
      <c r="B36" s="12" t="s">
        <v>8</v>
      </c>
      <c r="C36" s="13">
        <v>43950</v>
      </c>
      <c r="D36" s="31"/>
      <c r="E36" s="4"/>
      <c r="F36" s="4"/>
      <c r="G36" s="4"/>
      <c r="H36" s="4"/>
      <c r="I36" s="44"/>
      <c r="J36" s="47">
        <f t="shared" si="1"/>
        <v>0</v>
      </c>
      <c r="K36" s="156"/>
      <c r="M36" s="130"/>
      <c r="N36" s="131"/>
    </row>
    <row r="37" spans="2:15" ht="20.100000000000001" customHeight="1">
      <c r="B37" s="12" t="s">
        <v>8</v>
      </c>
      <c r="C37" s="13">
        <v>43951</v>
      </c>
      <c r="D37" s="31"/>
      <c r="E37" s="4"/>
      <c r="F37" s="4"/>
      <c r="G37" s="4"/>
      <c r="H37" s="4"/>
      <c r="I37" s="44"/>
      <c r="J37" s="47">
        <f t="shared" si="1"/>
        <v>0</v>
      </c>
      <c r="K37" s="156"/>
      <c r="M37" s="132"/>
      <c r="N37" s="133"/>
    </row>
    <row r="38" spans="2:15" ht="20.100000000000001" customHeight="1">
      <c r="B38" s="12" t="s">
        <v>9</v>
      </c>
      <c r="C38" s="13">
        <v>43952</v>
      </c>
      <c r="D38" s="31"/>
      <c r="E38" s="4"/>
      <c r="F38" s="4"/>
      <c r="G38" s="4"/>
      <c r="H38" s="4"/>
      <c r="I38" s="44"/>
      <c r="J38" s="47">
        <f t="shared" si="1"/>
        <v>0</v>
      </c>
      <c r="K38" s="156"/>
      <c r="M38" s="132"/>
      <c r="N38" s="133"/>
    </row>
    <row r="39" spans="2:15" ht="20.100000000000001" customHeight="1">
      <c r="B39" s="12" t="s">
        <v>10</v>
      </c>
      <c r="C39" s="13">
        <v>43953</v>
      </c>
      <c r="D39" s="31"/>
      <c r="E39" s="4"/>
      <c r="F39" s="4"/>
      <c r="G39" s="4"/>
      <c r="H39" s="4"/>
      <c r="I39" s="44"/>
      <c r="J39" s="47">
        <f t="shared" si="1"/>
        <v>0</v>
      </c>
      <c r="K39" s="156"/>
      <c r="M39" s="134"/>
      <c r="N39" s="135"/>
    </row>
    <row r="40" spans="2:15" ht="20.100000000000001" customHeight="1">
      <c r="B40" s="14" t="s">
        <v>11</v>
      </c>
      <c r="C40" s="13">
        <v>43954</v>
      </c>
      <c r="D40" s="31"/>
      <c r="E40" s="4"/>
      <c r="F40" s="4"/>
      <c r="G40" s="4"/>
      <c r="H40" s="4"/>
      <c r="I40" s="44"/>
      <c r="J40" s="47">
        <f t="shared" si="1"/>
        <v>0</v>
      </c>
      <c r="K40" s="156"/>
    </row>
    <row r="41" spans="2:15" ht="20.100000000000001" customHeight="1" thickBot="1">
      <c r="B41" s="17" t="s">
        <v>12</v>
      </c>
      <c r="C41" s="100">
        <v>43955</v>
      </c>
      <c r="D41" s="32"/>
      <c r="E41" s="16"/>
      <c r="F41" s="16"/>
      <c r="G41" s="16"/>
      <c r="H41" s="16"/>
      <c r="I41" s="45"/>
      <c r="J41" s="48">
        <f t="shared" si="1"/>
        <v>0</v>
      </c>
      <c r="K41" s="157"/>
    </row>
    <row r="43" spans="2:15" s="1" customFormat="1" ht="19.5">
      <c r="B43" s="18"/>
      <c r="C43" s="19" t="s">
        <v>24</v>
      </c>
      <c r="D43" s="20"/>
      <c r="E43" s="20"/>
      <c r="F43" s="18"/>
      <c r="G43" s="18"/>
      <c r="H43" s="19"/>
      <c r="I43" s="21"/>
      <c r="J43" s="127" t="s">
        <v>31</v>
      </c>
      <c r="K43" s="127"/>
      <c r="L43" s="18"/>
      <c r="M43" s="18"/>
      <c r="N43" s="18"/>
      <c r="O43" s="22"/>
    </row>
    <row r="44" spans="2:15" s="1" customFormat="1" ht="19.5">
      <c r="B44" s="20"/>
      <c r="C44" s="18"/>
      <c r="D44" s="18"/>
      <c r="E44" s="18"/>
      <c r="F44" s="18"/>
      <c r="G44" s="18"/>
      <c r="H44" s="18"/>
      <c r="I44" s="23"/>
      <c r="J44" s="127" t="s">
        <v>30</v>
      </c>
      <c r="K44" s="127"/>
      <c r="L44" s="18"/>
      <c r="M44" s="18"/>
      <c r="N44" s="18"/>
      <c r="O44" s="22"/>
    </row>
    <row r="45" spans="2:15" s="1" customFormat="1" ht="19.5">
      <c r="B45" s="18"/>
      <c r="C45" s="118"/>
      <c r="D45" s="119"/>
      <c r="E45" s="119"/>
      <c r="F45" s="120"/>
      <c r="G45" s="18"/>
      <c r="H45" s="20"/>
      <c r="I45" s="24"/>
      <c r="J45" s="127" t="s">
        <v>25</v>
      </c>
      <c r="K45" s="127"/>
      <c r="L45" s="18"/>
      <c r="M45" s="18"/>
      <c r="N45" s="18"/>
      <c r="O45" s="22"/>
    </row>
    <row r="46" spans="2:15" s="1" customFormat="1" ht="19.5">
      <c r="B46" s="18"/>
      <c r="C46" s="121"/>
      <c r="D46" s="122"/>
      <c r="E46" s="122"/>
      <c r="F46" s="123"/>
      <c r="G46" s="18"/>
      <c r="H46" s="20"/>
      <c r="I46" s="25"/>
      <c r="J46" s="127" t="s">
        <v>28</v>
      </c>
      <c r="K46" s="127"/>
      <c r="L46" s="18"/>
      <c r="M46" s="18"/>
      <c r="N46" s="18"/>
      <c r="O46" s="22"/>
    </row>
    <row r="47" spans="2:15" s="1" customFormat="1" ht="19.5">
      <c r="B47" s="18"/>
      <c r="C47" s="121"/>
      <c r="D47" s="122"/>
      <c r="E47" s="122"/>
      <c r="F47" s="123"/>
      <c r="G47" s="18"/>
      <c r="H47" s="20"/>
      <c r="I47" s="26"/>
      <c r="J47" s="127" t="s">
        <v>32</v>
      </c>
      <c r="K47" s="127"/>
      <c r="L47" s="18"/>
      <c r="M47" s="18"/>
      <c r="N47" s="18"/>
      <c r="O47" s="22"/>
    </row>
    <row r="48" spans="2:15" s="1" customFormat="1" ht="19.5">
      <c r="B48" s="18"/>
      <c r="C48" s="121"/>
      <c r="D48" s="122"/>
      <c r="E48" s="122"/>
      <c r="F48" s="123"/>
      <c r="G48" s="18"/>
      <c r="H48" s="20"/>
      <c r="I48" s="27"/>
      <c r="J48" s="128" t="s">
        <v>27</v>
      </c>
      <c r="K48" s="128"/>
      <c r="L48" s="18"/>
      <c r="M48" s="18"/>
      <c r="N48" s="18"/>
      <c r="O48" s="22"/>
    </row>
    <row r="49" spans="2:15" s="1" customFormat="1" ht="19.5">
      <c r="B49" s="18"/>
      <c r="C49" s="124"/>
      <c r="D49" s="125"/>
      <c r="E49" s="125"/>
      <c r="F49" s="126"/>
      <c r="G49" s="18"/>
      <c r="H49" s="20"/>
      <c r="I49" s="28"/>
      <c r="J49" s="117" t="s">
        <v>26</v>
      </c>
      <c r="K49" s="117"/>
      <c r="L49" s="18"/>
      <c r="M49" s="18"/>
      <c r="N49" s="18"/>
      <c r="O49" s="22"/>
    </row>
    <row r="50" spans="2:15" s="1" customFormat="1" ht="19.5">
      <c r="B50" s="18"/>
      <c r="C50" s="18"/>
      <c r="D50" s="18"/>
      <c r="E50" s="18"/>
      <c r="F50" s="18"/>
      <c r="G50" s="18"/>
      <c r="H50" s="18"/>
      <c r="I50" s="29"/>
      <c r="J50" s="127" t="s">
        <v>29</v>
      </c>
      <c r="K50" s="127"/>
      <c r="L50" s="18"/>
      <c r="M50" s="18"/>
      <c r="N50" s="18"/>
      <c r="O50" s="22"/>
    </row>
  </sheetData>
  <mergeCells count="32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C45:F49"/>
    <mergeCell ref="J45:K45"/>
    <mergeCell ref="J46:K46"/>
    <mergeCell ref="J47:K47"/>
    <mergeCell ref="J48:K48"/>
    <mergeCell ref="J49:K49"/>
    <mergeCell ref="J50:K50"/>
    <mergeCell ref="K35:K41"/>
    <mergeCell ref="M35:N35"/>
    <mergeCell ref="M36:N39"/>
    <mergeCell ref="J43:K43"/>
    <mergeCell ref="J44:K44"/>
  </mergeCells>
  <pageMargins left="0.7" right="0.7" top="0.75" bottom="0.75" header="0.3" footer="0.3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B1:O43"/>
  <sheetViews>
    <sheetView showGridLines="0" topLeftCell="A16" workbookViewId="0">
      <selection activeCell="C28" sqref="C28:C34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36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43956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28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43957</v>
      </c>
      <c r="D8" s="31"/>
      <c r="E8" s="4"/>
      <c r="F8" s="4"/>
      <c r="G8" s="4"/>
      <c r="H8" s="4"/>
      <c r="I8" s="44"/>
      <c r="J8" s="47">
        <f t="shared" ref="J8:J34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43958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43959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43960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43961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43962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43963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43964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43965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43966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43967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43968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43969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43970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43971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43972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43973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43974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43975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43976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43977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43978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43979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43980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43981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43982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43983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6" spans="2:15" s="1" customFormat="1" ht="19.5">
      <c r="B36" s="18"/>
      <c r="C36" s="19" t="s">
        <v>24</v>
      </c>
      <c r="D36" s="20"/>
      <c r="E36" s="20"/>
      <c r="F36" s="18"/>
      <c r="G36" s="18"/>
      <c r="H36" s="19"/>
      <c r="I36" s="21"/>
      <c r="J36" s="127" t="s">
        <v>31</v>
      </c>
      <c r="K36" s="127"/>
      <c r="L36" s="18"/>
      <c r="M36" s="18"/>
      <c r="N36" s="18"/>
      <c r="O36" s="22"/>
    </row>
    <row r="37" spans="2:15" s="1" customFormat="1" ht="19.5">
      <c r="B37" s="20"/>
      <c r="C37" s="18"/>
      <c r="D37" s="18"/>
      <c r="E37" s="18"/>
      <c r="F37" s="18"/>
      <c r="G37" s="18"/>
      <c r="H37" s="18"/>
      <c r="I37" s="23"/>
      <c r="J37" s="127" t="s">
        <v>30</v>
      </c>
      <c r="K37" s="127"/>
      <c r="L37" s="18"/>
      <c r="M37" s="18"/>
      <c r="N37" s="18"/>
      <c r="O37" s="22"/>
    </row>
    <row r="38" spans="2:15" s="1" customFormat="1" ht="19.5">
      <c r="B38" s="18"/>
      <c r="C38" s="118"/>
      <c r="D38" s="119"/>
      <c r="E38" s="119"/>
      <c r="F38" s="120"/>
      <c r="G38" s="18"/>
      <c r="H38" s="20"/>
      <c r="I38" s="24"/>
      <c r="J38" s="127" t="s">
        <v>25</v>
      </c>
      <c r="K38" s="127"/>
      <c r="L38" s="18"/>
      <c r="M38" s="18"/>
      <c r="N38" s="18"/>
      <c r="O38" s="22"/>
    </row>
    <row r="39" spans="2:15" s="1" customFormat="1" ht="19.5">
      <c r="B39" s="18"/>
      <c r="C39" s="121"/>
      <c r="D39" s="122"/>
      <c r="E39" s="122"/>
      <c r="F39" s="123"/>
      <c r="G39" s="18"/>
      <c r="H39" s="20"/>
      <c r="I39" s="25"/>
      <c r="J39" s="127" t="s">
        <v>28</v>
      </c>
      <c r="K39" s="127"/>
      <c r="L39" s="18"/>
      <c r="M39" s="18"/>
      <c r="N39" s="18"/>
      <c r="O39" s="22"/>
    </row>
    <row r="40" spans="2:15" s="1" customFormat="1" ht="19.5">
      <c r="B40" s="18"/>
      <c r="C40" s="121"/>
      <c r="D40" s="122"/>
      <c r="E40" s="122"/>
      <c r="F40" s="123"/>
      <c r="G40" s="18"/>
      <c r="H40" s="20"/>
      <c r="I40" s="26"/>
      <c r="J40" s="127" t="s">
        <v>32</v>
      </c>
      <c r="K40" s="127"/>
      <c r="L40" s="18"/>
      <c r="M40" s="18"/>
      <c r="N40" s="18"/>
      <c r="O40" s="22"/>
    </row>
    <row r="41" spans="2:15" s="1" customFormat="1" ht="19.5">
      <c r="B41" s="18"/>
      <c r="C41" s="121"/>
      <c r="D41" s="122"/>
      <c r="E41" s="122"/>
      <c r="F41" s="123"/>
      <c r="G41" s="18"/>
      <c r="H41" s="20"/>
      <c r="I41" s="27"/>
      <c r="J41" s="128" t="s">
        <v>27</v>
      </c>
      <c r="K41" s="128"/>
      <c r="L41" s="18"/>
      <c r="M41" s="18"/>
      <c r="N41" s="18"/>
      <c r="O41" s="22"/>
    </row>
    <row r="42" spans="2:15" s="1" customFormat="1" ht="19.5">
      <c r="B42" s="18"/>
      <c r="C42" s="124"/>
      <c r="D42" s="125"/>
      <c r="E42" s="125"/>
      <c r="F42" s="126"/>
      <c r="G42" s="18"/>
      <c r="H42" s="20"/>
      <c r="I42" s="28"/>
      <c r="J42" s="117" t="s">
        <v>26</v>
      </c>
      <c r="K42" s="117"/>
      <c r="L42" s="18"/>
      <c r="M42" s="18"/>
      <c r="N42" s="18"/>
      <c r="O42" s="22"/>
    </row>
    <row r="43" spans="2:15" s="1" customFormat="1" ht="19.5">
      <c r="B43" s="18"/>
      <c r="C43" s="18"/>
      <c r="D43" s="18"/>
      <c r="E43" s="18"/>
      <c r="F43" s="18"/>
      <c r="G43" s="18"/>
      <c r="H43" s="18"/>
      <c r="I43" s="29"/>
      <c r="J43" s="127" t="s">
        <v>29</v>
      </c>
      <c r="K43" s="127"/>
      <c r="L43" s="18"/>
      <c r="M43" s="18"/>
      <c r="N43" s="18"/>
      <c r="O43" s="22"/>
    </row>
  </sheetData>
  <mergeCells count="29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</mergeCells>
  <pageMargins left="0.7" right="0.7" top="0.75" bottom="0.75" header="0.3" footer="0.3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B1:O43"/>
  <sheetViews>
    <sheetView showGridLines="0" topLeftCell="A7" workbookViewId="0">
      <selection activeCell="Q16" sqref="Q16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37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43984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28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43985</v>
      </c>
      <c r="D8" s="31"/>
      <c r="E8" s="4"/>
      <c r="F8" s="4"/>
      <c r="G8" s="4"/>
      <c r="H8" s="4"/>
      <c r="I8" s="44"/>
      <c r="J8" s="47">
        <f t="shared" ref="J8:J34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43986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43987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43988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43989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43990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43991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43992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43993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43994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43995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43996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43997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43998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43999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44000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44001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44002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44003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44004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44005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44006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44007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44008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44009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44010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44011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6" spans="2:15" s="1" customFormat="1" ht="19.5">
      <c r="B36" s="18"/>
      <c r="C36" s="19" t="s">
        <v>24</v>
      </c>
      <c r="D36" s="20"/>
      <c r="E36" s="20"/>
      <c r="F36" s="18"/>
      <c r="G36" s="18"/>
      <c r="H36" s="19"/>
      <c r="I36" s="21"/>
      <c r="J36" s="127" t="s">
        <v>31</v>
      </c>
      <c r="K36" s="127"/>
      <c r="L36" s="18"/>
      <c r="M36" s="18"/>
      <c r="N36" s="18"/>
      <c r="O36" s="22"/>
    </row>
    <row r="37" spans="2:15" s="1" customFormat="1" ht="19.5">
      <c r="B37" s="20"/>
      <c r="C37" s="18"/>
      <c r="D37" s="18"/>
      <c r="E37" s="18"/>
      <c r="F37" s="18"/>
      <c r="G37" s="18"/>
      <c r="H37" s="18"/>
      <c r="I37" s="23"/>
      <c r="J37" s="127" t="s">
        <v>30</v>
      </c>
      <c r="K37" s="127"/>
      <c r="L37" s="18"/>
      <c r="M37" s="18"/>
      <c r="N37" s="18"/>
      <c r="O37" s="22"/>
    </row>
    <row r="38" spans="2:15" s="1" customFormat="1" ht="19.5">
      <c r="B38" s="18"/>
      <c r="C38" s="118"/>
      <c r="D38" s="119"/>
      <c r="E38" s="119"/>
      <c r="F38" s="120"/>
      <c r="G38" s="18"/>
      <c r="H38" s="20"/>
      <c r="I38" s="24"/>
      <c r="J38" s="127" t="s">
        <v>25</v>
      </c>
      <c r="K38" s="127"/>
      <c r="L38" s="18"/>
      <c r="M38" s="18"/>
      <c r="N38" s="18"/>
      <c r="O38" s="22"/>
    </row>
    <row r="39" spans="2:15" s="1" customFormat="1" ht="19.5">
      <c r="B39" s="18"/>
      <c r="C39" s="121"/>
      <c r="D39" s="122"/>
      <c r="E39" s="122"/>
      <c r="F39" s="123"/>
      <c r="G39" s="18"/>
      <c r="H39" s="20"/>
      <c r="I39" s="25"/>
      <c r="J39" s="127" t="s">
        <v>28</v>
      </c>
      <c r="K39" s="127"/>
      <c r="L39" s="18"/>
      <c r="M39" s="18"/>
      <c r="N39" s="18"/>
      <c r="O39" s="22"/>
    </row>
    <row r="40" spans="2:15" s="1" customFormat="1" ht="19.5">
      <c r="B40" s="18"/>
      <c r="C40" s="121"/>
      <c r="D40" s="122"/>
      <c r="E40" s="122"/>
      <c r="F40" s="123"/>
      <c r="G40" s="18"/>
      <c r="H40" s="20"/>
      <c r="I40" s="26"/>
      <c r="J40" s="127" t="s">
        <v>32</v>
      </c>
      <c r="K40" s="127"/>
      <c r="L40" s="18"/>
      <c r="M40" s="18"/>
      <c r="N40" s="18"/>
      <c r="O40" s="22"/>
    </row>
    <row r="41" spans="2:15" s="1" customFormat="1" ht="19.5">
      <c r="B41" s="18"/>
      <c r="C41" s="121"/>
      <c r="D41" s="122"/>
      <c r="E41" s="122"/>
      <c r="F41" s="123"/>
      <c r="G41" s="18"/>
      <c r="H41" s="20"/>
      <c r="I41" s="27"/>
      <c r="J41" s="128" t="s">
        <v>27</v>
      </c>
      <c r="K41" s="128"/>
      <c r="L41" s="18"/>
      <c r="M41" s="18"/>
      <c r="N41" s="18"/>
      <c r="O41" s="22"/>
    </row>
    <row r="42" spans="2:15" s="1" customFormat="1" ht="19.5">
      <c r="B42" s="18"/>
      <c r="C42" s="124"/>
      <c r="D42" s="125"/>
      <c r="E42" s="125"/>
      <c r="F42" s="126"/>
      <c r="G42" s="18"/>
      <c r="H42" s="20"/>
      <c r="I42" s="28"/>
      <c r="J42" s="117" t="s">
        <v>26</v>
      </c>
      <c r="K42" s="117"/>
      <c r="L42" s="18"/>
      <c r="M42" s="18"/>
      <c r="N42" s="18"/>
      <c r="O42" s="22"/>
    </row>
    <row r="43" spans="2:15" s="1" customFormat="1" ht="19.5">
      <c r="B43" s="18"/>
      <c r="C43" s="18"/>
      <c r="D43" s="18"/>
      <c r="E43" s="18"/>
      <c r="F43" s="18"/>
      <c r="G43" s="18"/>
      <c r="H43" s="18"/>
      <c r="I43" s="29"/>
      <c r="J43" s="127" t="s">
        <v>29</v>
      </c>
      <c r="K43" s="127"/>
      <c r="L43" s="18"/>
      <c r="M43" s="18"/>
      <c r="N43" s="18"/>
      <c r="O43" s="22"/>
    </row>
  </sheetData>
  <mergeCells count="29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</mergeCells>
  <pageMargins left="0.7" right="0.7" top="0.75" bottom="0.75" header="0.3" footer="0.3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B1:O50"/>
  <sheetViews>
    <sheetView showGridLines="0" topLeftCell="A16" workbookViewId="0">
      <selection activeCell="S24" sqref="S24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38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44012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35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44013</v>
      </c>
      <c r="D8" s="31"/>
      <c r="E8" s="4"/>
      <c r="F8" s="4"/>
      <c r="G8" s="4"/>
      <c r="H8" s="4"/>
      <c r="I8" s="44"/>
      <c r="J8" s="47">
        <f t="shared" ref="J8:J41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44014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44015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44016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44017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44018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44019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44020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44021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44022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44023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44024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44025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44026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44027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44028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44029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44030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44031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2">
        <v>44032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44033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44034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44035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44036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44037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44038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44039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5" spans="2:15" ht="20.100000000000001" customHeight="1">
      <c r="B35" s="7" t="s">
        <v>7</v>
      </c>
      <c r="C35" s="8">
        <v>44040</v>
      </c>
      <c r="D35" s="33"/>
      <c r="E35" s="11"/>
      <c r="F35" s="11"/>
      <c r="G35" s="11"/>
      <c r="H35" s="11"/>
      <c r="I35" s="43"/>
      <c r="J35" s="46">
        <f t="shared" si="1"/>
        <v>0</v>
      </c>
      <c r="K35" s="155">
        <f t="shared" si="0"/>
        <v>0</v>
      </c>
      <c r="M35" s="129" t="s">
        <v>15</v>
      </c>
      <c r="N35" s="129"/>
    </row>
    <row r="36" spans="2:15" ht="20.100000000000001" customHeight="1">
      <c r="B36" s="12" t="s">
        <v>8</v>
      </c>
      <c r="C36" s="13">
        <v>44041</v>
      </c>
      <c r="D36" s="31"/>
      <c r="E36" s="4"/>
      <c r="F36" s="4"/>
      <c r="G36" s="4"/>
      <c r="H36" s="4"/>
      <c r="I36" s="44"/>
      <c r="J36" s="47">
        <f t="shared" si="1"/>
        <v>0</v>
      </c>
      <c r="K36" s="156"/>
      <c r="M36" s="130"/>
      <c r="N36" s="131"/>
    </row>
    <row r="37" spans="2:15" ht="20.100000000000001" customHeight="1">
      <c r="B37" s="12" t="s">
        <v>8</v>
      </c>
      <c r="C37" s="13">
        <v>44042</v>
      </c>
      <c r="D37" s="31"/>
      <c r="E37" s="4"/>
      <c r="F37" s="4"/>
      <c r="G37" s="4"/>
      <c r="H37" s="4"/>
      <c r="I37" s="44"/>
      <c r="J37" s="47">
        <f t="shared" si="1"/>
        <v>0</v>
      </c>
      <c r="K37" s="156"/>
      <c r="M37" s="132"/>
      <c r="N37" s="133"/>
    </row>
    <row r="38" spans="2:15" ht="20.100000000000001" customHeight="1">
      <c r="B38" s="12" t="s">
        <v>9</v>
      </c>
      <c r="C38" s="13">
        <v>44043</v>
      </c>
      <c r="D38" s="31"/>
      <c r="E38" s="4"/>
      <c r="F38" s="4"/>
      <c r="G38" s="4"/>
      <c r="H38" s="4"/>
      <c r="I38" s="44"/>
      <c r="J38" s="47">
        <f t="shared" si="1"/>
        <v>0</v>
      </c>
      <c r="K38" s="156"/>
      <c r="M38" s="132"/>
      <c r="N38" s="133"/>
    </row>
    <row r="39" spans="2:15" ht="20.100000000000001" customHeight="1">
      <c r="B39" s="12" t="s">
        <v>10</v>
      </c>
      <c r="C39" s="13">
        <v>44044</v>
      </c>
      <c r="D39" s="31"/>
      <c r="E39" s="4"/>
      <c r="F39" s="4"/>
      <c r="G39" s="4"/>
      <c r="H39" s="4"/>
      <c r="I39" s="44"/>
      <c r="J39" s="47">
        <f t="shared" si="1"/>
        <v>0</v>
      </c>
      <c r="K39" s="156"/>
      <c r="M39" s="134"/>
      <c r="N39" s="135"/>
    </row>
    <row r="40" spans="2:15" ht="20.100000000000001" customHeight="1">
      <c r="B40" s="14" t="s">
        <v>11</v>
      </c>
      <c r="C40" s="13">
        <v>44045</v>
      </c>
      <c r="D40" s="31"/>
      <c r="E40" s="4"/>
      <c r="F40" s="4"/>
      <c r="G40" s="4"/>
      <c r="H40" s="4"/>
      <c r="I40" s="44"/>
      <c r="J40" s="47">
        <f t="shared" si="1"/>
        <v>0</v>
      </c>
      <c r="K40" s="156"/>
    </row>
    <row r="41" spans="2:15" ht="20.100000000000001" customHeight="1" thickBot="1">
      <c r="B41" s="17" t="s">
        <v>12</v>
      </c>
      <c r="C41" s="100">
        <v>44046</v>
      </c>
      <c r="D41" s="32"/>
      <c r="E41" s="16"/>
      <c r="F41" s="16"/>
      <c r="G41" s="16"/>
      <c r="H41" s="16"/>
      <c r="I41" s="45"/>
      <c r="J41" s="48">
        <f t="shared" si="1"/>
        <v>0</v>
      </c>
      <c r="K41" s="157"/>
    </row>
    <row r="43" spans="2:15" s="1" customFormat="1" ht="19.5">
      <c r="B43" s="18"/>
      <c r="C43" s="19" t="s">
        <v>24</v>
      </c>
      <c r="D43" s="20"/>
      <c r="E43" s="20"/>
      <c r="F43" s="18"/>
      <c r="G43" s="18"/>
      <c r="H43" s="19"/>
      <c r="I43" s="21"/>
      <c r="J43" s="127" t="s">
        <v>31</v>
      </c>
      <c r="K43" s="127"/>
      <c r="L43" s="18"/>
      <c r="M43" s="18"/>
      <c r="N43" s="18"/>
      <c r="O43" s="22"/>
    </row>
    <row r="44" spans="2:15" s="1" customFormat="1" ht="19.5">
      <c r="B44" s="20"/>
      <c r="C44" s="18"/>
      <c r="D44" s="18"/>
      <c r="E44" s="18"/>
      <c r="F44" s="18"/>
      <c r="G44" s="18"/>
      <c r="H44" s="18"/>
      <c r="I44" s="23"/>
      <c r="J44" s="127" t="s">
        <v>30</v>
      </c>
      <c r="K44" s="127"/>
      <c r="L44" s="18"/>
      <c r="M44" s="18"/>
      <c r="N44" s="18"/>
      <c r="O44" s="22"/>
    </row>
    <row r="45" spans="2:15" s="1" customFormat="1" ht="19.5">
      <c r="B45" s="18"/>
      <c r="C45" s="118"/>
      <c r="D45" s="119"/>
      <c r="E45" s="119"/>
      <c r="F45" s="120"/>
      <c r="G45" s="18"/>
      <c r="H45" s="20"/>
      <c r="I45" s="24"/>
      <c r="J45" s="127" t="s">
        <v>25</v>
      </c>
      <c r="K45" s="127"/>
      <c r="L45" s="18"/>
      <c r="M45" s="18"/>
      <c r="N45" s="18"/>
      <c r="O45" s="22"/>
    </row>
    <row r="46" spans="2:15" s="1" customFormat="1" ht="19.5">
      <c r="B46" s="18"/>
      <c r="C46" s="121"/>
      <c r="D46" s="122"/>
      <c r="E46" s="122"/>
      <c r="F46" s="123"/>
      <c r="G46" s="18"/>
      <c r="H46" s="20"/>
      <c r="I46" s="25"/>
      <c r="J46" s="127" t="s">
        <v>28</v>
      </c>
      <c r="K46" s="127"/>
      <c r="L46" s="18"/>
      <c r="M46" s="18"/>
      <c r="N46" s="18"/>
      <c r="O46" s="22"/>
    </row>
    <row r="47" spans="2:15" s="1" customFormat="1" ht="19.5">
      <c r="B47" s="18"/>
      <c r="C47" s="121"/>
      <c r="D47" s="122"/>
      <c r="E47" s="122"/>
      <c r="F47" s="123"/>
      <c r="G47" s="18"/>
      <c r="H47" s="20"/>
      <c r="I47" s="26"/>
      <c r="J47" s="127" t="s">
        <v>32</v>
      </c>
      <c r="K47" s="127"/>
      <c r="L47" s="18"/>
      <c r="M47" s="18"/>
      <c r="N47" s="18"/>
      <c r="O47" s="22"/>
    </row>
    <row r="48" spans="2:15" s="1" customFormat="1" ht="19.5">
      <c r="B48" s="18"/>
      <c r="C48" s="121"/>
      <c r="D48" s="122"/>
      <c r="E48" s="122"/>
      <c r="F48" s="123"/>
      <c r="G48" s="18"/>
      <c r="H48" s="20"/>
      <c r="I48" s="27"/>
      <c r="J48" s="128" t="s">
        <v>27</v>
      </c>
      <c r="K48" s="128"/>
      <c r="L48" s="18"/>
      <c r="M48" s="18"/>
      <c r="N48" s="18"/>
      <c r="O48" s="22"/>
    </row>
    <row r="49" spans="2:15" s="1" customFormat="1" ht="19.5">
      <c r="B49" s="18"/>
      <c r="C49" s="124"/>
      <c r="D49" s="125"/>
      <c r="E49" s="125"/>
      <c r="F49" s="126"/>
      <c r="G49" s="18"/>
      <c r="H49" s="20"/>
      <c r="I49" s="28"/>
      <c r="J49" s="117" t="s">
        <v>26</v>
      </c>
      <c r="K49" s="117"/>
      <c r="L49" s="18"/>
      <c r="M49" s="18"/>
      <c r="N49" s="18"/>
      <c r="O49" s="22"/>
    </row>
    <row r="50" spans="2:15" s="1" customFormat="1" ht="19.5">
      <c r="B50" s="18"/>
      <c r="C50" s="18"/>
      <c r="D50" s="18"/>
      <c r="E50" s="18"/>
      <c r="F50" s="18"/>
      <c r="G50" s="18"/>
      <c r="H50" s="18"/>
      <c r="I50" s="29"/>
      <c r="J50" s="127" t="s">
        <v>29</v>
      </c>
      <c r="K50" s="127"/>
      <c r="L50" s="18"/>
      <c r="M50" s="18"/>
      <c r="N50" s="18"/>
      <c r="O50" s="22"/>
    </row>
  </sheetData>
  <mergeCells count="32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C45:F49"/>
    <mergeCell ref="J45:K45"/>
    <mergeCell ref="J46:K46"/>
    <mergeCell ref="J47:K47"/>
    <mergeCell ref="J48:K48"/>
    <mergeCell ref="J49:K49"/>
    <mergeCell ref="J50:K50"/>
    <mergeCell ref="K35:K41"/>
    <mergeCell ref="M35:N35"/>
    <mergeCell ref="M36:N39"/>
    <mergeCell ref="J43:K43"/>
    <mergeCell ref="J44:K44"/>
  </mergeCells>
  <pageMargins left="0.7" right="0.7" top="0.75" bottom="0.75" header="0.3" footer="0.3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B1:O43"/>
  <sheetViews>
    <sheetView showGridLines="0" topLeftCell="A16" workbookViewId="0">
      <selection activeCell="S20" sqref="S20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39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44047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28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44048</v>
      </c>
      <c r="D8" s="31"/>
      <c r="E8" s="4"/>
      <c r="F8" s="4"/>
      <c r="G8" s="4"/>
      <c r="H8" s="4"/>
      <c r="I8" s="44"/>
      <c r="J8" s="47">
        <f t="shared" ref="J8:J34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44049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44050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44051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44052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44053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44054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44055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44056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44057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44058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44059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44060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44061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44062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44063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44064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44065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44066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44067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44068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44069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44070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44071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44072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44073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44074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6" spans="2:15" s="1" customFormat="1" ht="19.5">
      <c r="B36" s="18"/>
      <c r="C36" s="19" t="s">
        <v>24</v>
      </c>
      <c r="D36" s="20"/>
      <c r="E36" s="20"/>
      <c r="F36" s="18"/>
      <c r="G36" s="18"/>
      <c r="H36" s="19"/>
      <c r="I36" s="21"/>
      <c r="J36" s="127" t="s">
        <v>31</v>
      </c>
      <c r="K36" s="127"/>
      <c r="L36" s="18"/>
      <c r="M36" s="18"/>
      <c r="N36" s="18"/>
      <c r="O36" s="22"/>
    </row>
    <row r="37" spans="2:15" s="1" customFormat="1" ht="19.5">
      <c r="B37" s="20"/>
      <c r="C37" s="18"/>
      <c r="D37" s="18"/>
      <c r="E37" s="18"/>
      <c r="F37" s="18"/>
      <c r="G37" s="18"/>
      <c r="H37" s="18"/>
      <c r="I37" s="23"/>
      <c r="J37" s="127" t="s">
        <v>30</v>
      </c>
      <c r="K37" s="127"/>
      <c r="L37" s="18"/>
      <c r="M37" s="18"/>
      <c r="N37" s="18"/>
      <c r="O37" s="22"/>
    </row>
    <row r="38" spans="2:15" s="1" customFormat="1" ht="19.5">
      <c r="B38" s="18"/>
      <c r="C38" s="118"/>
      <c r="D38" s="119"/>
      <c r="E38" s="119"/>
      <c r="F38" s="120"/>
      <c r="G38" s="18"/>
      <c r="H38" s="20"/>
      <c r="I38" s="24"/>
      <c r="J38" s="127" t="s">
        <v>25</v>
      </c>
      <c r="K38" s="127"/>
      <c r="L38" s="18"/>
      <c r="M38" s="18"/>
      <c r="N38" s="18"/>
      <c r="O38" s="22"/>
    </row>
    <row r="39" spans="2:15" s="1" customFormat="1" ht="19.5">
      <c r="B39" s="18"/>
      <c r="C39" s="121"/>
      <c r="D39" s="122"/>
      <c r="E39" s="122"/>
      <c r="F39" s="123"/>
      <c r="G39" s="18"/>
      <c r="H39" s="20"/>
      <c r="I39" s="25"/>
      <c r="J39" s="127" t="s">
        <v>28</v>
      </c>
      <c r="K39" s="127"/>
      <c r="L39" s="18"/>
      <c r="M39" s="18"/>
      <c r="N39" s="18"/>
      <c r="O39" s="22"/>
    </row>
    <row r="40" spans="2:15" s="1" customFormat="1" ht="19.5">
      <c r="B40" s="18"/>
      <c r="C40" s="121"/>
      <c r="D40" s="122"/>
      <c r="E40" s="122"/>
      <c r="F40" s="123"/>
      <c r="G40" s="18"/>
      <c r="H40" s="20"/>
      <c r="I40" s="26"/>
      <c r="J40" s="127" t="s">
        <v>32</v>
      </c>
      <c r="K40" s="127"/>
      <c r="L40" s="18"/>
      <c r="M40" s="18"/>
      <c r="N40" s="18"/>
      <c r="O40" s="22"/>
    </row>
    <row r="41" spans="2:15" s="1" customFormat="1" ht="19.5">
      <c r="B41" s="18"/>
      <c r="C41" s="121"/>
      <c r="D41" s="122"/>
      <c r="E41" s="122"/>
      <c r="F41" s="123"/>
      <c r="G41" s="18"/>
      <c r="H41" s="20"/>
      <c r="I41" s="27"/>
      <c r="J41" s="128" t="s">
        <v>27</v>
      </c>
      <c r="K41" s="128"/>
      <c r="L41" s="18"/>
      <c r="M41" s="18"/>
      <c r="N41" s="18"/>
      <c r="O41" s="22"/>
    </row>
    <row r="42" spans="2:15" s="1" customFormat="1" ht="19.5">
      <c r="B42" s="18"/>
      <c r="C42" s="124"/>
      <c r="D42" s="125"/>
      <c r="E42" s="125"/>
      <c r="F42" s="126"/>
      <c r="G42" s="18"/>
      <c r="H42" s="20"/>
      <c r="I42" s="28"/>
      <c r="J42" s="117" t="s">
        <v>26</v>
      </c>
      <c r="K42" s="117"/>
      <c r="L42" s="18"/>
      <c r="M42" s="18"/>
      <c r="N42" s="18"/>
      <c r="O42" s="22"/>
    </row>
    <row r="43" spans="2:15" s="1" customFormat="1" ht="19.5">
      <c r="B43" s="18"/>
      <c r="C43" s="18"/>
      <c r="D43" s="18"/>
      <c r="E43" s="18"/>
      <c r="F43" s="18"/>
      <c r="G43" s="18"/>
      <c r="H43" s="18"/>
      <c r="I43" s="29"/>
      <c r="J43" s="127" t="s">
        <v>29</v>
      </c>
      <c r="K43" s="127"/>
      <c r="L43" s="18"/>
      <c r="M43" s="18"/>
      <c r="N43" s="18"/>
      <c r="O43" s="22"/>
    </row>
  </sheetData>
  <mergeCells count="29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</mergeCells>
  <pageMargins left="0.7" right="0.7" top="0.75" bottom="0.75" header="0.3" footer="0.3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B1:O50"/>
  <sheetViews>
    <sheetView showGridLines="0" topLeftCell="A19" workbookViewId="0">
      <selection activeCell="P22" sqref="P22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40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44075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35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44076</v>
      </c>
      <c r="D8" s="31"/>
      <c r="E8" s="4"/>
      <c r="F8" s="4"/>
      <c r="G8" s="4"/>
      <c r="H8" s="4"/>
      <c r="I8" s="44"/>
      <c r="J8" s="47">
        <f t="shared" ref="J8:J41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44077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44078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44079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44080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44081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44082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44083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44084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44085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44086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44087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44088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44089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44090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44091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44092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44093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44094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2">
        <v>44095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44096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44097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44098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44099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44100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44101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44102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5" spans="2:15" ht="20.100000000000001" customHeight="1">
      <c r="B35" s="7" t="s">
        <v>7</v>
      </c>
      <c r="C35" s="8">
        <v>44103</v>
      </c>
      <c r="D35" s="33"/>
      <c r="E35" s="11"/>
      <c r="F35" s="11"/>
      <c r="G35" s="11"/>
      <c r="H35" s="11"/>
      <c r="I35" s="43"/>
      <c r="J35" s="46">
        <f t="shared" si="1"/>
        <v>0</v>
      </c>
      <c r="K35" s="155">
        <f t="shared" si="0"/>
        <v>0</v>
      </c>
      <c r="M35" s="129" t="s">
        <v>15</v>
      </c>
      <c r="N35" s="129"/>
    </row>
    <row r="36" spans="2:15" ht="20.100000000000001" customHeight="1">
      <c r="B36" s="12" t="s">
        <v>8</v>
      </c>
      <c r="C36" s="13">
        <v>44104</v>
      </c>
      <c r="D36" s="31"/>
      <c r="E36" s="4"/>
      <c r="F36" s="4"/>
      <c r="G36" s="4"/>
      <c r="H36" s="4"/>
      <c r="I36" s="44"/>
      <c r="J36" s="47">
        <f t="shared" si="1"/>
        <v>0</v>
      </c>
      <c r="K36" s="156"/>
      <c r="M36" s="130"/>
      <c r="N36" s="131"/>
    </row>
    <row r="37" spans="2:15" ht="20.100000000000001" customHeight="1">
      <c r="B37" s="12" t="s">
        <v>8</v>
      </c>
      <c r="C37" s="13">
        <v>44105</v>
      </c>
      <c r="D37" s="31"/>
      <c r="E37" s="4"/>
      <c r="F37" s="4"/>
      <c r="G37" s="4"/>
      <c r="H37" s="4"/>
      <c r="I37" s="44"/>
      <c r="J37" s="47">
        <f t="shared" si="1"/>
        <v>0</v>
      </c>
      <c r="K37" s="156"/>
      <c r="M37" s="132"/>
      <c r="N37" s="133"/>
    </row>
    <row r="38" spans="2:15" ht="20.100000000000001" customHeight="1">
      <c r="B38" s="12" t="s">
        <v>9</v>
      </c>
      <c r="C38" s="13">
        <v>44106</v>
      </c>
      <c r="D38" s="31"/>
      <c r="E38" s="4"/>
      <c r="F38" s="4"/>
      <c r="G38" s="4"/>
      <c r="H38" s="4"/>
      <c r="I38" s="44"/>
      <c r="J38" s="47">
        <f t="shared" si="1"/>
        <v>0</v>
      </c>
      <c r="K38" s="156"/>
      <c r="M38" s="132"/>
      <c r="N38" s="133"/>
    </row>
    <row r="39" spans="2:15" ht="20.100000000000001" customHeight="1">
      <c r="B39" s="12" t="s">
        <v>10</v>
      </c>
      <c r="C39" s="13">
        <v>44107</v>
      </c>
      <c r="D39" s="31"/>
      <c r="E39" s="4"/>
      <c r="F39" s="4"/>
      <c r="G39" s="4"/>
      <c r="H39" s="4"/>
      <c r="I39" s="44"/>
      <c r="J39" s="47">
        <f t="shared" si="1"/>
        <v>0</v>
      </c>
      <c r="K39" s="156"/>
      <c r="M39" s="134"/>
      <c r="N39" s="135"/>
    </row>
    <row r="40" spans="2:15" ht="20.100000000000001" customHeight="1">
      <c r="B40" s="14" t="s">
        <v>11</v>
      </c>
      <c r="C40" s="13">
        <v>44108</v>
      </c>
      <c r="D40" s="31"/>
      <c r="E40" s="4"/>
      <c r="F40" s="4"/>
      <c r="G40" s="4"/>
      <c r="H40" s="4"/>
      <c r="I40" s="44"/>
      <c r="J40" s="47">
        <f t="shared" si="1"/>
        <v>0</v>
      </c>
      <c r="K40" s="156"/>
    </row>
    <row r="41" spans="2:15" ht="20.100000000000001" customHeight="1" thickBot="1">
      <c r="B41" s="17" t="s">
        <v>12</v>
      </c>
      <c r="C41" s="100">
        <v>44109</v>
      </c>
      <c r="D41" s="32"/>
      <c r="E41" s="16"/>
      <c r="F41" s="16"/>
      <c r="G41" s="16"/>
      <c r="H41" s="16"/>
      <c r="I41" s="45"/>
      <c r="J41" s="48">
        <f t="shared" si="1"/>
        <v>0</v>
      </c>
      <c r="K41" s="157"/>
    </row>
    <row r="43" spans="2:15" s="1" customFormat="1" ht="19.5">
      <c r="B43" s="18"/>
      <c r="C43" s="19" t="s">
        <v>24</v>
      </c>
      <c r="D43" s="20"/>
      <c r="E43" s="20"/>
      <c r="F43" s="18"/>
      <c r="G43" s="18"/>
      <c r="H43" s="19"/>
      <c r="I43" s="21"/>
      <c r="J43" s="127" t="s">
        <v>31</v>
      </c>
      <c r="K43" s="127"/>
      <c r="L43" s="18"/>
      <c r="M43" s="18"/>
      <c r="N43" s="18"/>
      <c r="O43" s="22"/>
    </row>
    <row r="44" spans="2:15" s="1" customFormat="1" ht="19.5">
      <c r="B44" s="20"/>
      <c r="C44" s="18"/>
      <c r="D44" s="18"/>
      <c r="E44" s="18"/>
      <c r="F44" s="18"/>
      <c r="G44" s="18"/>
      <c r="H44" s="18"/>
      <c r="I44" s="23"/>
      <c r="J44" s="127" t="s">
        <v>30</v>
      </c>
      <c r="K44" s="127"/>
      <c r="L44" s="18"/>
      <c r="M44" s="18"/>
      <c r="N44" s="18"/>
      <c r="O44" s="22"/>
    </row>
    <row r="45" spans="2:15" s="1" customFormat="1" ht="19.5">
      <c r="B45" s="18"/>
      <c r="C45" s="118"/>
      <c r="D45" s="119"/>
      <c r="E45" s="119"/>
      <c r="F45" s="120"/>
      <c r="G45" s="18"/>
      <c r="H45" s="20"/>
      <c r="I45" s="24"/>
      <c r="J45" s="127" t="s">
        <v>25</v>
      </c>
      <c r="K45" s="127"/>
      <c r="L45" s="18"/>
      <c r="M45" s="18"/>
      <c r="N45" s="18"/>
      <c r="O45" s="22"/>
    </row>
    <row r="46" spans="2:15" s="1" customFormat="1" ht="19.5">
      <c r="B46" s="18"/>
      <c r="C46" s="121"/>
      <c r="D46" s="122"/>
      <c r="E46" s="122"/>
      <c r="F46" s="123"/>
      <c r="G46" s="18"/>
      <c r="H46" s="20"/>
      <c r="I46" s="25"/>
      <c r="J46" s="127" t="s">
        <v>28</v>
      </c>
      <c r="K46" s="127"/>
      <c r="L46" s="18"/>
      <c r="M46" s="18"/>
      <c r="N46" s="18"/>
      <c r="O46" s="22"/>
    </row>
    <row r="47" spans="2:15" s="1" customFormat="1" ht="19.5">
      <c r="B47" s="18"/>
      <c r="C47" s="121"/>
      <c r="D47" s="122"/>
      <c r="E47" s="122"/>
      <c r="F47" s="123"/>
      <c r="G47" s="18"/>
      <c r="H47" s="20"/>
      <c r="I47" s="26"/>
      <c r="J47" s="127" t="s">
        <v>32</v>
      </c>
      <c r="K47" s="127"/>
      <c r="L47" s="18"/>
      <c r="M47" s="18"/>
      <c r="N47" s="18"/>
      <c r="O47" s="22"/>
    </row>
    <row r="48" spans="2:15" s="1" customFormat="1" ht="19.5">
      <c r="B48" s="18"/>
      <c r="C48" s="121"/>
      <c r="D48" s="122"/>
      <c r="E48" s="122"/>
      <c r="F48" s="123"/>
      <c r="G48" s="18"/>
      <c r="H48" s="20"/>
      <c r="I48" s="27"/>
      <c r="J48" s="128" t="s">
        <v>27</v>
      </c>
      <c r="K48" s="128"/>
      <c r="L48" s="18"/>
      <c r="M48" s="18"/>
      <c r="N48" s="18"/>
      <c r="O48" s="22"/>
    </row>
    <row r="49" spans="2:15" s="1" customFormat="1" ht="19.5">
      <c r="B49" s="18"/>
      <c r="C49" s="124"/>
      <c r="D49" s="125"/>
      <c r="E49" s="125"/>
      <c r="F49" s="126"/>
      <c r="G49" s="18"/>
      <c r="H49" s="20"/>
      <c r="I49" s="28"/>
      <c r="J49" s="117" t="s">
        <v>26</v>
      </c>
      <c r="K49" s="117"/>
      <c r="L49" s="18"/>
      <c r="M49" s="18"/>
      <c r="N49" s="18"/>
      <c r="O49" s="22"/>
    </row>
    <row r="50" spans="2:15" s="1" customFormat="1" ht="19.5">
      <c r="B50" s="18"/>
      <c r="C50" s="18"/>
      <c r="D50" s="18"/>
      <c r="E50" s="18"/>
      <c r="F50" s="18"/>
      <c r="G50" s="18"/>
      <c r="H50" s="18"/>
      <c r="I50" s="29"/>
      <c r="J50" s="127" t="s">
        <v>29</v>
      </c>
      <c r="K50" s="127"/>
      <c r="L50" s="18"/>
      <c r="M50" s="18"/>
      <c r="N50" s="18"/>
      <c r="O50" s="22"/>
    </row>
  </sheetData>
  <mergeCells count="32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C45:F49"/>
    <mergeCell ref="J45:K45"/>
    <mergeCell ref="J46:K46"/>
    <mergeCell ref="J47:K47"/>
    <mergeCell ref="J48:K48"/>
    <mergeCell ref="J49:K49"/>
    <mergeCell ref="J50:K50"/>
    <mergeCell ref="K35:K41"/>
    <mergeCell ref="M35:N35"/>
    <mergeCell ref="M36:N39"/>
    <mergeCell ref="J43:K43"/>
    <mergeCell ref="J44:K44"/>
  </mergeCells>
  <pageMargins left="0.7" right="0.7" top="0.75" bottom="0.75" header="0.3" footer="0.3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B1:O43"/>
  <sheetViews>
    <sheetView showGridLines="0" topLeftCell="A10" workbookViewId="0">
      <selection activeCell="C28" sqref="C28:C34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41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44110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28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44111</v>
      </c>
      <c r="D8" s="31"/>
      <c r="E8" s="4"/>
      <c r="F8" s="4"/>
      <c r="G8" s="4"/>
      <c r="H8" s="4"/>
      <c r="I8" s="44"/>
      <c r="J8" s="47">
        <f t="shared" ref="J8:J34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44112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44113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44114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44115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44116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44117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44118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44119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44120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44121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44122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44123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44124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44125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44126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44127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44128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44129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44130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44131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44132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44133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44134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44135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44136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44137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6" spans="2:15" s="1" customFormat="1" ht="19.5">
      <c r="B36" s="18"/>
      <c r="C36" s="19" t="s">
        <v>24</v>
      </c>
      <c r="D36" s="20"/>
      <c r="E36" s="20"/>
      <c r="F36" s="18"/>
      <c r="G36" s="18"/>
      <c r="H36" s="19"/>
      <c r="I36" s="21"/>
      <c r="J36" s="127" t="s">
        <v>31</v>
      </c>
      <c r="K36" s="127"/>
      <c r="L36" s="18"/>
      <c r="M36" s="18"/>
      <c r="N36" s="18"/>
      <c r="O36" s="22"/>
    </row>
    <row r="37" spans="2:15" s="1" customFormat="1" ht="19.5">
      <c r="B37" s="20"/>
      <c r="C37" s="18"/>
      <c r="D37" s="18"/>
      <c r="E37" s="18"/>
      <c r="F37" s="18"/>
      <c r="G37" s="18"/>
      <c r="H37" s="18"/>
      <c r="I37" s="23"/>
      <c r="J37" s="127" t="s">
        <v>30</v>
      </c>
      <c r="K37" s="127"/>
      <c r="L37" s="18"/>
      <c r="M37" s="18"/>
      <c r="N37" s="18"/>
      <c r="O37" s="22"/>
    </row>
    <row r="38" spans="2:15" s="1" customFormat="1" ht="19.5">
      <c r="B38" s="18"/>
      <c r="C38" s="118"/>
      <c r="D38" s="119"/>
      <c r="E38" s="119"/>
      <c r="F38" s="120"/>
      <c r="G38" s="18"/>
      <c r="H38" s="20"/>
      <c r="I38" s="24"/>
      <c r="J38" s="127" t="s">
        <v>25</v>
      </c>
      <c r="K38" s="127"/>
      <c r="L38" s="18"/>
      <c r="M38" s="18"/>
      <c r="N38" s="18"/>
      <c r="O38" s="22"/>
    </row>
    <row r="39" spans="2:15" s="1" customFormat="1" ht="19.5">
      <c r="B39" s="18"/>
      <c r="C39" s="121"/>
      <c r="D39" s="122"/>
      <c r="E39" s="122"/>
      <c r="F39" s="123"/>
      <c r="G39" s="18"/>
      <c r="H39" s="20"/>
      <c r="I39" s="25"/>
      <c r="J39" s="127" t="s">
        <v>28</v>
      </c>
      <c r="K39" s="127"/>
      <c r="L39" s="18"/>
      <c r="M39" s="18"/>
      <c r="N39" s="18"/>
      <c r="O39" s="22"/>
    </row>
    <row r="40" spans="2:15" s="1" customFormat="1" ht="19.5">
      <c r="B40" s="18"/>
      <c r="C40" s="121"/>
      <c r="D40" s="122"/>
      <c r="E40" s="122"/>
      <c r="F40" s="123"/>
      <c r="G40" s="18"/>
      <c r="H40" s="20"/>
      <c r="I40" s="26"/>
      <c r="J40" s="127" t="s">
        <v>32</v>
      </c>
      <c r="K40" s="127"/>
      <c r="L40" s="18"/>
      <c r="M40" s="18"/>
      <c r="N40" s="18"/>
      <c r="O40" s="22"/>
    </row>
    <row r="41" spans="2:15" s="1" customFormat="1" ht="19.5">
      <c r="B41" s="18"/>
      <c r="C41" s="121"/>
      <c r="D41" s="122"/>
      <c r="E41" s="122"/>
      <c r="F41" s="123"/>
      <c r="G41" s="18"/>
      <c r="H41" s="20"/>
      <c r="I41" s="27"/>
      <c r="J41" s="128" t="s">
        <v>27</v>
      </c>
      <c r="K41" s="128"/>
      <c r="L41" s="18"/>
      <c r="M41" s="18"/>
      <c r="N41" s="18"/>
      <c r="O41" s="22"/>
    </row>
    <row r="42" spans="2:15" s="1" customFormat="1" ht="19.5">
      <c r="B42" s="18"/>
      <c r="C42" s="124"/>
      <c r="D42" s="125"/>
      <c r="E42" s="125"/>
      <c r="F42" s="126"/>
      <c r="G42" s="18"/>
      <c r="H42" s="20"/>
      <c r="I42" s="28"/>
      <c r="J42" s="117" t="s">
        <v>26</v>
      </c>
      <c r="K42" s="117"/>
      <c r="L42" s="18"/>
      <c r="M42" s="18"/>
      <c r="N42" s="18"/>
      <c r="O42" s="22"/>
    </row>
    <row r="43" spans="2:15" s="1" customFormat="1" ht="19.5">
      <c r="B43" s="18"/>
      <c r="C43" s="18"/>
      <c r="D43" s="18"/>
      <c r="E43" s="18"/>
      <c r="F43" s="18"/>
      <c r="G43" s="18"/>
      <c r="H43" s="18"/>
      <c r="I43" s="29"/>
      <c r="J43" s="127" t="s">
        <v>29</v>
      </c>
      <c r="K43" s="127"/>
      <c r="L43" s="18"/>
      <c r="M43" s="18"/>
      <c r="N43" s="18"/>
      <c r="O43" s="22"/>
    </row>
  </sheetData>
  <mergeCells count="29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</mergeCells>
  <pageMargins left="0.7" right="0.7" top="0.75" bottom="0.75" header="0.3" footer="0.3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B1:O43"/>
  <sheetViews>
    <sheetView showGridLines="0" topLeftCell="A13" workbookViewId="0">
      <selection activeCell="C28" sqref="C28:C34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42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44138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28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44139</v>
      </c>
      <c r="D8" s="31"/>
      <c r="E8" s="4"/>
      <c r="F8" s="4"/>
      <c r="G8" s="4"/>
      <c r="H8" s="4"/>
      <c r="I8" s="44"/>
      <c r="J8" s="47">
        <f t="shared" ref="J8:J34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44140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44141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44142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44143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44144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44145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44146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44147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44148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44149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44150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44151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44152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44153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44154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44155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44156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44157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44158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44159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44160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44161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44162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44163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44164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44165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6" spans="2:15" s="1" customFormat="1" ht="19.5">
      <c r="B36" s="18"/>
      <c r="C36" s="19" t="s">
        <v>24</v>
      </c>
      <c r="D36" s="20"/>
      <c r="E36" s="20"/>
      <c r="F36" s="18"/>
      <c r="G36" s="18"/>
      <c r="H36" s="19"/>
      <c r="I36" s="21"/>
      <c r="J36" s="127" t="s">
        <v>31</v>
      </c>
      <c r="K36" s="127"/>
      <c r="L36" s="18"/>
      <c r="M36" s="18"/>
      <c r="N36" s="18"/>
      <c r="O36" s="22"/>
    </row>
    <row r="37" spans="2:15" s="1" customFormat="1" ht="19.5">
      <c r="B37" s="20"/>
      <c r="C37" s="18"/>
      <c r="D37" s="18"/>
      <c r="E37" s="18"/>
      <c r="F37" s="18"/>
      <c r="G37" s="18"/>
      <c r="H37" s="18"/>
      <c r="I37" s="23"/>
      <c r="J37" s="127" t="s">
        <v>30</v>
      </c>
      <c r="K37" s="127"/>
      <c r="L37" s="18"/>
      <c r="M37" s="18"/>
      <c r="N37" s="18"/>
      <c r="O37" s="22"/>
    </row>
    <row r="38" spans="2:15" s="1" customFormat="1" ht="20.25" thickBot="1">
      <c r="B38" s="18"/>
      <c r="C38" s="118"/>
      <c r="D38" s="119"/>
      <c r="E38" s="119"/>
      <c r="F38" s="120"/>
      <c r="G38" s="18"/>
      <c r="H38" s="20"/>
      <c r="I38" s="24"/>
      <c r="J38" s="127" t="s">
        <v>25</v>
      </c>
      <c r="K38" s="127"/>
      <c r="L38" s="18"/>
      <c r="M38" s="18"/>
      <c r="N38" s="18"/>
      <c r="O38" s="22"/>
    </row>
    <row r="39" spans="2:15" s="1" customFormat="1" ht="19.5">
      <c r="B39" s="18"/>
      <c r="C39" s="121"/>
      <c r="D39" s="122"/>
      <c r="E39" s="122"/>
      <c r="F39" s="123"/>
      <c r="G39" s="18"/>
      <c r="H39" s="20"/>
      <c r="I39" s="25"/>
      <c r="J39" s="127" t="s">
        <v>28</v>
      </c>
      <c r="K39" s="127"/>
      <c r="L39" s="18"/>
      <c r="M39" s="18"/>
      <c r="N39" s="18"/>
      <c r="O39" s="22"/>
    </row>
    <row r="40" spans="2:15" s="1" customFormat="1" ht="19.5">
      <c r="B40" s="18"/>
      <c r="C40" s="121"/>
      <c r="D40" s="122"/>
      <c r="E40" s="122"/>
      <c r="F40" s="123"/>
      <c r="G40" s="18"/>
      <c r="H40" s="20"/>
      <c r="I40" s="26"/>
      <c r="J40" s="127" t="s">
        <v>32</v>
      </c>
      <c r="K40" s="127"/>
      <c r="L40" s="18"/>
      <c r="M40" s="18"/>
      <c r="N40" s="18"/>
      <c r="O40" s="22"/>
    </row>
    <row r="41" spans="2:15" s="1" customFormat="1" ht="19.5">
      <c r="B41" s="18"/>
      <c r="C41" s="121"/>
      <c r="D41" s="122"/>
      <c r="E41" s="122"/>
      <c r="F41" s="123"/>
      <c r="G41" s="18"/>
      <c r="H41" s="20"/>
      <c r="I41" s="27"/>
      <c r="J41" s="128" t="s">
        <v>27</v>
      </c>
      <c r="K41" s="128"/>
      <c r="L41" s="18"/>
      <c r="M41" s="18"/>
      <c r="N41" s="18"/>
      <c r="O41" s="22"/>
    </row>
    <row r="42" spans="2:15" s="1" customFormat="1" ht="19.5">
      <c r="B42" s="18"/>
      <c r="C42" s="124"/>
      <c r="D42" s="125"/>
      <c r="E42" s="125"/>
      <c r="F42" s="126"/>
      <c r="G42" s="18"/>
      <c r="H42" s="20"/>
      <c r="I42" s="28"/>
      <c r="J42" s="117" t="s">
        <v>26</v>
      </c>
      <c r="K42" s="117"/>
      <c r="L42" s="18"/>
      <c r="M42" s="18"/>
      <c r="N42" s="18"/>
      <c r="O42" s="22"/>
    </row>
    <row r="43" spans="2:15" s="1" customFormat="1" ht="19.5">
      <c r="B43" s="18"/>
      <c r="C43" s="18"/>
      <c r="D43" s="18"/>
      <c r="E43" s="18"/>
      <c r="F43" s="18"/>
      <c r="G43" s="18"/>
      <c r="H43" s="18"/>
      <c r="I43" s="29"/>
      <c r="J43" s="127" t="s">
        <v>29</v>
      </c>
      <c r="K43" s="127"/>
      <c r="L43" s="18"/>
      <c r="M43" s="18"/>
      <c r="N43" s="18"/>
      <c r="O43" s="22"/>
    </row>
  </sheetData>
  <mergeCells count="29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</mergeCells>
  <pageMargins left="0.7" right="0.7" top="0.75" bottom="0.75" header="0.3" footer="0.3"/>
  <pageSetup paperSize="9"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B1:O43"/>
  <sheetViews>
    <sheetView showGridLines="0" workbookViewId="0">
      <selection activeCell="R27" sqref="R27"/>
    </sheetView>
  </sheetViews>
  <sheetFormatPr baseColWidth="10" defaultRowHeight="16.5"/>
  <cols>
    <col min="1" max="1" width="2.7109375" customWidth="1"/>
    <col min="2" max="2" width="3.7109375" style="3" customWidth="1"/>
    <col min="3" max="3" width="13.85546875" style="3" bestFit="1" customWidth="1"/>
    <col min="4" max="9" width="8.7109375" style="3" customWidth="1"/>
    <col min="10" max="10" width="9.7109375" style="3" customWidth="1"/>
    <col min="11" max="11" width="11.5703125" style="3" bestFit="1" customWidth="1"/>
    <col min="12" max="12" width="2.7109375" style="3" customWidth="1"/>
    <col min="13" max="13" width="9.140625" style="3" customWidth="1"/>
    <col min="14" max="14" width="15.42578125" style="3" customWidth="1"/>
    <col min="15" max="15" width="11.42578125" style="3"/>
  </cols>
  <sheetData>
    <row r="1" spans="2:14" ht="17.25" thickBot="1"/>
    <row r="2" spans="2:14" ht="24.95" customHeight="1">
      <c r="B2" s="139" t="s">
        <v>43</v>
      </c>
      <c r="C2" s="140"/>
      <c r="D2" s="140"/>
      <c r="E2" s="140"/>
      <c r="F2" s="140"/>
      <c r="G2" s="140"/>
      <c r="H2" s="140"/>
      <c r="I2" s="140"/>
      <c r="J2" s="140"/>
      <c r="K2" s="141"/>
      <c r="M2" s="4" t="s">
        <v>19</v>
      </c>
      <c r="N2" s="5">
        <f>Récap!L2</f>
        <v>0</v>
      </c>
    </row>
    <row r="3" spans="2:14" ht="24.95" customHeight="1" thickBot="1">
      <c r="B3" s="142"/>
      <c r="C3" s="143"/>
      <c r="D3" s="143"/>
      <c r="E3" s="143"/>
      <c r="F3" s="143"/>
      <c r="G3" s="143"/>
      <c r="H3" s="143"/>
      <c r="I3" s="143"/>
      <c r="J3" s="143"/>
      <c r="K3" s="144"/>
      <c r="M3" s="4" t="s">
        <v>20</v>
      </c>
      <c r="N3" s="5">
        <f>Récap!L3</f>
        <v>0</v>
      </c>
    </row>
    <row r="4" spans="2:14" ht="17.25" thickBot="1">
      <c r="N4" s="50"/>
    </row>
    <row r="5" spans="2:14" ht="24.95" customHeight="1">
      <c r="B5" s="145" t="s">
        <v>0</v>
      </c>
      <c r="C5" s="146"/>
      <c r="D5" s="149" t="s">
        <v>4</v>
      </c>
      <c r="E5" s="149" t="s">
        <v>6</v>
      </c>
      <c r="F5" s="149"/>
      <c r="G5" s="149" t="s">
        <v>3</v>
      </c>
      <c r="H5" s="149"/>
      <c r="I5" s="149" t="s">
        <v>2</v>
      </c>
      <c r="J5" s="149" t="s">
        <v>13</v>
      </c>
      <c r="K5" s="153" t="s">
        <v>14</v>
      </c>
    </row>
    <row r="6" spans="2:14" ht="24.95" customHeight="1" thickBot="1">
      <c r="B6" s="147"/>
      <c r="C6" s="148"/>
      <c r="D6" s="150"/>
      <c r="E6" s="2" t="s">
        <v>1</v>
      </c>
      <c r="F6" s="2" t="s">
        <v>5</v>
      </c>
      <c r="G6" s="2" t="s">
        <v>2</v>
      </c>
      <c r="H6" s="2" t="s">
        <v>4</v>
      </c>
      <c r="I6" s="150"/>
      <c r="J6" s="150"/>
      <c r="K6" s="154"/>
      <c r="M6" s="6"/>
      <c r="N6" s="6"/>
    </row>
    <row r="7" spans="2:14" ht="20.100000000000001" customHeight="1">
      <c r="B7" s="7" t="s">
        <v>7</v>
      </c>
      <c r="C7" s="8">
        <v>44166</v>
      </c>
      <c r="D7" s="30"/>
      <c r="E7" s="10"/>
      <c r="F7" s="10"/>
      <c r="G7" s="11"/>
      <c r="H7" s="11"/>
      <c r="I7" s="39"/>
      <c r="J7" s="46">
        <f>MOD(I7-D7,1)-MOD(H7-G7,1)-MOD(F7-E7,1)</f>
        <v>0</v>
      </c>
      <c r="K7" s="155">
        <f t="shared" ref="K7:K28" si="0">SUM(J7:J13)</f>
        <v>0</v>
      </c>
      <c r="M7" s="129" t="s">
        <v>15</v>
      </c>
      <c r="N7" s="129"/>
    </row>
    <row r="8" spans="2:14" ht="20.100000000000001" customHeight="1">
      <c r="B8" s="12" t="s">
        <v>8</v>
      </c>
      <c r="C8" s="13">
        <v>44167</v>
      </c>
      <c r="D8" s="31"/>
      <c r="E8" s="4"/>
      <c r="F8" s="4"/>
      <c r="G8" s="4"/>
      <c r="H8" s="4"/>
      <c r="I8" s="44"/>
      <c r="J8" s="47">
        <f t="shared" ref="J8:J34" si="1">MOD(I8-D8,1)-MOD(H8-G8,1)-MOD(F8-E8,1)</f>
        <v>0</v>
      </c>
      <c r="K8" s="156"/>
      <c r="M8" s="130"/>
      <c r="N8" s="131"/>
    </row>
    <row r="9" spans="2:14" ht="20.100000000000001" customHeight="1">
      <c r="B9" s="12" t="s">
        <v>8</v>
      </c>
      <c r="C9" s="13">
        <v>44168</v>
      </c>
      <c r="D9" s="31"/>
      <c r="E9" s="4"/>
      <c r="F9" s="4"/>
      <c r="G9" s="4"/>
      <c r="H9" s="4"/>
      <c r="I9" s="44"/>
      <c r="J9" s="47">
        <f t="shared" si="1"/>
        <v>0</v>
      </c>
      <c r="K9" s="156"/>
      <c r="M9" s="132"/>
      <c r="N9" s="133"/>
    </row>
    <row r="10" spans="2:14" ht="20.100000000000001" customHeight="1">
      <c r="B10" s="12" t="s">
        <v>9</v>
      </c>
      <c r="C10" s="13">
        <v>44169</v>
      </c>
      <c r="D10" s="31"/>
      <c r="E10" s="4"/>
      <c r="F10" s="4"/>
      <c r="G10" s="4"/>
      <c r="H10" s="4"/>
      <c r="I10" s="44"/>
      <c r="J10" s="47">
        <f t="shared" si="1"/>
        <v>0</v>
      </c>
      <c r="K10" s="156"/>
      <c r="M10" s="132"/>
      <c r="N10" s="133"/>
    </row>
    <row r="11" spans="2:14" ht="20.100000000000001" customHeight="1">
      <c r="B11" s="12" t="s">
        <v>10</v>
      </c>
      <c r="C11" s="13">
        <v>44170</v>
      </c>
      <c r="D11" s="31"/>
      <c r="E11" s="4"/>
      <c r="F11" s="4"/>
      <c r="G11" s="4"/>
      <c r="H11" s="4"/>
      <c r="I11" s="44"/>
      <c r="J11" s="47">
        <f t="shared" si="1"/>
        <v>0</v>
      </c>
      <c r="K11" s="156"/>
      <c r="M11" s="134"/>
      <c r="N11" s="135"/>
    </row>
    <row r="12" spans="2:14" ht="20.100000000000001" customHeight="1">
      <c r="B12" s="14" t="s">
        <v>11</v>
      </c>
      <c r="C12" s="13">
        <v>44171</v>
      </c>
      <c r="D12" s="31"/>
      <c r="E12" s="4"/>
      <c r="F12" s="4"/>
      <c r="G12" s="4"/>
      <c r="H12" s="4"/>
      <c r="I12" s="44"/>
      <c r="J12" s="47">
        <f t="shared" si="1"/>
        <v>0</v>
      </c>
      <c r="K12" s="156"/>
    </row>
    <row r="13" spans="2:14" ht="20.100000000000001" customHeight="1" thickBot="1">
      <c r="B13" s="15" t="s">
        <v>12</v>
      </c>
      <c r="C13" s="100">
        <v>44172</v>
      </c>
      <c r="D13" s="32"/>
      <c r="E13" s="16"/>
      <c r="F13" s="16"/>
      <c r="G13" s="16"/>
      <c r="H13" s="16"/>
      <c r="I13" s="45"/>
      <c r="J13" s="48">
        <f t="shared" si="1"/>
        <v>0</v>
      </c>
      <c r="K13" s="157"/>
    </row>
    <row r="14" spans="2:14" ht="20.100000000000001" customHeight="1">
      <c r="B14" s="7" t="s">
        <v>7</v>
      </c>
      <c r="C14" s="8">
        <v>44173</v>
      </c>
      <c r="D14" s="33"/>
      <c r="E14" s="11"/>
      <c r="F14" s="11"/>
      <c r="G14" s="11"/>
      <c r="H14" s="11"/>
      <c r="I14" s="43"/>
      <c r="J14" s="46">
        <f t="shared" si="1"/>
        <v>0</v>
      </c>
      <c r="K14" s="155">
        <f t="shared" si="0"/>
        <v>0</v>
      </c>
      <c r="M14" s="129" t="s">
        <v>15</v>
      </c>
      <c r="N14" s="129"/>
    </row>
    <row r="15" spans="2:14" ht="20.100000000000001" customHeight="1">
      <c r="B15" s="12" t="s">
        <v>8</v>
      </c>
      <c r="C15" s="13">
        <v>44174</v>
      </c>
      <c r="D15" s="31"/>
      <c r="E15" s="4"/>
      <c r="F15" s="4"/>
      <c r="G15" s="4"/>
      <c r="H15" s="4"/>
      <c r="I15" s="44"/>
      <c r="J15" s="47">
        <f t="shared" si="1"/>
        <v>0</v>
      </c>
      <c r="K15" s="156"/>
      <c r="M15" s="130"/>
      <c r="N15" s="131"/>
    </row>
    <row r="16" spans="2:14" ht="20.100000000000001" customHeight="1">
      <c r="B16" s="12" t="s">
        <v>8</v>
      </c>
      <c r="C16" s="13">
        <v>44175</v>
      </c>
      <c r="D16" s="31"/>
      <c r="E16" s="4"/>
      <c r="F16" s="4"/>
      <c r="G16" s="4"/>
      <c r="H16" s="4"/>
      <c r="I16" s="44"/>
      <c r="J16" s="47">
        <f t="shared" si="1"/>
        <v>0</v>
      </c>
      <c r="K16" s="156"/>
      <c r="M16" s="132"/>
      <c r="N16" s="133"/>
    </row>
    <row r="17" spans="2:14" ht="20.100000000000001" customHeight="1">
      <c r="B17" s="12" t="s">
        <v>9</v>
      </c>
      <c r="C17" s="13">
        <v>44176</v>
      </c>
      <c r="D17" s="31"/>
      <c r="E17" s="4"/>
      <c r="F17" s="4"/>
      <c r="G17" s="4"/>
      <c r="H17" s="4"/>
      <c r="I17" s="44"/>
      <c r="J17" s="47">
        <f t="shared" si="1"/>
        <v>0</v>
      </c>
      <c r="K17" s="156"/>
      <c r="M17" s="132"/>
      <c r="N17" s="133"/>
    </row>
    <row r="18" spans="2:14" ht="20.100000000000001" customHeight="1">
      <c r="B18" s="12" t="s">
        <v>10</v>
      </c>
      <c r="C18" s="13">
        <v>44177</v>
      </c>
      <c r="D18" s="31"/>
      <c r="E18" s="4"/>
      <c r="F18" s="4"/>
      <c r="G18" s="4"/>
      <c r="H18" s="4"/>
      <c r="I18" s="44"/>
      <c r="J18" s="47">
        <f t="shared" si="1"/>
        <v>0</v>
      </c>
      <c r="K18" s="156"/>
      <c r="M18" s="134"/>
      <c r="N18" s="135"/>
    </row>
    <row r="19" spans="2:14" ht="20.100000000000001" customHeight="1">
      <c r="B19" s="14" t="s">
        <v>11</v>
      </c>
      <c r="C19" s="13">
        <v>44178</v>
      </c>
      <c r="D19" s="31"/>
      <c r="E19" s="4"/>
      <c r="F19" s="4"/>
      <c r="G19" s="4"/>
      <c r="H19" s="4"/>
      <c r="I19" s="44"/>
      <c r="J19" s="47">
        <f t="shared" si="1"/>
        <v>0</v>
      </c>
      <c r="K19" s="156"/>
    </row>
    <row r="20" spans="2:14" ht="20.100000000000001" customHeight="1" thickBot="1">
      <c r="B20" s="17" t="s">
        <v>12</v>
      </c>
      <c r="C20" s="100">
        <v>44179</v>
      </c>
      <c r="D20" s="32"/>
      <c r="E20" s="16"/>
      <c r="F20" s="16"/>
      <c r="G20" s="16"/>
      <c r="H20" s="16"/>
      <c r="I20" s="45"/>
      <c r="J20" s="48">
        <f t="shared" si="1"/>
        <v>0</v>
      </c>
      <c r="K20" s="157"/>
    </row>
    <row r="21" spans="2:14" ht="20.100000000000001" customHeight="1">
      <c r="B21" s="7" t="s">
        <v>7</v>
      </c>
      <c r="C21" s="8">
        <v>44180</v>
      </c>
      <c r="D21" s="33"/>
      <c r="E21" s="11"/>
      <c r="F21" s="11"/>
      <c r="G21" s="11"/>
      <c r="H21" s="11"/>
      <c r="I21" s="43"/>
      <c r="J21" s="46">
        <f t="shared" si="1"/>
        <v>0</v>
      </c>
      <c r="K21" s="155">
        <f t="shared" si="0"/>
        <v>0</v>
      </c>
      <c r="M21" s="129" t="s">
        <v>15</v>
      </c>
      <c r="N21" s="129"/>
    </row>
    <row r="22" spans="2:14" ht="20.100000000000001" customHeight="1">
      <c r="B22" s="12" t="s">
        <v>8</v>
      </c>
      <c r="C22" s="13">
        <v>44181</v>
      </c>
      <c r="D22" s="31"/>
      <c r="E22" s="4"/>
      <c r="F22" s="4"/>
      <c r="G22" s="4"/>
      <c r="H22" s="4"/>
      <c r="I22" s="44"/>
      <c r="J22" s="47">
        <f t="shared" si="1"/>
        <v>0</v>
      </c>
      <c r="K22" s="156"/>
      <c r="M22" s="130"/>
      <c r="N22" s="131"/>
    </row>
    <row r="23" spans="2:14" ht="20.100000000000001" customHeight="1">
      <c r="B23" s="12" t="s">
        <v>8</v>
      </c>
      <c r="C23" s="13">
        <v>44182</v>
      </c>
      <c r="D23" s="31"/>
      <c r="E23" s="4"/>
      <c r="F23" s="4"/>
      <c r="G23" s="4"/>
      <c r="H23" s="4"/>
      <c r="I23" s="44"/>
      <c r="J23" s="47">
        <f t="shared" si="1"/>
        <v>0</v>
      </c>
      <c r="K23" s="156"/>
      <c r="M23" s="132"/>
      <c r="N23" s="133"/>
    </row>
    <row r="24" spans="2:14" ht="20.100000000000001" customHeight="1">
      <c r="B24" s="12" t="s">
        <v>9</v>
      </c>
      <c r="C24" s="13">
        <v>44183</v>
      </c>
      <c r="D24" s="31"/>
      <c r="E24" s="4"/>
      <c r="F24" s="4"/>
      <c r="G24" s="4"/>
      <c r="H24" s="4"/>
      <c r="I24" s="44"/>
      <c r="J24" s="47">
        <f t="shared" si="1"/>
        <v>0</v>
      </c>
      <c r="K24" s="156"/>
      <c r="M24" s="132"/>
      <c r="N24" s="133"/>
    </row>
    <row r="25" spans="2:14" ht="20.100000000000001" customHeight="1">
      <c r="B25" s="12" t="s">
        <v>10</v>
      </c>
      <c r="C25" s="13">
        <v>44184</v>
      </c>
      <c r="D25" s="31"/>
      <c r="E25" s="4"/>
      <c r="F25" s="4"/>
      <c r="G25" s="4"/>
      <c r="H25" s="4"/>
      <c r="I25" s="44"/>
      <c r="J25" s="47">
        <f t="shared" si="1"/>
        <v>0</v>
      </c>
      <c r="K25" s="156"/>
      <c r="M25" s="134"/>
      <c r="N25" s="135"/>
    </row>
    <row r="26" spans="2:14" ht="20.100000000000001" customHeight="1">
      <c r="B26" s="14" t="s">
        <v>11</v>
      </c>
      <c r="C26" s="13">
        <v>44185</v>
      </c>
      <c r="D26" s="31"/>
      <c r="E26" s="4"/>
      <c r="F26" s="4"/>
      <c r="G26" s="4"/>
      <c r="H26" s="4"/>
      <c r="I26" s="44"/>
      <c r="J26" s="47">
        <f t="shared" si="1"/>
        <v>0</v>
      </c>
      <c r="K26" s="156"/>
    </row>
    <row r="27" spans="2:14" ht="20.100000000000001" customHeight="1" thickBot="1">
      <c r="B27" s="17" t="s">
        <v>12</v>
      </c>
      <c r="C27" s="100">
        <v>44186</v>
      </c>
      <c r="D27" s="32"/>
      <c r="E27" s="16"/>
      <c r="F27" s="16"/>
      <c r="G27" s="16"/>
      <c r="H27" s="16"/>
      <c r="I27" s="45"/>
      <c r="J27" s="48">
        <f t="shared" si="1"/>
        <v>0</v>
      </c>
      <c r="K27" s="157"/>
    </row>
    <row r="28" spans="2:14" ht="20.100000000000001" customHeight="1">
      <c r="B28" s="7" t="s">
        <v>7</v>
      </c>
      <c r="C28" s="8">
        <v>44187</v>
      </c>
      <c r="D28" s="33"/>
      <c r="E28" s="11"/>
      <c r="F28" s="11"/>
      <c r="G28" s="11"/>
      <c r="H28" s="11"/>
      <c r="I28" s="43"/>
      <c r="J28" s="46">
        <f t="shared" si="1"/>
        <v>0</v>
      </c>
      <c r="K28" s="155">
        <f t="shared" si="0"/>
        <v>0</v>
      </c>
      <c r="M28" s="129" t="s">
        <v>15</v>
      </c>
      <c r="N28" s="129"/>
    </row>
    <row r="29" spans="2:14" ht="20.100000000000001" customHeight="1">
      <c r="B29" s="12" t="s">
        <v>8</v>
      </c>
      <c r="C29" s="13">
        <v>44188</v>
      </c>
      <c r="D29" s="31"/>
      <c r="E29" s="4"/>
      <c r="F29" s="4"/>
      <c r="G29" s="4"/>
      <c r="H29" s="4"/>
      <c r="I29" s="44"/>
      <c r="J29" s="47">
        <f t="shared" si="1"/>
        <v>0</v>
      </c>
      <c r="K29" s="156"/>
      <c r="M29" s="130"/>
      <c r="N29" s="131"/>
    </row>
    <row r="30" spans="2:14" ht="20.100000000000001" customHeight="1">
      <c r="B30" s="12" t="s">
        <v>8</v>
      </c>
      <c r="C30" s="13">
        <v>44189</v>
      </c>
      <c r="D30" s="31"/>
      <c r="E30" s="4"/>
      <c r="F30" s="4"/>
      <c r="G30" s="4"/>
      <c r="H30" s="4"/>
      <c r="I30" s="44"/>
      <c r="J30" s="47">
        <f t="shared" si="1"/>
        <v>0</v>
      </c>
      <c r="K30" s="156"/>
      <c r="M30" s="132"/>
      <c r="N30" s="133"/>
    </row>
    <row r="31" spans="2:14" ht="20.100000000000001" customHeight="1">
      <c r="B31" s="12" t="s">
        <v>9</v>
      </c>
      <c r="C31" s="13">
        <v>44190</v>
      </c>
      <c r="D31" s="31"/>
      <c r="E31" s="4"/>
      <c r="F31" s="4"/>
      <c r="G31" s="4"/>
      <c r="H31" s="4"/>
      <c r="I31" s="44"/>
      <c r="J31" s="47">
        <f t="shared" si="1"/>
        <v>0</v>
      </c>
      <c r="K31" s="156"/>
      <c r="M31" s="132"/>
      <c r="N31" s="133"/>
    </row>
    <row r="32" spans="2:14" ht="20.100000000000001" customHeight="1">
      <c r="B32" s="12" t="s">
        <v>10</v>
      </c>
      <c r="C32" s="13">
        <v>44191</v>
      </c>
      <c r="D32" s="31"/>
      <c r="E32" s="4"/>
      <c r="F32" s="4"/>
      <c r="G32" s="4"/>
      <c r="H32" s="4"/>
      <c r="I32" s="44"/>
      <c r="J32" s="47">
        <f t="shared" si="1"/>
        <v>0</v>
      </c>
      <c r="K32" s="156"/>
      <c r="M32" s="134"/>
      <c r="N32" s="135"/>
    </row>
    <row r="33" spans="2:15" ht="20.100000000000001" customHeight="1">
      <c r="B33" s="14" t="s">
        <v>11</v>
      </c>
      <c r="C33" s="13">
        <v>44192</v>
      </c>
      <c r="D33" s="31"/>
      <c r="E33" s="4"/>
      <c r="F33" s="4"/>
      <c r="G33" s="4"/>
      <c r="H33" s="4"/>
      <c r="I33" s="44"/>
      <c r="J33" s="47">
        <f t="shared" si="1"/>
        <v>0</v>
      </c>
      <c r="K33" s="156"/>
    </row>
    <row r="34" spans="2:15" ht="20.100000000000001" customHeight="1" thickBot="1">
      <c r="B34" s="17" t="s">
        <v>12</v>
      </c>
      <c r="C34" s="100">
        <v>44193</v>
      </c>
      <c r="D34" s="32"/>
      <c r="E34" s="16"/>
      <c r="F34" s="16"/>
      <c r="G34" s="16"/>
      <c r="H34" s="16"/>
      <c r="I34" s="45"/>
      <c r="J34" s="48">
        <f t="shared" si="1"/>
        <v>0</v>
      </c>
      <c r="K34" s="157"/>
    </row>
    <row r="36" spans="2:15" s="1" customFormat="1" ht="19.5">
      <c r="B36" s="18"/>
      <c r="C36" s="19" t="s">
        <v>24</v>
      </c>
      <c r="D36" s="20"/>
      <c r="E36" s="20"/>
      <c r="F36" s="18"/>
      <c r="G36" s="18"/>
      <c r="H36" s="19"/>
      <c r="I36" s="21"/>
      <c r="J36" s="127" t="s">
        <v>31</v>
      </c>
      <c r="K36" s="127"/>
      <c r="L36" s="18"/>
      <c r="M36" s="18"/>
      <c r="N36" s="18"/>
      <c r="O36" s="22"/>
    </row>
    <row r="37" spans="2:15" s="1" customFormat="1" ht="19.5">
      <c r="B37" s="20"/>
      <c r="C37" s="18"/>
      <c r="D37" s="18"/>
      <c r="E37" s="18"/>
      <c r="F37" s="18"/>
      <c r="G37" s="18"/>
      <c r="H37" s="18"/>
      <c r="I37" s="23"/>
      <c r="J37" s="127" t="s">
        <v>30</v>
      </c>
      <c r="K37" s="127"/>
      <c r="L37" s="18"/>
      <c r="M37" s="18"/>
      <c r="N37" s="18"/>
      <c r="O37" s="22"/>
    </row>
    <row r="38" spans="2:15" s="1" customFormat="1" ht="19.5">
      <c r="B38" s="18"/>
      <c r="C38" s="118"/>
      <c r="D38" s="119"/>
      <c r="E38" s="119"/>
      <c r="F38" s="120"/>
      <c r="G38" s="18"/>
      <c r="H38" s="20"/>
      <c r="I38" s="24"/>
      <c r="J38" s="127" t="s">
        <v>25</v>
      </c>
      <c r="K38" s="127"/>
      <c r="L38" s="18"/>
      <c r="M38" s="18"/>
      <c r="N38" s="18"/>
      <c r="O38" s="22"/>
    </row>
    <row r="39" spans="2:15" s="1" customFormat="1" ht="19.5">
      <c r="B39" s="18"/>
      <c r="C39" s="121"/>
      <c r="D39" s="122"/>
      <c r="E39" s="122"/>
      <c r="F39" s="123"/>
      <c r="G39" s="18"/>
      <c r="H39" s="20"/>
      <c r="I39" s="25"/>
      <c r="J39" s="127" t="s">
        <v>28</v>
      </c>
      <c r="K39" s="127"/>
      <c r="L39" s="18"/>
      <c r="M39" s="18"/>
      <c r="N39" s="18"/>
      <c r="O39" s="22"/>
    </row>
    <row r="40" spans="2:15" s="1" customFormat="1" ht="19.5">
      <c r="B40" s="18"/>
      <c r="C40" s="121"/>
      <c r="D40" s="122"/>
      <c r="E40" s="122"/>
      <c r="F40" s="123"/>
      <c r="G40" s="18"/>
      <c r="H40" s="20"/>
      <c r="I40" s="26"/>
      <c r="J40" s="127" t="s">
        <v>32</v>
      </c>
      <c r="K40" s="127"/>
      <c r="L40" s="18"/>
      <c r="M40" s="18"/>
      <c r="N40" s="18"/>
      <c r="O40" s="22"/>
    </row>
    <row r="41" spans="2:15" s="1" customFormat="1" ht="19.5">
      <c r="B41" s="18"/>
      <c r="C41" s="121"/>
      <c r="D41" s="122"/>
      <c r="E41" s="122"/>
      <c r="F41" s="123"/>
      <c r="G41" s="18"/>
      <c r="H41" s="20"/>
      <c r="I41" s="27"/>
      <c r="J41" s="128" t="s">
        <v>27</v>
      </c>
      <c r="K41" s="128"/>
      <c r="L41" s="18"/>
      <c r="M41" s="18"/>
      <c r="N41" s="18"/>
      <c r="O41" s="22"/>
    </row>
    <row r="42" spans="2:15" s="1" customFormat="1" ht="19.5">
      <c r="B42" s="18"/>
      <c r="C42" s="124"/>
      <c r="D42" s="125"/>
      <c r="E42" s="125"/>
      <c r="F42" s="126"/>
      <c r="G42" s="18"/>
      <c r="H42" s="20"/>
      <c r="I42" s="28"/>
      <c r="J42" s="117" t="s">
        <v>26</v>
      </c>
      <c r="K42" s="117"/>
      <c r="L42" s="18"/>
      <c r="M42" s="18"/>
      <c r="N42" s="18"/>
      <c r="O42" s="22"/>
    </row>
    <row r="43" spans="2:15" s="1" customFormat="1" ht="19.5">
      <c r="B43" s="18"/>
      <c r="C43" s="18"/>
      <c r="D43" s="18"/>
      <c r="E43" s="18"/>
      <c r="F43" s="18"/>
      <c r="G43" s="18"/>
      <c r="H43" s="18"/>
      <c r="I43" s="29"/>
      <c r="J43" s="127" t="s">
        <v>29</v>
      </c>
      <c r="K43" s="127"/>
      <c r="L43" s="18"/>
      <c r="M43" s="18"/>
      <c r="N43" s="18"/>
      <c r="O43" s="22"/>
    </row>
  </sheetData>
  <mergeCells count="29">
    <mergeCell ref="B2:K3"/>
    <mergeCell ref="B5:C6"/>
    <mergeCell ref="D5:D6"/>
    <mergeCell ref="E5:F5"/>
    <mergeCell ref="G5:H5"/>
    <mergeCell ref="I5:I6"/>
    <mergeCell ref="J5:J6"/>
    <mergeCell ref="K5:K6"/>
    <mergeCell ref="K7:K13"/>
    <mergeCell ref="M7:N7"/>
    <mergeCell ref="M8:N11"/>
    <mergeCell ref="K14:K20"/>
    <mergeCell ref="M14:N14"/>
    <mergeCell ref="M15:N18"/>
    <mergeCell ref="K21:K27"/>
    <mergeCell ref="M21:N21"/>
    <mergeCell ref="M22:N25"/>
    <mergeCell ref="K28:K34"/>
    <mergeCell ref="M28:N28"/>
    <mergeCell ref="M29:N32"/>
    <mergeCell ref="J43:K43"/>
    <mergeCell ref="J36:K36"/>
    <mergeCell ref="J37:K37"/>
    <mergeCell ref="C38:F42"/>
    <mergeCell ref="J38:K38"/>
    <mergeCell ref="J39:K39"/>
    <mergeCell ref="J40:K40"/>
    <mergeCell ref="J41:K41"/>
    <mergeCell ref="J42:K42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Récap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Aout!Zone_d_impression</vt:lpstr>
      <vt:lpstr>Avril!Zone_d_impression</vt:lpstr>
      <vt:lpstr>Décembre!Zone_d_impression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Annick Brown</dc:creator>
  <cp:lastModifiedBy>Annick Brown</cp:lastModifiedBy>
  <cp:lastPrinted>2024-01-16T11:02:19Z</cp:lastPrinted>
  <dcterms:created xsi:type="dcterms:W3CDTF">2024-01-16T08:08:56Z</dcterms:created>
  <dcterms:modified xsi:type="dcterms:W3CDTF">2024-02-06T08:23:45Z</dcterms:modified>
</cp:coreProperties>
</file>