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sp Hébergement\Desktop\"/>
    </mc:Choice>
  </mc:AlternateContent>
  <xr:revisionPtr revIDLastSave="0" documentId="13_ncr:1_{C1871D03-30B0-4985-967A-1DB47F6204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écap" sheetId="2" r:id="rId1"/>
    <sheet name="Janvier" sheetId="1" r:id="rId2"/>
    <sheet name="Fevrier" sheetId="5" r:id="rId3"/>
    <sheet name="Mars" sheetId="6" r:id="rId4"/>
    <sheet name="Avril" sheetId="7" r:id="rId5"/>
    <sheet name="Mai" sheetId="8" r:id="rId6"/>
    <sheet name="Juin" sheetId="10" r:id="rId7"/>
    <sheet name="Juillet" sheetId="11" r:id="rId8"/>
    <sheet name="Aout" sheetId="12" r:id="rId9"/>
    <sheet name="Septembre" sheetId="9" r:id="rId10"/>
    <sheet name="Octobre" sheetId="13" r:id="rId11"/>
    <sheet name="Novembre" sheetId="14" r:id="rId12"/>
    <sheet name="Décembre" sheetId="15" r:id="rId13"/>
  </sheets>
  <definedNames>
    <definedName name="_xlnm.Print_Area" localSheetId="8">Aout!$B$1:$N$35</definedName>
    <definedName name="_xlnm.Print_Area" localSheetId="4">Avril!$B$1:$N$42</definedName>
    <definedName name="_xlnm.Print_Area" localSheetId="12">Décembre!$B$1:$N$35</definedName>
    <definedName name="_xlnm.Print_Area" localSheetId="2">Fevrier!$B$1:$N$35</definedName>
    <definedName name="_xlnm.Print_Area" localSheetId="1">Janvier!$B$1:$N$42</definedName>
    <definedName name="_xlnm.Print_Area" localSheetId="7">Juillet!$B$1:$N$42</definedName>
    <definedName name="_xlnm.Print_Area" localSheetId="6">Juin!$B$1:$N$35</definedName>
    <definedName name="_xlnm.Print_Area" localSheetId="5">Mai!$B$1:$N$35</definedName>
    <definedName name="_xlnm.Print_Area" localSheetId="3">Mars!$B$1:$N$35</definedName>
    <definedName name="_xlnm.Print_Area" localSheetId="11">Novembre!$B$1:$N$35</definedName>
    <definedName name="_xlnm.Print_Area" localSheetId="10">Octobre!$B$1:$N$35</definedName>
    <definedName name="_xlnm.Print_Area" localSheetId="9">Septembre!$B$1:$N$42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5" l="1"/>
  <c r="N2" i="15"/>
  <c r="N3" i="14"/>
  <c r="N2" i="14"/>
  <c r="N3" i="13"/>
  <c r="N2" i="13"/>
  <c r="N3" i="9"/>
  <c r="N2" i="9"/>
  <c r="N3" i="12"/>
  <c r="N2" i="12"/>
  <c r="N3" i="11"/>
  <c r="N2" i="11"/>
  <c r="N3" i="10"/>
  <c r="N2" i="10"/>
  <c r="N3" i="8"/>
  <c r="N2" i="8"/>
  <c r="N3" i="7"/>
  <c r="N2" i="7"/>
  <c r="N3" i="6"/>
  <c r="N2" i="6"/>
  <c r="N3" i="5"/>
  <c r="N2" i="5"/>
  <c r="C53" i="2"/>
  <c r="C52" i="2"/>
  <c r="E52" i="2" s="1"/>
  <c r="F52" i="2" s="1"/>
  <c r="C51" i="2"/>
  <c r="C50" i="2"/>
  <c r="C49" i="2"/>
  <c r="C48" i="2"/>
  <c r="C47" i="2"/>
  <c r="C46" i="2"/>
  <c r="C45" i="2"/>
  <c r="C44" i="2"/>
  <c r="C43" i="2"/>
  <c r="C42" i="2"/>
  <c r="E42" i="2" s="1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E29" i="2" s="1"/>
  <c r="F29" i="2" s="1"/>
  <c r="C28" i="2"/>
  <c r="E28" i="2" s="1"/>
  <c r="C27" i="2"/>
  <c r="C26" i="2"/>
  <c r="C25" i="2"/>
  <c r="E25" i="2" s="1"/>
  <c r="C24" i="2"/>
  <c r="C23" i="2"/>
  <c r="C22" i="2"/>
  <c r="C21" i="2"/>
  <c r="C20" i="2"/>
  <c r="C19" i="2"/>
  <c r="C18" i="2"/>
  <c r="C17" i="2"/>
  <c r="C16" i="2"/>
  <c r="E16" i="2" s="1"/>
  <c r="C15" i="2"/>
  <c r="C14" i="2"/>
  <c r="C13" i="2"/>
  <c r="E13" i="2" s="1"/>
  <c r="C12" i="2"/>
  <c r="C11" i="2"/>
  <c r="E53" i="2"/>
  <c r="F53" i="2" s="1"/>
  <c r="E51" i="2"/>
  <c r="E50" i="2"/>
  <c r="F50" i="2" s="1"/>
  <c r="E49" i="2"/>
  <c r="E48" i="2"/>
  <c r="E47" i="2"/>
  <c r="F47" i="2" s="1"/>
  <c r="E46" i="2"/>
  <c r="E45" i="2"/>
  <c r="E44" i="2"/>
  <c r="F44" i="2" s="1"/>
  <c r="E43" i="2"/>
  <c r="E41" i="2"/>
  <c r="F41" i="2" s="1"/>
  <c r="E40" i="2"/>
  <c r="E39" i="2"/>
  <c r="E38" i="2"/>
  <c r="F38" i="2" s="1"/>
  <c r="E37" i="2"/>
  <c r="E36" i="2"/>
  <c r="E35" i="2"/>
  <c r="E34" i="2"/>
  <c r="E33" i="2"/>
  <c r="E32" i="2"/>
  <c r="F32" i="2" s="1"/>
  <c r="E31" i="2"/>
  <c r="E30" i="2"/>
  <c r="E27" i="2"/>
  <c r="E26" i="2"/>
  <c r="F26" i="2" s="1"/>
  <c r="E24" i="2"/>
  <c r="E23" i="2"/>
  <c r="E22" i="2"/>
  <c r="E21" i="2"/>
  <c r="E20" i="2"/>
  <c r="F20" i="2" s="1"/>
  <c r="E19" i="2"/>
  <c r="E18" i="2"/>
  <c r="E17" i="2"/>
  <c r="F17" i="2" s="1"/>
  <c r="E15" i="2"/>
  <c r="E14" i="2"/>
  <c r="E12" i="2"/>
  <c r="E11" i="2"/>
  <c r="F11" i="2" s="1"/>
  <c r="F35" i="2"/>
  <c r="F23" i="2"/>
  <c r="F14" i="2"/>
  <c r="K14" i="14"/>
  <c r="K21" i="14"/>
  <c r="K28" i="14"/>
  <c r="K28" i="13"/>
  <c r="K21" i="13"/>
  <c r="K14" i="13"/>
  <c r="K35" i="9"/>
  <c r="K28" i="9"/>
  <c r="K21" i="9"/>
  <c r="K14" i="9"/>
  <c r="K28" i="12"/>
  <c r="K21" i="12"/>
  <c r="K14" i="12"/>
  <c r="K35" i="11"/>
  <c r="K28" i="11"/>
  <c r="K21" i="11"/>
  <c r="K14" i="11"/>
  <c r="K28" i="10"/>
  <c r="K21" i="10"/>
  <c r="K14" i="10"/>
  <c r="K28" i="8"/>
  <c r="K21" i="8"/>
  <c r="K14" i="8"/>
  <c r="K35" i="7"/>
  <c r="K28" i="7"/>
  <c r="K21" i="7"/>
  <c r="K14" i="7"/>
  <c r="K28" i="6"/>
  <c r="K21" i="6"/>
  <c r="K14" i="6"/>
  <c r="K28" i="5"/>
  <c r="K21" i="5"/>
  <c r="K14" i="5"/>
  <c r="G17" i="2" l="1"/>
  <c r="H17" i="2" s="1"/>
  <c r="G23" i="2"/>
  <c r="H23" i="2" s="1"/>
  <c r="G29" i="2"/>
  <c r="H29" i="2" s="1"/>
  <c r="G35" i="2"/>
  <c r="H35" i="2" s="1"/>
  <c r="G41" i="2"/>
  <c r="H41" i="2" s="1"/>
  <c r="G47" i="2"/>
  <c r="H47" i="2" s="1"/>
  <c r="G53" i="2"/>
  <c r="H53" i="2" s="1"/>
  <c r="G11" i="2"/>
  <c r="H11" i="2" s="1"/>
  <c r="G19" i="2"/>
  <c r="G14" i="2"/>
  <c r="H14" i="2" s="1"/>
  <c r="G20" i="2"/>
  <c r="H20" i="2" s="1"/>
  <c r="G32" i="2"/>
  <c r="H32" i="2" s="1"/>
  <c r="G38" i="2"/>
  <c r="H38" i="2" s="1"/>
  <c r="G44" i="2"/>
  <c r="H44" i="2" s="1"/>
  <c r="G50" i="2"/>
  <c r="H50" i="2" s="1"/>
  <c r="G52" i="2"/>
  <c r="H52" i="2"/>
  <c r="G26" i="2"/>
  <c r="H26" i="2" s="1"/>
  <c r="F13" i="2"/>
  <c r="F16" i="2"/>
  <c r="G16" i="2" s="1"/>
  <c r="F19" i="2"/>
  <c r="F22" i="2"/>
  <c r="G22" i="2" s="1"/>
  <c r="F25" i="2"/>
  <c r="F28" i="2"/>
  <c r="G28" i="2" s="1"/>
  <c r="F31" i="2"/>
  <c r="G31" i="2" s="1"/>
  <c r="F34" i="2"/>
  <c r="G34" i="2" s="1"/>
  <c r="F37" i="2"/>
  <c r="F40" i="2"/>
  <c r="F43" i="2"/>
  <c r="G43" i="2" s="1"/>
  <c r="F46" i="2"/>
  <c r="F49" i="2"/>
  <c r="G49" i="2" s="1"/>
  <c r="F12" i="2"/>
  <c r="G12" i="2" s="1"/>
  <c r="F15" i="2"/>
  <c r="G15" i="2" s="1"/>
  <c r="F18" i="2"/>
  <c r="F21" i="2"/>
  <c r="G21" i="2" s="1"/>
  <c r="F24" i="2"/>
  <c r="G24" i="2" s="1"/>
  <c r="F27" i="2"/>
  <c r="G27" i="2" s="1"/>
  <c r="F30" i="2"/>
  <c r="F33" i="2"/>
  <c r="G33" i="2" s="1"/>
  <c r="F36" i="2"/>
  <c r="G36" i="2" s="1"/>
  <c r="F39" i="2"/>
  <c r="F42" i="2"/>
  <c r="G42" i="2" s="1"/>
  <c r="F45" i="2"/>
  <c r="F48" i="2"/>
  <c r="G48" i="2" s="1"/>
  <c r="F51" i="2"/>
  <c r="G51" i="2" s="1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J8" i="1"/>
  <c r="J9" i="1"/>
  <c r="J10" i="1"/>
  <c r="J11" i="1"/>
  <c r="J12" i="1"/>
  <c r="J13" i="1"/>
  <c r="J7" i="1"/>
  <c r="H36" i="2" l="1"/>
  <c r="H18" i="2"/>
  <c r="H43" i="2"/>
  <c r="H33" i="2"/>
  <c r="H22" i="2"/>
  <c r="G46" i="2"/>
  <c r="H46" i="2" s="1"/>
  <c r="G37" i="2"/>
  <c r="H37" i="2" s="1"/>
  <c r="G30" i="2"/>
  <c r="H30" i="2" s="1"/>
  <c r="H28" i="2"/>
  <c r="H15" i="2"/>
  <c r="H48" i="2"/>
  <c r="H12" i="2"/>
  <c r="H27" i="2"/>
  <c r="H34" i="2"/>
  <c r="H16" i="2"/>
  <c r="G45" i="2"/>
  <c r="H45" i="2" s="1"/>
  <c r="G18" i="2"/>
  <c r="H21" i="2"/>
  <c r="H51" i="2"/>
  <c r="H19" i="2"/>
  <c r="H42" i="2"/>
  <c r="H24" i="2"/>
  <c r="H49" i="2"/>
  <c r="H31" i="2"/>
  <c r="H13" i="2"/>
  <c r="G39" i="2"/>
  <c r="H39" i="2" s="1"/>
  <c r="G13" i="2"/>
  <c r="G25" i="2"/>
  <c r="H25" i="2" s="1"/>
  <c r="G40" i="2"/>
  <c r="H40" i="2" s="1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13" i="15"/>
  <c r="J12" i="15"/>
  <c r="J11" i="15"/>
  <c r="J10" i="15"/>
  <c r="J9" i="15"/>
  <c r="J8" i="15"/>
  <c r="J7" i="15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K7" i="14" s="1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9" i="13"/>
  <c r="J8" i="13"/>
  <c r="J7" i="13"/>
  <c r="K7" i="13" s="1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K7" i="12" s="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K7" i="11" s="1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K7" i="10" s="1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K7" i="9" s="1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K7" i="8" s="1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K7" i="7" s="1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K7" i="6" s="1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K7" i="5" s="1"/>
  <c r="N2" i="1"/>
  <c r="N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K7" i="1"/>
  <c r="K7" i="15" l="1"/>
  <c r="C54" i="2" s="1"/>
  <c r="K14" i="15"/>
  <c r="C55" i="2" s="1"/>
  <c r="K21" i="15"/>
  <c r="C56" i="2" s="1"/>
  <c r="K28" i="15"/>
  <c r="C57" i="2" s="1"/>
  <c r="K14" i="1"/>
  <c r="C7" i="2" s="1"/>
  <c r="K35" i="1"/>
  <c r="C10" i="2" s="1"/>
  <c r="K28" i="1"/>
  <c r="C9" i="2" s="1"/>
  <c r="K21" i="1"/>
  <c r="C8" i="2" s="1"/>
  <c r="C6" i="2"/>
  <c r="D6" i="2" s="1"/>
  <c r="E8" i="2" l="1"/>
  <c r="D8" i="2"/>
  <c r="E9" i="2"/>
  <c r="D9" i="2"/>
  <c r="E10" i="2"/>
  <c r="D10" i="2"/>
  <c r="E7" i="2"/>
  <c r="D7" i="2"/>
  <c r="E56" i="2"/>
  <c r="D56" i="2"/>
  <c r="E57" i="2"/>
  <c r="D57" i="2"/>
  <c r="E55" i="2"/>
  <c r="D55" i="2"/>
  <c r="E54" i="2"/>
  <c r="D54" i="2"/>
  <c r="E6" i="2"/>
  <c r="F6" i="2" s="1"/>
  <c r="G6" i="2" s="1"/>
  <c r="H6" i="2" s="1"/>
  <c r="K7" i="2" l="1"/>
  <c r="F9" i="2"/>
  <c r="G9" i="2" s="1"/>
  <c r="H9" i="2" s="1"/>
  <c r="F7" i="2"/>
  <c r="G7" i="2" s="1"/>
  <c r="H7" i="2" s="1"/>
  <c r="K6" i="2" s="1"/>
  <c r="F8" i="2"/>
  <c r="G8" i="2" s="1"/>
  <c r="H8" i="2" s="1"/>
  <c r="F10" i="2"/>
  <c r="G10" i="2" s="1"/>
  <c r="H10" i="2" s="1"/>
  <c r="F55" i="2"/>
  <c r="G55" i="2"/>
  <c r="H55" i="2" s="1"/>
  <c r="F57" i="2"/>
  <c r="G57" i="2" s="1"/>
  <c r="H57" i="2" s="1"/>
  <c r="F54" i="2"/>
  <c r="G54" i="2" s="1"/>
  <c r="H54" i="2" s="1"/>
  <c r="F56" i="2"/>
  <c r="G56" i="2"/>
  <c r="H56" i="2" s="1"/>
</calcChain>
</file>

<file path=xl/sharedStrings.xml><?xml version="1.0" encoding="utf-8"?>
<sst xmlns="http://schemas.openxmlformats.org/spreadsheetml/2006/main" count="708" uniqueCount="54">
  <si>
    <t>Date</t>
  </si>
  <si>
    <t>Début</t>
  </si>
  <si>
    <t>Départ</t>
  </si>
  <si>
    <t>Si Coupure</t>
  </si>
  <si>
    <t>Arrivée</t>
  </si>
  <si>
    <t>Fin</t>
  </si>
  <si>
    <t>Pause</t>
  </si>
  <si>
    <t>L</t>
  </si>
  <si>
    <t>M</t>
  </si>
  <si>
    <t>J</t>
  </si>
  <si>
    <t>V</t>
  </si>
  <si>
    <t>S</t>
  </si>
  <si>
    <t>D</t>
  </si>
  <si>
    <t>Total jour</t>
  </si>
  <si>
    <t>Total semaine</t>
  </si>
  <si>
    <t>Signature salarié</t>
  </si>
  <si>
    <t>Tableau Heures Supplémentaires</t>
  </si>
  <si>
    <t>Total hebdo</t>
  </si>
  <si>
    <t>Total Heures Dues</t>
  </si>
  <si>
    <t>Nom</t>
  </si>
  <si>
    <t>Prénom</t>
  </si>
  <si>
    <t>NOM</t>
  </si>
  <si>
    <t>PRENOM</t>
  </si>
  <si>
    <t>Janvier 2024</t>
  </si>
  <si>
    <t>Signature Responsable</t>
  </si>
  <si>
    <t>RR</t>
  </si>
  <si>
    <t>Evenement familiale</t>
  </si>
  <si>
    <t>Formation</t>
  </si>
  <si>
    <t>Absence injustifiée</t>
  </si>
  <si>
    <t>Jour Férié et RJF</t>
  </si>
  <si>
    <t>Repos</t>
  </si>
  <si>
    <t>Congés Payés</t>
  </si>
  <si>
    <t>Arrêt Maladie</t>
  </si>
  <si>
    <t>Février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</si>
  <si>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</si>
  <si>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</si>
  <si>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</si>
  <si>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</si>
  <si>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</si>
  <si>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</si>
  <si>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</si>
  <si>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</si>
  <si>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</si>
  <si>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Décembre 2024</t>
  </si>
  <si>
    <t>CONTRAT</t>
  </si>
  <si>
    <t>Heures majorées à 20%</t>
  </si>
  <si>
    <t>Heures majorées à 50%</t>
  </si>
  <si>
    <t>Heures Négatives</t>
  </si>
  <si>
    <t>Total heures dues 2024</t>
  </si>
  <si>
    <t>Heures suppl.</t>
  </si>
  <si>
    <t>Total heures négatives 2024</t>
  </si>
  <si>
    <t>CALCUL AUTOMATIQUE NE PAS TOUCHER</t>
  </si>
  <si>
    <t>BROWN</t>
  </si>
  <si>
    <t>ANNICK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</si>
</sst>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h:mm;@"/>
    <numFmt numFmtId="166" formatCode="[hh]:mm:ss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Arial"/>
      <family val="2"/>
    </font>
    <font>
      <sz val="11"/>
      <color theme="1"/>
      <name val="Comic Sans MS"/>
      <family val="4"/>
    </font>
    <font>
      <sz val="10"/>
      <name val="Comic Sans MS"/>
      <family val="4"/>
    </font>
    <font>
      <sz val="20"/>
      <color theme="1"/>
      <name val="Comic Sans MS"/>
      <family val="4"/>
    </font>
    <font>
      <u/>
      <sz val="11"/>
      <color theme="1"/>
      <name val="Comic Sans MS"/>
      <family val="4"/>
    </font>
    <font>
      <b/>
      <u/>
      <sz val="11"/>
      <name val="Comic Sans MS"/>
      <family val="4"/>
    </font>
    <font>
      <sz val="12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b/>
      <sz val="12"/>
      <name val="Comic Sans MS"/>
      <family val="4"/>
    </font>
    <font>
      <b/>
      <sz val="10"/>
      <color theme="0"/>
      <name val="Comic Sans MS"/>
      <family val="4"/>
    </font>
    <font>
      <b/>
      <sz val="11"/>
      <color theme="1"/>
      <name val="Comic Sans MS"/>
      <family val="4"/>
    </font>
    <font>
      <b/>
      <sz val="16"/>
      <name val="Comic Sans MS"/>
      <family val="4"/>
    </font>
    <font>
      <sz val="11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15C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0.49998474074526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0" borderId="0"/>
  </cellStyleXfs>
  <cellXfs count="162">
    <xf numFmtId="0" fontId="0" fillId="0" borderId="0" xfId="0"/>
    <xf numFmtId="0" fontId="2" fillId="0" borderId="0" xfId="1" applyFont="1" applyProtection="1">
      <protection hidden="1"/>
    </xf>
    <xf numFmtId="0" fontId="5" fillId="0" borderId="7" xfId="1" applyFont="1" applyBorder="1" applyAlignment="1" applyProtection="1">
      <alignment horizontal="center" vertical="center"/>
      <protection hidden="1"/>
    </xf>
    <xf numFmtId="0" fontId="4" fillId="0" borderId="0" xfId="0" applyFont="1"/>
    <xf numFmtId="0" fontId="4" fillId="0" borderId="5" xfId="0" applyFont="1" applyBorder="1"/>
    <xf numFmtId="49" fontId="4" fillId="0" borderId="5" xfId="0" applyNumberFormat="1" applyFont="1" applyBorder="1"/>
    <xf numFmtId="0" fontId="7" fillId="0" borderId="0" xfId="0" applyFont="1"/>
    <xf numFmtId="164" fontId="5" fillId="0" borderId="10" xfId="1" applyNumberFormat="1" applyFont="1" applyBorder="1" applyAlignment="1" applyProtection="1">
      <alignment horizontal="center" vertical="center"/>
      <protection hidden="1"/>
    </xf>
    <xf numFmtId="14" fontId="4" fillId="0" borderId="32" xfId="0" applyNumberFormat="1" applyFont="1" applyBorder="1"/>
    <xf numFmtId="20" fontId="4" fillId="0" borderId="22" xfId="0" applyNumberFormat="1" applyFont="1" applyBorder="1"/>
    <xf numFmtId="20" fontId="4" fillId="0" borderId="23" xfId="0" applyNumberFormat="1" applyFont="1" applyBorder="1"/>
    <xf numFmtId="0" fontId="4" fillId="0" borderId="23" xfId="0" applyFont="1" applyBorder="1"/>
    <xf numFmtId="164" fontId="5" fillId="0" borderId="11" xfId="1" applyNumberFormat="1" applyFont="1" applyBorder="1" applyAlignment="1" applyProtection="1">
      <alignment horizontal="center" vertical="center"/>
      <protection hidden="1"/>
    </xf>
    <xf numFmtId="14" fontId="4" fillId="0" borderId="33" xfId="0" applyNumberFormat="1" applyFont="1" applyBorder="1"/>
    <xf numFmtId="0" fontId="4" fillId="0" borderId="25" xfId="0" applyFont="1" applyBorder="1"/>
    <xf numFmtId="164" fontId="5" fillId="2" borderId="11" xfId="1" applyNumberFormat="1" applyFont="1" applyFill="1" applyBorder="1" applyAlignment="1" applyProtection="1">
      <alignment horizontal="center" vertical="center"/>
      <protection hidden="1"/>
    </xf>
    <xf numFmtId="14" fontId="4" fillId="2" borderId="33" xfId="0" applyNumberFormat="1" applyFont="1" applyFill="1" applyBorder="1"/>
    <xf numFmtId="164" fontId="5" fillId="2" borderId="29" xfId="1" applyNumberFormat="1" applyFont="1" applyFill="1" applyBorder="1" applyAlignment="1" applyProtection="1">
      <alignment horizontal="center" vertical="center"/>
      <protection hidden="1"/>
    </xf>
    <xf numFmtId="14" fontId="4" fillId="2" borderId="34" xfId="0" applyNumberFormat="1" applyFont="1" applyFill="1" applyBorder="1"/>
    <xf numFmtId="0" fontId="4" fillId="0" borderId="27" xfId="0" applyFont="1" applyBorder="1"/>
    <xf numFmtId="0" fontId="4" fillId="0" borderId="26" xfId="0" applyFont="1" applyBorder="1"/>
    <xf numFmtId="0" fontId="4" fillId="0" borderId="22" xfId="0" applyFont="1" applyBorder="1"/>
    <xf numFmtId="164" fontId="5" fillId="2" borderId="12" xfId="1" applyNumberFormat="1" applyFont="1" applyFill="1" applyBorder="1" applyAlignment="1" applyProtection="1">
      <alignment horizontal="center" vertical="center"/>
      <protection hidden="1"/>
    </xf>
    <xf numFmtId="0" fontId="5" fillId="0" borderId="0" xfId="1" applyFont="1" applyProtection="1">
      <protection hidden="1"/>
    </xf>
    <xf numFmtId="0" fontId="8" fillId="0" borderId="0" xfId="2" applyFont="1" applyAlignment="1" applyProtection="1">
      <alignment vertical="center"/>
      <protection hidden="1"/>
    </xf>
    <xf numFmtId="0" fontId="4" fillId="0" borderId="0" xfId="3" applyFont="1" applyProtection="1">
      <protection hidden="1"/>
    </xf>
    <xf numFmtId="0" fontId="5" fillId="8" borderId="5" xfId="1" applyFont="1" applyFill="1" applyBorder="1"/>
    <xf numFmtId="0" fontId="10" fillId="0" borderId="0" xfId="1" applyFont="1" applyProtection="1">
      <protection hidden="1"/>
    </xf>
    <xf numFmtId="0" fontId="5" fillId="4" borderId="5" xfId="1" applyFont="1" applyFill="1" applyBorder="1"/>
    <xf numFmtId="0" fontId="5" fillId="7" borderId="5" xfId="1" applyFont="1" applyFill="1" applyBorder="1"/>
    <xf numFmtId="0" fontId="5" fillId="11" borderId="5" xfId="1" applyFont="1" applyFill="1" applyBorder="1"/>
    <xf numFmtId="0" fontId="5" fillId="6" borderId="5" xfId="1" applyFont="1" applyFill="1" applyBorder="1"/>
    <xf numFmtId="165" fontId="11" fillId="10" borderId="5" xfId="1" applyNumberFormat="1" applyFont="1" applyFill="1" applyBorder="1" applyAlignment="1">
      <alignment horizontal="right"/>
    </xf>
    <xf numFmtId="0" fontId="5" fillId="5" borderId="5" xfId="1" applyFont="1" applyFill="1" applyBorder="1"/>
    <xf numFmtId="0" fontId="5" fillId="9" borderId="5" xfId="1" applyFont="1" applyFill="1" applyBorder="1"/>
    <xf numFmtId="20" fontId="4" fillId="0" borderId="30" xfId="0" applyNumberFormat="1" applyFont="1" applyBorder="1"/>
    <xf numFmtId="0" fontId="4" fillId="0" borderId="19" xfId="0" applyFont="1" applyBorder="1"/>
    <xf numFmtId="0" fontId="4" fillId="0" borderId="31" xfId="0" applyFont="1" applyBorder="1"/>
    <xf numFmtId="0" fontId="4" fillId="0" borderId="30" xfId="0" applyFont="1" applyBorder="1"/>
    <xf numFmtId="14" fontId="4" fillId="0" borderId="10" xfId="0" applyNumberFormat="1" applyFont="1" applyBorder="1"/>
    <xf numFmtId="14" fontId="4" fillId="0" borderId="11" xfId="0" applyNumberFormat="1" applyFont="1" applyBorder="1"/>
    <xf numFmtId="20" fontId="4" fillId="0" borderId="5" xfId="0" applyNumberFormat="1" applyFont="1" applyBorder="1"/>
    <xf numFmtId="14" fontId="4" fillId="2" borderId="11" xfId="0" applyNumberFormat="1" applyFont="1" applyFill="1" applyBorder="1"/>
    <xf numFmtId="14" fontId="4" fillId="2" borderId="12" xfId="0" applyNumberFormat="1" applyFont="1" applyFill="1" applyBorder="1"/>
    <xf numFmtId="20" fontId="4" fillId="0" borderId="25" xfId="0" applyNumberFormat="1" applyFont="1" applyBorder="1"/>
    <xf numFmtId="20" fontId="4" fillId="0" borderId="27" xfId="0" applyNumberFormat="1" applyFont="1" applyBorder="1"/>
    <xf numFmtId="20" fontId="4" fillId="0" borderId="26" xfId="0" applyNumberFormat="1" applyFont="1" applyBorder="1"/>
    <xf numFmtId="20" fontId="0" fillId="0" borderId="0" xfId="0" applyNumberFormat="1"/>
    <xf numFmtId="20" fontId="4" fillId="0" borderId="17" xfId="0" applyNumberFormat="1" applyFont="1" applyBorder="1"/>
    <xf numFmtId="20" fontId="4" fillId="0" borderId="13" xfId="0" applyNumberFormat="1" applyFont="1" applyBorder="1"/>
    <xf numFmtId="20" fontId="4" fillId="3" borderId="25" xfId="0" applyNumberFormat="1" applyFont="1" applyFill="1" applyBorder="1"/>
    <xf numFmtId="20" fontId="4" fillId="3" borderId="5" xfId="0" applyNumberFormat="1" applyFont="1" applyFill="1" applyBorder="1"/>
    <xf numFmtId="0" fontId="4" fillId="3" borderId="5" xfId="0" applyFont="1" applyFill="1" applyBorder="1"/>
    <xf numFmtId="20" fontId="4" fillId="3" borderId="27" xfId="0" applyNumberFormat="1" applyFont="1" applyFill="1" applyBorder="1"/>
    <xf numFmtId="20" fontId="4" fillId="3" borderId="26" xfId="0" applyNumberFormat="1" applyFont="1" applyFill="1" applyBorder="1"/>
    <xf numFmtId="0" fontId="4" fillId="3" borderId="26" xfId="0" applyFont="1" applyFill="1" applyBorder="1"/>
    <xf numFmtId="20" fontId="4" fillId="0" borderId="16" xfId="0" applyNumberFormat="1" applyFont="1" applyBorder="1"/>
    <xf numFmtId="0" fontId="4" fillId="0" borderId="17" xfId="0" applyFont="1" applyBorder="1"/>
    <xf numFmtId="0" fontId="4" fillId="0" borderId="13" xfId="0" applyFont="1" applyBorder="1"/>
    <xf numFmtId="0" fontId="4" fillId="0" borderId="16" xfId="0" applyFont="1" applyBorder="1"/>
    <xf numFmtId="20" fontId="4" fillId="0" borderId="32" xfId="0" applyNumberFormat="1" applyFont="1" applyBorder="1" applyProtection="1">
      <protection hidden="1"/>
    </xf>
    <xf numFmtId="20" fontId="4" fillId="0" borderId="33" xfId="0" applyNumberFormat="1" applyFont="1" applyBorder="1" applyProtection="1">
      <protection hidden="1"/>
    </xf>
    <xf numFmtId="20" fontId="4" fillId="0" borderId="34" xfId="0" applyNumberFormat="1" applyFont="1" applyBorder="1" applyProtection="1">
      <protection hidden="1"/>
    </xf>
    <xf numFmtId="0" fontId="0" fillId="0" borderId="0" xfId="0" applyAlignment="1">
      <alignment horizontal="center" vertical="center"/>
    </xf>
    <xf numFmtId="49" fontId="4" fillId="0" borderId="0" xfId="0" applyNumberFormat="1" applyFont="1"/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0" fontId="5" fillId="12" borderId="5" xfId="0" applyFont="1" applyFill="1" applyBorder="1" applyAlignment="1">
      <alignment horizontal="center" vertical="center"/>
    </xf>
    <xf numFmtId="166" fontId="11" fillId="0" borderId="5" xfId="1" applyNumberFormat="1" applyFont="1" applyBorder="1" applyAlignment="1">
      <alignment horizontal="center" vertical="center"/>
    </xf>
    <xf numFmtId="21" fontId="11" fillId="0" borderId="5" xfId="1" applyNumberFormat="1" applyFont="1" applyBorder="1" applyAlignment="1">
      <alignment horizontal="center" vertical="center"/>
    </xf>
    <xf numFmtId="21" fontId="11" fillId="3" borderId="5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6" fontId="4" fillId="0" borderId="0" xfId="0" applyNumberFormat="1" applyFont="1" applyAlignment="1">
      <alignment horizontal="center" vertical="center"/>
    </xf>
    <xf numFmtId="21" fontId="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13" fillId="13" borderId="8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4" fillId="12" borderId="25" xfId="0" applyFont="1" applyFill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14" fillId="12" borderId="27" xfId="0" applyFont="1" applyFill="1" applyBorder="1" applyAlignment="1">
      <alignment horizontal="center" vertical="center"/>
    </xf>
    <xf numFmtId="46" fontId="4" fillId="0" borderId="44" xfId="0" applyNumberFormat="1" applyFont="1" applyBorder="1" applyAlignment="1">
      <alignment horizontal="center" vertical="center"/>
    </xf>
    <xf numFmtId="20" fontId="4" fillId="0" borderId="39" xfId="0" applyNumberFormat="1" applyFont="1" applyBorder="1" applyProtection="1">
      <protection hidden="1"/>
    </xf>
    <xf numFmtId="20" fontId="4" fillId="0" borderId="46" xfId="0" applyNumberFormat="1" applyFont="1" applyBorder="1" applyProtection="1">
      <protection hidden="1"/>
    </xf>
    <xf numFmtId="14" fontId="4" fillId="2" borderId="39" xfId="0" applyNumberFormat="1" applyFont="1" applyFill="1" applyBorder="1"/>
    <xf numFmtId="21" fontId="4" fillId="0" borderId="0" xfId="0" applyNumberFormat="1" applyFont="1" applyAlignment="1">
      <alignment horizontal="center" vertical="center" wrapText="1"/>
    </xf>
    <xf numFmtId="166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165" fontId="4" fillId="0" borderId="47" xfId="0" applyNumberFormat="1" applyFont="1" applyBorder="1" applyProtection="1">
      <protection hidden="1"/>
    </xf>
    <xf numFmtId="165" fontId="4" fillId="0" borderId="48" xfId="0" applyNumberFormat="1" applyFont="1" applyBorder="1" applyProtection="1">
      <protection hidden="1"/>
    </xf>
    <xf numFmtId="165" fontId="4" fillId="3" borderId="48" xfId="0" applyNumberFormat="1" applyFont="1" applyFill="1" applyBorder="1" applyProtection="1">
      <protection hidden="1"/>
    </xf>
    <xf numFmtId="165" fontId="4" fillId="3" borderId="49" xfId="0" applyNumberFormat="1" applyFont="1" applyFill="1" applyBorder="1" applyProtection="1">
      <protection hidden="1"/>
    </xf>
    <xf numFmtId="20" fontId="4" fillId="0" borderId="24" xfId="0" applyNumberFormat="1" applyFont="1" applyBorder="1"/>
    <xf numFmtId="20" fontId="4" fillId="0" borderId="45" xfId="0" applyNumberFormat="1" applyFont="1" applyBorder="1"/>
    <xf numFmtId="20" fontId="4" fillId="3" borderId="45" xfId="0" applyNumberFormat="1" applyFont="1" applyFill="1" applyBorder="1"/>
    <xf numFmtId="20" fontId="4" fillId="3" borderId="44" xfId="0" applyNumberFormat="1" applyFont="1" applyFill="1" applyBorder="1"/>
    <xf numFmtId="0" fontId="4" fillId="12" borderId="42" xfId="0" applyFont="1" applyFill="1" applyBorder="1" applyAlignment="1">
      <alignment horizontal="center" vertical="center" wrapText="1"/>
    </xf>
    <xf numFmtId="21" fontId="4" fillId="0" borderId="5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5" fillId="0" borderId="40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0" fontId="13" fillId="11" borderId="43" xfId="0" applyFont="1" applyFill="1" applyBorder="1" applyAlignment="1">
      <alignment horizontal="center" vertical="center"/>
    </xf>
    <xf numFmtId="0" fontId="13" fillId="11" borderId="41" xfId="0" applyFont="1" applyFill="1" applyBorder="1" applyAlignment="1">
      <alignment horizontal="center" vertical="center"/>
    </xf>
    <xf numFmtId="0" fontId="9" fillId="3" borderId="5" xfId="1" applyFont="1" applyFill="1" applyBorder="1" applyAlignment="1">
      <alignment horizontal="center"/>
    </xf>
    <xf numFmtId="0" fontId="4" fillId="0" borderId="35" xfId="3" applyFont="1" applyBorder="1" applyAlignment="1" applyProtection="1">
      <alignment horizontal="center"/>
      <protection hidden="1"/>
    </xf>
    <xf numFmtId="0" fontId="4" fillId="0" borderId="37" xfId="3" applyFont="1" applyBorder="1" applyAlignment="1" applyProtection="1">
      <alignment horizontal="center"/>
      <protection hidden="1"/>
    </xf>
    <xf numFmtId="0" fontId="4" fillId="0" borderId="14" xfId="3" applyFont="1" applyBorder="1" applyAlignment="1" applyProtection="1">
      <alignment horizontal="center"/>
      <protection hidden="1"/>
    </xf>
    <xf numFmtId="0" fontId="4" fillId="0" borderId="9" xfId="3" applyFont="1" applyBorder="1" applyAlignment="1" applyProtection="1">
      <alignment horizontal="center"/>
      <protection hidden="1"/>
    </xf>
    <xf numFmtId="0" fontId="4" fillId="0" borderId="0" xfId="3" applyFont="1" applyAlignment="1" applyProtection="1">
      <alignment horizontal="center"/>
      <protection hidden="1"/>
    </xf>
    <xf numFmtId="0" fontId="4" fillId="0" borderId="15" xfId="3" applyFont="1" applyBorder="1" applyAlignment="1" applyProtection="1">
      <alignment horizontal="center"/>
      <protection hidden="1"/>
    </xf>
    <xf numFmtId="0" fontId="4" fillId="0" borderId="36" xfId="3" applyFont="1" applyBorder="1" applyAlignment="1" applyProtection="1">
      <alignment horizontal="center"/>
      <protection hidden="1"/>
    </xf>
    <xf numFmtId="0" fontId="4" fillId="0" borderId="38" xfId="3" applyFont="1" applyBorder="1" applyAlignment="1" applyProtection="1">
      <alignment horizontal="center"/>
      <protection hidden="1"/>
    </xf>
    <xf numFmtId="0" fontId="4" fillId="0" borderId="18" xfId="3" applyFont="1" applyBorder="1" applyAlignment="1" applyProtection="1">
      <alignment horizontal="center"/>
      <protection hidden="1"/>
    </xf>
    <xf numFmtId="0" fontId="9" fillId="0" borderId="5" xfId="1" applyFont="1" applyBorder="1" applyAlignment="1">
      <alignment horizontal="center"/>
    </xf>
    <xf numFmtId="0" fontId="9" fillId="0" borderId="5" xfId="1" applyFont="1" applyBorder="1" applyAlignment="1" applyProtection="1">
      <alignment horizontal="center"/>
      <protection hidden="1"/>
    </xf>
    <xf numFmtId="0" fontId="7" fillId="0" borderId="0" xfId="0" applyFont="1" applyAlignment="1">
      <alignment horizontal="center" vertical="center"/>
    </xf>
    <xf numFmtId="0" fontId="4" fillId="0" borderId="35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166" fontId="0" fillId="0" borderId="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5" fillId="0" borderId="23" xfId="1" applyFont="1" applyBorder="1" applyAlignment="1" applyProtection="1">
      <alignment horizontal="center" vertical="center"/>
      <protection hidden="1"/>
    </xf>
    <xf numFmtId="0" fontId="5" fillId="0" borderId="7" xfId="1" applyFont="1" applyBorder="1" applyAlignment="1" applyProtection="1">
      <alignment horizontal="center" vertical="center"/>
      <protection hidden="1"/>
    </xf>
    <xf numFmtId="0" fontId="5" fillId="0" borderId="23" xfId="1" applyFont="1" applyBorder="1" applyAlignment="1" applyProtection="1">
      <alignment horizontal="center" vertical="center" wrapText="1"/>
      <protection hidden="1"/>
    </xf>
    <xf numFmtId="0" fontId="5" fillId="0" borderId="7" xfId="1" applyFont="1" applyBorder="1" applyAlignment="1" applyProtection="1">
      <alignment horizontal="center" vertical="center" wrapText="1"/>
      <protection hidden="1"/>
    </xf>
    <xf numFmtId="0" fontId="4" fillId="0" borderId="2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166" fontId="4" fillId="0" borderId="2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5" fillId="4" borderId="8" xfId="0" applyFont="1" applyFill="1" applyBorder="1" applyAlignment="1">
      <alignment horizontal="center" vertical="center" wrapText="1"/>
    </xf>
    <xf numFmtId="46" fontId="16" fillId="4" borderId="0" xfId="0" applyNumberFormat="1" applyFont="1" applyFill="1" applyAlignment="1">
      <alignment horizontal="center" vertical="center"/>
    </xf>
    <xf numFmtId="46" fontId="4" fillId="4" borderId="5" xfId="0" applyNumberFormat="1" applyFont="1" applyFill="1" applyBorder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166" fontId="16" fillId="4" borderId="0" xfId="0" applyNumberFormat="1" applyFont="1" applyFill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</cellStyles>
  <dxfs count="1">
    <dxf>
      <font>
        <b val="0"/>
        <i val="0"/>
        <color rgb="FFFF0000"/>
      </font>
    </dxf>
  </dxfs>
  <tableStyles count="0" defaultTableStyle="TableStyleMedium2" defaultPivotStyle="PivotStyleLight16"/>
  <colors>
    <mruColors>
      <color rgb="FFCCCCFF"/>
      <color rgb="FFDB15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58"/>
  <sheetViews>
    <sheetView showGridLines="0" tabSelected="1" workbookViewId="0">
      <selection activeCell="M24" sqref="M24"/>
    </sheetView>
  </sheetViews>
  <sheetFormatPr baseColWidth="10" defaultRowHeight="15" x14ac:dyDescent="0.25"/>
  <cols>
    <col min="1" max="1" width="3.5703125" customWidth="1"/>
    <col min="2" max="2" width="5.140625" style="63" customWidth="1"/>
    <col min="3" max="3" width="11.42578125" style="63"/>
    <col min="4" max="4" width="15.5703125" style="154" customWidth="1"/>
    <col min="5" max="5" width="15.5703125" style="63" customWidth="1"/>
    <col min="6" max="6" width="16.140625" style="63" customWidth="1"/>
    <col min="7" max="7" width="15.42578125" style="63" customWidth="1"/>
    <col min="8" max="8" width="16.140625" style="63" customWidth="1"/>
    <col min="9" max="9" width="4.42578125" style="63" customWidth="1"/>
    <col min="10" max="10" width="35.140625" style="63" customWidth="1"/>
    <col min="11" max="11" width="29.5703125" style="63" customWidth="1"/>
  </cols>
  <sheetData>
    <row r="1" spans="2:12" ht="15.75" thickBot="1" x14ac:dyDescent="0.3"/>
    <row r="2" spans="2:12" ht="30.75" customHeight="1" thickBot="1" x14ac:dyDescent="0.3">
      <c r="B2" s="106" t="s">
        <v>16</v>
      </c>
      <c r="C2" s="107"/>
      <c r="D2" s="107"/>
      <c r="E2" s="107"/>
      <c r="F2" s="107"/>
      <c r="G2" s="107"/>
      <c r="H2" s="108"/>
      <c r="I2" s="65"/>
      <c r="J2" s="80" t="s">
        <v>21</v>
      </c>
      <c r="K2" s="81" t="s">
        <v>52</v>
      </c>
    </row>
    <row r="3" spans="2:12" ht="15.75" customHeight="1" thickBot="1" x14ac:dyDescent="0.3">
      <c r="B3" s="66"/>
      <c r="C3" s="66"/>
      <c r="D3" s="155"/>
      <c r="E3" s="66"/>
      <c r="F3" s="66"/>
      <c r="G3" s="66"/>
      <c r="H3" s="66"/>
      <c r="I3" s="65"/>
      <c r="J3" s="82" t="s">
        <v>22</v>
      </c>
      <c r="K3" s="83" t="s">
        <v>53</v>
      </c>
    </row>
    <row r="4" spans="2:12" ht="21.75" customHeight="1" thickBot="1" x14ac:dyDescent="0.3">
      <c r="B4" s="109" t="s">
        <v>51</v>
      </c>
      <c r="C4" s="110"/>
      <c r="D4" s="110"/>
      <c r="E4" s="110"/>
      <c r="F4" s="110"/>
      <c r="G4" s="110"/>
      <c r="H4" s="111"/>
      <c r="I4" s="67"/>
      <c r="J4" s="84" t="s">
        <v>44</v>
      </c>
      <c r="K4" s="85">
        <v>1.625</v>
      </c>
    </row>
    <row r="5" spans="2:12" ht="45.75" customHeight="1" thickBot="1" x14ac:dyDescent="0.3">
      <c r="B5" s="79" t="s">
        <v>11</v>
      </c>
      <c r="C5" s="68" t="s">
        <v>17</v>
      </c>
      <c r="D5" s="156" t="s">
        <v>47</v>
      </c>
      <c r="E5" s="68" t="s">
        <v>49</v>
      </c>
      <c r="F5" s="68" t="s">
        <v>45</v>
      </c>
      <c r="G5" s="68" t="s">
        <v>46</v>
      </c>
      <c r="H5" s="68" t="s">
        <v>18</v>
      </c>
      <c r="I5" s="67"/>
      <c r="J5" s="67"/>
      <c r="K5" s="67"/>
    </row>
    <row r="6" spans="2:12" ht="17.25" thickBot="1" x14ac:dyDescent="0.3">
      <c r="B6" s="69">
        <v>1</v>
      </c>
      <c r="C6" s="70">
        <f>Janvier!K7</f>
        <v>1.6666666666666665</v>
      </c>
      <c r="D6" s="157">
        <f>IF(OR(ISBLANK(C6),C6=0),0,IF(C6&lt;$K$4,C6-$K$4,C6-$K$4))</f>
        <v>4.1666666666666519E-2</v>
      </c>
      <c r="E6" s="71">
        <f>IF(C6-K4&lt;0,0,C6-K4)</f>
        <v>4.1666666666666519E-2</v>
      </c>
      <c r="F6" s="71">
        <f>IF(E6&lt;=4,E6,4)</f>
        <v>4.1666666666666519E-2</v>
      </c>
      <c r="G6" s="71">
        <f>IF(E6-F6&gt;0,E6-F6,0)</f>
        <v>0</v>
      </c>
      <c r="H6" s="72">
        <f>SUM(F6*1.2)+(G6*1.5)</f>
        <v>4.9999999999999822E-2</v>
      </c>
      <c r="I6" s="67"/>
      <c r="J6" s="101" t="s">
        <v>48</v>
      </c>
      <c r="K6" s="102">
        <f>SUM(H3:H54)</f>
        <v>4.9999999999999822E-2</v>
      </c>
    </row>
    <row r="7" spans="2:12" ht="16.5" x14ac:dyDescent="0.25">
      <c r="B7" s="69">
        <v>2</v>
      </c>
      <c r="C7" s="70">
        <f>Janvier!K14</f>
        <v>0</v>
      </c>
      <c r="D7" s="158">
        <f>IF(OR(ISBLANK(C7),C7=0),0,IF(C7&lt;$K$4,C7-$K$4,C7-$K$4))</f>
        <v>0</v>
      </c>
      <c r="E7" s="71">
        <f>IF(C7-K4&lt;0,0,C7-K4)</f>
        <v>0</v>
      </c>
      <c r="F7" s="71">
        <f t="shared" ref="F7:F57" si="0">IF(E7&lt;=4,E7,4)</f>
        <v>0</v>
      </c>
      <c r="G7" s="71">
        <f t="shared" ref="G7:G57" si="1">IF(E7-F7&gt;0,E7-F7,0)</f>
        <v>0</v>
      </c>
      <c r="H7" s="72">
        <f t="shared" ref="H7:H57" si="2">SUM(F7*1.2)+(G7*1.5)</f>
        <v>0</v>
      </c>
      <c r="I7" s="67"/>
      <c r="J7" s="160" t="s">
        <v>50</v>
      </c>
      <c r="K7" s="161">
        <f>SUM(D2:D53)</f>
        <v>4.1666666666666519E-2</v>
      </c>
    </row>
    <row r="8" spans="2:12" ht="16.5" x14ac:dyDescent="0.25">
      <c r="B8" s="69">
        <v>3</v>
      </c>
      <c r="C8" s="70">
        <f>Janvier!K21</f>
        <v>0</v>
      </c>
      <c r="D8" s="158">
        <f t="shared" ref="D8:D57" si="3">IF(OR(ISBLANK(C8),C8=0),0,IF(C8&lt;$K$4,C8-$K$4,C8-$K$4))</f>
        <v>0</v>
      </c>
      <c r="E8" s="71">
        <f>IF(C8-K4&lt;0,0,C8-K4)</f>
        <v>0</v>
      </c>
      <c r="F8" s="71">
        <f t="shared" si="0"/>
        <v>0</v>
      </c>
      <c r="G8" s="71">
        <f t="shared" si="1"/>
        <v>0</v>
      </c>
      <c r="H8" s="72">
        <f t="shared" si="2"/>
        <v>0</v>
      </c>
      <c r="I8" s="67"/>
      <c r="J8" s="73"/>
      <c r="K8" s="73"/>
    </row>
    <row r="9" spans="2:12" ht="16.5" x14ac:dyDescent="0.25">
      <c r="B9" s="69">
        <v>4</v>
      </c>
      <c r="C9" s="70">
        <f>Janvier!K28</f>
        <v>0</v>
      </c>
      <c r="D9" s="158">
        <f t="shared" si="3"/>
        <v>0</v>
      </c>
      <c r="E9" s="71">
        <f>IF(C9-K4&lt;0,0,C9-K4)</f>
        <v>0</v>
      </c>
      <c r="F9" s="71">
        <f t="shared" si="0"/>
        <v>0</v>
      </c>
      <c r="G9" s="71">
        <f t="shared" si="1"/>
        <v>0</v>
      </c>
      <c r="H9" s="72">
        <f t="shared" si="2"/>
        <v>0</v>
      </c>
      <c r="I9" s="67"/>
      <c r="J9" s="90"/>
      <c r="K9" s="75"/>
    </row>
    <row r="10" spans="2:12" ht="16.5" x14ac:dyDescent="0.25">
      <c r="B10" s="69">
        <v>5</v>
      </c>
      <c r="C10" s="70">
        <f>Janvier!K35</f>
        <v>0</v>
      </c>
      <c r="D10" s="158">
        <f t="shared" si="3"/>
        <v>0</v>
      </c>
      <c r="E10" s="71">
        <f>IF(C10-K4&lt;0,0,C10-K4)</f>
        <v>0</v>
      </c>
      <c r="F10" s="71">
        <f t="shared" si="0"/>
        <v>0</v>
      </c>
      <c r="G10" s="71">
        <f t="shared" si="1"/>
        <v>0</v>
      </c>
      <c r="H10" s="72">
        <f t="shared" si="2"/>
        <v>0</v>
      </c>
      <c r="I10" s="67"/>
      <c r="J10" s="91"/>
      <c r="K10" s="89"/>
    </row>
    <row r="11" spans="2:12" ht="16.5" x14ac:dyDescent="0.25">
      <c r="B11" s="69">
        <v>6</v>
      </c>
      <c r="C11" s="70">
        <f>Fevrier!K7</f>
        <v>0</v>
      </c>
      <c r="D11" s="158">
        <f t="shared" si="3"/>
        <v>0</v>
      </c>
      <c r="E11" s="71">
        <f>IF(C11-K4&lt;0,0,C11-K4)</f>
        <v>0</v>
      </c>
      <c r="F11" s="71">
        <f t="shared" si="0"/>
        <v>0</v>
      </c>
      <c r="G11" s="71">
        <f t="shared" si="1"/>
        <v>0</v>
      </c>
      <c r="H11" s="72">
        <f t="shared" si="2"/>
        <v>0</v>
      </c>
      <c r="I11" s="67"/>
      <c r="J11" s="90"/>
      <c r="K11" s="75"/>
    </row>
    <row r="12" spans="2:12" ht="16.5" x14ac:dyDescent="0.25">
      <c r="B12" s="69">
        <v>7</v>
      </c>
      <c r="C12" s="70">
        <f>Fevrier!K14</f>
        <v>0</v>
      </c>
      <c r="D12" s="158">
        <f t="shared" si="3"/>
        <v>0</v>
      </c>
      <c r="E12" s="71">
        <f>IF(C12-K4&lt;0,0,C12-K4)</f>
        <v>0</v>
      </c>
      <c r="F12" s="71">
        <f t="shared" si="0"/>
        <v>0</v>
      </c>
      <c r="G12" s="71">
        <f t="shared" si="1"/>
        <v>0</v>
      </c>
      <c r="H12" s="72">
        <f t="shared" si="2"/>
        <v>0</v>
      </c>
      <c r="I12" s="67"/>
      <c r="J12" s="92"/>
      <c r="K12" s="74"/>
      <c r="L12" s="104"/>
    </row>
    <row r="13" spans="2:12" ht="16.5" x14ac:dyDescent="0.25">
      <c r="B13" s="69">
        <v>8</v>
      </c>
      <c r="C13" s="70">
        <f>Fevrier!K21</f>
        <v>0</v>
      </c>
      <c r="D13" s="158">
        <f t="shared" si="3"/>
        <v>0</v>
      </c>
      <c r="E13" s="71">
        <f>IF(C13-K4&lt;0,0,C13-K4)</f>
        <v>0</v>
      </c>
      <c r="F13" s="71">
        <f t="shared" si="0"/>
        <v>0</v>
      </c>
      <c r="G13" s="71">
        <f t="shared" si="1"/>
        <v>0</v>
      </c>
      <c r="H13" s="72">
        <f t="shared" si="2"/>
        <v>0</v>
      </c>
      <c r="I13" s="67"/>
      <c r="J13" s="74"/>
      <c r="K13" s="75"/>
      <c r="L13" s="105"/>
    </row>
    <row r="14" spans="2:12" ht="16.5" x14ac:dyDescent="0.25">
      <c r="B14" s="69">
        <v>9</v>
      </c>
      <c r="C14" s="70">
        <f>Fevrier!K28</f>
        <v>0</v>
      </c>
      <c r="D14" s="158">
        <f t="shared" si="3"/>
        <v>0</v>
      </c>
      <c r="E14" s="71">
        <f>IF(C14-K4&lt;0,0,C14-K4)</f>
        <v>0</v>
      </c>
      <c r="F14" s="71">
        <f t="shared" si="0"/>
        <v>0</v>
      </c>
      <c r="G14" s="71">
        <f t="shared" si="1"/>
        <v>0</v>
      </c>
      <c r="H14" s="72">
        <f t="shared" si="2"/>
        <v>0</v>
      </c>
      <c r="I14" s="67"/>
      <c r="J14" s="67"/>
      <c r="K14" s="74"/>
    </row>
    <row r="15" spans="2:12" ht="16.5" x14ac:dyDescent="0.25">
      <c r="B15" s="69">
        <v>10</v>
      </c>
      <c r="C15" s="70">
        <f>Mars!K7</f>
        <v>0</v>
      </c>
      <c r="D15" s="158">
        <f t="shared" si="3"/>
        <v>0</v>
      </c>
      <c r="E15" s="71">
        <f>IF(C15-K4&lt;0,0,C15-K4)</f>
        <v>0</v>
      </c>
      <c r="F15" s="71">
        <f t="shared" si="0"/>
        <v>0</v>
      </c>
      <c r="G15" s="71">
        <f t="shared" si="1"/>
        <v>0</v>
      </c>
      <c r="H15" s="72">
        <f t="shared" si="2"/>
        <v>0</v>
      </c>
      <c r="I15" s="67"/>
      <c r="J15" s="103"/>
      <c r="K15" s="103"/>
    </row>
    <row r="16" spans="2:12" ht="18" x14ac:dyDescent="0.25">
      <c r="B16" s="69">
        <v>11</v>
      </c>
      <c r="C16" s="70">
        <f>Mars!K14</f>
        <v>0</v>
      </c>
      <c r="D16" s="158">
        <f t="shared" si="3"/>
        <v>0</v>
      </c>
      <c r="E16" s="71">
        <f>IF(C16-K4&lt;0,0,C16-K4)</f>
        <v>0</v>
      </c>
      <c r="F16" s="71">
        <f t="shared" si="0"/>
        <v>0</v>
      </c>
      <c r="G16" s="71">
        <f t="shared" si="1"/>
        <v>0</v>
      </c>
      <c r="H16" s="72">
        <f t="shared" si="2"/>
        <v>0</v>
      </c>
      <c r="I16" s="67"/>
      <c r="J16" s="76"/>
      <c r="K16" s="67"/>
    </row>
    <row r="17" spans="2:11" ht="18" x14ac:dyDescent="0.25">
      <c r="B17" s="69">
        <v>12</v>
      </c>
      <c r="C17" s="70">
        <f>Mars!K21</f>
        <v>0</v>
      </c>
      <c r="D17" s="158">
        <f t="shared" si="3"/>
        <v>0</v>
      </c>
      <c r="E17" s="71">
        <f>IF(C17-K4&lt;0,0,C17-K4)</f>
        <v>0</v>
      </c>
      <c r="F17" s="71">
        <f t="shared" si="0"/>
        <v>0</v>
      </c>
      <c r="G17" s="71">
        <f t="shared" si="1"/>
        <v>0</v>
      </c>
      <c r="H17" s="72">
        <f t="shared" si="2"/>
        <v>0</v>
      </c>
      <c r="I17" s="67"/>
      <c r="J17" s="76"/>
      <c r="K17" s="67"/>
    </row>
    <row r="18" spans="2:11" ht="18" x14ac:dyDescent="0.25">
      <c r="B18" s="69">
        <v>13</v>
      </c>
      <c r="C18" s="70">
        <f>Mars!K28</f>
        <v>0</v>
      </c>
      <c r="D18" s="158">
        <f t="shared" si="3"/>
        <v>0</v>
      </c>
      <c r="E18" s="71">
        <f>IF(C18-K4&lt;0,0,C18-K4)</f>
        <v>0</v>
      </c>
      <c r="F18" s="71">
        <f t="shared" si="0"/>
        <v>0</v>
      </c>
      <c r="G18" s="71">
        <f t="shared" si="1"/>
        <v>0</v>
      </c>
      <c r="H18" s="72">
        <f t="shared" si="2"/>
        <v>0</v>
      </c>
      <c r="I18" s="67"/>
      <c r="J18" s="76"/>
      <c r="K18" s="67"/>
    </row>
    <row r="19" spans="2:11" ht="16.5" x14ac:dyDescent="0.25">
      <c r="B19" s="69">
        <v>14</v>
      </c>
      <c r="C19" s="70">
        <f>Avril!K7</f>
        <v>0</v>
      </c>
      <c r="D19" s="158">
        <f t="shared" si="3"/>
        <v>0</v>
      </c>
      <c r="E19" s="71">
        <f>IF(C19-K4&lt;0,0,C19-K4)</f>
        <v>0</v>
      </c>
      <c r="F19" s="71">
        <f t="shared" si="0"/>
        <v>0</v>
      </c>
      <c r="G19" s="71">
        <f t="shared" si="1"/>
        <v>0</v>
      </c>
      <c r="H19" s="72">
        <f t="shared" si="2"/>
        <v>0</v>
      </c>
      <c r="I19" s="67"/>
      <c r="J19" s="67"/>
      <c r="K19" s="67"/>
    </row>
    <row r="20" spans="2:11" ht="16.5" x14ac:dyDescent="0.25">
      <c r="B20" s="69">
        <v>15</v>
      </c>
      <c r="C20" s="70">
        <f>Avril!K14</f>
        <v>0</v>
      </c>
      <c r="D20" s="158">
        <f t="shared" si="3"/>
        <v>0</v>
      </c>
      <c r="E20" s="71">
        <f>IF(C20-K4&lt;0,0,C20-K4)</f>
        <v>0</v>
      </c>
      <c r="F20" s="71">
        <f t="shared" si="0"/>
        <v>0</v>
      </c>
      <c r="G20" s="71">
        <f t="shared" si="1"/>
        <v>0</v>
      </c>
      <c r="H20" s="72">
        <f t="shared" si="2"/>
        <v>0</v>
      </c>
      <c r="I20" s="67"/>
      <c r="J20" s="67"/>
      <c r="K20" s="67"/>
    </row>
    <row r="21" spans="2:11" ht="16.5" x14ac:dyDescent="0.25">
      <c r="B21" s="69">
        <v>16</v>
      </c>
      <c r="C21" s="70">
        <f>Avril!K21</f>
        <v>0</v>
      </c>
      <c r="D21" s="158">
        <f t="shared" si="3"/>
        <v>0</v>
      </c>
      <c r="E21" s="71">
        <f>IF(C21-K4&lt;0,0,C21-K4)</f>
        <v>0</v>
      </c>
      <c r="F21" s="71">
        <f t="shared" si="0"/>
        <v>0</v>
      </c>
      <c r="G21" s="71">
        <f t="shared" si="1"/>
        <v>0</v>
      </c>
      <c r="H21" s="72">
        <f t="shared" si="2"/>
        <v>0</v>
      </c>
      <c r="I21" s="67"/>
      <c r="J21" s="67"/>
      <c r="K21" s="67"/>
    </row>
    <row r="22" spans="2:11" ht="16.5" x14ac:dyDescent="0.25">
      <c r="B22" s="69">
        <v>17</v>
      </c>
      <c r="C22" s="70">
        <f>Avril!K28</f>
        <v>0</v>
      </c>
      <c r="D22" s="158">
        <f t="shared" si="3"/>
        <v>0</v>
      </c>
      <c r="E22" s="71">
        <f>IF(C22-K4&lt;0,0,C22-K4)</f>
        <v>0</v>
      </c>
      <c r="F22" s="71">
        <f t="shared" si="0"/>
        <v>0</v>
      </c>
      <c r="G22" s="71">
        <f t="shared" si="1"/>
        <v>0</v>
      </c>
      <c r="H22" s="72">
        <f t="shared" si="2"/>
        <v>0</v>
      </c>
      <c r="I22" s="67"/>
      <c r="J22" s="67"/>
      <c r="K22" s="67"/>
    </row>
    <row r="23" spans="2:11" ht="16.5" x14ac:dyDescent="0.25">
      <c r="B23" s="69">
        <v>18</v>
      </c>
      <c r="C23" s="70">
        <f>Avril!K35</f>
        <v>0</v>
      </c>
      <c r="D23" s="158">
        <f t="shared" si="3"/>
        <v>0</v>
      </c>
      <c r="E23" s="71">
        <f>IF(C23-K4&lt;0,0,C23-K4)</f>
        <v>0</v>
      </c>
      <c r="F23" s="71">
        <f t="shared" si="0"/>
        <v>0</v>
      </c>
      <c r="G23" s="71">
        <f t="shared" si="1"/>
        <v>0</v>
      </c>
      <c r="H23" s="72">
        <f t="shared" si="2"/>
        <v>0</v>
      </c>
      <c r="I23" s="67"/>
      <c r="J23" s="67"/>
      <c r="K23" s="67"/>
    </row>
    <row r="24" spans="2:11" ht="16.5" x14ac:dyDescent="0.25">
      <c r="B24" s="69">
        <v>19</v>
      </c>
      <c r="C24" s="70">
        <f>Mai!K7</f>
        <v>0</v>
      </c>
      <c r="D24" s="158">
        <f t="shared" si="3"/>
        <v>0</v>
      </c>
      <c r="E24" s="71">
        <f>IF(C24-K4&lt;0,0,C24-K4)</f>
        <v>0</v>
      </c>
      <c r="F24" s="71">
        <f t="shared" si="0"/>
        <v>0</v>
      </c>
      <c r="G24" s="71">
        <f t="shared" si="1"/>
        <v>0</v>
      </c>
      <c r="H24" s="72">
        <f t="shared" si="2"/>
        <v>0</v>
      </c>
      <c r="I24" s="67"/>
      <c r="J24" s="67"/>
      <c r="K24" s="67"/>
    </row>
    <row r="25" spans="2:11" ht="16.5" x14ac:dyDescent="0.25">
      <c r="B25" s="69">
        <v>20</v>
      </c>
      <c r="C25" s="70">
        <f>Mai!K14</f>
        <v>0</v>
      </c>
      <c r="D25" s="158">
        <f t="shared" si="3"/>
        <v>0</v>
      </c>
      <c r="E25" s="71">
        <f>IF(C25-K4&lt;0,0,C25-K4)</f>
        <v>0</v>
      </c>
      <c r="F25" s="71">
        <f t="shared" si="0"/>
        <v>0</v>
      </c>
      <c r="G25" s="71">
        <f t="shared" si="1"/>
        <v>0</v>
      </c>
      <c r="H25" s="72">
        <f t="shared" si="2"/>
        <v>0</v>
      </c>
      <c r="I25" s="67"/>
      <c r="J25" s="67"/>
      <c r="K25" s="67"/>
    </row>
    <row r="26" spans="2:11" ht="16.5" x14ac:dyDescent="0.25">
      <c r="B26" s="69">
        <v>21</v>
      </c>
      <c r="C26" s="70">
        <f>Mai!K21</f>
        <v>0</v>
      </c>
      <c r="D26" s="158">
        <f t="shared" si="3"/>
        <v>0</v>
      </c>
      <c r="E26" s="71">
        <f>IF(C26-K4&lt;0,0,C26-K4)</f>
        <v>0</v>
      </c>
      <c r="F26" s="71">
        <f t="shared" si="0"/>
        <v>0</v>
      </c>
      <c r="G26" s="71">
        <f t="shared" si="1"/>
        <v>0</v>
      </c>
      <c r="H26" s="72">
        <f t="shared" si="2"/>
        <v>0</v>
      </c>
      <c r="I26" s="67"/>
      <c r="J26" s="67"/>
      <c r="K26" s="67"/>
    </row>
    <row r="27" spans="2:11" ht="16.5" x14ac:dyDescent="0.25">
      <c r="B27" s="69">
        <v>22</v>
      </c>
      <c r="C27" s="70">
        <f>Mai!K28</f>
        <v>0</v>
      </c>
      <c r="D27" s="158">
        <f t="shared" si="3"/>
        <v>0</v>
      </c>
      <c r="E27" s="71">
        <f>IF(C27-K4&lt;0,0,C27-K4)</f>
        <v>0</v>
      </c>
      <c r="F27" s="71">
        <f t="shared" si="0"/>
        <v>0</v>
      </c>
      <c r="G27" s="71">
        <f t="shared" si="1"/>
        <v>0</v>
      </c>
      <c r="H27" s="72">
        <f t="shared" si="2"/>
        <v>0</v>
      </c>
      <c r="I27" s="67"/>
      <c r="J27" s="67"/>
      <c r="K27" s="67"/>
    </row>
    <row r="28" spans="2:11" ht="16.5" x14ac:dyDescent="0.25">
      <c r="B28" s="69">
        <v>23</v>
      </c>
      <c r="C28" s="70">
        <f>Juin!K7</f>
        <v>0</v>
      </c>
      <c r="D28" s="158">
        <f t="shared" si="3"/>
        <v>0</v>
      </c>
      <c r="E28" s="71">
        <f>IF(C28-K4&lt;0,0,C28-K4)</f>
        <v>0</v>
      </c>
      <c r="F28" s="71">
        <f t="shared" si="0"/>
        <v>0</v>
      </c>
      <c r="G28" s="71">
        <f t="shared" si="1"/>
        <v>0</v>
      </c>
      <c r="H28" s="72">
        <f t="shared" si="2"/>
        <v>0</v>
      </c>
      <c r="I28" s="67"/>
      <c r="J28" s="67"/>
      <c r="K28" s="67"/>
    </row>
    <row r="29" spans="2:11" ht="16.5" x14ac:dyDescent="0.25">
      <c r="B29" s="69">
        <v>24</v>
      </c>
      <c r="C29" s="70">
        <f>Juin!K14</f>
        <v>0</v>
      </c>
      <c r="D29" s="158">
        <f t="shared" si="3"/>
        <v>0</v>
      </c>
      <c r="E29" s="71">
        <f>IF(C29-K4&lt;0,0,C29-K4)</f>
        <v>0</v>
      </c>
      <c r="F29" s="71">
        <f t="shared" si="0"/>
        <v>0</v>
      </c>
      <c r="G29" s="71">
        <f t="shared" si="1"/>
        <v>0</v>
      </c>
      <c r="H29" s="72">
        <f t="shared" si="2"/>
        <v>0</v>
      </c>
      <c r="I29" s="67"/>
      <c r="J29" s="67"/>
      <c r="K29" s="67"/>
    </row>
    <row r="30" spans="2:11" ht="16.5" x14ac:dyDescent="0.25">
      <c r="B30" s="69">
        <v>25</v>
      </c>
      <c r="C30" s="70">
        <f>Juin!K21</f>
        <v>0</v>
      </c>
      <c r="D30" s="158">
        <f t="shared" si="3"/>
        <v>0</v>
      </c>
      <c r="E30" s="71">
        <f>IF(C30-K4&lt;0,0,C30-K4)</f>
        <v>0</v>
      </c>
      <c r="F30" s="71">
        <f t="shared" si="0"/>
        <v>0</v>
      </c>
      <c r="G30" s="71">
        <f t="shared" si="1"/>
        <v>0</v>
      </c>
      <c r="H30" s="72">
        <f t="shared" si="2"/>
        <v>0</v>
      </c>
      <c r="I30" s="67"/>
      <c r="J30" s="67"/>
      <c r="K30" s="67"/>
    </row>
    <row r="31" spans="2:11" ht="16.5" x14ac:dyDescent="0.25">
      <c r="B31" s="69">
        <v>26</v>
      </c>
      <c r="C31" s="70">
        <f>Juin!K28</f>
        <v>0</v>
      </c>
      <c r="D31" s="158">
        <f t="shared" si="3"/>
        <v>0</v>
      </c>
      <c r="E31" s="71">
        <f>IF(C31-K4&lt;0,0,C31-K4)</f>
        <v>0</v>
      </c>
      <c r="F31" s="71">
        <f t="shared" si="0"/>
        <v>0</v>
      </c>
      <c r="G31" s="71">
        <f t="shared" si="1"/>
        <v>0</v>
      </c>
      <c r="H31" s="72">
        <f t="shared" si="2"/>
        <v>0</v>
      </c>
      <c r="I31" s="67"/>
      <c r="J31" s="67"/>
      <c r="K31" s="67"/>
    </row>
    <row r="32" spans="2:11" ht="16.5" x14ac:dyDescent="0.25">
      <c r="B32" s="69">
        <v>27</v>
      </c>
      <c r="C32" s="77">
        <f>Juillet!K7</f>
        <v>0</v>
      </c>
      <c r="D32" s="158">
        <f t="shared" si="3"/>
        <v>0</v>
      </c>
      <c r="E32" s="71">
        <f>IF(C32-K4&lt;0,0,C32-K4)</f>
        <v>0</v>
      </c>
      <c r="F32" s="71">
        <f t="shared" si="0"/>
        <v>0</v>
      </c>
      <c r="G32" s="71">
        <f t="shared" si="1"/>
        <v>0</v>
      </c>
      <c r="H32" s="72">
        <f t="shared" si="2"/>
        <v>0</v>
      </c>
      <c r="I32" s="67"/>
      <c r="J32" s="67"/>
      <c r="K32" s="67"/>
    </row>
    <row r="33" spans="2:11" ht="16.5" x14ac:dyDescent="0.25">
      <c r="B33" s="69">
        <v>28</v>
      </c>
      <c r="C33" s="77">
        <f>Juillet!K14</f>
        <v>0</v>
      </c>
      <c r="D33" s="158">
        <f t="shared" si="3"/>
        <v>0</v>
      </c>
      <c r="E33" s="71">
        <f>IF(C33-K4&lt;0,0,C33-K4)</f>
        <v>0</v>
      </c>
      <c r="F33" s="71">
        <f t="shared" si="0"/>
        <v>0</v>
      </c>
      <c r="G33" s="71">
        <f t="shared" si="1"/>
        <v>0</v>
      </c>
      <c r="H33" s="72">
        <f t="shared" si="2"/>
        <v>0</v>
      </c>
      <c r="I33" s="67"/>
      <c r="J33" s="67"/>
      <c r="K33" s="67"/>
    </row>
    <row r="34" spans="2:11" ht="16.5" x14ac:dyDescent="0.25">
      <c r="B34" s="69">
        <v>29</v>
      </c>
      <c r="C34" s="77">
        <f>Juillet!K21</f>
        <v>0</v>
      </c>
      <c r="D34" s="158">
        <f t="shared" si="3"/>
        <v>0</v>
      </c>
      <c r="E34" s="71">
        <f>IF(C34-K4&lt;0,0,C34-K4)</f>
        <v>0</v>
      </c>
      <c r="F34" s="71">
        <f t="shared" si="0"/>
        <v>0</v>
      </c>
      <c r="G34" s="71">
        <f t="shared" si="1"/>
        <v>0</v>
      </c>
      <c r="H34" s="72">
        <f t="shared" si="2"/>
        <v>0</v>
      </c>
      <c r="I34" s="67"/>
      <c r="J34" s="67"/>
      <c r="K34" s="67"/>
    </row>
    <row r="35" spans="2:11" ht="16.5" x14ac:dyDescent="0.25">
      <c r="B35" s="69">
        <v>30</v>
      </c>
      <c r="C35" s="77">
        <f>Juillet!K28</f>
        <v>0</v>
      </c>
      <c r="D35" s="158">
        <f t="shared" si="3"/>
        <v>0</v>
      </c>
      <c r="E35" s="71">
        <f>IF(C35-K4&lt;0,0,C35-K4)</f>
        <v>0</v>
      </c>
      <c r="F35" s="71">
        <f t="shared" si="0"/>
        <v>0</v>
      </c>
      <c r="G35" s="71">
        <f t="shared" si="1"/>
        <v>0</v>
      </c>
      <c r="H35" s="72">
        <f t="shared" si="2"/>
        <v>0</v>
      </c>
      <c r="I35" s="67"/>
      <c r="J35" s="67"/>
      <c r="K35" s="67"/>
    </row>
    <row r="36" spans="2:11" ht="16.5" x14ac:dyDescent="0.25">
      <c r="B36" s="69">
        <v>31</v>
      </c>
      <c r="C36" s="77">
        <f>Juillet!K35</f>
        <v>0</v>
      </c>
      <c r="D36" s="158">
        <f t="shared" si="3"/>
        <v>0</v>
      </c>
      <c r="E36" s="71">
        <f>IF(C36-K4&lt;0,0,C36-K4)</f>
        <v>0</v>
      </c>
      <c r="F36" s="71">
        <f t="shared" si="0"/>
        <v>0</v>
      </c>
      <c r="G36" s="71">
        <f t="shared" si="1"/>
        <v>0</v>
      </c>
      <c r="H36" s="72">
        <f t="shared" si="2"/>
        <v>0</v>
      </c>
      <c r="I36" s="67"/>
      <c r="J36" s="67"/>
      <c r="K36" s="67"/>
    </row>
    <row r="37" spans="2:11" ht="16.5" x14ac:dyDescent="0.25">
      <c r="B37" s="69">
        <v>32</v>
      </c>
      <c r="C37" s="77">
        <f>Aout!K7</f>
        <v>0</v>
      </c>
      <c r="D37" s="158">
        <f t="shared" si="3"/>
        <v>0</v>
      </c>
      <c r="E37" s="71">
        <f>IF(C37-K4&lt;0,0,C37-K4)</f>
        <v>0</v>
      </c>
      <c r="F37" s="71">
        <f t="shared" si="0"/>
        <v>0</v>
      </c>
      <c r="G37" s="71">
        <f t="shared" si="1"/>
        <v>0</v>
      </c>
      <c r="H37" s="72">
        <f t="shared" si="2"/>
        <v>0</v>
      </c>
      <c r="I37" s="67"/>
      <c r="J37" s="67"/>
      <c r="K37" s="67"/>
    </row>
    <row r="38" spans="2:11" ht="16.5" x14ac:dyDescent="0.25">
      <c r="B38" s="69">
        <v>33</v>
      </c>
      <c r="C38" s="77">
        <f>Aout!K14</f>
        <v>0</v>
      </c>
      <c r="D38" s="158">
        <f t="shared" si="3"/>
        <v>0</v>
      </c>
      <c r="E38" s="71">
        <f>IF(C38-K4&lt;0,0,C38-K4)</f>
        <v>0</v>
      </c>
      <c r="F38" s="71">
        <f t="shared" si="0"/>
        <v>0</v>
      </c>
      <c r="G38" s="71">
        <f t="shared" si="1"/>
        <v>0</v>
      </c>
      <c r="H38" s="72">
        <f t="shared" si="2"/>
        <v>0</v>
      </c>
      <c r="I38" s="67"/>
      <c r="J38" s="67"/>
      <c r="K38" s="67"/>
    </row>
    <row r="39" spans="2:11" ht="16.5" x14ac:dyDescent="0.25">
      <c r="B39" s="69">
        <v>34</v>
      </c>
      <c r="C39" s="77">
        <f>Aout!K21</f>
        <v>0</v>
      </c>
      <c r="D39" s="158">
        <f t="shared" si="3"/>
        <v>0</v>
      </c>
      <c r="E39" s="71">
        <f>IF(C39-K4&lt;0,0,C39-K4)</f>
        <v>0</v>
      </c>
      <c r="F39" s="71">
        <f t="shared" si="0"/>
        <v>0</v>
      </c>
      <c r="G39" s="71">
        <f t="shared" si="1"/>
        <v>0</v>
      </c>
      <c r="H39" s="72">
        <f t="shared" si="2"/>
        <v>0</v>
      </c>
      <c r="I39" s="67"/>
      <c r="J39" s="67"/>
      <c r="K39" s="67"/>
    </row>
    <row r="40" spans="2:11" ht="16.5" x14ac:dyDescent="0.25">
      <c r="B40" s="69">
        <v>35</v>
      </c>
      <c r="C40" s="77">
        <f>Aout!K28</f>
        <v>0</v>
      </c>
      <c r="D40" s="158">
        <f t="shared" si="3"/>
        <v>0</v>
      </c>
      <c r="E40" s="71">
        <f>IF(C40-K4&lt;0,0,C40-K4)</f>
        <v>0</v>
      </c>
      <c r="F40" s="71">
        <f t="shared" si="0"/>
        <v>0</v>
      </c>
      <c r="G40" s="71">
        <f t="shared" si="1"/>
        <v>0</v>
      </c>
      <c r="H40" s="72">
        <f t="shared" si="2"/>
        <v>0</v>
      </c>
      <c r="I40" s="67"/>
      <c r="J40" s="67"/>
      <c r="K40" s="67"/>
    </row>
    <row r="41" spans="2:11" ht="16.5" x14ac:dyDescent="0.25">
      <c r="B41" s="69">
        <v>36</v>
      </c>
      <c r="C41" s="77">
        <f>Septembre!K7</f>
        <v>0</v>
      </c>
      <c r="D41" s="158">
        <f t="shared" si="3"/>
        <v>0</v>
      </c>
      <c r="E41" s="71">
        <f>IF(C41-K4&lt;0,0,C41-K4)</f>
        <v>0</v>
      </c>
      <c r="F41" s="71">
        <f t="shared" si="0"/>
        <v>0</v>
      </c>
      <c r="G41" s="71">
        <f t="shared" si="1"/>
        <v>0</v>
      </c>
      <c r="H41" s="72">
        <f t="shared" si="2"/>
        <v>0</v>
      </c>
      <c r="I41" s="67"/>
      <c r="J41" s="67"/>
      <c r="K41" s="67"/>
    </row>
    <row r="42" spans="2:11" ht="16.5" x14ac:dyDescent="0.25">
      <c r="B42" s="69">
        <v>37</v>
      </c>
      <c r="C42" s="77">
        <f>Septembre!K14</f>
        <v>0</v>
      </c>
      <c r="D42" s="158">
        <f t="shared" si="3"/>
        <v>0</v>
      </c>
      <c r="E42" s="71">
        <f>IF(C42-K4&lt;0,0,C42-K4)</f>
        <v>0</v>
      </c>
      <c r="F42" s="71">
        <f t="shared" si="0"/>
        <v>0</v>
      </c>
      <c r="G42" s="71">
        <f t="shared" si="1"/>
        <v>0</v>
      </c>
      <c r="H42" s="72">
        <f t="shared" si="2"/>
        <v>0</v>
      </c>
      <c r="I42" s="67"/>
      <c r="J42" s="67"/>
      <c r="K42" s="67"/>
    </row>
    <row r="43" spans="2:11" ht="16.5" x14ac:dyDescent="0.25">
      <c r="B43" s="69">
        <v>38</v>
      </c>
      <c r="C43" s="77">
        <f>Septembre!K21</f>
        <v>0</v>
      </c>
      <c r="D43" s="158">
        <f t="shared" si="3"/>
        <v>0</v>
      </c>
      <c r="E43" s="71">
        <f>IF(C43-K4&lt;0,0,C43-K4)</f>
        <v>0</v>
      </c>
      <c r="F43" s="71">
        <f t="shared" si="0"/>
        <v>0</v>
      </c>
      <c r="G43" s="71">
        <f t="shared" si="1"/>
        <v>0</v>
      </c>
      <c r="H43" s="72">
        <f t="shared" si="2"/>
        <v>0</v>
      </c>
      <c r="I43" s="67"/>
      <c r="J43" s="67"/>
      <c r="K43" s="67"/>
    </row>
    <row r="44" spans="2:11" ht="16.5" x14ac:dyDescent="0.25">
      <c r="B44" s="69">
        <v>39</v>
      </c>
      <c r="C44" s="77">
        <f>Septembre!K28</f>
        <v>0</v>
      </c>
      <c r="D44" s="158">
        <f t="shared" si="3"/>
        <v>0</v>
      </c>
      <c r="E44" s="71">
        <f>IF(C44-K4&lt;0,0,C44-K4)</f>
        <v>0</v>
      </c>
      <c r="F44" s="71">
        <f t="shared" si="0"/>
        <v>0</v>
      </c>
      <c r="G44" s="71">
        <f t="shared" si="1"/>
        <v>0</v>
      </c>
      <c r="H44" s="72">
        <f t="shared" si="2"/>
        <v>0</v>
      </c>
      <c r="I44" s="67"/>
      <c r="J44" s="67"/>
      <c r="K44" s="67"/>
    </row>
    <row r="45" spans="2:11" ht="16.5" x14ac:dyDescent="0.25">
      <c r="B45" s="69">
        <v>40</v>
      </c>
      <c r="C45" s="77">
        <f>Septembre!K35</f>
        <v>0</v>
      </c>
      <c r="D45" s="158">
        <f t="shared" si="3"/>
        <v>0</v>
      </c>
      <c r="E45" s="71">
        <f>IF(C45-K4&lt;0,0,C45-K4)</f>
        <v>0</v>
      </c>
      <c r="F45" s="71">
        <f t="shared" si="0"/>
        <v>0</v>
      </c>
      <c r="G45" s="71">
        <f t="shared" si="1"/>
        <v>0</v>
      </c>
      <c r="H45" s="72">
        <f t="shared" si="2"/>
        <v>0</v>
      </c>
      <c r="I45" s="67"/>
      <c r="J45" s="67"/>
      <c r="K45" s="67"/>
    </row>
    <row r="46" spans="2:11" ht="16.5" x14ac:dyDescent="0.25">
      <c r="B46" s="69">
        <v>41</v>
      </c>
      <c r="C46" s="77">
        <f>Octobre!K7</f>
        <v>0</v>
      </c>
      <c r="D46" s="158">
        <f t="shared" si="3"/>
        <v>0</v>
      </c>
      <c r="E46" s="71">
        <f>IF(C46-K4&lt;0,0,C46-K4)</f>
        <v>0</v>
      </c>
      <c r="F46" s="71">
        <f t="shared" si="0"/>
        <v>0</v>
      </c>
      <c r="G46" s="71">
        <f t="shared" si="1"/>
        <v>0</v>
      </c>
      <c r="H46" s="72">
        <f t="shared" si="2"/>
        <v>0</v>
      </c>
      <c r="I46" s="67"/>
      <c r="J46" s="67"/>
      <c r="K46" s="67"/>
    </row>
    <row r="47" spans="2:11" ht="16.5" x14ac:dyDescent="0.25">
      <c r="B47" s="69">
        <v>42</v>
      </c>
      <c r="C47" s="77">
        <f>Octobre!K14</f>
        <v>0</v>
      </c>
      <c r="D47" s="158">
        <f t="shared" si="3"/>
        <v>0</v>
      </c>
      <c r="E47" s="71">
        <f>IF(C47-K4&lt;0,0,C47-K4)</f>
        <v>0</v>
      </c>
      <c r="F47" s="71">
        <f t="shared" si="0"/>
        <v>0</v>
      </c>
      <c r="G47" s="71">
        <f t="shared" si="1"/>
        <v>0</v>
      </c>
      <c r="H47" s="72">
        <f t="shared" si="2"/>
        <v>0</v>
      </c>
      <c r="I47" s="67"/>
      <c r="J47" s="67"/>
      <c r="K47" s="67"/>
    </row>
    <row r="48" spans="2:11" ht="16.5" x14ac:dyDescent="0.25">
      <c r="B48" s="69">
        <v>43</v>
      </c>
      <c r="C48" s="77">
        <f>Octobre!K21</f>
        <v>0</v>
      </c>
      <c r="D48" s="158">
        <f t="shared" si="3"/>
        <v>0</v>
      </c>
      <c r="E48" s="71">
        <f>IF(C48-K4&lt;0,0,C48-K4)</f>
        <v>0</v>
      </c>
      <c r="F48" s="71">
        <f t="shared" si="0"/>
        <v>0</v>
      </c>
      <c r="G48" s="71">
        <f t="shared" si="1"/>
        <v>0</v>
      </c>
      <c r="H48" s="72">
        <f t="shared" si="2"/>
        <v>0</v>
      </c>
      <c r="I48" s="67"/>
      <c r="J48" s="67"/>
      <c r="K48" s="67"/>
    </row>
    <row r="49" spans="2:11" ht="16.5" x14ac:dyDescent="0.25">
      <c r="B49" s="69">
        <v>44</v>
      </c>
      <c r="C49" s="77">
        <f>Octobre!K28</f>
        <v>0</v>
      </c>
      <c r="D49" s="158">
        <f t="shared" si="3"/>
        <v>0</v>
      </c>
      <c r="E49" s="71">
        <f>IF(C49-K4&lt;0,0,C49-K4)</f>
        <v>0</v>
      </c>
      <c r="F49" s="71">
        <f t="shared" si="0"/>
        <v>0</v>
      </c>
      <c r="G49" s="71">
        <f t="shared" si="1"/>
        <v>0</v>
      </c>
      <c r="H49" s="72">
        <f t="shared" si="2"/>
        <v>0</v>
      </c>
      <c r="I49" s="67"/>
      <c r="J49" s="67"/>
      <c r="K49" s="67"/>
    </row>
    <row r="50" spans="2:11" ht="16.5" x14ac:dyDescent="0.25">
      <c r="B50" s="69">
        <v>45</v>
      </c>
      <c r="C50" s="77">
        <f>Novembre!K7</f>
        <v>0</v>
      </c>
      <c r="D50" s="158">
        <f t="shared" si="3"/>
        <v>0</v>
      </c>
      <c r="E50" s="71">
        <f>IF(C50-K4&lt;0,0,C50-K4)</f>
        <v>0</v>
      </c>
      <c r="F50" s="71">
        <f t="shared" si="0"/>
        <v>0</v>
      </c>
      <c r="G50" s="71">
        <f t="shared" si="1"/>
        <v>0</v>
      </c>
      <c r="H50" s="72">
        <f t="shared" si="2"/>
        <v>0</v>
      </c>
      <c r="I50" s="67"/>
      <c r="J50" s="67"/>
      <c r="K50" s="67"/>
    </row>
    <row r="51" spans="2:11" ht="16.5" x14ac:dyDescent="0.25">
      <c r="B51" s="69">
        <v>46</v>
      </c>
      <c r="C51" s="77">
        <f>Novembre!K14</f>
        <v>0</v>
      </c>
      <c r="D51" s="158">
        <f t="shared" si="3"/>
        <v>0</v>
      </c>
      <c r="E51" s="71">
        <f>IF(C51-K4&lt;0,0,C51-K4)</f>
        <v>0</v>
      </c>
      <c r="F51" s="71">
        <f t="shared" si="0"/>
        <v>0</v>
      </c>
      <c r="G51" s="71">
        <f t="shared" si="1"/>
        <v>0</v>
      </c>
      <c r="H51" s="72">
        <f t="shared" si="2"/>
        <v>0</v>
      </c>
      <c r="I51" s="67"/>
      <c r="J51" s="67"/>
      <c r="K51" s="67"/>
    </row>
    <row r="52" spans="2:11" ht="16.5" x14ac:dyDescent="0.25">
      <c r="B52" s="69">
        <v>47</v>
      </c>
      <c r="C52" s="77">
        <f>Novembre!K21</f>
        <v>0</v>
      </c>
      <c r="D52" s="158">
        <f t="shared" si="3"/>
        <v>0</v>
      </c>
      <c r="E52" s="71">
        <f>IF(C52-K4&lt;0,0,C52-K4)</f>
        <v>0</v>
      </c>
      <c r="F52" s="71">
        <f t="shared" si="0"/>
        <v>0</v>
      </c>
      <c r="G52" s="71">
        <f t="shared" si="1"/>
        <v>0</v>
      </c>
      <c r="H52" s="72">
        <f t="shared" si="2"/>
        <v>0</v>
      </c>
      <c r="I52" s="67"/>
      <c r="J52" s="67"/>
      <c r="K52" s="67"/>
    </row>
    <row r="53" spans="2:11" ht="16.5" x14ac:dyDescent="0.25">
      <c r="B53" s="69">
        <v>48</v>
      </c>
      <c r="C53" s="77">
        <f>Novembre!K28</f>
        <v>0</v>
      </c>
      <c r="D53" s="158">
        <f t="shared" si="3"/>
        <v>0</v>
      </c>
      <c r="E53" s="71">
        <f>IF(C53-K4&lt;0,0,C53-K4)</f>
        <v>0</v>
      </c>
      <c r="F53" s="71">
        <f t="shared" si="0"/>
        <v>0</v>
      </c>
      <c r="G53" s="71">
        <f t="shared" si="1"/>
        <v>0</v>
      </c>
      <c r="H53" s="72">
        <f t="shared" si="2"/>
        <v>0</v>
      </c>
      <c r="I53" s="67"/>
      <c r="J53" s="67"/>
      <c r="K53" s="67"/>
    </row>
    <row r="54" spans="2:11" ht="16.5" x14ac:dyDescent="0.25">
      <c r="B54" s="69">
        <v>49</v>
      </c>
      <c r="C54" s="77">
        <f>Décembre!K7</f>
        <v>0</v>
      </c>
      <c r="D54" s="158">
        <f t="shared" si="3"/>
        <v>0</v>
      </c>
      <c r="E54" s="71">
        <f>IF(C54-K4&lt;0,0,C54-K4)</f>
        <v>0</v>
      </c>
      <c r="F54" s="71">
        <f t="shared" si="0"/>
        <v>0</v>
      </c>
      <c r="G54" s="71">
        <f t="shared" si="1"/>
        <v>0</v>
      </c>
      <c r="H54" s="72">
        <f t="shared" si="2"/>
        <v>0</v>
      </c>
      <c r="I54" s="67"/>
      <c r="J54" s="67"/>
      <c r="K54" s="67"/>
    </row>
    <row r="55" spans="2:11" ht="16.5" x14ac:dyDescent="0.25">
      <c r="B55" s="69">
        <v>50</v>
      </c>
      <c r="C55" s="77">
        <f>Décembre!K14</f>
        <v>0</v>
      </c>
      <c r="D55" s="158">
        <f t="shared" si="3"/>
        <v>0</v>
      </c>
      <c r="E55" s="71">
        <f>IF(C55-K4&lt;0,0,C55-K4)</f>
        <v>0</v>
      </c>
      <c r="F55" s="71">
        <f t="shared" si="0"/>
        <v>0</v>
      </c>
      <c r="G55" s="71">
        <f t="shared" si="1"/>
        <v>0</v>
      </c>
      <c r="H55" s="72">
        <f t="shared" si="2"/>
        <v>0</v>
      </c>
      <c r="I55" s="67"/>
      <c r="J55" s="67"/>
      <c r="K55" s="67"/>
    </row>
    <row r="56" spans="2:11" ht="16.5" x14ac:dyDescent="0.25">
      <c r="B56" s="69">
        <v>51</v>
      </c>
      <c r="C56" s="77">
        <f>Décembre!K21</f>
        <v>0</v>
      </c>
      <c r="D56" s="158">
        <f t="shared" si="3"/>
        <v>0</v>
      </c>
      <c r="E56" s="71">
        <f>IF(C56-K4&lt;0,0,C56-K4)</f>
        <v>0</v>
      </c>
      <c r="F56" s="71">
        <f t="shared" si="0"/>
        <v>0</v>
      </c>
      <c r="G56" s="71">
        <f t="shared" si="1"/>
        <v>0</v>
      </c>
      <c r="H56" s="72">
        <f t="shared" si="2"/>
        <v>0</v>
      </c>
      <c r="I56" s="67"/>
      <c r="J56" s="67"/>
      <c r="K56" s="67"/>
    </row>
    <row r="57" spans="2:11" ht="16.5" x14ac:dyDescent="0.25">
      <c r="B57" s="69">
        <v>52</v>
      </c>
      <c r="C57" s="77">
        <f>Décembre!K28</f>
        <v>0</v>
      </c>
      <c r="D57" s="158">
        <f t="shared" si="3"/>
        <v>0</v>
      </c>
      <c r="E57" s="71">
        <f>IF(C57-K4&lt;0,0,C57-K4)</f>
        <v>0</v>
      </c>
      <c r="F57" s="71">
        <f t="shared" si="0"/>
        <v>0</v>
      </c>
      <c r="G57" s="71">
        <f t="shared" si="1"/>
        <v>0</v>
      </c>
      <c r="H57" s="72">
        <f t="shared" si="2"/>
        <v>0</v>
      </c>
      <c r="I57" s="67"/>
      <c r="J57" s="67"/>
      <c r="K57" s="67"/>
    </row>
    <row r="58" spans="2:11" ht="16.5" x14ac:dyDescent="0.25">
      <c r="B58" s="67"/>
      <c r="C58" s="78"/>
      <c r="D58" s="159"/>
      <c r="E58" s="78"/>
      <c r="F58" s="78"/>
      <c r="G58" s="78"/>
      <c r="H58" s="78"/>
      <c r="I58" s="67"/>
      <c r="J58" s="67"/>
      <c r="K58" s="67"/>
    </row>
  </sheetData>
  <mergeCells count="4">
    <mergeCell ref="J15:K15"/>
    <mergeCell ref="L12:L13"/>
    <mergeCell ref="B2:H2"/>
    <mergeCell ref="B4:H4"/>
  </mergeCells>
  <conditionalFormatting sqref="D6:D57">
    <cfRule type="expression" dxfId="0" priority="1">
      <formula>LEFT(D6,1)="-"</formula>
    </cfRule>
  </conditionalFormatting>
  <pageMargins left="0.7" right="0.7" top="0.75" bottom="0.75" header="0.3" footer="0.3"/>
  <pageSetup paperSize="9" orientation="portrait" r:id="rId1"/>
  <ignoredErrors>
    <ignoredError sqref="E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Q50"/>
  <sheetViews>
    <sheetView showGridLines="0" workbookViewId="0">
      <selection activeCell="S13" sqref="S13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10" width="8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20.28515625" style="3" customWidth="1"/>
    <col min="15" max="15" width="11.42578125" style="3"/>
    <col min="17" max="17" width="44.5703125" customWidth="1"/>
  </cols>
  <sheetData>
    <row r="1" spans="2:17" ht="17.25" thickBot="1" x14ac:dyDescent="0.35"/>
    <row r="2" spans="2:17" ht="24.95" customHeight="1" x14ac:dyDescent="0.3">
      <c r="B2" s="134" t="s">
        <v>23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7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7" ht="17.25" thickBot="1" x14ac:dyDescent="0.35">
      <c r="N4" s="64"/>
    </row>
    <row r="5" spans="2:17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6" t="s">
        <v>13</v>
      </c>
      <c r="K5" s="148" t="s">
        <v>14</v>
      </c>
    </row>
    <row r="6" spans="2:17" ht="24.95" customHeight="1" thickBot="1" x14ac:dyDescent="0.35">
      <c r="B6" s="142"/>
      <c r="C6" s="14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7"/>
      <c r="K6" s="149"/>
      <c r="M6" s="6"/>
      <c r="N6" s="6"/>
    </row>
    <row r="7" spans="2:17" ht="20.100000000000001" customHeight="1" x14ac:dyDescent="0.3">
      <c r="B7" s="7" t="s">
        <v>7</v>
      </c>
      <c r="C7" s="39">
        <v>45292</v>
      </c>
      <c r="D7" s="9">
        <v>0.33333333333333331</v>
      </c>
      <c r="E7" s="10">
        <v>0.5</v>
      </c>
      <c r="F7" s="10">
        <v>0.52083333333333337</v>
      </c>
      <c r="G7" s="11"/>
      <c r="H7" s="11"/>
      <c r="I7" s="97">
        <v>0.6875</v>
      </c>
      <c r="J7" s="93">
        <f>SUM(I7-D7)-(F7-E7)-(H7-G7)</f>
        <v>0.33333333333333331</v>
      </c>
      <c r="K7" s="131">
        <f>SUM(J7:J13)</f>
        <v>1.6666666666666665</v>
      </c>
      <c r="M7" s="124" t="s">
        <v>15</v>
      </c>
      <c r="N7" s="124"/>
      <c r="Q7" s="47"/>
    </row>
    <row r="8" spans="2:17" ht="20.100000000000001" customHeight="1" x14ac:dyDescent="0.3">
      <c r="B8" s="12" t="s">
        <v>8</v>
      </c>
      <c r="C8" s="40">
        <v>45293</v>
      </c>
      <c r="D8" s="44">
        <v>0.33333333333333331</v>
      </c>
      <c r="E8" s="41">
        <v>0.5</v>
      </c>
      <c r="F8" s="41">
        <v>0.52083333333333337</v>
      </c>
      <c r="G8" s="4"/>
      <c r="H8" s="4"/>
      <c r="I8" s="98">
        <v>0.6875</v>
      </c>
      <c r="J8" s="94">
        <f t="shared" ref="J8:J13" si="0">SUM(I8-D8)-(F8-E8)-(H8-G8)</f>
        <v>0.33333333333333331</v>
      </c>
      <c r="K8" s="132"/>
      <c r="M8" s="125"/>
      <c r="N8" s="126"/>
    </row>
    <row r="9" spans="2:17" ht="20.100000000000001" customHeight="1" x14ac:dyDescent="0.3">
      <c r="B9" s="12" t="s">
        <v>8</v>
      </c>
      <c r="C9" s="40">
        <v>45294</v>
      </c>
      <c r="D9" s="44">
        <v>0.33333333333333331</v>
      </c>
      <c r="E9" s="41">
        <v>0.5</v>
      </c>
      <c r="F9" s="41">
        <v>0.52083333333333337</v>
      </c>
      <c r="G9" s="4"/>
      <c r="H9" s="4"/>
      <c r="I9" s="98">
        <v>0.6875</v>
      </c>
      <c r="J9" s="94">
        <f t="shared" si="0"/>
        <v>0.33333333333333331</v>
      </c>
      <c r="K9" s="132"/>
      <c r="M9" s="127"/>
      <c r="N9" s="128"/>
    </row>
    <row r="10" spans="2:17" ht="20.100000000000001" customHeight="1" x14ac:dyDescent="0.3">
      <c r="B10" s="12" t="s">
        <v>9</v>
      </c>
      <c r="C10" s="40">
        <v>45295</v>
      </c>
      <c r="D10" s="44">
        <v>0.33333333333333331</v>
      </c>
      <c r="E10" s="41">
        <v>0.5</v>
      </c>
      <c r="F10" s="41">
        <v>0.52083333333333337</v>
      </c>
      <c r="G10" s="4"/>
      <c r="H10" s="4"/>
      <c r="I10" s="98">
        <v>0.6875</v>
      </c>
      <c r="J10" s="94">
        <f t="shared" si="0"/>
        <v>0.33333333333333331</v>
      </c>
      <c r="K10" s="132"/>
      <c r="M10" s="127"/>
      <c r="N10" s="128"/>
    </row>
    <row r="11" spans="2:17" ht="20.100000000000001" customHeight="1" x14ac:dyDescent="0.3">
      <c r="B11" s="12" t="s">
        <v>10</v>
      </c>
      <c r="C11" s="40">
        <v>45296</v>
      </c>
      <c r="D11" s="44">
        <v>0.33333333333333331</v>
      </c>
      <c r="E11" s="41">
        <v>0.5</v>
      </c>
      <c r="F11" s="41">
        <v>0.52083333333333337</v>
      </c>
      <c r="G11" s="4"/>
      <c r="H11" s="4"/>
      <c r="I11" s="98">
        <v>0.6875</v>
      </c>
      <c r="J11" s="94">
        <f t="shared" si="0"/>
        <v>0.33333333333333331</v>
      </c>
      <c r="K11" s="132"/>
      <c r="M11" s="129"/>
      <c r="N11" s="130"/>
    </row>
    <row r="12" spans="2:17" ht="20.100000000000001" customHeight="1" x14ac:dyDescent="0.3">
      <c r="B12" s="15" t="s">
        <v>11</v>
      </c>
      <c r="C12" s="42">
        <v>45297</v>
      </c>
      <c r="D12" s="50"/>
      <c r="E12" s="51"/>
      <c r="F12" s="51"/>
      <c r="G12" s="52"/>
      <c r="H12" s="52"/>
      <c r="I12" s="99"/>
      <c r="J12" s="95">
        <f t="shared" si="0"/>
        <v>0</v>
      </c>
      <c r="K12" s="132"/>
    </row>
    <row r="13" spans="2:17" ht="20.100000000000001" customHeight="1" thickBot="1" x14ac:dyDescent="0.35">
      <c r="B13" s="17" t="s">
        <v>12</v>
      </c>
      <c r="C13" s="43">
        <v>45298</v>
      </c>
      <c r="D13" s="53"/>
      <c r="E13" s="54"/>
      <c r="F13" s="54"/>
      <c r="G13" s="55"/>
      <c r="H13" s="55"/>
      <c r="I13" s="100"/>
      <c r="J13" s="96">
        <f t="shared" si="0"/>
        <v>0</v>
      </c>
      <c r="K13" s="133"/>
    </row>
    <row r="14" spans="2:17" ht="20.100000000000001" customHeight="1" x14ac:dyDescent="0.3">
      <c r="B14" s="7" t="s">
        <v>7</v>
      </c>
      <c r="C14" s="8">
        <v>45299</v>
      </c>
      <c r="D14" s="9"/>
      <c r="E14" s="10"/>
      <c r="F14" s="10"/>
      <c r="G14" s="11"/>
      <c r="H14" s="11"/>
      <c r="I14" s="48"/>
      <c r="J14" s="60">
        <f t="shared" ref="J14:J41" si="1">MOD(I14-D14,1)-MOD(H14-G14,1)-MOD(F14-E14,1)</f>
        <v>0</v>
      </c>
      <c r="K14" s="131">
        <f t="shared" ref="K14" si="2">SUM(J14:J20)</f>
        <v>0</v>
      </c>
      <c r="M14" s="124" t="s">
        <v>15</v>
      </c>
      <c r="N14" s="124"/>
    </row>
    <row r="15" spans="2:17" ht="20.100000000000001" customHeight="1" x14ac:dyDescent="0.3">
      <c r="B15" s="12" t="s">
        <v>8</v>
      </c>
      <c r="C15" s="13">
        <v>45300</v>
      </c>
      <c r="D15" s="44"/>
      <c r="E15" s="41"/>
      <c r="F15" s="41"/>
      <c r="G15" s="4"/>
      <c r="H15" s="4"/>
      <c r="I15" s="49"/>
      <c r="J15" s="61">
        <f t="shared" si="1"/>
        <v>0</v>
      </c>
      <c r="K15" s="132"/>
      <c r="M15" s="125"/>
      <c r="N15" s="126"/>
    </row>
    <row r="16" spans="2:17" ht="20.100000000000001" customHeight="1" x14ac:dyDescent="0.3">
      <c r="B16" s="12" t="s">
        <v>8</v>
      </c>
      <c r="C16" s="13">
        <v>45301</v>
      </c>
      <c r="D16" s="44"/>
      <c r="E16" s="41"/>
      <c r="F16" s="41"/>
      <c r="G16" s="4"/>
      <c r="H16" s="4"/>
      <c r="I16" s="49"/>
      <c r="J16" s="61">
        <f t="shared" si="1"/>
        <v>0</v>
      </c>
      <c r="K16" s="132"/>
      <c r="M16" s="127"/>
      <c r="N16" s="128"/>
    </row>
    <row r="17" spans="2:14" ht="20.100000000000001" customHeight="1" x14ac:dyDescent="0.3">
      <c r="B17" s="12" t="s">
        <v>9</v>
      </c>
      <c r="C17" s="13">
        <v>45302</v>
      </c>
      <c r="D17" s="44"/>
      <c r="E17" s="41"/>
      <c r="F17" s="41"/>
      <c r="G17" s="4"/>
      <c r="H17" s="4"/>
      <c r="I17" s="49"/>
      <c r="J17" s="61">
        <f t="shared" si="1"/>
        <v>0</v>
      </c>
      <c r="K17" s="132"/>
      <c r="M17" s="127"/>
      <c r="N17" s="128"/>
    </row>
    <row r="18" spans="2:14" ht="20.100000000000001" customHeight="1" x14ac:dyDescent="0.3">
      <c r="B18" s="12" t="s">
        <v>10</v>
      </c>
      <c r="C18" s="13">
        <v>45303</v>
      </c>
      <c r="D18" s="44"/>
      <c r="E18" s="41"/>
      <c r="F18" s="41"/>
      <c r="G18" s="4"/>
      <c r="H18" s="4"/>
      <c r="I18" s="49"/>
      <c r="J18" s="61">
        <f t="shared" si="1"/>
        <v>0</v>
      </c>
      <c r="K18" s="132"/>
      <c r="M18" s="129"/>
      <c r="N18" s="130"/>
    </row>
    <row r="19" spans="2:14" ht="20.100000000000001" customHeight="1" x14ac:dyDescent="0.3">
      <c r="B19" s="15" t="s">
        <v>11</v>
      </c>
      <c r="C19" s="16">
        <v>45304</v>
      </c>
      <c r="D19" s="44"/>
      <c r="E19" s="41"/>
      <c r="F19" s="41"/>
      <c r="G19" s="4"/>
      <c r="H19" s="4"/>
      <c r="I19" s="49"/>
      <c r="J19" s="61">
        <f t="shared" si="1"/>
        <v>0</v>
      </c>
      <c r="K19" s="132"/>
    </row>
    <row r="20" spans="2:14" ht="20.100000000000001" customHeight="1" thickBot="1" x14ac:dyDescent="0.35">
      <c r="B20" s="22" t="s">
        <v>12</v>
      </c>
      <c r="C20" s="18">
        <v>45305</v>
      </c>
      <c r="D20" s="45"/>
      <c r="E20" s="46"/>
      <c r="F20" s="46"/>
      <c r="G20" s="20"/>
      <c r="H20" s="20"/>
      <c r="I20" s="56"/>
      <c r="J20" s="62">
        <f t="shared" si="1"/>
        <v>0</v>
      </c>
      <c r="K20" s="133"/>
    </row>
    <row r="21" spans="2:14" ht="20.100000000000001" customHeight="1" x14ac:dyDescent="0.3">
      <c r="B21" s="7" t="s">
        <v>7</v>
      </c>
      <c r="C21" s="8">
        <v>45306</v>
      </c>
      <c r="D21" s="21"/>
      <c r="E21" s="11"/>
      <c r="F21" s="11"/>
      <c r="G21" s="11"/>
      <c r="H21" s="11"/>
      <c r="I21" s="57"/>
      <c r="J21" s="60">
        <f t="shared" si="1"/>
        <v>0</v>
      </c>
      <c r="K21" s="131">
        <f t="shared" ref="K21" si="3">SUM(J21:J27)</f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45307</v>
      </c>
      <c r="D22" s="14"/>
      <c r="E22" s="4"/>
      <c r="F22" s="4"/>
      <c r="G22" s="4"/>
      <c r="H22" s="4"/>
      <c r="I22" s="58"/>
      <c r="J22" s="61">
        <f t="shared" si="1"/>
        <v>0</v>
      </c>
      <c r="K22" s="132"/>
      <c r="M22" s="125"/>
      <c r="N22" s="126"/>
    </row>
    <row r="23" spans="2:14" ht="20.100000000000001" customHeight="1" x14ac:dyDescent="0.3">
      <c r="B23" s="12" t="s">
        <v>8</v>
      </c>
      <c r="C23" s="13">
        <v>45308</v>
      </c>
      <c r="D23" s="14"/>
      <c r="E23" s="4"/>
      <c r="F23" s="4"/>
      <c r="G23" s="4"/>
      <c r="H23" s="4"/>
      <c r="I23" s="58"/>
      <c r="J23" s="61">
        <f t="shared" si="1"/>
        <v>0</v>
      </c>
      <c r="K23" s="132"/>
      <c r="M23" s="127"/>
      <c r="N23" s="128"/>
    </row>
    <row r="24" spans="2:14" ht="20.100000000000001" customHeight="1" x14ac:dyDescent="0.3">
      <c r="B24" s="12" t="s">
        <v>9</v>
      </c>
      <c r="C24" s="13">
        <v>45309</v>
      </c>
      <c r="D24" s="14"/>
      <c r="E24" s="4"/>
      <c r="F24" s="4"/>
      <c r="G24" s="4"/>
      <c r="H24" s="4"/>
      <c r="I24" s="58"/>
      <c r="J24" s="61">
        <f t="shared" si="1"/>
        <v>0</v>
      </c>
      <c r="K24" s="132"/>
      <c r="M24" s="127"/>
      <c r="N24" s="128"/>
    </row>
    <row r="25" spans="2:14" ht="20.100000000000001" customHeight="1" x14ac:dyDescent="0.3">
      <c r="B25" s="12" t="s">
        <v>10</v>
      </c>
      <c r="C25" s="13">
        <v>45310</v>
      </c>
      <c r="D25" s="14"/>
      <c r="E25" s="4"/>
      <c r="F25" s="4"/>
      <c r="G25" s="4"/>
      <c r="H25" s="4"/>
      <c r="I25" s="58"/>
      <c r="J25" s="61">
        <f t="shared" si="1"/>
        <v>0</v>
      </c>
      <c r="K25" s="132"/>
      <c r="M25" s="129"/>
      <c r="N25" s="130"/>
    </row>
    <row r="26" spans="2:14" ht="20.100000000000001" customHeight="1" x14ac:dyDescent="0.3">
      <c r="B26" s="15" t="s">
        <v>11</v>
      </c>
      <c r="C26" s="16">
        <v>45311</v>
      </c>
      <c r="D26" s="14"/>
      <c r="E26" s="4"/>
      <c r="F26" s="4"/>
      <c r="G26" s="4"/>
      <c r="H26" s="4"/>
      <c r="I26" s="58"/>
      <c r="J26" s="61">
        <f t="shared" si="1"/>
        <v>0</v>
      </c>
      <c r="K26" s="132"/>
    </row>
    <row r="27" spans="2:14" ht="20.100000000000001" customHeight="1" thickBot="1" x14ac:dyDescent="0.35">
      <c r="B27" s="22" t="s">
        <v>12</v>
      </c>
      <c r="C27" s="18">
        <v>45312</v>
      </c>
      <c r="D27" s="19"/>
      <c r="E27" s="20"/>
      <c r="F27" s="20"/>
      <c r="G27" s="20"/>
      <c r="H27" s="20"/>
      <c r="I27" s="59"/>
      <c r="J27" s="62">
        <f t="shared" si="1"/>
        <v>0</v>
      </c>
      <c r="K27" s="133"/>
    </row>
    <row r="28" spans="2:14" ht="20.100000000000001" customHeight="1" x14ac:dyDescent="0.3">
      <c r="B28" s="7" t="s">
        <v>7</v>
      </c>
      <c r="C28" s="8">
        <v>45313</v>
      </c>
      <c r="D28" s="21"/>
      <c r="E28" s="11"/>
      <c r="F28" s="11"/>
      <c r="G28" s="11"/>
      <c r="H28" s="11"/>
      <c r="I28" s="57"/>
      <c r="J28" s="60">
        <f t="shared" si="1"/>
        <v>0</v>
      </c>
      <c r="K28" s="131">
        <f t="shared" ref="K28" si="4">SUM(J28:J34)</f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45314</v>
      </c>
      <c r="D29" s="14"/>
      <c r="E29" s="4"/>
      <c r="F29" s="4"/>
      <c r="G29" s="4"/>
      <c r="H29" s="4"/>
      <c r="I29" s="58"/>
      <c r="J29" s="61">
        <f t="shared" si="1"/>
        <v>0</v>
      </c>
      <c r="K29" s="132"/>
      <c r="M29" s="125"/>
      <c r="N29" s="126"/>
    </row>
    <row r="30" spans="2:14" ht="20.100000000000001" customHeight="1" x14ac:dyDescent="0.3">
      <c r="B30" s="12" t="s">
        <v>8</v>
      </c>
      <c r="C30" s="13">
        <v>45315</v>
      </c>
      <c r="D30" s="14"/>
      <c r="E30" s="4"/>
      <c r="F30" s="4"/>
      <c r="G30" s="4"/>
      <c r="H30" s="4"/>
      <c r="I30" s="58"/>
      <c r="J30" s="61">
        <f t="shared" si="1"/>
        <v>0</v>
      </c>
      <c r="K30" s="132"/>
      <c r="M30" s="127"/>
      <c r="N30" s="128"/>
    </row>
    <row r="31" spans="2:14" ht="20.100000000000001" customHeight="1" x14ac:dyDescent="0.3">
      <c r="B31" s="12" t="s">
        <v>9</v>
      </c>
      <c r="C31" s="13">
        <v>45316</v>
      </c>
      <c r="D31" s="14"/>
      <c r="E31" s="4"/>
      <c r="F31" s="4"/>
      <c r="G31" s="4"/>
      <c r="H31" s="4"/>
      <c r="I31" s="58"/>
      <c r="J31" s="61">
        <f t="shared" si="1"/>
        <v>0</v>
      </c>
      <c r="K31" s="132"/>
      <c r="M31" s="127"/>
      <c r="N31" s="128"/>
    </row>
    <row r="32" spans="2:14" ht="20.100000000000001" customHeight="1" x14ac:dyDescent="0.3">
      <c r="B32" s="12" t="s">
        <v>10</v>
      </c>
      <c r="C32" s="13">
        <v>45317</v>
      </c>
      <c r="D32" s="14"/>
      <c r="E32" s="4"/>
      <c r="F32" s="4"/>
      <c r="G32" s="4"/>
      <c r="H32" s="4"/>
      <c r="I32" s="58"/>
      <c r="J32" s="61">
        <f t="shared" si="1"/>
        <v>0</v>
      </c>
      <c r="K32" s="132"/>
      <c r="M32" s="129"/>
      <c r="N32" s="130"/>
    </row>
    <row r="33" spans="2:15" ht="20.100000000000001" customHeight="1" x14ac:dyDescent="0.3">
      <c r="B33" s="15" t="s">
        <v>11</v>
      </c>
      <c r="C33" s="16">
        <v>45318</v>
      </c>
      <c r="D33" s="14"/>
      <c r="E33" s="4"/>
      <c r="F33" s="4"/>
      <c r="G33" s="4"/>
      <c r="H33" s="4"/>
      <c r="I33" s="58"/>
      <c r="J33" s="61">
        <f t="shared" si="1"/>
        <v>0</v>
      </c>
      <c r="K33" s="132"/>
    </row>
    <row r="34" spans="2:15" ht="20.100000000000001" customHeight="1" thickBot="1" x14ac:dyDescent="0.35">
      <c r="B34" s="22" t="s">
        <v>12</v>
      </c>
      <c r="C34" s="18">
        <v>45319</v>
      </c>
      <c r="D34" s="19"/>
      <c r="E34" s="20"/>
      <c r="F34" s="20"/>
      <c r="G34" s="20"/>
      <c r="H34" s="20"/>
      <c r="I34" s="59"/>
      <c r="J34" s="62">
        <f t="shared" si="1"/>
        <v>0</v>
      </c>
      <c r="K34" s="133"/>
    </row>
    <row r="35" spans="2:15" ht="20.100000000000001" customHeight="1" x14ac:dyDescent="0.3">
      <c r="B35" s="7" t="s">
        <v>7</v>
      </c>
      <c r="C35" s="8">
        <v>45320</v>
      </c>
      <c r="D35" s="21"/>
      <c r="E35" s="11"/>
      <c r="F35" s="11"/>
      <c r="G35" s="11"/>
      <c r="H35" s="11"/>
      <c r="I35" s="57"/>
      <c r="J35" s="60">
        <f t="shared" si="1"/>
        <v>0</v>
      </c>
      <c r="K35" s="131">
        <f t="shared" ref="K35" si="5">SUM(J35:J41)</f>
        <v>0</v>
      </c>
      <c r="M35" s="124" t="s">
        <v>15</v>
      </c>
      <c r="N35" s="124"/>
    </row>
    <row r="36" spans="2:15" ht="20.100000000000001" customHeight="1" x14ac:dyDescent="0.3">
      <c r="B36" s="12" t="s">
        <v>8</v>
      </c>
      <c r="C36" s="13">
        <v>45321</v>
      </c>
      <c r="D36" s="14"/>
      <c r="E36" s="4"/>
      <c r="F36" s="4"/>
      <c r="G36" s="4"/>
      <c r="H36" s="4"/>
      <c r="I36" s="58"/>
      <c r="J36" s="61">
        <f t="shared" si="1"/>
        <v>0</v>
      </c>
      <c r="K36" s="132"/>
      <c r="M36" s="125"/>
      <c r="N36" s="126"/>
    </row>
    <row r="37" spans="2:15" ht="20.100000000000001" customHeight="1" x14ac:dyDescent="0.3">
      <c r="B37" s="12" t="s">
        <v>8</v>
      </c>
      <c r="C37" s="13">
        <v>45322</v>
      </c>
      <c r="D37" s="14"/>
      <c r="E37" s="4"/>
      <c r="F37" s="4"/>
      <c r="G37" s="4"/>
      <c r="H37" s="4"/>
      <c r="I37" s="58"/>
      <c r="J37" s="61">
        <f t="shared" si="1"/>
        <v>0</v>
      </c>
      <c r="K37" s="132"/>
      <c r="M37" s="127"/>
      <c r="N37" s="128"/>
    </row>
    <row r="38" spans="2:15" ht="20.100000000000001" customHeight="1" x14ac:dyDescent="0.3">
      <c r="B38" s="12" t="s">
        <v>9</v>
      </c>
      <c r="C38" s="13">
        <v>45323</v>
      </c>
      <c r="D38" s="14"/>
      <c r="E38" s="4"/>
      <c r="F38" s="4"/>
      <c r="G38" s="4"/>
      <c r="H38" s="4"/>
      <c r="I38" s="58"/>
      <c r="J38" s="61">
        <f t="shared" si="1"/>
        <v>0</v>
      </c>
      <c r="K38" s="132"/>
      <c r="M38" s="127"/>
      <c r="N38" s="128"/>
    </row>
    <row r="39" spans="2:15" ht="20.100000000000001" customHeight="1" x14ac:dyDescent="0.3">
      <c r="B39" s="12" t="s">
        <v>10</v>
      </c>
      <c r="C39" s="13">
        <v>45324</v>
      </c>
      <c r="D39" s="14"/>
      <c r="E39" s="4"/>
      <c r="F39" s="4"/>
      <c r="G39" s="4"/>
      <c r="H39" s="4"/>
      <c r="I39" s="58"/>
      <c r="J39" s="61">
        <f t="shared" si="1"/>
        <v>0</v>
      </c>
      <c r="K39" s="132"/>
      <c r="M39" s="129"/>
      <c r="N39" s="130"/>
    </row>
    <row r="40" spans="2:15" ht="20.100000000000001" customHeight="1" x14ac:dyDescent="0.3">
      <c r="B40" s="15" t="s">
        <v>11</v>
      </c>
      <c r="C40" s="16">
        <v>45325</v>
      </c>
      <c r="D40" s="14"/>
      <c r="E40" s="4"/>
      <c r="F40" s="4"/>
      <c r="G40" s="4"/>
      <c r="H40" s="4"/>
      <c r="I40" s="58"/>
      <c r="J40" s="61">
        <f t="shared" si="1"/>
        <v>0</v>
      </c>
      <c r="K40" s="132"/>
    </row>
    <row r="41" spans="2:15" ht="20.100000000000001" customHeight="1" thickBot="1" x14ac:dyDescent="0.35">
      <c r="B41" s="22" t="s">
        <v>12</v>
      </c>
      <c r="C41" s="18">
        <v>45326</v>
      </c>
      <c r="D41" s="19"/>
      <c r="E41" s="20"/>
      <c r="F41" s="20"/>
      <c r="G41" s="20"/>
      <c r="H41" s="20"/>
      <c r="I41" s="59"/>
      <c r="J41" s="62">
        <f t="shared" si="1"/>
        <v>0</v>
      </c>
      <c r="K41" s="133"/>
    </row>
    <row r="43" spans="2:15" s="1" customFormat="1" ht="19.5" x14ac:dyDescent="0.4">
      <c r="B43" s="23"/>
      <c r="C43" s="24" t="s">
        <v>24</v>
      </c>
      <c r="D43" s="25"/>
      <c r="E43" s="25"/>
      <c r="F43" s="23"/>
      <c r="G43" s="23"/>
      <c r="H43" s="24"/>
      <c r="I43" s="26"/>
      <c r="J43" s="122" t="s">
        <v>31</v>
      </c>
      <c r="K43" s="122"/>
      <c r="L43" s="23"/>
      <c r="M43" s="23"/>
      <c r="N43" s="23"/>
      <c r="O43" s="27"/>
    </row>
    <row r="44" spans="2:15" s="1" customFormat="1" ht="19.5" x14ac:dyDescent="0.4">
      <c r="B44" s="25"/>
      <c r="C44" s="23"/>
      <c r="D44" s="23"/>
      <c r="E44" s="23"/>
      <c r="F44" s="23"/>
      <c r="G44" s="23"/>
      <c r="H44" s="23"/>
      <c r="I44" s="28"/>
      <c r="J44" s="122" t="s">
        <v>30</v>
      </c>
      <c r="K44" s="122"/>
      <c r="L44" s="23"/>
      <c r="M44" s="23"/>
      <c r="N44" s="23"/>
      <c r="O44" s="27"/>
    </row>
    <row r="45" spans="2:15" s="1" customFormat="1" ht="19.5" x14ac:dyDescent="0.4">
      <c r="B45" s="23"/>
      <c r="C45" s="113"/>
      <c r="D45" s="114"/>
      <c r="E45" s="114"/>
      <c r="F45" s="115"/>
      <c r="G45" s="23"/>
      <c r="H45" s="25"/>
      <c r="I45" s="29"/>
      <c r="J45" s="122" t="s">
        <v>25</v>
      </c>
      <c r="K45" s="122"/>
      <c r="L45" s="23"/>
      <c r="M45" s="23"/>
      <c r="N45" s="23"/>
      <c r="O45" s="27"/>
    </row>
    <row r="46" spans="2:15" s="1" customFormat="1" ht="19.5" x14ac:dyDescent="0.4">
      <c r="B46" s="23"/>
      <c r="C46" s="116"/>
      <c r="D46" s="117"/>
      <c r="E46" s="117"/>
      <c r="F46" s="118"/>
      <c r="G46" s="23"/>
      <c r="H46" s="25"/>
      <c r="I46" s="30"/>
      <c r="J46" s="122" t="s">
        <v>28</v>
      </c>
      <c r="K46" s="122"/>
      <c r="L46" s="23"/>
      <c r="M46" s="23"/>
      <c r="N46" s="23"/>
      <c r="O46" s="27"/>
    </row>
    <row r="47" spans="2:15" s="1" customFormat="1" ht="19.5" x14ac:dyDescent="0.4">
      <c r="B47" s="23"/>
      <c r="C47" s="116"/>
      <c r="D47" s="117"/>
      <c r="E47" s="117"/>
      <c r="F47" s="118"/>
      <c r="G47" s="23"/>
      <c r="H47" s="25"/>
      <c r="I47" s="31"/>
      <c r="J47" s="122" t="s">
        <v>32</v>
      </c>
      <c r="K47" s="122"/>
      <c r="L47" s="23"/>
      <c r="M47" s="23"/>
      <c r="N47" s="23"/>
      <c r="O47" s="27"/>
    </row>
    <row r="48" spans="2:15" s="1" customFormat="1" ht="19.5" x14ac:dyDescent="0.4">
      <c r="B48" s="23"/>
      <c r="C48" s="116"/>
      <c r="D48" s="117"/>
      <c r="E48" s="117"/>
      <c r="F48" s="118"/>
      <c r="G48" s="23"/>
      <c r="H48" s="25"/>
      <c r="I48" s="32"/>
      <c r="J48" s="123" t="s">
        <v>27</v>
      </c>
      <c r="K48" s="123"/>
      <c r="L48" s="23"/>
      <c r="M48" s="23"/>
      <c r="N48" s="23"/>
      <c r="O48" s="27"/>
    </row>
    <row r="49" spans="2:15" s="1" customFormat="1" ht="19.5" x14ac:dyDescent="0.4">
      <c r="B49" s="23"/>
      <c r="C49" s="119"/>
      <c r="D49" s="120"/>
      <c r="E49" s="120"/>
      <c r="F49" s="121"/>
      <c r="G49" s="23"/>
      <c r="H49" s="25"/>
      <c r="I49" s="33"/>
      <c r="J49" s="112" t="s">
        <v>26</v>
      </c>
      <c r="K49" s="112"/>
      <c r="L49" s="23"/>
      <c r="M49" s="23"/>
      <c r="N49" s="23"/>
      <c r="O49" s="27"/>
    </row>
    <row r="50" spans="2:15" s="1" customFormat="1" ht="19.5" x14ac:dyDescent="0.4">
      <c r="B50" s="23"/>
      <c r="C50" s="23"/>
      <c r="D50" s="23"/>
      <c r="E50" s="23"/>
      <c r="F50" s="23"/>
      <c r="G50" s="23"/>
      <c r="H50" s="23"/>
      <c r="I50" s="34"/>
      <c r="J50" s="122" t="s">
        <v>29</v>
      </c>
      <c r="K50" s="122"/>
      <c r="L50" s="23"/>
      <c r="M50" s="23"/>
      <c r="N50" s="23"/>
      <c r="O50" s="27"/>
    </row>
  </sheetData>
  <mergeCells count="32">
    <mergeCell ref="M21:N21"/>
    <mergeCell ref="K7:K13"/>
    <mergeCell ref="K5:K6"/>
    <mergeCell ref="K14:K20"/>
    <mergeCell ref="K21:K27"/>
    <mergeCell ref="M22:N25"/>
    <mergeCell ref="B2:K3"/>
    <mergeCell ref="M8:N11"/>
    <mergeCell ref="M7:N7"/>
    <mergeCell ref="M14:N14"/>
    <mergeCell ref="M15:N18"/>
    <mergeCell ref="B5:C6"/>
    <mergeCell ref="D5:D6"/>
    <mergeCell ref="I5:I6"/>
    <mergeCell ref="J5:J6"/>
    <mergeCell ref="E5:F5"/>
    <mergeCell ref="G5:H5"/>
    <mergeCell ref="M28:N28"/>
    <mergeCell ref="M29:N32"/>
    <mergeCell ref="M35:N35"/>
    <mergeCell ref="M36:N39"/>
    <mergeCell ref="J44:K44"/>
    <mergeCell ref="J43:K43"/>
    <mergeCell ref="K28:K34"/>
    <mergeCell ref="K35:K41"/>
    <mergeCell ref="J49:K49"/>
    <mergeCell ref="C45:F49"/>
    <mergeCell ref="J50:K50"/>
    <mergeCell ref="J48:K48"/>
    <mergeCell ref="J47:K47"/>
    <mergeCell ref="J46:K46"/>
    <mergeCell ref="J45:K45"/>
  </mergeCells>
  <pageMargins left="0.7" right="0.7" top="0.75" bottom="0.75" header="0.3" footer="0.3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B1:O43"/>
  <sheetViews>
    <sheetView showGridLines="0" workbookViewId="0">
      <selection activeCell="P31" sqref="P31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33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45327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45328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45329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45330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45331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45332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45333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45334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45335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45336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45337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45338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45339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45340</v>
      </c>
      <c r="D20" s="37"/>
      <c r="E20" s="20"/>
      <c r="F20" s="20"/>
      <c r="G20" s="20"/>
      <c r="H20" s="20"/>
      <c r="I20" s="59"/>
      <c r="J20" s="86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45341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45342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45343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45344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45345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45346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45347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45348</v>
      </c>
      <c r="D28" s="38"/>
      <c r="E28" s="11"/>
      <c r="F28" s="11"/>
      <c r="G28" s="11"/>
      <c r="H28" s="11"/>
      <c r="I28" s="57"/>
      <c r="J28" s="87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45349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45350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45351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45352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45353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45354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B1:O43"/>
  <sheetViews>
    <sheetView showGridLines="0" topLeftCell="A7" workbookViewId="0">
      <selection activeCell="Q23" sqref="Q23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34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45355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45356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45357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45358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45359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45360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45361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45362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45363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45364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45365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45366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45367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45368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45369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45370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45371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45372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45373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45374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45375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45376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45377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45378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45379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45380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45381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45382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20.25" thickBot="1" x14ac:dyDescent="0.45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B1:O50"/>
  <sheetViews>
    <sheetView showGridLines="0" zoomScale="55" zoomScaleNormal="55" workbookViewId="0">
      <selection activeCell="R9" sqref="R9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35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45383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35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45384</v>
      </c>
      <c r="D8" s="36"/>
      <c r="E8" s="4"/>
      <c r="F8" s="4"/>
      <c r="G8" s="4"/>
      <c r="H8" s="4"/>
      <c r="I8" s="58"/>
      <c r="J8" s="61">
        <f t="shared" ref="J8:J41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45385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45386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45387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45388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45389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45390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45391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45392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45393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45394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45395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45396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45397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45398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45399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45400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45401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45402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88">
        <v>45403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45404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45405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45406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45407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45408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45409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45410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5" spans="2:15" ht="20.100000000000001" customHeight="1" x14ac:dyDescent="0.3">
      <c r="B35" s="7" t="s">
        <v>7</v>
      </c>
      <c r="C35" s="8">
        <v>45411</v>
      </c>
      <c r="D35" s="38"/>
      <c r="E35" s="11"/>
      <c r="F35" s="11"/>
      <c r="G35" s="11"/>
      <c r="H35" s="11"/>
      <c r="I35" s="57"/>
      <c r="J35" s="60">
        <f t="shared" si="1"/>
        <v>0</v>
      </c>
      <c r="K35" s="150">
        <f t="shared" si="0"/>
        <v>0</v>
      </c>
      <c r="M35" s="124" t="s">
        <v>15</v>
      </c>
      <c r="N35" s="124"/>
    </row>
    <row r="36" spans="2:15" ht="20.100000000000001" customHeight="1" x14ac:dyDescent="0.3">
      <c r="B36" s="12" t="s">
        <v>8</v>
      </c>
      <c r="C36" s="13">
        <v>45412</v>
      </c>
      <c r="D36" s="36"/>
      <c r="E36" s="4"/>
      <c r="F36" s="4"/>
      <c r="G36" s="4"/>
      <c r="H36" s="4"/>
      <c r="I36" s="58"/>
      <c r="J36" s="61">
        <f t="shared" si="1"/>
        <v>0</v>
      </c>
      <c r="K36" s="151"/>
      <c r="M36" s="125"/>
      <c r="N36" s="126"/>
    </row>
    <row r="37" spans="2:15" ht="20.100000000000001" customHeight="1" x14ac:dyDescent="0.3">
      <c r="B37" s="12" t="s">
        <v>8</v>
      </c>
      <c r="C37" s="13">
        <v>45413</v>
      </c>
      <c r="D37" s="36"/>
      <c r="E37" s="4"/>
      <c r="F37" s="4"/>
      <c r="G37" s="4"/>
      <c r="H37" s="4"/>
      <c r="I37" s="58"/>
      <c r="J37" s="61">
        <f t="shared" si="1"/>
        <v>0</v>
      </c>
      <c r="K37" s="151"/>
      <c r="M37" s="127"/>
      <c r="N37" s="128"/>
    </row>
    <row r="38" spans="2:15" ht="20.100000000000001" customHeight="1" x14ac:dyDescent="0.3">
      <c r="B38" s="12" t="s">
        <v>9</v>
      </c>
      <c r="C38" s="13">
        <v>45414</v>
      </c>
      <c r="D38" s="36"/>
      <c r="E38" s="4"/>
      <c r="F38" s="4"/>
      <c r="G38" s="4"/>
      <c r="H38" s="4"/>
      <c r="I38" s="58"/>
      <c r="J38" s="61">
        <f t="shared" si="1"/>
        <v>0</v>
      </c>
      <c r="K38" s="151"/>
      <c r="M38" s="127"/>
      <c r="N38" s="128"/>
    </row>
    <row r="39" spans="2:15" ht="20.100000000000001" customHeight="1" x14ac:dyDescent="0.3">
      <c r="B39" s="12" t="s">
        <v>10</v>
      </c>
      <c r="C39" s="13">
        <v>45415</v>
      </c>
      <c r="D39" s="36"/>
      <c r="E39" s="4"/>
      <c r="F39" s="4"/>
      <c r="G39" s="4"/>
      <c r="H39" s="4"/>
      <c r="I39" s="58"/>
      <c r="J39" s="61">
        <f t="shared" si="1"/>
        <v>0</v>
      </c>
      <c r="K39" s="151"/>
      <c r="M39" s="129"/>
      <c r="N39" s="130"/>
    </row>
    <row r="40" spans="2:15" ht="20.100000000000001" customHeight="1" x14ac:dyDescent="0.3">
      <c r="B40" s="15" t="s">
        <v>11</v>
      </c>
      <c r="C40" s="16">
        <v>45416</v>
      </c>
      <c r="D40" s="36"/>
      <c r="E40" s="4"/>
      <c r="F40" s="4"/>
      <c r="G40" s="4"/>
      <c r="H40" s="4"/>
      <c r="I40" s="58"/>
      <c r="J40" s="61">
        <f t="shared" si="1"/>
        <v>0</v>
      </c>
      <c r="K40" s="151"/>
    </row>
    <row r="41" spans="2:15" ht="20.100000000000001" customHeight="1" thickBot="1" x14ac:dyDescent="0.35">
      <c r="B41" s="22" t="s">
        <v>12</v>
      </c>
      <c r="C41" s="18">
        <v>45417</v>
      </c>
      <c r="D41" s="37"/>
      <c r="E41" s="20"/>
      <c r="F41" s="20"/>
      <c r="G41" s="20"/>
      <c r="H41" s="20"/>
      <c r="I41" s="59"/>
      <c r="J41" s="62">
        <f t="shared" si="1"/>
        <v>0</v>
      </c>
      <c r="K41" s="152"/>
    </row>
    <row r="43" spans="2:15" s="1" customFormat="1" ht="19.5" x14ac:dyDescent="0.4">
      <c r="B43" s="23"/>
      <c r="C43" s="24" t="s">
        <v>24</v>
      </c>
      <c r="D43" s="25"/>
      <c r="E43" s="25"/>
      <c r="F43" s="23"/>
      <c r="G43" s="23"/>
      <c r="H43" s="24"/>
      <c r="I43" s="26"/>
      <c r="J43" s="122" t="s">
        <v>31</v>
      </c>
      <c r="K43" s="122"/>
      <c r="L43" s="23"/>
      <c r="M43" s="23"/>
      <c r="N43" s="23"/>
      <c r="O43" s="27"/>
    </row>
    <row r="44" spans="2:15" s="1" customFormat="1" ht="19.5" x14ac:dyDescent="0.4">
      <c r="B44" s="25"/>
      <c r="C44" s="23"/>
      <c r="D44" s="23"/>
      <c r="E44" s="23"/>
      <c r="F44" s="23"/>
      <c r="G44" s="23"/>
      <c r="H44" s="23"/>
      <c r="I44" s="28"/>
      <c r="J44" s="122" t="s">
        <v>30</v>
      </c>
      <c r="K44" s="122"/>
      <c r="L44" s="23"/>
      <c r="M44" s="23"/>
      <c r="N44" s="23"/>
      <c r="O44" s="27"/>
    </row>
    <row r="45" spans="2:15" s="1" customFormat="1" ht="19.5" x14ac:dyDescent="0.4">
      <c r="B45" s="23"/>
      <c r="C45" s="113"/>
      <c r="D45" s="114"/>
      <c r="E45" s="114"/>
      <c r="F45" s="115"/>
      <c r="G45" s="23"/>
      <c r="H45" s="25"/>
      <c r="I45" s="29"/>
      <c r="J45" s="122" t="s">
        <v>25</v>
      </c>
      <c r="K45" s="122"/>
      <c r="L45" s="23"/>
      <c r="M45" s="23"/>
      <c r="N45" s="23"/>
      <c r="O45" s="27"/>
    </row>
    <row r="46" spans="2:15" s="1" customFormat="1" ht="19.5" x14ac:dyDescent="0.4">
      <c r="B46" s="23"/>
      <c r="C46" s="116"/>
      <c r="D46" s="117"/>
      <c r="E46" s="117"/>
      <c r="F46" s="118"/>
      <c r="G46" s="23"/>
      <c r="H46" s="25"/>
      <c r="I46" s="30"/>
      <c r="J46" s="122" t="s">
        <v>28</v>
      </c>
      <c r="K46" s="122"/>
      <c r="L46" s="23"/>
      <c r="M46" s="23"/>
      <c r="N46" s="23"/>
      <c r="O46" s="27"/>
    </row>
    <row r="47" spans="2:15" s="1" customFormat="1" ht="19.5" x14ac:dyDescent="0.4">
      <c r="B47" s="23"/>
      <c r="C47" s="116"/>
      <c r="D47" s="117"/>
      <c r="E47" s="117"/>
      <c r="F47" s="118"/>
      <c r="G47" s="23"/>
      <c r="H47" s="25"/>
      <c r="I47" s="31"/>
      <c r="J47" s="122" t="s">
        <v>32</v>
      </c>
      <c r="K47" s="122"/>
      <c r="L47" s="23"/>
      <c r="M47" s="23"/>
      <c r="N47" s="23"/>
      <c r="O47" s="27"/>
    </row>
    <row r="48" spans="2:15" s="1" customFormat="1" ht="19.5" x14ac:dyDescent="0.4">
      <c r="B48" s="23"/>
      <c r="C48" s="116"/>
      <c r="D48" s="117"/>
      <c r="E48" s="117"/>
      <c r="F48" s="118"/>
      <c r="G48" s="23"/>
      <c r="H48" s="25"/>
      <c r="I48" s="32"/>
      <c r="J48" s="123" t="s">
        <v>27</v>
      </c>
      <c r="K48" s="123"/>
      <c r="L48" s="23"/>
      <c r="M48" s="23"/>
      <c r="N48" s="23"/>
      <c r="O48" s="27"/>
    </row>
    <row r="49" spans="2:15" s="1" customFormat="1" ht="19.5" x14ac:dyDescent="0.4">
      <c r="B49" s="23"/>
      <c r="C49" s="119"/>
      <c r="D49" s="120"/>
      <c r="E49" s="120"/>
      <c r="F49" s="121"/>
      <c r="G49" s="23"/>
      <c r="H49" s="25"/>
      <c r="I49" s="33"/>
      <c r="J49" s="112" t="s">
        <v>26</v>
      </c>
      <c r="K49" s="112"/>
      <c r="L49" s="23"/>
      <c r="M49" s="23"/>
      <c r="N49" s="23"/>
      <c r="O49" s="27"/>
    </row>
    <row r="50" spans="2:15" s="1" customFormat="1" ht="19.5" x14ac:dyDescent="0.4">
      <c r="B50" s="23"/>
      <c r="C50" s="23"/>
      <c r="D50" s="23"/>
      <c r="E50" s="23"/>
      <c r="F50" s="23"/>
      <c r="G50" s="23"/>
      <c r="H50" s="23"/>
      <c r="I50" s="34"/>
      <c r="J50" s="122" t="s">
        <v>29</v>
      </c>
      <c r="K50" s="122"/>
      <c r="L50" s="23"/>
      <c r="M50" s="23"/>
      <c r="N50" s="23"/>
      <c r="O50" s="27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B1:O43"/>
  <sheetViews>
    <sheetView showGridLines="0" workbookViewId="0">
      <selection activeCell="T18" sqref="T18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36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45418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45419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45420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45421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45422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45423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45424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45425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45426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45427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45428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45429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45430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45431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45432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45433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45434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45435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45436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45437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45438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45439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45440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45441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45442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45443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45444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45445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B1:O43"/>
  <sheetViews>
    <sheetView showGridLines="0" topLeftCell="A13" workbookViewId="0">
      <selection activeCell="J28" sqref="J28:J34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37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45446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45447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45448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45449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45450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45451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45452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45453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45454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45455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45456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45457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45458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45459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45460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45461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45462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45463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45464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45465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88">
        <v>45466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45467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45468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45469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45470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45471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45472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45473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B1:O50"/>
  <sheetViews>
    <sheetView showGridLines="0" topLeftCell="A19" workbookViewId="0">
      <selection activeCell="C40" activeCellId="1" sqref="C33:C34 C40:C41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38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45474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35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45475</v>
      </c>
      <c r="D8" s="36"/>
      <c r="E8" s="4"/>
      <c r="F8" s="4"/>
      <c r="G8" s="4"/>
      <c r="H8" s="4"/>
      <c r="I8" s="58"/>
      <c r="J8" s="61">
        <f t="shared" ref="J8:J41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45476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45477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45478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45479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45480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45481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45482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45483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45484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45485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45486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45487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45488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45489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45490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45491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45492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45493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88">
        <v>45494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45495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45496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45497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45498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45499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45500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45501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5" spans="2:15" ht="20.100000000000001" customHeight="1" x14ac:dyDescent="0.3">
      <c r="B35" s="7" t="s">
        <v>7</v>
      </c>
      <c r="C35" s="8">
        <v>45502</v>
      </c>
      <c r="D35" s="38"/>
      <c r="E35" s="11"/>
      <c r="F35" s="11"/>
      <c r="G35" s="11"/>
      <c r="H35" s="11"/>
      <c r="I35" s="57"/>
      <c r="J35" s="60">
        <f t="shared" si="1"/>
        <v>0</v>
      </c>
      <c r="K35" s="150">
        <f t="shared" si="0"/>
        <v>0</v>
      </c>
      <c r="M35" s="124" t="s">
        <v>15</v>
      </c>
      <c r="N35" s="124"/>
    </row>
    <row r="36" spans="2:15" ht="20.100000000000001" customHeight="1" x14ac:dyDescent="0.3">
      <c r="B36" s="12" t="s">
        <v>8</v>
      </c>
      <c r="C36" s="13">
        <v>45503</v>
      </c>
      <c r="D36" s="36"/>
      <c r="E36" s="4"/>
      <c r="F36" s="4"/>
      <c r="G36" s="4"/>
      <c r="H36" s="4"/>
      <c r="I36" s="58"/>
      <c r="J36" s="61">
        <f t="shared" si="1"/>
        <v>0</v>
      </c>
      <c r="K36" s="151"/>
      <c r="M36" s="125"/>
      <c r="N36" s="126"/>
    </row>
    <row r="37" spans="2:15" ht="20.100000000000001" customHeight="1" x14ac:dyDescent="0.3">
      <c r="B37" s="12" t="s">
        <v>8</v>
      </c>
      <c r="C37" s="13">
        <v>45504</v>
      </c>
      <c r="D37" s="36"/>
      <c r="E37" s="4"/>
      <c r="F37" s="4"/>
      <c r="G37" s="4"/>
      <c r="H37" s="4"/>
      <c r="I37" s="58"/>
      <c r="J37" s="61">
        <f t="shared" si="1"/>
        <v>0</v>
      </c>
      <c r="K37" s="151"/>
      <c r="M37" s="127"/>
      <c r="N37" s="128"/>
    </row>
    <row r="38" spans="2:15" ht="20.100000000000001" customHeight="1" x14ac:dyDescent="0.3">
      <c r="B38" s="12" t="s">
        <v>9</v>
      </c>
      <c r="C38" s="13">
        <v>45505</v>
      </c>
      <c r="D38" s="36"/>
      <c r="E38" s="4"/>
      <c r="F38" s="4"/>
      <c r="G38" s="4"/>
      <c r="H38" s="4"/>
      <c r="I38" s="58"/>
      <c r="J38" s="61">
        <f t="shared" si="1"/>
        <v>0</v>
      </c>
      <c r="K38" s="151"/>
      <c r="M38" s="127"/>
      <c r="N38" s="128"/>
    </row>
    <row r="39" spans="2:15" ht="20.100000000000001" customHeight="1" x14ac:dyDescent="0.3">
      <c r="B39" s="12" t="s">
        <v>10</v>
      </c>
      <c r="C39" s="13">
        <v>45506</v>
      </c>
      <c r="D39" s="36"/>
      <c r="E39" s="4"/>
      <c r="F39" s="4"/>
      <c r="G39" s="4"/>
      <c r="H39" s="4"/>
      <c r="I39" s="58"/>
      <c r="J39" s="61">
        <f t="shared" si="1"/>
        <v>0</v>
      </c>
      <c r="K39" s="151"/>
      <c r="M39" s="129"/>
      <c r="N39" s="130"/>
    </row>
    <row r="40" spans="2:15" ht="20.100000000000001" customHeight="1" x14ac:dyDescent="0.3">
      <c r="B40" s="15" t="s">
        <v>11</v>
      </c>
      <c r="C40" s="16">
        <v>45507</v>
      </c>
      <c r="D40" s="36"/>
      <c r="E40" s="4"/>
      <c r="F40" s="4"/>
      <c r="G40" s="4"/>
      <c r="H40" s="4"/>
      <c r="I40" s="58"/>
      <c r="J40" s="61">
        <f t="shared" si="1"/>
        <v>0</v>
      </c>
      <c r="K40" s="151"/>
    </row>
    <row r="41" spans="2:15" ht="20.100000000000001" customHeight="1" thickBot="1" x14ac:dyDescent="0.35">
      <c r="B41" s="22" t="s">
        <v>12</v>
      </c>
      <c r="C41" s="18">
        <v>45508</v>
      </c>
      <c r="D41" s="37"/>
      <c r="E41" s="20"/>
      <c r="F41" s="20"/>
      <c r="G41" s="20"/>
      <c r="H41" s="20"/>
      <c r="I41" s="59"/>
      <c r="J41" s="62">
        <f t="shared" si="1"/>
        <v>0</v>
      </c>
      <c r="K41" s="152"/>
    </row>
    <row r="43" spans="2:15" s="1" customFormat="1" ht="19.5" x14ac:dyDescent="0.4">
      <c r="B43" s="23"/>
      <c r="C43" s="24" t="s">
        <v>24</v>
      </c>
      <c r="D43" s="25"/>
      <c r="E43" s="25"/>
      <c r="F43" s="23"/>
      <c r="G43" s="23"/>
      <c r="H43" s="24"/>
      <c r="I43" s="26"/>
      <c r="J43" s="122" t="s">
        <v>31</v>
      </c>
      <c r="K43" s="122"/>
      <c r="L43" s="23"/>
      <c r="M43" s="23"/>
      <c r="N43" s="23"/>
      <c r="O43" s="27"/>
    </row>
    <row r="44" spans="2:15" s="1" customFormat="1" ht="19.5" x14ac:dyDescent="0.4">
      <c r="B44" s="25"/>
      <c r="C44" s="23"/>
      <c r="D44" s="23"/>
      <c r="E44" s="23"/>
      <c r="F44" s="23"/>
      <c r="G44" s="23"/>
      <c r="H44" s="23"/>
      <c r="I44" s="28"/>
      <c r="J44" s="122" t="s">
        <v>30</v>
      </c>
      <c r="K44" s="122"/>
      <c r="L44" s="23"/>
      <c r="M44" s="23"/>
      <c r="N44" s="23"/>
      <c r="O44" s="27"/>
    </row>
    <row r="45" spans="2:15" s="1" customFormat="1" ht="19.5" x14ac:dyDescent="0.4">
      <c r="B45" s="23"/>
      <c r="C45" s="113"/>
      <c r="D45" s="114"/>
      <c r="E45" s="114"/>
      <c r="F45" s="115"/>
      <c r="G45" s="23"/>
      <c r="H45" s="25"/>
      <c r="I45" s="29"/>
      <c r="J45" s="122" t="s">
        <v>25</v>
      </c>
      <c r="K45" s="122"/>
      <c r="L45" s="23"/>
      <c r="M45" s="23"/>
      <c r="N45" s="23"/>
      <c r="O45" s="27"/>
    </row>
    <row r="46" spans="2:15" s="1" customFormat="1" ht="19.5" x14ac:dyDescent="0.4">
      <c r="B46" s="23"/>
      <c r="C46" s="116"/>
      <c r="D46" s="117"/>
      <c r="E46" s="117"/>
      <c r="F46" s="118"/>
      <c r="G46" s="23"/>
      <c r="H46" s="25"/>
      <c r="I46" s="30"/>
      <c r="J46" s="122" t="s">
        <v>28</v>
      </c>
      <c r="K46" s="122"/>
      <c r="L46" s="23"/>
      <c r="M46" s="23"/>
      <c r="N46" s="23"/>
      <c r="O46" s="27"/>
    </row>
    <row r="47" spans="2:15" s="1" customFormat="1" ht="19.5" x14ac:dyDescent="0.4">
      <c r="B47" s="23"/>
      <c r="C47" s="116"/>
      <c r="D47" s="117"/>
      <c r="E47" s="117"/>
      <c r="F47" s="118"/>
      <c r="G47" s="23"/>
      <c r="H47" s="25"/>
      <c r="I47" s="31"/>
      <c r="J47" s="122" t="s">
        <v>32</v>
      </c>
      <c r="K47" s="122"/>
      <c r="L47" s="23"/>
      <c r="M47" s="23"/>
      <c r="N47" s="23"/>
      <c r="O47" s="27"/>
    </row>
    <row r="48" spans="2:15" s="1" customFormat="1" ht="19.5" x14ac:dyDescent="0.4">
      <c r="B48" s="23"/>
      <c r="C48" s="116"/>
      <c r="D48" s="117"/>
      <c r="E48" s="117"/>
      <c r="F48" s="118"/>
      <c r="G48" s="23"/>
      <c r="H48" s="25"/>
      <c r="I48" s="32"/>
      <c r="J48" s="123" t="s">
        <v>27</v>
      </c>
      <c r="K48" s="123"/>
      <c r="L48" s="23"/>
      <c r="M48" s="23"/>
      <c r="N48" s="23"/>
      <c r="O48" s="27"/>
    </row>
    <row r="49" spans="2:15" s="1" customFormat="1" ht="19.5" x14ac:dyDescent="0.4">
      <c r="B49" s="23"/>
      <c r="C49" s="119"/>
      <c r="D49" s="120"/>
      <c r="E49" s="120"/>
      <c r="F49" s="121"/>
      <c r="G49" s="23"/>
      <c r="H49" s="25"/>
      <c r="I49" s="33"/>
      <c r="J49" s="112" t="s">
        <v>26</v>
      </c>
      <c r="K49" s="112"/>
      <c r="L49" s="23"/>
      <c r="M49" s="23"/>
      <c r="N49" s="23"/>
      <c r="O49" s="27"/>
    </row>
    <row r="50" spans="2:15" s="1" customFormat="1" ht="19.5" x14ac:dyDescent="0.4">
      <c r="B50" s="23"/>
      <c r="C50" s="23"/>
      <c r="D50" s="23"/>
      <c r="E50" s="23"/>
      <c r="F50" s="23"/>
      <c r="G50" s="23"/>
      <c r="H50" s="23"/>
      <c r="I50" s="34"/>
      <c r="J50" s="122" t="s">
        <v>29</v>
      </c>
      <c r="K50" s="122"/>
      <c r="L50" s="23"/>
      <c r="M50" s="23"/>
      <c r="N50" s="23"/>
      <c r="O50" s="27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B1:O43"/>
  <sheetViews>
    <sheetView showGridLines="0" workbookViewId="0">
      <selection activeCell="Q29" sqref="Q29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39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45509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45510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45511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45512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45513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45514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45515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45516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45517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45518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45519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45520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45521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45522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45523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45524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45525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45526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45527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45528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45529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45530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45531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45532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45533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45534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45535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45536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B1:O50"/>
  <sheetViews>
    <sheetView showGridLines="0" workbookViewId="0">
      <selection activeCell="C12" sqref="C12:C13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40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45537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35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45538</v>
      </c>
      <c r="D8" s="36"/>
      <c r="E8" s="4"/>
      <c r="F8" s="4"/>
      <c r="G8" s="4"/>
      <c r="H8" s="4"/>
      <c r="I8" s="58"/>
      <c r="J8" s="61">
        <f t="shared" ref="J8:J41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45539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45540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45541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45542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45543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45544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45545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45546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45547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45548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45549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45550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45551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45552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45553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45554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45555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45556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88">
        <v>45557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45558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45559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45560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45561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45562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45563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45564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5" spans="2:15" ht="20.100000000000001" customHeight="1" x14ac:dyDescent="0.3">
      <c r="B35" s="7" t="s">
        <v>7</v>
      </c>
      <c r="C35" s="8">
        <v>45565</v>
      </c>
      <c r="D35" s="38"/>
      <c r="E35" s="11"/>
      <c r="F35" s="11"/>
      <c r="G35" s="11"/>
      <c r="H35" s="11"/>
      <c r="I35" s="57"/>
      <c r="J35" s="60">
        <f t="shared" si="1"/>
        <v>0</v>
      </c>
      <c r="K35" s="150">
        <f t="shared" si="0"/>
        <v>0</v>
      </c>
      <c r="M35" s="124" t="s">
        <v>15</v>
      </c>
      <c r="N35" s="124"/>
    </row>
    <row r="36" spans="2:15" ht="20.100000000000001" customHeight="1" x14ac:dyDescent="0.3">
      <c r="B36" s="12" t="s">
        <v>8</v>
      </c>
      <c r="C36" s="13">
        <v>45566</v>
      </c>
      <c r="D36" s="36"/>
      <c r="E36" s="4"/>
      <c r="F36" s="4"/>
      <c r="G36" s="4"/>
      <c r="H36" s="4"/>
      <c r="I36" s="58"/>
      <c r="J36" s="61">
        <f t="shared" si="1"/>
        <v>0</v>
      </c>
      <c r="K36" s="151"/>
      <c r="M36" s="125"/>
      <c r="N36" s="126"/>
    </row>
    <row r="37" spans="2:15" ht="20.100000000000001" customHeight="1" x14ac:dyDescent="0.3">
      <c r="B37" s="12" t="s">
        <v>8</v>
      </c>
      <c r="C37" s="13">
        <v>45567</v>
      </c>
      <c r="D37" s="36"/>
      <c r="E37" s="4"/>
      <c r="F37" s="4"/>
      <c r="G37" s="4"/>
      <c r="H37" s="4"/>
      <c r="I37" s="58"/>
      <c r="J37" s="61">
        <f t="shared" si="1"/>
        <v>0</v>
      </c>
      <c r="K37" s="151"/>
      <c r="M37" s="127"/>
      <c r="N37" s="128"/>
    </row>
    <row r="38" spans="2:15" ht="20.100000000000001" customHeight="1" x14ac:dyDescent="0.3">
      <c r="B38" s="12" t="s">
        <v>9</v>
      </c>
      <c r="C38" s="13">
        <v>45568</v>
      </c>
      <c r="D38" s="36"/>
      <c r="E38" s="4"/>
      <c r="F38" s="4"/>
      <c r="G38" s="4"/>
      <c r="H38" s="4"/>
      <c r="I38" s="58"/>
      <c r="J38" s="61">
        <f t="shared" si="1"/>
        <v>0</v>
      </c>
      <c r="K38" s="151"/>
      <c r="M38" s="127"/>
      <c r="N38" s="128"/>
    </row>
    <row r="39" spans="2:15" ht="20.100000000000001" customHeight="1" x14ac:dyDescent="0.3">
      <c r="B39" s="12" t="s">
        <v>10</v>
      </c>
      <c r="C39" s="13">
        <v>45569</v>
      </c>
      <c r="D39" s="36"/>
      <c r="E39" s="4"/>
      <c r="F39" s="4"/>
      <c r="G39" s="4"/>
      <c r="H39" s="4"/>
      <c r="I39" s="58"/>
      <c r="J39" s="61">
        <f t="shared" si="1"/>
        <v>0</v>
      </c>
      <c r="K39" s="151"/>
      <c r="M39" s="129"/>
      <c r="N39" s="130"/>
    </row>
    <row r="40" spans="2:15" ht="20.100000000000001" customHeight="1" x14ac:dyDescent="0.3">
      <c r="B40" s="15" t="s">
        <v>11</v>
      </c>
      <c r="C40" s="16">
        <v>45570</v>
      </c>
      <c r="D40" s="36"/>
      <c r="E40" s="4"/>
      <c r="F40" s="4"/>
      <c r="G40" s="4"/>
      <c r="H40" s="4"/>
      <c r="I40" s="58"/>
      <c r="J40" s="61">
        <f t="shared" si="1"/>
        <v>0</v>
      </c>
      <c r="K40" s="151"/>
    </row>
    <row r="41" spans="2:15" ht="20.100000000000001" customHeight="1" thickBot="1" x14ac:dyDescent="0.35">
      <c r="B41" s="22" t="s">
        <v>12</v>
      </c>
      <c r="C41" s="18">
        <v>45571</v>
      </c>
      <c r="D41" s="37"/>
      <c r="E41" s="20"/>
      <c r="F41" s="20"/>
      <c r="G41" s="20"/>
      <c r="H41" s="20"/>
      <c r="I41" s="59"/>
      <c r="J41" s="62">
        <f t="shared" si="1"/>
        <v>0</v>
      </c>
      <c r="K41" s="152"/>
    </row>
    <row r="43" spans="2:15" s="1" customFormat="1" ht="19.5" x14ac:dyDescent="0.4">
      <c r="B43" s="23"/>
      <c r="C43" s="24" t="s">
        <v>24</v>
      </c>
      <c r="D43" s="25"/>
      <c r="E43" s="25"/>
      <c r="F43" s="23"/>
      <c r="G43" s="23"/>
      <c r="H43" s="24"/>
      <c r="I43" s="26"/>
      <c r="J43" s="122" t="s">
        <v>31</v>
      </c>
      <c r="K43" s="122"/>
      <c r="L43" s="23"/>
      <c r="M43" s="23"/>
      <c r="N43" s="23"/>
      <c r="O43" s="27"/>
    </row>
    <row r="44" spans="2:15" s="1" customFormat="1" ht="19.5" x14ac:dyDescent="0.4">
      <c r="B44" s="25"/>
      <c r="C44" s="23"/>
      <c r="D44" s="23"/>
      <c r="E44" s="23"/>
      <c r="F44" s="23"/>
      <c r="G44" s="23"/>
      <c r="H44" s="23"/>
      <c r="I44" s="28"/>
      <c r="J44" s="122" t="s">
        <v>30</v>
      </c>
      <c r="K44" s="122"/>
      <c r="L44" s="23"/>
      <c r="M44" s="23"/>
      <c r="N44" s="23"/>
      <c r="O44" s="27"/>
    </row>
    <row r="45" spans="2:15" s="1" customFormat="1" ht="19.5" x14ac:dyDescent="0.4">
      <c r="B45" s="23"/>
      <c r="C45" s="113"/>
      <c r="D45" s="114"/>
      <c r="E45" s="114"/>
      <c r="F45" s="115"/>
      <c r="G45" s="23"/>
      <c r="H45" s="25"/>
      <c r="I45" s="29"/>
      <c r="J45" s="122" t="s">
        <v>25</v>
      </c>
      <c r="K45" s="122"/>
      <c r="L45" s="23"/>
      <c r="M45" s="23"/>
      <c r="N45" s="23"/>
      <c r="O45" s="27"/>
    </row>
    <row r="46" spans="2:15" s="1" customFormat="1" ht="19.5" x14ac:dyDescent="0.4">
      <c r="B46" s="23"/>
      <c r="C46" s="116"/>
      <c r="D46" s="117"/>
      <c r="E46" s="117"/>
      <c r="F46" s="118"/>
      <c r="G46" s="23"/>
      <c r="H46" s="25"/>
      <c r="I46" s="30"/>
      <c r="J46" s="122" t="s">
        <v>28</v>
      </c>
      <c r="K46" s="122"/>
      <c r="L46" s="23"/>
      <c r="M46" s="23"/>
      <c r="N46" s="23"/>
      <c r="O46" s="27"/>
    </row>
    <row r="47" spans="2:15" s="1" customFormat="1" ht="19.5" x14ac:dyDescent="0.4">
      <c r="B47" s="23"/>
      <c r="C47" s="116"/>
      <c r="D47" s="117"/>
      <c r="E47" s="117"/>
      <c r="F47" s="118"/>
      <c r="G47" s="23"/>
      <c r="H47" s="25"/>
      <c r="I47" s="31"/>
      <c r="J47" s="122" t="s">
        <v>32</v>
      </c>
      <c r="K47" s="122"/>
      <c r="L47" s="23"/>
      <c r="M47" s="23"/>
      <c r="N47" s="23"/>
      <c r="O47" s="27"/>
    </row>
    <row r="48" spans="2:15" s="1" customFormat="1" ht="19.5" x14ac:dyDescent="0.4">
      <c r="B48" s="23"/>
      <c r="C48" s="116"/>
      <c r="D48" s="117"/>
      <c r="E48" s="117"/>
      <c r="F48" s="118"/>
      <c r="G48" s="23"/>
      <c r="H48" s="25"/>
      <c r="I48" s="32"/>
      <c r="J48" s="123" t="s">
        <v>27</v>
      </c>
      <c r="K48" s="123"/>
      <c r="L48" s="23"/>
      <c r="M48" s="23"/>
      <c r="N48" s="23"/>
      <c r="O48" s="27"/>
    </row>
    <row r="49" spans="2:15" s="1" customFormat="1" ht="19.5" x14ac:dyDescent="0.4">
      <c r="B49" s="23"/>
      <c r="C49" s="119"/>
      <c r="D49" s="120"/>
      <c r="E49" s="120"/>
      <c r="F49" s="121"/>
      <c r="G49" s="23"/>
      <c r="H49" s="25"/>
      <c r="I49" s="33"/>
      <c r="J49" s="112" t="s">
        <v>26</v>
      </c>
      <c r="K49" s="112"/>
      <c r="L49" s="23"/>
      <c r="M49" s="23"/>
      <c r="N49" s="23"/>
      <c r="O49" s="27"/>
    </row>
    <row r="50" spans="2:15" s="1" customFormat="1" ht="19.5" x14ac:dyDescent="0.4">
      <c r="B50" s="23"/>
      <c r="C50" s="23"/>
      <c r="D50" s="23"/>
      <c r="E50" s="23"/>
      <c r="F50" s="23"/>
      <c r="G50" s="23"/>
      <c r="H50" s="23"/>
      <c r="I50" s="34"/>
      <c r="J50" s="122" t="s">
        <v>29</v>
      </c>
      <c r="K50" s="122"/>
      <c r="L50" s="23"/>
      <c r="M50" s="23"/>
      <c r="N50" s="23"/>
      <c r="O50" s="27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B1:O43"/>
  <sheetViews>
    <sheetView showGridLines="0" workbookViewId="0">
      <selection activeCell="R21" sqref="R21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41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45572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45573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45574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45575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45576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45577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45578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45579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45580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45581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45582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45583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45584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45585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45586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45587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45588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45589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45590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45591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45592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45593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45594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45595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45596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45597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45598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45599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B1:O43"/>
  <sheetViews>
    <sheetView showGridLines="0" topLeftCell="A10" workbookViewId="0">
      <selection activeCell="J28" sqref="J28:J34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42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45600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45601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45602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45603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45604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45605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45606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45607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45608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45609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45610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45611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45612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18">
        <v>45613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45614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45615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45616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45617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45618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45619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45620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45621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45622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45623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45624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45625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45626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45627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20.25" thickBot="1" x14ac:dyDescent="0.45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B1:O43"/>
  <sheetViews>
    <sheetView showGridLines="0" workbookViewId="0">
      <selection activeCell="T9" sqref="T9"/>
    </sheetView>
  </sheetViews>
  <sheetFormatPr baseColWidth="10" defaultRowHeight="16.5" x14ac:dyDescent="0.3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 x14ac:dyDescent="0.35"/>
    <row r="2" spans="2:14" ht="24.95" customHeight="1" x14ac:dyDescent="0.3">
      <c r="B2" s="134" t="s">
        <v>43</v>
      </c>
      <c r="C2" s="135"/>
      <c r="D2" s="135"/>
      <c r="E2" s="135"/>
      <c r="F2" s="135"/>
      <c r="G2" s="135"/>
      <c r="H2" s="135"/>
      <c r="I2" s="135"/>
      <c r="J2" s="135"/>
      <c r="K2" s="136"/>
      <c r="M2" s="4" t="s">
        <v>19</v>
      </c>
      <c r="N2" s="5" t="str">
        <f>Récap!K2</f>
        <v>BROWN</v>
      </c>
    </row>
    <row r="3" spans="2:14" ht="24.95" customHeight="1" thickBot="1" x14ac:dyDescent="0.35">
      <c r="B3" s="137"/>
      <c r="C3" s="138"/>
      <c r="D3" s="138"/>
      <c r="E3" s="138"/>
      <c r="F3" s="138"/>
      <c r="G3" s="138"/>
      <c r="H3" s="138"/>
      <c r="I3" s="138"/>
      <c r="J3" s="138"/>
      <c r="K3" s="139"/>
      <c r="M3" s="4" t="s">
        <v>20</v>
      </c>
      <c r="N3" s="5" t="str">
        <f>Récap!K3</f>
        <v>ANNICK</v>
      </c>
    </row>
    <row r="4" spans="2:14" ht="17.25" thickBot="1" x14ac:dyDescent="0.35">
      <c r="N4" s="64"/>
    </row>
    <row r="5" spans="2:14" ht="24.95" customHeight="1" x14ac:dyDescent="0.3">
      <c r="B5" s="140" t="s">
        <v>0</v>
      </c>
      <c r="C5" s="141"/>
      <c r="D5" s="144" t="s">
        <v>4</v>
      </c>
      <c r="E5" s="144" t="s">
        <v>6</v>
      </c>
      <c r="F5" s="144"/>
      <c r="G5" s="144" t="s">
        <v>3</v>
      </c>
      <c r="H5" s="144"/>
      <c r="I5" s="144" t="s">
        <v>2</v>
      </c>
      <c r="J5" s="144" t="s">
        <v>13</v>
      </c>
      <c r="K5" s="148" t="s">
        <v>14</v>
      </c>
    </row>
    <row r="6" spans="2:14" ht="24.95" customHeight="1" thickBot="1" x14ac:dyDescent="0.35">
      <c r="B6" s="142"/>
      <c r="C6" s="153"/>
      <c r="D6" s="145"/>
      <c r="E6" s="2" t="s">
        <v>1</v>
      </c>
      <c r="F6" s="2" t="s">
        <v>5</v>
      </c>
      <c r="G6" s="2" t="s">
        <v>2</v>
      </c>
      <c r="H6" s="2" t="s">
        <v>4</v>
      </c>
      <c r="I6" s="145"/>
      <c r="J6" s="145"/>
      <c r="K6" s="149"/>
      <c r="M6" s="6"/>
      <c r="N6" s="6"/>
    </row>
    <row r="7" spans="2:14" ht="20.100000000000001" customHeight="1" x14ac:dyDescent="0.3">
      <c r="B7" s="7" t="s">
        <v>7</v>
      </c>
      <c r="C7" s="8">
        <v>45628</v>
      </c>
      <c r="D7" s="35"/>
      <c r="E7" s="10"/>
      <c r="F7" s="10"/>
      <c r="G7" s="11"/>
      <c r="H7" s="11"/>
      <c r="I7" s="48"/>
      <c r="J7" s="60">
        <f>MOD(I7-D7,1)-MOD(H7-G7,1)-MOD(F7-E7,1)</f>
        <v>0</v>
      </c>
      <c r="K7" s="150">
        <f t="shared" ref="K7:K28" si="0">SUM(J7:J13)</f>
        <v>0</v>
      </c>
      <c r="M7" s="124" t="s">
        <v>15</v>
      </c>
      <c r="N7" s="124"/>
    </row>
    <row r="8" spans="2:14" ht="20.100000000000001" customHeight="1" x14ac:dyDescent="0.3">
      <c r="B8" s="12" t="s">
        <v>8</v>
      </c>
      <c r="C8" s="13">
        <v>45629</v>
      </c>
      <c r="D8" s="36"/>
      <c r="E8" s="4"/>
      <c r="F8" s="4"/>
      <c r="G8" s="4"/>
      <c r="H8" s="4"/>
      <c r="I8" s="58"/>
      <c r="J8" s="61">
        <f t="shared" ref="J8:J34" si="1">MOD(I8-D8,1)-MOD(H8-G8,1)-MOD(F8-E8,1)</f>
        <v>0</v>
      </c>
      <c r="K8" s="151"/>
      <c r="M8" s="125"/>
      <c r="N8" s="126"/>
    </row>
    <row r="9" spans="2:14" ht="20.100000000000001" customHeight="1" x14ac:dyDescent="0.3">
      <c r="B9" s="12" t="s">
        <v>8</v>
      </c>
      <c r="C9" s="13">
        <v>45630</v>
      </c>
      <c r="D9" s="36"/>
      <c r="E9" s="4"/>
      <c r="F9" s="4"/>
      <c r="G9" s="4"/>
      <c r="H9" s="4"/>
      <c r="I9" s="58"/>
      <c r="J9" s="61">
        <f t="shared" si="1"/>
        <v>0</v>
      </c>
      <c r="K9" s="151"/>
      <c r="M9" s="127"/>
      <c r="N9" s="128"/>
    </row>
    <row r="10" spans="2:14" ht="20.100000000000001" customHeight="1" x14ac:dyDescent="0.3">
      <c r="B10" s="12" t="s">
        <v>9</v>
      </c>
      <c r="C10" s="13">
        <v>45631</v>
      </c>
      <c r="D10" s="36"/>
      <c r="E10" s="4"/>
      <c r="F10" s="4"/>
      <c r="G10" s="4"/>
      <c r="H10" s="4"/>
      <c r="I10" s="58"/>
      <c r="J10" s="61">
        <f t="shared" si="1"/>
        <v>0</v>
      </c>
      <c r="K10" s="151"/>
      <c r="M10" s="127"/>
      <c r="N10" s="128"/>
    </row>
    <row r="11" spans="2:14" ht="20.100000000000001" customHeight="1" x14ac:dyDescent="0.3">
      <c r="B11" s="12" t="s">
        <v>10</v>
      </c>
      <c r="C11" s="13">
        <v>45632</v>
      </c>
      <c r="D11" s="36"/>
      <c r="E11" s="4"/>
      <c r="F11" s="4"/>
      <c r="G11" s="4"/>
      <c r="H11" s="4"/>
      <c r="I11" s="58"/>
      <c r="J11" s="61">
        <f t="shared" si="1"/>
        <v>0</v>
      </c>
      <c r="K11" s="151"/>
      <c r="M11" s="129"/>
      <c r="N11" s="130"/>
    </row>
    <row r="12" spans="2:14" ht="20.100000000000001" customHeight="1" x14ac:dyDescent="0.3">
      <c r="B12" s="15" t="s">
        <v>11</v>
      </c>
      <c r="C12" s="16">
        <v>45633</v>
      </c>
      <c r="D12" s="36"/>
      <c r="E12" s="4"/>
      <c r="F12" s="4"/>
      <c r="G12" s="4"/>
      <c r="H12" s="4"/>
      <c r="I12" s="58"/>
      <c r="J12" s="61">
        <f t="shared" si="1"/>
        <v>0</v>
      </c>
      <c r="K12" s="151"/>
    </row>
    <row r="13" spans="2:14" ht="20.100000000000001" customHeight="1" thickBot="1" x14ac:dyDescent="0.35">
      <c r="B13" s="17" t="s">
        <v>12</v>
      </c>
      <c r="C13" s="18">
        <v>45634</v>
      </c>
      <c r="D13" s="37"/>
      <c r="E13" s="20"/>
      <c r="F13" s="20"/>
      <c r="G13" s="20"/>
      <c r="H13" s="20"/>
      <c r="I13" s="59"/>
      <c r="J13" s="62">
        <f t="shared" si="1"/>
        <v>0</v>
      </c>
      <c r="K13" s="152"/>
    </row>
    <row r="14" spans="2:14" ht="20.100000000000001" customHeight="1" x14ac:dyDescent="0.3">
      <c r="B14" s="7" t="s">
        <v>7</v>
      </c>
      <c r="C14" s="8">
        <v>45635</v>
      </c>
      <c r="D14" s="38"/>
      <c r="E14" s="11"/>
      <c r="F14" s="11"/>
      <c r="G14" s="11"/>
      <c r="H14" s="11"/>
      <c r="I14" s="57"/>
      <c r="J14" s="60">
        <f t="shared" si="1"/>
        <v>0</v>
      </c>
      <c r="K14" s="150">
        <f t="shared" si="0"/>
        <v>0</v>
      </c>
      <c r="M14" s="124" t="s">
        <v>15</v>
      </c>
      <c r="N14" s="124"/>
    </row>
    <row r="15" spans="2:14" ht="20.100000000000001" customHeight="1" x14ac:dyDescent="0.3">
      <c r="B15" s="12" t="s">
        <v>8</v>
      </c>
      <c r="C15" s="13">
        <v>45636</v>
      </c>
      <c r="D15" s="36"/>
      <c r="E15" s="4"/>
      <c r="F15" s="4"/>
      <c r="G15" s="4"/>
      <c r="H15" s="4"/>
      <c r="I15" s="58"/>
      <c r="J15" s="61">
        <f t="shared" si="1"/>
        <v>0</v>
      </c>
      <c r="K15" s="151"/>
      <c r="M15" s="125"/>
      <c r="N15" s="126"/>
    </row>
    <row r="16" spans="2:14" ht="20.100000000000001" customHeight="1" x14ac:dyDescent="0.3">
      <c r="B16" s="12" t="s">
        <v>8</v>
      </c>
      <c r="C16" s="13">
        <v>45637</v>
      </c>
      <c r="D16" s="36"/>
      <c r="E16" s="4"/>
      <c r="F16" s="4"/>
      <c r="G16" s="4"/>
      <c r="H16" s="4"/>
      <c r="I16" s="58"/>
      <c r="J16" s="61">
        <f t="shared" si="1"/>
        <v>0</v>
      </c>
      <c r="K16" s="151"/>
      <c r="M16" s="127"/>
      <c r="N16" s="128"/>
    </row>
    <row r="17" spans="2:14" ht="20.100000000000001" customHeight="1" x14ac:dyDescent="0.3">
      <c r="B17" s="12" t="s">
        <v>9</v>
      </c>
      <c r="C17" s="13">
        <v>45638</v>
      </c>
      <c r="D17" s="36"/>
      <c r="E17" s="4"/>
      <c r="F17" s="4"/>
      <c r="G17" s="4"/>
      <c r="H17" s="4"/>
      <c r="I17" s="58"/>
      <c r="J17" s="61">
        <f t="shared" si="1"/>
        <v>0</v>
      </c>
      <c r="K17" s="151"/>
      <c r="M17" s="127"/>
      <c r="N17" s="128"/>
    </row>
    <row r="18" spans="2:14" ht="20.100000000000001" customHeight="1" x14ac:dyDescent="0.3">
      <c r="B18" s="12" t="s">
        <v>10</v>
      </c>
      <c r="C18" s="13">
        <v>45639</v>
      </c>
      <c r="D18" s="36"/>
      <c r="E18" s="4"/>
      <c r="F18" s="4"/>
      <c r="G18" s="4"/>
      <c r="H18" s="4"/>
      <c r="I18" s="58"/>
      <c r="J18" s="61">
        <f t="shared" si="1"/>
        <v>0</v>
      </c>
      <c r="K18" s="151"/>
      <c r="M18" s="129"/>
      <c r="N18" s="130"/>
    </row>
    <row r="19" spans="2:14" ht="20.100000000000001" customHeight="1" x14ac:dyDescent="0.3">
      <c r="B19" s="15" t="s">
        <v>11</v>
      </c>
      <c r="C19" s="16">
        <v>45640</v>
      </c>
      <c r="D19" s="36"/>
      <c r="E19" s="4"/>
      <c r="F19" s="4"/>
      <c r="G19" s="4"/>
      <c r="H19" s="4"/>
      <c r="I19" s="58"/>
      <c r="J19" s="61">
        <f t="shared" si="1"/>
        <v>0</v>
      </c>
      <c r="K19" s="151"/>
    </row>
    <row r="20" spans="2:14" ht="20.100000000000001" customHeight="1" thickBot="1" x14ac:dyDescent="0.35">
      <c r="B20" s="22" t="s">
        <v>12</v>
      </c>
      <c r="C20" s="88">
        <v>45641</v>
      </c>
      <c r="D20" s="37"/>
      <c r="E20" s="20"/>
      <c r="F20" s="20"/>
      <c r="G20" s="20"/>
      <c r="H20" s="20"/>
      <c r="I20" s="59"/>
      <c r="J20" s="62">
        <f t="shared" si="1"/>
        <v>0</v>
      </c>
      <c r="K20" s="152"/>
    </row>
    <row r="21" spans="2:14" ht="20.100000000000001" customHeight="1" x14ac:dyDescent="0.3">
      <c r="B21" s="7" t="s">
        <v>7</v>
      </c>
      <c r="C21" s="8">
        <v>45642</v>
      </c>
      <c r="D21" s="38"/>
      <c r="E21" s="11"/>
      <c r="F21" s="11"/>
      <c r="G21" s="11"/>
      <c r="H21" s="11"/>
      <c r="I21" s="57"/>
      <c r="J21" s="60">
        <f t="shared" si="1"/>
        <v>0</v>
      </c>
      <c r="K21" s="150">
        <f t="shared" si="0"/>
        <v>0</v>
      </c>
      <c r="M21" s="124" t="s">
        <v>15</v>
      </c>
      <c r="N21" s="124"/>
    </row>
    <row r="22" spans="2:14" ht="20.100000000000001" customHeight="1" x14ac:dyDescent="0.3">
      <c r="B22" s="12" t="s">
        <v>8</v>
      </c>
      <c r="C22" s="13">
        <v>45643</v>
      </c>
      <c r="D22" s="36"/>
      <c r="E22" s="4"/>
      <c r="F22" s="4"/>
      <c r="G22" s="4"/>
      <c r="H22" s="4"/>
      <c r="I22" s="58"/>
      <c r="J22" s="61">
        <f t="shared" si="1"/>
        <v>0</v>
      </c>
      <c r="K22" s="151"/>
      <c r="M22" s="125"/>
      <c r="N22" s="126"/>
    </row>
    <row r="23" spans="2:14" ht="20.100000000000001" customHeight="1" x14ac:dyDescent="0.3">
      <c r="B23" s="12" t="s">
        <v>8</v>
      </c>
      <c r="C23" s="13">
        <v>45644</v>
      </c>
      <c r="D23" s="36"/>
      <c r="E23" s="4"/>
      <c r="F23" s="4"/>
      <c r="G23" s="4"/>
      <c r="H23" s="4"/>
      <c r="I23" s="58"/>
      <c r="J23" s="61">
        <f t="shared" si="1"/>
        <v>0</v>
      </c>
      <c r="K23" s="151"/>
      <c r="M23" s="127"/>
      <c r="N23" s="128"/>
    </row>
    <row r="24" spans="2:14" ht="20.100000000000001" customHeight="1" x14ac:dyDescent="0.3">
      <c r="B24" s="12" t="s">
        <v>9</v>
      </c>
      <c r="C24" s="13">
        <v>45645</v>
      </c>
      <c r="D24" s="36"/>
      <c r="E24" s="4"/>
      <c r="F24" s="4"/>
      <c r="G24" s="4"/>
      <c r="H24" s="4"/>
      <c r="I24" s="58"/>
      <c r="J24" s="61">
        <f t="shared" si="1"/>
        <v>0</v>
      </c>
      <c r="K24" s="151"/>
      <c r="M24" s="127"/>
      <c r="N24" s="128"/>
    </row>
    <row r="25" spans="2:14" ht="20.100000000000001" customHeight="1" x14ac:dyDescent="0.3">
      <c r="B25" s="12" t="s">
        <v>10</v>
      </c>
      <c r="C25" s="13">
        <v>45646</v>
      </c>
      <c r="D25" s="36"/>
      <c r="E25" s="4"/>
      <c r="F25" s="4"/>
      <c r="G25" s="4"/>
      <c r="H25" s="4"/>
      <c r="I25" s="58"/>
      <c r="J25" s="61">
        <f t="shared" si="1"/>
        <v>0</v>
      </c>
      <c r="K25" s="151"/>
      <c r="M25" s="129"/>
      <c r="N25" s="130"/>
    </row>
    <row r="26" spans="2:14" ht="20.100000000000001" customHeight="1" x14ac:dyDescent="0.3">
      <c r="B26" s="15" t="s">
        <v>11</v>
      </c>
      <c r="C26" s="16">
        <v>45647</v>
      </c>
      <c r="D26" s="36"/>
      <c r="E26" s="4"/>
      <c r="F26" s="4"/>
      <c r="G26" s="4"/>
      <c r="H26" s="4"/>
      <c r="I26" s="58"/>
      <c r="J26" s="61">
        <f t="shared" si="1"/>
        <v>0</v>
      </c>
      <c r="K26" s="151"/>
    </row>
    <row r="27" spans="2:14" ht="20.100000000000001" customHeight="1" thickBot="1" x14ac:dyDescent="0.35">
      <c r="B27" s="22" t="s">
        <v>12</v>
      </c>
      <c r="C27" s="18">
        <v>45648</v>
      </c>
      <c r="D27" s="37"/>
      <c r="E27" s="20"/>
      <c r="F27" s="20"/>
      <c r="G27" s="20"/>
      <c r="H27" s="20"/>
      <c r="I27" s="59"/>
      <c r="J27" s="62">
        <f t="shared" si="1"/>
        <v>0</v>
      </c>
      <c r="K27" s="152"/>
    </row>
    <row r="28" spans="2:14" ht="20.100000000000001" customHeight="1" x14ac:dyDescent="0.3">
      <c r="B28" s="7" t="s">
        <v>7</v>
      </c>
      <c r="C28" s="8">
        <v>45649</v>
      </c>
      <c r="D28" s="38"/>
      <c r="E28" s="11"/>
      <c r="F28" s="11"/>
      <c r="G28" s="11"/>
      <c r="H28" s="11"/>
      <c r="I28" s="57"/>
      <c r="J28" s="60">
        <f t="shared" si="1"/>
        <v>0</v>
      </c>
      <c r="K28" s="150">
        <f t="shared" si="0"/>
        <v>0</v>
      </c>
      <c r="M28" s="124" t="s">
        <v>15</v>
      </c>
      <c r="N28" s="124"/>
    </row>
    <row r="29" spans="2:14" ht="20.100000000000001" customHeight="1" x14ac:dyDescent="0.3">
      <c r="B29" s="12" t="s">
        <v>8</v>
      </c>
      <c r="C29" s="13">
        <v>45650</v>
      </c>
      <c r="D29" s="36"/>
      <c r="E29" s="4"/>
      <c r="F29" s="4"/>
      <c r="G29" s="4"/>
      <c r="H29" s="4"/>
      <c r="I29" s="58"/>
      <c r="J29" s="61">
        <f t="shared" si="1"/>
        <v>0</v>
      </c>
      <c r="K29" s="151"/>
      <c r="M29" s="125"/>
      <c r="N29" s="126"/>
    </row>
    <row r="30" spans="2:14" ht="20.100000000000001" customHeight="1" x14ac:dyDescent="0.3">
      <c r="B30" s="12" t="s">
        <v>8</v>
      </c>
      <c r="C30" s="13">
        <v>45651</v>
      </c>
      <c r="D30" s="36"/>
      <c r="E30" s="4"/>
      <c r="F30" s="4"/>
      <c r="G30" s="4"/>
      <c r="H30" s="4"/>
      <c r="I30" s="58"/>
      <c r="J30" s="61">
        <f t="shared" si="1"/>
        <v>0</v>
      </c>
      <c r="K30" s="151"/>
      <c r="M30" s="127"/>
      <c r="N30" s="128"/>
    </row>
    <row r="31" spans="2:14" ht="20.100000000000001" customHeight="1" x14ac:dyDescent="0.3">
      <c r="B31" s="12" t="s">
        <v>9</v>
      </c>
      <c r="C31" s="13">
        <v>45652</v>
      </c>
      <c r="D31" s="36"/>
      <c r="E31" s="4"/>
      <c r="F31" s="4"/>
      <c r="G31" s="4"/>
      <c r="H31" s="4"/>
      <c r="I31" s="58"/>
      <c r="J31" s="61">
        <f t="shared" si="1"/>
        <v>0</v>
      </c>
      <c r="K31" s="151"/>
      <c r="M31" s="127"/>
      <c r="N31" s="128"/>
    </row>
    <row r="32" spans="2:14" ht="20.100000000000001" customHeight="1" x14ac:dyDescent="0.3">
      <c r="B32" s="12" t="s">
        <v>10</v>
      </c>
      <c r="C32" s="13">
        <v>45653</v>
      </c>
      <c r="D32" s="36"/>
      <c r="E32" s="4"/>
      <c r="F32" s="4"/>
      <c r="G32" s="4"/>
      <c r="H32" s="4"/>
      <c r="I32" s="58"/>
      <c r="J32" s="61">
        <f t="shared" si="1"/>
        <v>0</v>
      </c>
      <c r="K32" s="151"/>
      <c r="M32" s="129"/>
      <c r="N32" s="130"/>
    </row>
    <row r="33" spans="2:15" ht="20.100000000000001" customHeight="1" x14ac:dyDescent="0.3">
      <c r="B33" s="15" t="s">
        <v>11</v>
      </c>
      <c r="C33" s="16">
        <v>45654</v>
      </c>
      <c r="D33" s="36"/>
      <c r="E33" s="4"/>
      <c r="F33" s="4"/>
      <c r="G33" s="4"/>
      <c r="H33" s="4"/>
      <c r="I33" s="58"/>
      <c r="J33" s="61">
        <f t="shared" si="1"/>
        <v>0</v>
      </c>
      <c r="K33" s="151"/>
    </row>
    <row r="34" spans="2:15" ht="20.100000000000001" customHeight="1" thickBot="1" x14ac:dyDescent="0.35">
      <c r="B34" s="22" t="s">
        <v>12</v>
      </c>
      <c r="C34" s="18">
        <v>45655</v>
      </c>
      <c r="D34" s="37"/>
      <c r="E34" s="20"/>
      <c r="F34" s="20"/>
      <c r="G34" s="20"/>
      <c r="H34" s="20"/>
      <c r="I34" s="59"/>
      <c r="J34" s="62">
        <f t="shared" si="1"/>
        <v>0</v>
      </c>
      <c r="K34" s="152"/>
    </row>
    <row r="36" spans="2:15" s="1" customFormat="1" ht="19.5" x14ac:dyDescent="0.4">
      <c r="B36" s="23"/>
      <c r="C36" s="24" t="s">
        <v>24</v>
      </c>
      <c r="D36" s="25"/>
      <c r="E36" s="25"/>
      <c r="F36" s="23"/>
      <c r="G36" s="23"/>
      <c r="H36" s="24"/>
      <c r="I36" s="26"/>
      <c r="J36" s="122" t="s">
        <v>31</v>
      </c>
      <c r="K36" s="122"/>
      <c r="L36" s="23"/>
      <c r="M36" s="23"/>
      <c r="N36" s="23"/>
      <c r="O36" s="27"/>
    </row>
    <row r="37" spans="2:15" s="1" customFormat="1" ht="19.5" x14ac:dyDescent="0.4">
      <c r="B37" s="25"/>
      <c r="C37" s="23"/>
      <c r="D37" s="23"/>
      <c r="E37" s="23"/>
      <c r="F37" s="23"/>
      <c r="G37" s="23"/>
      <c r="H37" s="23"/>
      <c r="I37" s="28"/>
      <c r="J37" s="122" t="s">
        <v>30</v>
      </c>
      <c r="K37" s="122"/>
      <c r="L37" s="23"/>
      <c r="M37" s="23"/>
      <c r="N37" s="23"/>
      <c r="O37" s="27"/>
    </row>
    <row r="38" spans="2:15" s="1" customFormat="1" ht="19.5" x14ac:dyDescent="0.4">
      <c r="B38" s="23"/>
      <c r="C38" s="113"/>
      <c r="D38" s="114"/>
      <c r="E38" s="114"/>
      <c r="F38" s="115"/>
      <c r="G38" s="23"/>
      <c r="H38" s="25"/>
      <c r="I38" s="29"/>
      <c r="J38" s="122" t="s">
        <v>25</v>
      </c>
      <c r="K38" s="122"/>
      <c r="L38" s="23"/>
      <c r="M38" s="23"/>
      <c r="N38" s="23"/>
      <c r="O38" s="27"/>
    </row>
    <row r="39" spans="2:15" s="1" customFormat="1" ht="19.5" x14ac:dyDescent="0.4">
      <c r="B39" s="23"/>
      <c r="C39" s="116"/>
      <c r="D39" s="117"/>
      <c r="E39" s="117"/>
      <c r="F39" s="118"/>
      <c r="G39" s="23"/>
      <c r="H39" s="25"/>
      <c r="I39" s="30"/>
      <c r="J39" s="122" t="s">
        <v>28</v>
      </c>
      <c r="K39" s="122"/>
      <c r="L39" s="23"/>
      <c r="M39" s="23"/>
      <c r="N39" s="23"/>
      <c r="O39" s="27"/>
    </row>
    <row r="40" spans="2:15" s="1" customFormat="1" ht="19.5" x14ac:dyDescent="0.4">
      <c r="B40" s="23"/>
      <c r="C40" s="116"/>
      <c r="D40" s="117"/>
      <c r="E40" s="117"/>
      <c r="F40" s="118"/>
      <c r="G40" s="23"/>
      <c r="H40" s="25"/>
      <c r="I40" s="31"/>
      <c r="J40" s="122" t="s">
        <v>32</v>
      </c>
      <c r="K40" s="122"/>
      <c r="L40" s="23"/>
      <c r="M40" s="23"/>
      <c r="N40" s="23"/>
      <c r="O40" s="27"/>
    </row>
    <row r="41" spans="2:15" s="1" customFormat="1" ht="19.5" x14ac:dyDescent="0.4">
      <c r="B41" s="23"/>
      <c r="C41" s="116"/>
      <c r="D41" s="117"/>
      <c r="E41" s="117"/>
      <c r="F41" s="118"/>
      <c r="G41" s="23"/>
      <c r="H41" s="25"/>
      <c r="I41" s="32"/>
      <c r="J41" s="123" t="s">
        <v>27</v>
      </c>
      <c r="K41" s="123"/>
      <c r="L41" s="23"/>
      <c r="M41" s="23"/>
      <c r="N41" s="23"/>
      <c r="O41" s="27"/>
    </row>
    <row r="42" spans="2:15" s="1" customFormat="1" ht="19.5" x14ac:dyDescent="0.4">
      <c r="B42" s="23"/>
      <c r="C42" s="119"/>
      <c r="D42" s="120"/>
      <c r="E42" s="120"/>
      <c r="F42" s="121"/>
      <c r="G42" s="23"/>
      <c r="H42" s="25"/>
      <c r="I42" s="33"/>
      <c r="J42" s="112" t="s">
        <v>26</v>
      </c>
      <c r="K42" s="112"/>
      <c r="L42" s="23"/>
      <c r="M42" s="23"/>
      <c r="N42" s="23"/>
      <c r="O42" s="27"/>
    </row>
    <row r="43" spans="2:15" s="1" customFormat="1" ht="19.5" x14ac:dyDescent="0.4">
      <c r="B43" s="23"/>
      <c r="C43" s="23"/>
      <c r="D43" s="23"/>
      <c r="E43" s="23"/>
      <c r="F43" s="23"/>
      <c r="G43" s="23"/>
      <c r="H43" s="23"/>
      <c r="I43" s="34"/>
      <c r="J43" s="122" t="s">
        <v>29</v>
      </c>
      <c r="K43" s="122"/>
      <c r="L43" s="23"/>
      <c r="M43" s="23"/>
      <c r="N43" s="23"/>
      <c r="O43" s="27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3:K43"/>
    <mergeCell ref="J36:K36"/>
    <mergeCell ref="J37:K37"/>
    <mergeCell ref="C38:F42"/>
    <mergeCell ref="J38:K38"/>
    <mergeCell ref="J39:K39"/>
    <mergeCell ref="J40:K40"/>
    <mergeCell ref="J41:K41"/>
    <mergeCell ref="J42:K42"/>
  </mergeCells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Avril!Zone_d_impression</vt:lpstr>
      <vt:lpstr>Décembre!Zone_d_impression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Brown</dc:creator>
  <cp:lastModifiedBy>Annick Brown</cp:lastModifiedBy>
  <cp:lastPrinted>2024-01-16T11:02:19Z</cp:lastPrinted>
  <dcterms:created xsi:type="dcterms:W3CDTF">2024-01-16T08:08:56Z</dcterms:created>
  <dcterms:modified xsi:type="dcterms:W3CDTF">2024-01-26T14:49:28Z</dcterms:modified>
</cp:coreProperties>
</file>