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\OneDrive\Dokumente\"/>
    </mc:Choice>
  </mc:AlternateContent>
  <xr:revisionPtr revIDLastSave="0" documentId="13_ncr:1_{7384C44A-AE60-4172-BC63-4903BFD7EFF8}" xr6:coauthVersionLast="47" xr6:coauthVersionMax="47" xr10:uidLastSave="{00000000-0000-0000-0000-000000000000}"/>
  <bookViews>
    <workbookView xWindow="-108" yWindow="-108" windowWidth="23256" windowHeight="12456" activeTab="1" xr2:uid="{744C0951-E51C-4855-89B3-26531B9124C4}"/>
  </bookViews>
  <sheets>
    <sheet name="Total heures modulation" sheetId="6" r:id="rId1"/>
    <sheet name="Modul Fev." sheetId="12" r:id="rId2"/>
    <sheet name="Heure Fev." sheetId="1" r:id="rId3"/>
  </sheets>
  <definedNames>
    <definedName name="Couleur">_xludf.TEXT(SUMIF('Modul Fev.'!XET1048564:XET33,"bleu")*0.000694444444444444,"h:mm")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3" i="12" l="1"/>
  <c r="B3" i="6"/>
  <c r="X54" i="12"/>
  <c r="AG54" i="12"/>
  <c r="AN54" i="12"/>
  <c r="D35" i="6"/>
  <c r="AN65" i="12"/>
  <c r="AN64" i="12"/>
  <c r="AN63" i="12"/>
  <c r="AN62" i="12"/>
  <c r="AN61" i="12"/>
  <c r="AN60" i="12"/>
  <c r="AN59" i="12"/>
  <c r="AN58" i="12"/>
  <c r="AN57" i="12"/>
  <c r="AN56" i="12"/>
  <c r="AN55" i="12"/>
  <c r="AM54" i="12"/>
  <c r="AL54" i="12"/>
  <c r="AK54" i="12"/>
  <c r="AJ54" i="12"/>
  <c r="AG65" i="12"/>
  <c r="AG64" i="12"/>
  <c r="AG63" i="12"/>
  <c r="AG62" i="12"/>
  <c r="AG61" i="12"/>
  <c r="AG60" i="12"/>
  <c r="AG59" i="12"/>
  <c r="AG58" i="12"/>
  <c r="AG57" i="12"/>
  <c r="AG56" i="12"/>
  <c r="AG55" i="12"/>
  <c r="AF54" i="12"/>
  <c r="AE54" i="12"/>
  <c r="AD54" i="12"/>
  <c r="AC54" i="12"/>
  <c r="AB54" i="12"/>
  <c r="AA54" i="12"/>
  <c r="X65" i="12"/>
  <c r="X64" i="12"/>
  <c r="X63" i="12"/>
  <c r="X62" i="12"/>
  <c r="X61" i="12"/>
  <c r="X60" i="12"/>
  <c r="X59" i="12"/>
  <c r="X58" i="12"/>
  <c r="X57" i="12"/>
  <c r="X56" i="12"/>
  <c r="X55" i="12"/>
  <c r="W54" i="12"/>
  <c r="V54" i="12"/>
  <c r="U54" i="12"/>
  <c r="T54" i="12"/>
  <c r="S54" i="12"/>
  <c r="R54" i="12"/>
  <c r="O65" i="12"/>
  <c r="O64" i="12"/>
  <c r="O63" i="12"/>
  <c r="O62" i="12"/>
  <c r="O61" i="12"/>
  <c r="O60" i="12"/>
  <c r="O59" i="12"/>
  <c r="O58" i="12"/>
  <c r="O57" i="12"/>
  <c r="O56" i="12"/>
  <c r="O55" i="12"/>
  <c r="O54" i="12"/>
  <c r="N54" i="12"/>
  <c r="M54" i="12"/>
  <c r="L54" i="12"/>
  <c r="K54" i="12"/>
  <c r="J54" i="12"/>
  <c r="I54" i="12"/>
  <c r="D54" i="12"/>
  <c r="E54" i="12"/>
  <c r="F56" i="12"/>
  <c r="F57" i="12"/>
  <c r="F58" i="12"/>
  <c r="F59" i="12"/>
  <c r="F61" i="12"/>
  <c r="F62" i="12"/>
  <c r="F64" i="12"/>
  <c r="F65" i="12"/>
  <c r="H23" i="1"/>
  <c r="H7" i="1"/>
  <c r="I7" i="1" s="1"/>
  <c r="H9" i="1"/>
  <c r="I9" i="1" s="1"/>
  <c r="H10" i="1"/>
  <c r="I10" i="1" s="1"/>
  <c r="H8" i="1"/>
  <c r="I8" i="1" s="1"/>
  <c r="H39" i="1"/>
  <c r="I39" i="1" s="1"/>
  <c r="C54" i="12" l="1"/>
  <c r="F55" i="12"/>
  <c r="F60" i="12"/>
  <c r="H42" i="1"/>
  <c r="F54" i="12"/>
  <c r="AO54" i="12" s="1"/>
  <c r="H11" i="1"/>
  <c r="I11" i="1" l="1"/>
  <c r="H34" i="1"/>
  <c r="I34" i="1" s="1"/>
  <c r="H26" i="1"/>
  <c r="I26" i="1" s="1"/>
  <c r="H18" i="1"/>
  <c r="I18" i="1" s="1"/>
  <c r="H38" i="1" l="1"/>
  <c r="I38" i="1" s="1"/>
  <c r="H37" i="1"/>
  <c r="I37" i="1" s="1"/>
  <c r="H36" i="1"/>
  <c r="I36" i="1" s="1"/>
  <c r="H33" i="1"/>
  <c r="I33" i="1" s="1"/>
  <c r="H32" i="1"/>
  <c r="I32" i="1" s="1"/>
  <c r="H31" i="1"/>
  <c r="I31" i="1" s="1"/>
  <c r="H30" i="1"/>
  <c r="I30" i="1" s="1"/>
  <c r="H29" i="1"/>
  <c r="I29" i="1" s="1"/>
  <c r="H28" i="1"/>
  <c r="H25" i="1"/>
  <c r="I25" i="1" s="1"/>
  <c r="H24" i="1"/>
  <c r="I24" i="1" s="1"/>
  <c r="I23" i="1"/>
  <c r="H22" i="1"/>
  <c r="I22" i="1" s="1"/>
  <c r="H21" i="1"/>
  <c r="I21" i="1" s="1"/>
  <c r="H20" i="1"/>
  <c r="H17" i="1"/>
  <c r="I17" i="1" s="1"/>
  <c r="H16" i="1"/>
  <c r="I16" i="1" s="1"/>
  <c r="H15" i="1"/>
  <c r="I15" i="1" s="1"/>
  <c r="H14" i="1"/>
  <c r="I14" i="1" s="1"/>
  <c r="H13" i="1"/>
  <c r="I13" i="1" s="1"/>
  <c r="H12" i="1"/>
  <c r="I20" i="1" l="1"/>
  <c r="I27" i="1" s="1"/>
  <c r="I28" i="1"/>
  <c r="I35" i="1" s="1"/>
  <c r="I12" i="1"/>
  <c r="I19" i="1" s="1"/>
  <c r="I40" i="1"/>
  <c r="H40" i="1"/>
  <c r="H27" i="1"/>
  <c r="H35" i="1"/>
  <c r="H19" i="1"/>
  <c r="H43" i="1" l="1"/>
  <c r="B4" i="6" s="1"/>
  <c r="B6" i="6" s="1"/>
  <c r="H41" i="1"/>
  <c r="I41" i="1"/>
  <c r="B5" i="6" l="1"/>
</calcChain>
</file>

<file path=xl/sharedStrings.xml><?xml version="1.0" encoding="utf-8"?>
<sst xmlns="http://schemas.openxmlformats.org/spreadsheetml/2006/main" count="295" uniqueCount="106">
  <si>
    <t>de</t>
  </si>
  <si>
    <t>à</t>
  </si>
  <si>
    <t>Total heure</t>
  </si>
  <si>
    <t>Delta</t>
  </si>
  <si>
    <t>Date</t>
  </si>
  <si>
    <t>TOTAL DU MOIS</t>
  </si>
  <si>
    <t>Après-midi et soirée</t>
  </si>
  <si>
    <t>Total semaine</t>
  </si>
  <si>
    <t xml:space="preserve">Total d'heure de modulation : </t>
  </si>
  <si>
    <t>Heure réalisées :</t>
  </si>
  <si>
    <t>Heures supplémentaires :</t>
  </si>
  <si>
    <t>Heures à réalisées :</t>
  </si>
  <si>
    <t>Animation Mercredi</t>
  </si>
  <si>
    <t>Préparation Mercredi</t>
  </si>
  <si>
    <t>Ménage</t>
  </si>
  <si>
    <t>Préparation Périscolaire</t>
  </si>
  <si>
    <t>Animation Périscolaire</t>
  </si>
  <si>
    <t>Pause méridienne</t>
  </si>
  <si>
    <t>Préparation vacances</t>
  </si>
  <si>
    <t>Animation vacances</t>
  </si>
  <si>
    <t>Formation</t>
  </si>
  <si>
    <t>BPJEPS</t>
  </si>
  <si>
    <t>AM</t>
  </si>
  <si>
    <t>PM</t>
  </si>
  <si>
    <t>AP</t>
  </si>
  <si>
    <t>PP</t>
  </si>
  <si>
    <t>A</t>
  </si>
  <si>
    <t>F</t>
  </si>
  <si>
    <t>ME</t>
  </si>
  <si>
    <t>AV</t>
  </si>
  <si>
    <t>PV</t>
  </si>
  <si>
    <t>BP</t>
  </si>
  <si>
    <t>Dépassement</t>
  </si>
  <si>
    <t>Autres</t>
  </si>
  <si>
    <t>Février</t>
  </si>
  <si>
    <t>Mars</t>
  </si>
  <si>
    <t>Avril</t>
  </si>
  <si>
    <t>Mai</t>
  </si>
  <si>
    <t>Juin</t>
  </si>
  <si>
    <t>Juillet</t>
  </si>
  <si>
    <t>Août</t>
  </si>
  <si>
    <t>BASE HORAIRE</t>
  </si>
  <si>
    <t>Total du mois</t>
  </si>
  <si>
    <t xml:space="preserve">Date : </t>
  </si>
  <si>
    <t>Signature du Salarié</t>
  </si>
  <si>
    <t>Signature du responsable</t>
  </si>
  <si>
    <t>FICHE D'HEURES MENSUELLE - FEVRIER 2024</t>
  </si>
  <si>
    <t>Midi et après-midi</t>
  </si>
  <si>
    <t>Matinée et midi</t>
  </si>
  <si>
    <t>MI</t>
  </si>
  <si>
    <t>STEINMETZ Tomas</t>
  </si>
  <si>
    <t>TABLEAU RECAPITULATIF DE STEINMETZ TOMAS</t>
  </si>
  <si>
    <t>7H30</t>
  </si>
  <si>
    <t>LUNDI</t>
  </si>
  <si>
    <t>MARDI</t>
  </si>
  <si>
    <t>MERCREDI</t>
  </si>
  <si>
    <t>JEUDI</t>
  </si>
  <si>
    <t>VENDREDI</t>
  </si>
  <si>
    <t>SAMEDI</t>
  </si>
  <si>
    <t>8H00</t>
  </si>
  <si>
    <t>8H30</t>
  </si>
  <si>
    <t>9H00</t>
  </si>
  <si>
    <t>09H30</t>
  </si>
  <si>
    <t>10H00</t>
  </si>
  <si>
    <t>10H30</t>
  </si>
  <si>
    <t>11H00</t>
  </si>
  <si>
    <t>11H30</t>
  </si>
  <si>
    <t>12H00</t>
  </si>
  <si>
    <t>12H30</t>
  </si>
  <si>
    <t>13H00</t>
  </si>
  <si>
    <t>13H30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</si>
  <si>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</si>
  <si>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</si>
  <si>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</si>
  <si>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</si>
  <si>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</si>
  <si>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</si>
  <si>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</si>
  <si>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</si>
  <si>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18H00</t>
  </si>
  <si>
    <t>18h30</t>
  </si>
  <si>
    <t>19h00</t>
  </si>
  <si>
    <t>Du 1er au 4 février</t>
  </si>
  <si>
    <t>Du 5 au 11 février</t>
  </si>
  <si>
    <t>Du 12 au 18 février</t>
  </si>
  <si>
    <t>Du 19 au  24 février</t>
  </si>
  <si>
    <t>SEMAINE 5</t>
  </si>
  <si>
    <t>Du 25 au 29 février</t>
  </si>
  <si>
    <t>SEMAINE 6</t>
  </si>
  <si>
    <t>SEMAINE 7</t>
  </si>
  <si>
    <t>SEMAINE 8</t>
  </si>
  <si>
    <t>SEMAINE 9</t>
  </si>
  <si>
    <t>Septembre</t>
  </si>
  <si>
    <t>Codes couleurs : Heures supplémentaires</t>
  </si>
  <si>
    <t>Codes couleurs : Heures soustraites</t>
  </si>
  <si>
    <t>Congés payés</t>
  </si>
  <si>
    <t>CP</t>
  </si>
  <si>
    <t>AU</t>
  </si>
  <si>
    <t>AR</t>
  </si>
  <si>
    <t>Arrêt maladie / travail</t>
  </si>
  <si>
    <t>Fin de journée anticipée</t>
  </si>
  <si>
    <t>FA</t>
  </si>
  <si>
    <t>Retard</t>
  </si>
  <si>
    <t>RE</t>
  </si>
  <si>
    <t>Absence justifiée</t>
  </si>
  <si>
    <t>AJ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</si>
</sst>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F800]dddd\,\ mmmm\ dd\,\ yyyy"/>
    <numFmt numFmtId="165" formatCode="h:mm;@"/>
    <numFmt numFmtId="166" formatCode="[h]:mm;@"/>
    <numFmt numFmtId="167" formatCode="[h]:mm"/>
    <numFmt numFmtId="168" formatCode="d/m;@"/>
    <numFmt numFmtId="169" formatCode="[h]:mm:ss;@"/>
    <numFmt numFmtId="170" formatCode="dd/mm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Gilroy Med"/>
      <family val="3"/>
    </font>
    <font>
      <sz val="9"/>
      <color theme="1"/>
      <name val="Gilroy Light"/>
      <family val="3"/>
    </font>
    <font>
      <sz val="9"/>
      <color theme="1"/>
      <name val="Gilroy SemBd"/>
      <family val="3"/>
    </font>
    <font>
      <sz val="16"/>
      <color theme="1"/>
      <name val="Gilroy SemBd"/>
      <family val="3"/>
    </font>
    <font>
      <sz val="10"/>
      <color theme="1"/>
      <name val="Calibri"/>
      <family val="2"/>
      <scheme val="minor"/>
    </font>
    <font>
      <sz val="11"/>
      <color theme="1"/>
      <name val="Gilroy Light"/>
      <family val="3"/>
    </font>
    <font>
      <sz val="11"/>
      <color theme="1"/>
      <name val="Gilroy SemBd"/>
      <family val="3"/>
    </font>
    <font>
      <sz val="10"/>
      <color theme="1"/>
      <name val="Gilroy Light"/>
      <family val="3"/>
    </font>
    <font>
      <sz val="9"/>
      <color theme="1"/>
      <name val="Gilroy Med"/>
      <family val="3"/>
    </font>
    <font>
      <sz val="10"/>
      <color theme="1"/>
      <name val="Gilroy SemBd"/>
      <family val="3"/>
    </font>
    <font>
      <sz val="9"/>
      <color theme="1"/>
      <name val="Calibri"/>
      <family val="2"/>
      <scheme val="minor"/>
    </font>
    <font>
      <sz val="9"/>
      <color rgb="FFC00000"/>
      <name val="Gilroy SemBd"/>
      <family val="3"/>
    </font>
    <font>
      <sz val="10"/>
      <color rgb="FFC00000"/>
      <name val="Gilroy SemBd"/>
      <family val="3"/>
    </font>
    <font>
      <sz val="11"/>
      <color rgb="FF000000"/>
      <name val="Gilroy Med"/>
      <family val="3"/>
    </font>
    <font>
      <sz val="8"/>
      <name val="Calibri"/>
      <family val="2"/>
      <scheme val="minor"/>
    </font>
    <font>
      <sz val="10"/>
      <name val="Gilroy Light"/>
      <family val="3"/>
    </font>
    <font>
      <b/>
      <sz val="10"/>
      <color rgb="FFC00000"/>
      <name val="Gilroy SemBd"/>
      <family val="3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FFFFFF"/>
      <name val="Calibri"/>
      <family val="2"/>
    </font>
    <font>
      <b/>
      <sz val="11"/>
      <name val="Calibri"/>
      <family val="2"/>
      <scheme val="minor"/>
    </font>
    <font>
      <b/>
      <sz val="16"/>
      <color rgb="FF000000"/>
      <name val="Calibri"/>
      <family val="2"/>
    </font>
    <font>
      <sz val="9"/>
      <name val="Gilroy SemBd"/>
      <family val="3"/>
    </font>
  </fonts>
  <fills count="2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1CC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rgb="FFFF7C8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FFFF99"/>
        <bgColor indexed="64"/>
      </patternFill>
    </fill>
  </fills>
  <borders count="7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medium">
        <color indexed="64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indexed="64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indexed="64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indexed="64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indexed="64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theme="0" tint="-0.249977111117893"/>
      </bottom>
      <diagonal/>
    </border>
    <border>
      <left style="thin">
        <color rgb="FF000000"/>
      </left>
      <right style="thin">
        <color rgb="FF000000"/>
      </right>
      <top style="thin">
        <color theme="0" tint="-0.249977111117893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rgb="FF000000"/>
      </right>
      <top/>
      <bottom style="thin">
        <color theme="0" tint="-0.249977111117893"/>
      </bottom>
      <diagonal/>
    </border>
    <border>
      <left style="thin">
        <color rgb="FF000000"/>
      </left>
      <right/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rgb="FF000000"/>
      </right>
      <top style="thin">
        <color theme="0" tint="-0.249977111117893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theme="0" tint="-0.249977111117893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theme="0" tint="-0.249977111117893"/>
      </bottom>
      <diagonal/>
    </border>
    <border>
      <left style="thin">
        <color indexed="64"/>
      </left>
      <right style="thin">
        <color rgb="FF000000"/>
      </right>
      <top style="thin">
        <color theme="0" tint="-0.249977111117893"/>
      </top>
      <bottom style="thin">
        <color indexed="64"/>
      </bottom>
      <diagonal/>
    </border>
    <border>
      <left style="thin">
        <color rgb="FF000000"/>
      </left>
      <right/>
      <top style="thin">
        <color theme="0" tint="-0.249977111117893"/>
      </top>
      <bottom style="thin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0" fillId="0" borderId="0" xfId="0" applyBorder="1"/>
    <xf numFmtId="164" fontId="2" fillId="0" borderId="5" xfId="0" applyNumberFormat="1" applyFont="1" applyBorder="1" applyAlignment="1">
      <alignment horizontal="center"/>
    </xf>
    <xf numFmtId="0" fontId="2" fillId="0" borderId="0" xfId="0" applyFont="1"/>
    <xf numFmtId="0" fontId="3" fillId="0" borderId="0" xfId="0" applyFont="1"/>
    <xf numFmtId="0" fontId="1" fillId="0" borderId="0" xfId="0" applyFont="1"/>
    <xf numFmtId="0" fontId="0" fillId="0" borderId="0" xfId="0" applyAlignment="1">
      <alignment horizontal="center"/>
    </xf>
    <xf numFmtId="164" fontId="2" fillId="0" borderId="23" xfId="0" applyNumberFormat="1" applyFont="1" applyBorder="1" applyAlignment="1">
      <alignment horizontal="center"/>
    </xf>
    <xf numFmtId="167" fontId="6" fillId="0" borderId="0" xfId="0" applyNumberFormat="1" applyFont="1" applyAlignment="1">
      <alignment horizontal="right"/>
    </xf>
    <xf numFmtId="166" fontId="1" fillId="0" borderId="0" xfId="0" applyNumberFormat="1" applyFont="1"/>
    <xf numFmtId="164" fontId="2" fillId="0" borderId="6" xfId="0" applyNumberFormat="1" applyFont="1" applyFill="1" applyBorder="1" applyAlignment="1">
      <alignment horizontal="center" vertical="center"/>
    </xf>
    <xf numFmtId="164" fontId="2" fillId="0" borderId="2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6" fillId="0" borderId="0" xfId="0" applyFont="1"/>
    <xf numFmtId="0" fontId="1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166" fontId="0" fillId="0" borderId="0" xfId="0" applyNumberFormat="1"/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12" fillId="0" borderId="0" xfId="0" applyFont="1"/>
    <xf numFmtId="0" fontId="3" fillId="2" borderId="1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3" fillId="2" borderId="3" xfId="0" applyFont="1" applyFill="1" applyBorder="1" applyAlignment="1">
      <alignment vertical="center"/>
    </xf>
    <xf numFmtId="0" fontId="14" fillId="0" borderId="0" xfId="0" applyFont="1"/>
    <xf numFmtId="0" fontId="3" fillId="2" borderId="3" xfId="0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69" fontId="0" fillId="0" borderId="0" xfId="0" applyNumberFormat="1" applyAlignment="1">
      <alignment horizontal="center"/>
    </xf>
    <xf numFmtId="0" fontId="7" fillId="0" borderId="0" xfId="0" applyFont="1" applyAlignment="1"/>
    <xf numFmtId="168" fontId="8" fillId="0" borderId="24" xfId="0" applyNumberFormat="1" applyFont="1" applyBorder="1" applyAlignment="1">
      <alignment horizontal="center"/>
    </xf>
    <xf numFmtId="166" fontId="8" fillId="0" borderId="24" xfId="0" applyNumberFormat="1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168" fontId="8" fillId="0" borderId="25" xfId="0" applyNumberFormat="1" applyFont="1" applyBorder="1" applyAlignment="1">
      <alignment horizontal="center"/>
    </xf>
    <xf numFmtId="166" fontId="8" fillId="0" borderId="25" xfId="0" applyNumberFormat="1" applyFont="1" applyBorder="1" applyAlignment="1">
      <alignment horizontal="center"/>
    </xf>
    <xf numFmtId="166" fontId="8" fillId="0" borderId="27" xfId="0" applyNumberFormat="1" applyFont="1" applyBorder="1" applyAlignment="1">
      <alignment horizontal="center"/>
    </xf>
    <xf numFmtId="166" fontId="8" fillId="0" borderId="28" xfId="0" applyNumberFormat="1" applyFont="1" applyBorder="1" applyAlignment="1">
      <alignment horizontal="center"/>
    </xf>
    <xf numFmtId="168" fontId="16" fillId="0" borderId="26" xfId="0" applyNumberFormat="1" applyFont="1" applyBorder="1" applyAlignment="1">
      <alignment horizontal="center"/>
    </xf>
    <xf numFmtId="168" fontId="16" fillId="0" borderId="29" xfId="0" applyNumberFormat="1" applyFont="1" applyBorder="1" applyAlignment="1">
      <alignment horizontal="center"/>
    </xf>
    <xf numFmtId="168" fontId="8" fillId="0" borderId="31" xfId="0" applyNumberFormat="1" applyFont="1" applyBorder="1" applyAlignment="1">
      <alignment horizontal="center"/>
    </xf>
    <xf numFmtId="168" fontId="8" fillId="0" borderId="32" xfId="0" applyNumberFormat="1" applyFont="1" applyBorder="1" applyAlignment="1">
      <alignment horizontal="center"/>
    </xf>
    <xf numFmtId="166" fontId="8" fillId="0" borderId="30" xfId="0" applyNumberFormat="1" applyFont="1" applyBorder="1" applyAlignment="1">
      <alignment horizontal="center"/>
    </xf>
    <xf numFmtId="166" fontId="8" fillId="0" borderId="33" xfId="0" applyNumberFormat="1" applyFont="1" applyBorder="1" applyAlignment="1">
      <alignment horizontal="center"/>
    </xf>
    <xf numFmtId="168" fontId="16" fillId="0" borderId="32" xfId="0" applyNumberFormat="1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168" fontId="16" fillId="0" borderId="36" xfId="0" applyNumberFormat="1" applyFont="1" applyBorder="1" applyAlignment="1">
      <alignment horizontal="center"/>
    </xf>
    <xf numFmtId="166" fontId="8" fillId="0" borderId="35" xfId="0" applyNumberFormat="1" applyFont="1" applyBorder="1" applyAlignment="1">
      <alignment horizontal="center"/>
    </xf>
    <xf numFmtId="168" fontId="8" fillId="0" borderId="36" xfId="0" applyNumberFormat="1" applyFont="1" applyBorder="1" applyAlignment="1">
      <alignment horizontal="center"/>
    </xf>
    <xf numFmtId="166" fontId="8" fillId="0" borderId="34" xfId="0" applyNumberFormat="1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3" fillId="2" borderId="4" xfId="0" applyFont="1" applyFill="1" applyBorder="1" applyAlignment="1" applyProtection="1">
      <alignment vertical="center"/>
    </xf>
    <xf numFmtId="0" fontId="3" fillId="2" borderId="4" xfId="0" applyFont="1" applyFill="1" applyBorder="1" applyAlignment="1" applyProtection="1">
      <alignment horizontal="center" vertical="center"/>
    </xf>
    <xf numFmtId="165" fontId="2" fillId="0" borderId="9" xfId="0" applyNumberFormat="1" applyFont="1" applyBorder="1" applyProtection="1"/>
    <xf numFmtId="166" fontId="3" fillId="0" borderId="21" xfId="0" applyNumberFormat="1" applyFont="1" applyBorder="1" applyAlignment="1" applyProtection="1"/>
    <xf numFmtId="166" fontId="3" fillId="0" borderId="10" xfId="0" applyNumberFormat="1" applyFont="1" applyBorder="1" applyAlignment="1" applyProtection="1"/>
    <xf numFmtId="165" fontId="2" fillId="0" borderId="12" xfId="0" applyNumberFormat="1" applyFont="1" applyBorder="1" applyProtection="1"/>
    <xf numFmtId="165" fontId="2" fillId="0" borderId="10" xfId="0" applyNumberFormat="1" applyFont="1" applyBorder="1" applyProtection="1"/>
    <xf numFmtId="165" fontId="2" fillId="0" borderId="11" xfId="0" applyNumberFormat="1" applyFont="1" applyBorder="1" applyProtection="1"/>
    <xf numFmtId="165" fontId="2" fillId="0" borderId="21" xfId="0" applyNumberFormat="1" applyFont="1" applyBorder="1" applyProtection="1"/>
    <xf numFmtId="166" fontId="3" fillId="0" borderId="0" xfId="0" applyNumberFormat="1" applyFont="1" applyProtection="1"/>
    <xf numFmtId="0" fontId="0" fillId="0" borderId="0" xfId="0" applyProtection="1"/>
    <xf numFmtId="166" fontId="12" fillId="0" borderId="0" xfId="0" applyNumberFormat="1" applyFont="1" applyBorder="1" applyAlignment="1" applyProtection="1"/>
    <xf numFmtId="167" fontId="3" fillId="0" borderId="0" xfId="0" applyNumberFormat="1" applyFont="1" applyProtection="1"/>
    <xf numFmtId="20" fontId="2" fillId="0" borderId="18" xfId="0" applyNumberFormat="1" applyFont="1" applyFill="1" applyBorder="1" applyAlignment="1" applyProtection="1">
      <alignment horizontal="center" vertical="center"/>
      <protection locked="0"/>
    </xf>
    <xf numFmtId="20" fontId="2" fillId="0" borderId="17" xfId="0" applyNumberFormat="1" applyFont="1" applyFill="1" applyBorder="1" applyAlignment="1" applyProtection="1">
      <alignment horizontal="center" vertical="center"/>
      <protection locked="0"/>
    </xf>
    <xf numFmtId="20" fontId="2" fillId="0" borderId="16" xfId="0" applyNumberFormat="1" applyFont="1" applyFill="1" applyBorder="1" applyAlignment="1" applyProtection="1">
      <alignment horizontal="center" vertical="center"/>
      <protection locked="0"/>
    </xf>
    <xf numFmtId="20" fontId="2" fillId="0" borderId="19" xfId="0" applyNumberFormat="1" applyFont="1" applyFill="1" applyBorder="1" applyAlignment="1" applyProtection="1">
      <alignment horizontal="center" vertical="center"/>
      <protection locked="0"/>
    </xf>
    <xf numFmtId="165" fontId="2" fillId="0" borderId="7" xfId="0" applyNumberFormat="1" applyFont="1" applyBorder="1" applyAlignment="1" applyProtection="1">
      <alignment horizontal="center"/>
      <protection locked="0"/>
    </xf>
    <xf numFmtId="165" fontId="2" fillId="0" borderId="8" xfId="0" applyNumberFormat="1" applyFont="1" applyBorder="1" applyAlignment="1" applyProtection="1">
      <alignment horizontal="center"/>
      <protection locked="0"/>
    </xf>
    <xf numFmtId="165" fontId="2" fillId="0" borderId="21" xfId="0" applyNumberFormat="1" applyFont="1" applyBorder="1" applyAlignment="1" applyProtection="1">
      <alignment horizontal="center"/>
      <protection locked="0"/>
    </xf>
    <xf numFmtId="0" fontId="2" fillId="0" borderId="22" xfId="0" applyFont="1" applyFill="1" applyBorder="1" applyAlignment="1" applyProtection="1">
      <alignment horizontal="center" vertical="center"/>
      <protection locked="0"/>
    </xf>
    <xf numFmtId="0" fontId="2" fillId="0" borderId="15" xfId="0" applyFont="1" applyFill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/>
      <protection locked="0"/>
    </xf>
    <xf numFmtId="0" fontId="2" fillId="0" borderId="14" xfId="0" applyFont="1" applyBorder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167" fontId="0" fillId="0" borderId="0" xfId="0" applyNumberFormat="1"/>
    <xf numFmtId="167" fontId="19" fillId="0" borderId="38" xfId="0" applyNumberFormat="1" applyFont="1" applyBorder="1" applyAlignment="1">
      <alignment horizontal="center"/>
    </xf>
    <xf numFmtId="167" fontId="19" fillId="0" borderId="39" xfId="0" applyNumberFormat="1" applyFont="1" applyBorder="1" applyAlignment="1">
      <alignment horizontal="center"/>
    </xf>
    <xf numFmtId="167" fontId="19" fillId="6" borderId="38" xfId="0" applyNumberFormat="1" applyFont="1" applyFill="1" applyBorder="1" applyAlignment="1">
      <alignment horizontal="center"/>
    </xf>
    <xf numFmtId="167" fontId="19" fillId="6" borderId="39" xfId="0" applyNumberFormat="1" applyFont="1" applyFill="1" applyBorder="1" applyAlignment="1">
      <alignment horizontal="center"/>
    </xf>
    <xf numFmtId="167" fontId="19" fillId="13" borderId="38" xfId="0" applyNumberFormat="1" applyFont="1" applyFill="1" applyBorder="1" applyAlignment="1">
      <alignment horizontal="center"/>
    </xf>
    <xf numFmtId="167" fontId="19" fillId="13" borderId="39" xfId="0" applyNumberFormat="1" applyFont="1" applyFill="1" applyBorder="1" applyAlignment="1">
      <alignment horizontal="center"/>
    </xf>
    <xf numFmtId="167" fontId="19" fillId="5" borderId="38" xfId="0" applyNumberFormat="1" applyFont="1" applyFill="1" applyBorder="1" applyAlignment="1">
      <alignment horizontal="center"/>
    </xf>
    <xf numFmtId="167" fontId="19" fillId="5" borderId="39" xfId="0" applyNumberFormat="1" applyFont="1" applyFill="1" applyBorder="1" applyAlignment="1">
      <alignment horizontal="center"/>
    </xf>
    <xf numFmtId="167" fontId="19" fillId="8" borderId="38" xfId="0" applyNumberFormat="1" applyFont="1" applyFill="1" applyBorder="1" applyAlignment="1">
      <alignment horizontal="center"/>
    </xf>
    <xf numFmtId="167" fontId="19" fillId="8" borderId="39" xfId="0" applyNumberFormat="1" applyFont="1" applyFill="1" applyBorder="1" applyAlignment="1">
      <alignment horizontal="center"/>
    </xf>
    <xf numFmtId="167" fontId="19" fillId="7" borderId="39" xfId="0" applyNumberFormat="1" applyFont="1" applyFill="1" applyBorder="1" applyAlignment="1">
      <alignment horizontal="center"/>
    </xf>
    <xf numFmtId="167" fontId="19" fillId="0" borderId="38" xfId="0" applyNumberFormat="1" applyFont="1" applyFill="1" applyBorder="1" applyAlignment="1">
      <alignment horizontal="center"/>
    </xf>
    <xf numFmtId="167" fontId="19" fillId="0" borderId="39" xfId="0" applyNumberFormat="1" applyFont="1" applyFill="1" applyBorder="1" applyAlignment="1">
      <alignment horizontal="center"/>
    </xf>
    <xf numFmtId="167" fontId="19" fillId="11" borderId="38" xfId="0" applyNumberFormat="1" applyFont="1" applyFill="1" applyBorder="1" applyAlignment="1">
      <alignment horizontal="center"/>
    </xf>
    <xf numFmtId="167" fontId="19" fillId="11" borderId="39" xfId="0" applyNumberFormat="1" applyFont="1" applyFill="1" applyBorder="1" applyAlignment="1">
      <alignment horizontal="center"/>
    </xf>
    <xf numFmtId="167" fontId="19" fillId="4" borderId="39" xfId="0" applyNumberFormat="1" applyFont="1" applyFill="1" applyBorder="1" applyAlignment="1">
      <alignment horizontal="center"/>
    </xf>
    <xf numFmtId="166" fontId="22" fillId="12" borderId="0" xfId="0" applyNumberFormat="1" applyFont="1" applyFill="1" applyAlignment="1">
      <alignment horizontal="center" vertical="center"/>
    </xf>
    <xf numFmtId="0" fontId="0" fillId="0" borderId="0" xfId="0" applyBorder="1" applyAlignment="1">
      <alignment horizontal="center"/>
    </xf>
    <xf numFmtId="167" fontId="23" fillId="0" borderId="0" xfId="0" applyNumberFormat="1" applyFont="1" applyBorder="1" applyAlignment="1">
      <alignment horizontal="center"/>
    </xf>
    <xf numFmtId="166" fontId="0" fillId="0" borderId="42" xfId="0" applyNumberFormat="1" applyBorder="1" applyAlignment="1">
      <alignment horizontal="center"/>
    </xf>
    <xf numFmtId="0" fontId="9" fillId="0" borderId="43" xfId="0" applyFont="1" applyBorder="1" applyAlignment="1">
      <alignment horizontal="center"/>
    </xf>
    <xf numFmtId="166" fontId="21" fillId="0" borderId="44" xfId="0" applyNumberFormat="1" applyFont="1" applyBorder="1" applyAlignment="1">
      <alignment horizontal="center"/>
    </xf>
    <xf numFmtId="166" fontId="0" fillId="0" borderId="45" xfId="0" applyNumberFormat="1" applyBorder="1"/>
    <xf numFmtId="0" fontId="9" fillId="0" borderId="46" xfId="0" applyFont="1" applyBorder="1" applyAlignment="1">
      <alignment horizontal="center"/>
    </xf>
    <xf numFmtId="166" fontId="0" fillId="0" borderId="47" xfId="0" applyNumberFormat="1" applyBorder="1"/>
    <xf numFmtId="0" fontId="9" fillId="0" borderId="48" xfId="0" applyFont="1" applyBorder="1" applyAlignment="1">
      <alignment horizontal="center"/>
    </xf>
    <xf numFmtId="166" fontId="0" fillId="0" borderId="49" xfId="0" applyNumberFormat="1" applyBorder="1" applyAlignment="1">
      <alignment horizontal="center"/>
    </xf>
    <xf numFmtId="166" fontId="0" fillId="0" borderId="50" xfId="0" applyNumberFormat="1" applyBorder="1"/>
    <xf numFmtId="167" fontId="19" fillId="9" borderId="38" xfId="0" applyNumberFormat="1" applyFont="1" applyFill="1" applyBorder="1" applyAlignment="1">
      <alignment horizontal="center"/>
    </xf>
    <xf numFmtId="167" fontId="19" fillId="9" borderId="39" xfId="0" applyNumberFormat="1" applyFont="1" applyFill="1" applyBorder="1" applyAlignment="1">
      <alignment horizontal="center"/>
    </xf>
    <xf numFmtId="167" fontId="19" fillId="10" borderId="38" xfId="0" applyNumberFormat="1" applyFont="1" applyFill="1" applyBorder="1" applyAlignment="1">
      <alignment horizontal="center"/>
    </xf>
    <xf numFmtId="167" fontId="19" fillId="10" borderId="39" xfId="0" applyNumberFormat="1" applyFont="1" applyFill="1" applyBorder="1" applyAlignment="1">
      <alignment horizontal="center"/>
    </xf>
    <xf numFmtId="0" fontId="0" fillId="0" borderId="53" xfId="0" applyBorder="1"/>
    <xf numFmtId="0" fontId="9" fillId="0" borderId="41" xfId="0" applyFont="1" applyBorder="1" applyAlignment="1">
      <alignment horizontal="center"/>
    </xf>
    <xf numFmtId="20" fontId="2" fillId="0" borderId="0" xfId="0" applyNumberFormat="1" applyFont="1" applyAlignment="1" applyProtection="1">
      <alignment horizontal="center"/>
      <protection locked="0"/>
    </xf>
    <xf numFmtId="167" fontId="18" fillId="7" borderId="39" xfId="0" applyNumberFormat="1" applyFont="1" applyFill="1" applyBorder="1" applyAlignment="1">
      <alignment horizontal="center"/>
    </xf>
    <xf numFmtId="167" fontId="18" fillId="14" borderId="0" xfId="0" applyNumberFormat="1" applyFont="1" applyFill="1" applyBorder="1" applyAlignment="1">
      <alignment horizontal="center"/>
    </xf>
    <xf numFmtId="0" fontId="1" fillId="15" borderId="0" xfId="0" applyFont="1" applyFill="1" applyAlignment="1">
      <alignment horizontal="center"/>
    </xf>
    <xf numFmtId="0" fontId="1" fillId="16" borderId="0" xfId="0" applyFont="1" applyFill="1" applyAlignment="1">
      <alignment horizontal="center"/>
    </xf>
    <xf numFmtId="0" fontId="1" fillId="17" borderId="0" xfId="0" applyFont="1" applyFill="1" applyAlignment="1">
      <alignment horizontal="center"/>
    </xf>
    <xf numFmtId="0" fontId="1" fillId="18" borderId="0" xfId="0" applyFont="1" applyFill="1" applyAlignment="1">
      <alignment horizontal="center"/>
    </xf>
    <xf numFmtId="0" fontId="1" fillId="19" borderId="0" xfId="0" applyFont="1" applyFill="1" applyAlignment="1">
      <alignment horizontal="center"/>
    </xf>
    <xf numFmtId="166" fontId="25" fillId="0" borderId="10" xfId="0" applyNumberFormat="1" applyFont="1" applyBorder="1" applyAlignment="1" applyProtection="1"/>
    <xf numFmtId="167" fontId="19" fillId="0" borderId="61" xfId="0" applyNumberFormat="1" applyFont="1" applyBorder="1" applyAlignment="1">
      <alignment horizontal="center"/>
    </xf>
    <xf numFmtId="167" fontId="19" fillId="13" borderId="61" xfId="0" applyNumberFormat="1" applyFont="1" applyFill="1" applyBorder="1" applyAlignment="1">
      <alignment horizontal="center"/>
    </xf>
    <xf numFmtId="167" fontId="19" fillId="0" borderId="61" xfId="0" applyNumberFormat="1" applyFont="1" applyFill="1" applyBorder="1" applyAlignment="1">
      <alignment horizontal="center"/>
    </xf>
    <xf numFmtId="167" fontId="19" fillId="6" borderId="61" xfId="0" applyNumberFormat="1" applyFont="1" applyFill="1" applyBorder="1" applyAlignment="1">
      <alignment horizontal="center"/>
    </xf>
    <xf numFmtId="167" fontId="19" fillId="4" borderId="61" xfId="0" applyNumberFormat="1" applyFont="1" applyFill="1" applyBorder="1" applyAlignment="1">
      <alignment horizontal="center"/>
    </xf>
    <xf numFmtId="167" fontId="19" fillId="5" borderId="61" xfId="0" applyNumberFormat="1" applyFont="1" applyFill="1" applyBorder="1" applyAlignment="1">
      <alignment horizontal="center"/>
    </xf>
    <xf numFmtId="167" fontId="19" fillId="5" borderId="63" xfId="0" applyNumberFormat="1" applyFont="1" applyFill="1" applyBorder="1" applyAlignment="1">
      <alignment horizontal="center"/>
    </xf>
    <xf numFmtId="167" fontId="19" fillId="0" borderId="62" xfId="0" applyNumberFormat="1" applyFont="1" applyBorder="1" applyAlignment="1">
      <alignment horizontal="center"/>
    </xf>
    <xf numFmtId="167" fontId="19" fillId="0" borderId="64" xfId="0" applyNumberFormat="1" applyFont="1" applyBorder="1" applyAlignment="1">
      <alignment horizontal="center"/>
    </xf>
    <xf numFmtId="167" fontId="19" fillId="8" borderId="61" xfId="0" applyNumberFormat="1" applyFont="1" applyFill="1" applyBorder="1" applyAlignment="1">
      <alignment horizontal="center"/>
    </xf>
    <xf numFmtId="167" fontId="19" fillId="8" borderId="65" xfId="0" applyNumberFormat="1" applyFont="1" applyFill="1" applyBorder="1" applyAlignment="1">
      <alignment horizontal="center"/>
    </xf>
    <xf numFmtId="167" fontId="19" fillId="0" borderId="65" xfId="0" applyNumberFormat="1" applyFont="1" applyFill="1" applyBorder="1" applyAlignment="1">
      <alignment horizontal="center"/>
    </xf>
    <xf numFmtId="167" fontId="19" fillId="8" borderId="66" xfId="0" applyNumberFormat="1" applyFont="1" applyFill="1" applyBorder="1" applyAlignment="1">
      <alignment horizontal="center"/>
    </xf>
    <xf numFmtId="167" fontId="19" fillId="6" borderId="65" xfId="0" applyNumberFormat="1" applyFont="1" applyFill="1" applyBorder="1" applyAlignment="1">
      <alignment horizontal="center"/>
    </xf>
    <xf numFmtId="167" fontId="19" fillId="7" borderId="61" xfId="0" applyNumberFormat="1" applyFont="1" applyFill="1" applyBorder="1" applyAlignment="1">
      <alignment horizontal="center"/>
    </xf>
    <xf numFmtId="167" fontId="19" fillId="11" borderId="61" xfId="0" applyNumberFormat="1" applyFont="1" applyFill="1" applyBorder="1" applyAlignment="1">
      <alignment horizontal="center"/>
    </xf>
    <xf numFmtId="167" fontId="19" fillId="8" borderId="68" xfId="0" applyNumberFormat="1" applyFont="1" applyFill="1" applyBorder="1" applyAlignment="1">
      <alignment horizontal="center"/>
    </xf>
    <xf numFmtId="167" fontId="19" fillId="8" borderId="69" xfId="0" applyNumberFormat="1" applyFont="1" applyFill="1" applyBorder="1" applyAlignment="1">
      <alignment horizontal="center"/>
    </xf>
    <xf numFmtId="167" fontId="19" fillId="6" borderId="69" xfId="0" applyNumberFormat="1" applyFont="1" applyFill="1" applyBorder="1" applyAlignment="1">
      <alignment horizontal="center"/>
    </xf>
    <xf numFmtId="167" fontId="19" fillId="8" borderId="67" xfId="0" applyNumberFormat="1" applyFont="1" applyFill="1" applyBorder="1" applyAlignment="1">
      <alignment horizontal="center"/>
    </xf>
    <xf numFmtId="167" fontId="19" fillId="8" borderId="70" xfId="0" applyNumberFormat="1" applyFont="1" applyFill="1" applyBorder="1" applyAlignment="1">
      <alignment horizontal="center"/>
    </xf>
    <xf numFmtId="167" fontId="19" fillId="8" borderId="72" xfId="0" applyNumberFormat="1" applyFont="1" applyFill="1" applyBorder="1" applyAlignment="1">
      <alignment horizontal="center"/>
    </xf>
    <xf numFmtId="167" fontId="19" fillId="8" borderId="71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166" fontId="17" fillId="0" borderId="0" xfId="0" applyNumberFormat="1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39" xfId="0" applyBorder="1" applyAlignment="1">
      <alignment horizontal="center"/>
    </xf>
    <xf numFmtId="170" fontId="20" fillId="0" borderId="52" xfId="0" applyNumberFormat="1" applyFont="1" applyBorder="1" applyAlignment="1">
      <alignment horizontal="center" vertical="center"/>
    </xf>
    <xf numFmtId="170" fontId="20" fillId="0" borderId="37" xfId="0" applyNumberFormat="1" applyFont="1" applyBorder="1" applyAlignment="1">
      <alignment horizontal="center" vertical="center"/>
    </xf>
    <xf numFmtId="0" fontId="0" fillId="0" borderId="40" xfId="0" applyBorder="1" applyAlignment="1">
      <alignment horizontal="center"/>
    </xf>
    <xf numFmtId="168" fontId="20" fillId="0" borderId="38" xfId="0" applyNumberFormat="1" applyFont="1" applyBorder="1" applyAlignment="1">
      <alignment horizontal="center" vertical="center"/>
    </xf>
    <xf numFmtId="168" fontId="20" fillId="0" borderId="39" xfId="0" applyNumberFormat="1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24" fillId="0" borderId="51" xfId="0" applyFont="1" applyBorder="1" applyAlignment="1">
      <alignment horizontal="center" vertical="center"/>
    </xf>
    <xf numFmtId="168" fontId="20" fillId="0" borderId="55" xfId="0" applyNumberFormat="1" applyFont="1" applyBorder="1" applyAlignment="1">
      <alignment horizontal="center" vertical="center"/>
    </xf>
    <xf numFmtId="168" fontId="20" fillId="0" borderId="54" xfId="0" applyNumberFormat="1" applyFont="1" applyBorder="1" applyAlignment="1">
      <alignment horizontal="center" vertical="center"/>
    </xf>
    <xf numFmtId="168" fontId="20" fillId="0" borderId="59" xfId="0" applyNumberFormat="1" applyFont="1" applyBorder="1" applyAlignment="1">
      <alignment horizontal="center" vertical="center"/>
    </xf>
    <xf numFmtId="168" fontId="20" fillId="0" borderId="60" xfId="0" applyNumberFormat="1" applyFont="1" applyBorder="1" applyAlignment="1">
      <alignment horizontal="center" vertical="center"/>
    </xf>
    <xf numFmtId="168" fontId="20" fillId="0" borderId="56" xfId="0" applyNumberFormat="1" applyFont="1" applyBorder="1" applyAlignment="1">
      <alignment horizontal="center" vertical="center"/>
    </xf>
    <xf numFmtId="168" fontId="20" fillId="0" borderId="57" xfId="0" applyNumberFormat="1" applyFont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right"/>
    </xf>
    <xf numFmtId="164" fontId="3" fillId="2" borderId="11" xfId="0" applyNumberFormat="1" applyFont="1" applyFill="1" applyBorder="1" applyAlignment="1">
      <alignment horizontal="right"/>
    </xf>
    <xf numFmtId="164" fontId="3" fillId="3" borderId="5" xfId="0" applyNumberFormat="1" applyFont="1" applyFill="1" applyBorder="1" applyAlignment="1">
      <alignment horizontal="right"/>
    </xf>
    <xf numFmtId="164" fontId="3" fillId="3" borderId="11" xfId="0" applyNumberFormat="1" applyFont="1" applyFill="1" applyBorder="1" applyAlignment="1">
      <alignment horizontal="right"/>
    </xf>
    <xf numFmtId="0" fontId="2" fillId="0" borderId="13" xfId="0" applyFont="1" applyBorder="1" applyAlignment="1">
      <alignment horizontal="center"/>
    </xf>
    <xf numFmtId="164" fontId="3" fillId="3" borderId="20" xfId="0" applyNumberFormat="1" applyFont="1" applyFill="1" applyBorder="1" applyAlignment="1">
      <alignment horizontal="right"/>
    </xf>
  </cellXfs>
  <cellStyles count="1">
    <cellStyle name="Normal" xfId="0" builtinId="0"/>
  </cellStyles>
  <dxfs count="9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D1CC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D1CC0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theme="4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D1CC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D1CC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D1CC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D1CC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D1CC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D1CC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99"/>
      <color rgb="FF33CCCC"/>
      <color rgb="FFFFCCFF"/>
      <color rgb="FF99FFCC"/>
      <color rgb="FF009999"/>
      <color rgb="FFFF66CC"/>
      <color rgb="FFD1CC00"/>
      <color rgb="FFFF7C80"/>
      <color rgb="FFFF5050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137160</xdr:colOff>
      <xdr:row>0</xdr:row>
      <xdr:rowOff>76200</xdr:rowOff>
    </xdr:from>
    <xdr:to>
      <xdr:col>0</xdr:col>
      <xdr:colOff>917578</xdr:colOff>
      <xdr:row>4</xdr:row>
      <xdr:rowOff>76200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35C1DF6-AC0D-49DD-AC20-E882C30F3B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160" y="76200"/>
          <a:ext cx="780418" cy="7315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A8D59-951B-4692-B292-A008702C50D5}">
  <sheetPr codeName="Feuil1">
    <pageSetUpPr fitToPage="1"/>
  </sheetPr>
  <dimension ref="A1:S35"/>
  <sheetViews>
    <sheetView zoomScale="80" zoomScaleNormal="80" workbookViewId="0">
      <selection activeCell="C9" sqref="C9"/>
    </sheetView>
  </sheetViews>
  <sheetFormatPr baseColWidth="10" defaultRowHeight="14.4" x14ac:dyDescent="0.3"/>
  <cols>
    <col min="1" max="1" width="29.6640625" bestFit="1" customWidth="1"/>
    <col min="2" max="2" width="8.88671875" bestFit="1" customWidth="1"/>
    <col min="4" max="4" width="10.77734375" style="6" customWidth="1"/>
    <col min="5" max="5" width="10.77734375" style="25" customWidth="1"/>
    <col min="6" max="6" width="10.77734375" style="6" customWidth="1"/>
    <col min="7" max="7" width="10.77734375" style="27" customWidth="1"/>
    <col min="8" max="8" width="10.77734375" style="6" customWidth="1"/>
    <col min="9" max="9" width="10.77734375" style="26" customWidth="1"/>
    <col min="10" max="10" width="10.77734375" style="6" customWidth="1"/>
    <col min="11" max="11" width="10.77734375" style="26" customWidth="1"/>
    <col min="12" max="12" width="10.77734375" style="6" customWidth="1"/>
    <col min="13" max="13" width="10.77734375" style="26" customWidth="1"/>
    <col min="14" max="14" width="10.77734375" style="6" customWidth="1"/>
    <col min="15" max="15" width="10.77734375" style="26" customWidth="1"/>
  </cols>
  <sheetData>
    <row r="1" spans="1:19" ht="21" x14ac:dyDescent="0.4">
      <c r="A1" s="143" t="s">
        <v>51</v>
      </c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</row>
    <row r="3" spans="1:19" ht="15" thickBot="1" x14ac:dyDescent="0.35">
      <c r="A3" s="5" t="s">
        <v>8</v>
      </c>
      <c r="B3" s="9">
        <f>SUM(D35:S35)</f>
        <v>32.8125</v>
      </c>
      <c r="C3" s="5"/>
      <c r="D3" s="145" t="s">
        <v>34</v>
      </c>
      <c r="E3" s="145"/>
      <c r="F3" s="145" t="s">
        <v>35</v>
      </c>
      <c r="G3" s="145"/>
      <c r="H3" s="145" t="s">
        <v>36</v>
      </c>
      <c r="I3" s="145"/>
      <c r="J3" s="145" t="s">
        <v>37</v>
      </c>
      <c r="K3" s="145"/>
      <c r="L3" s="145" t="s">
        <v>38</v>
      </c>
      <c r="M3" s="145"/>
      <c r="N3" s="145" t="s">
        <v>39</v>
      </c>
      <c r="O3" s="145"/>
      <c r="P3" s="145" t="s">
        <v>40</v>
      </c>
      <c r="Q3" s="145"/>
      <c r="R3" s="145" t="s">
        <v>92</v>
      </c>
      <c r="S3" s="145"/>
    </row>
    <row r="4" spans="1:19" x14ac:dyDescent="0.3">
      <c r="A4" s="5" t="s">
        <v>9</v>
      </c>
      <c r="B4" s="9">
        <f>'Heure Fev.'!H43+F35+H35+J35+L35+N35+P35+R35</f>
        <v>33.104166666666664</v>
      </c>
      <c r="C4" s="5"/>
      <c r="D4" s="32">
        <v>43861</v>
      </c>
      <c r="E4" s="34">
        <v>0.33333333333333331</v>
      </c>
      <c r="F4" s="36">
        <v>43890</v>
      </c>
      <c r="G4" s="40">
        <v>0</v>
      </c>
      <c r="H4" s="38">
        <v>43921</v>
      </c>
      <c r="I4" s="40">
        <v>0</v>
      </c>
      <c r="J4" s="38">
        <v>43951</v>
      </c>
      <c r="K4" s="40">
        <v>0</v>
      </c>
      <c r="L4" s="38">
        <v>43982</v>
      </c>
      <c r="M4" s="40">
        <v>0</v>
      </c>
      <c r="N4" s="38">
        <v>44012</v>
      </c>
      <c r="O4" s="40">
        <v>0</v>
      </c>
      <c r="P4" s="38">
        <v>44043</v>
      </c>
      <c r="Q4" s="33">
        <v>0</v>
      </c>
      <c r="R4" s="38">
        <v>44074</v>
      </c>
      <c r="S4" s="33">
        <v>0</v>
      </c>
    </row>
    <row r="5" spans="1:19" x14ac:dyDescent="0.3">
      <c r="A5" s="5" t="s">
        <v>11</v>
      </c>
      <c r="B5" s="9">
        <f>B3-B4</f>
        <v>-0.2916666666666643</v>
      </c>
      <c r="C5" s="5"/>
      <c r="D5" s="29">
        <v>43862</v>
      </c>
      <c r="E5" s="35">
        <v>0.27083333333333331</v>
      </c>
      <c r="F5" s="37">
        <v>43891</v>
      </c>
      <c r="G5" s="41">
        <v>0</v>
      </c>
      <c r="H5" s="39">
        <v>43922</v>
      </c>
      <c r="I5" s="41">
        <v>0</v>
      </c>
      <c r="J5" s="39">
        <v>43952</v>
      </c>
      <c r="K5" s="41">
        <v>0</v>
      </c>
      <c r="L5" s="39">
        <v>43983</v>
      </c>
      <c r="M5" s="41">
        <v>0</v>
      </c>
      <c r="N5" s="39">
        <v>44013</v>
      </c>
      <c r="O5" s="41">
        <v>0</v>
      </c>
      <c r="P5" s="39">
        <v>44044</v>
      </c>
      <c r="Q5" s="30">
        <v>0</v>
      </c>
      <c r="R5" s="38">
        <v>44075</v>
      </c>
      <c r="S5" s="30">
        <v>0</v>
      </c>
    </row>
    <row r="6" spans="1:19" x14ac:dyDescent="0.3">
      <c r="A6" s="5" t="s">
        <v>10</v>
      </c>
      <c r="B6" s="9">
        <f>B4-B3</f>
        <v>0.2916666666666643</v>
      </c>
      <c r="C6" s="5"/>
      <c r="D6" s="29">
        <v>43863</v>
      </c>
      <c r="E6" s="35">
        <v>0.125</v>
      </c>
      <c r="F6" s="37">
        <v>43892</v>
      </c>
      <c r="G6" s="41">
        <v>0</v>
      </c>
      <c r="H6" s="39">
        <v>43923</v>
      </c>
      <c r="I6" s="41">
        <v>0</v>
      </c>
      <c r="J6" s="39">
        <v>43953</v>
      </c>
      <c r="K6" s="41">
        <v>0</v>
      </c>
      <c r="L6" s="39">
        <v>43984</v>
      </c>
      <c r="M6" s="41">
        <v>0</v>
      </c>
      <c r="N6" s="39">
        <v>44014</v>
      </c>
      <c r="O6" s="41">
        <v>0</v>
      </c>
      <c r="P6" s="39">
        <v>44045</v>
      </c>
      <c r="Q6" s="30">
        <v>0</v>
      </c>
      <c r="R6" s="38">
        <v>44076</v>
      </c>
      <c r="S6" s="30">
        <v>0</v>
      </c>
    </row>
    <row r="7" spans="1:19" x14ac:dyDescent="0.3">
      <c r="A7" s="5"/>
      <c r="B7" s="5"/>
      <c r="C7" s="5"/>
      <c r="D7" s="29">
        <v>43864</v>
      </c>
      <c r="E7" s="35">
        <v>0</v>
      </c>
      <c r="F7" s="37">
        <v>43893</v>
      </c>
      <c r="G7" s="41">
        <v>0</v>
      </c>
      <c r="H7" s="39">
        <v>43924</v>
      </c>
      <c r="I7" s="41">
        <v>0</v>
      </c>
      <c r="J7" s="39">
        <v>43954</v>
      </c>
      <c r="K7" s="41">
        <v>0</v>
      </c>
      <c r="L7" s="39">
        <v>43985</v>
      </c>
      <c r="M7" s="41">
        <v>0</v>
      </c>
      <c r="N7" s="39">
        <v>44015</v>
      </c>
      <c r="O7" s="41">
        <v>0</v>
      </c>
      <c r="P7" s="39">
        <v>44046</v>
      </c>
      <c r="Q7" s="30">
        <v>0</v>
      </c>
      <c r="R7" s="38">
        <v>44077</v>
      </c>
      <c r="S7" s="30">
        <v>0</v>
      </c>
    </row>
    <row r="8" spans="1:19" s="18" customFormat="1" x14ac:dyDescent="0.3">
      <c r="A8" s="28" t="s">
        <v>93</v>
      </c>
      <c r="B8" s="17"/>
      <c r="C8" s="17"/>
      <c r="D8" s="29">
        <v>43865</v>
      </c>
      <c r="E8" s="35">
        <v>0.25</v>
      </c>
      <c r="F8" s="37">
        <v>43894</v>
      </c>
      <c r="G8" s="41">
        <v>0</v>
      </c>
      <c r="H8" s="39">
        <v>43925</v>
      </c>
      <c r="I8" s="41">
        <v>0</v>
      </c>
      <c r="J8" s="39">
        <v>43955</v>
      </c>
      <c r="K8" s="41">
        <v>0</v>
      </c>
      <c r="L8" s="39">
        <v>43986</v>
      </c>
      <c r="M8" s="41">
        <v>0</v>
      </c>
      <c r="N8" s="39">
        <v>44016</v>
      </c>
      <c r="O8" s="41">
        <v>0</v>
      </c>
      <c r="P8" s="39">
        <v>44047</v>
      </c>
      <c r="Q8" s="30">
        <v>0</v>
      </c>
      <c r="R8" s="38">
        <v>44078</v>
      </c>
      <c r="S8" s="30">
        <v>0</v>
      </c>
    </row>
    <row r="9" spans="1:19" x14ac:dyDescent="0.3">
      <c r="A9" s="5"/>
      <c r="B9" s="5"/>
      <c r="C9" s="5"/>
      <c r="D9" s="29">
        <v>43866</v>
      </c>
      <c r="E9" s="35">
        <v>0.33333333333333331</v>
      </c>
      <c r="F9" s="37">
        <v>43895</v>
      </c>
      <c r="G9" s="41">
        <v>0</v>
      </c>
      <c r="H9" s="39">
        <v>43926</v>
      </c>
      <c r="I9" s="41">
        <v>0</v>
      </c>
      <c r="J9" s="39">
        <v>43956</v>
      </c>
      <c r="K9" s="41">
        <v>0</v>
      </c>
      <c r="L9" s="39">
        <v>43987</v>
      </c>
      <c r="M9" s="41">
        <v>0</v>
      </c>
      <c r="N9" s="39">
        <v>44017</v>
      </c>
      <c r="O9" s="41">
        <v>0</v>
      </c>
      <c r="P9" s="39">
        <v>44048</v>
      </c>
      <c r="Q9" s="30">
        <v>0</v>
      </c>
      <c r="R9" s="38">
        <v>44079</v>
      </c>
      <c r="S9" s="30">
        <v>0</v>
      </c>
    </row>
    <row r="10" spans="1:19" x14ac:dyDescent="0.3">
      <c r="A10" s="13" t="s">
        <v>12</v>
      </c>
      <c r="B10" s="14" t="s">
        <v>22</v>
      </c>
      <c r="C10" s="5"/>
      <c r="D10" s="29">
        <v>43867</v>
      </c>
      <c r="E10" s="35">
        <v>0.38541666666666669</v>
      </c>
      <c r="F10" s="37">
        <v>43896</v>
      </c>
      <c r="G10" s="41">
        <v>0</v>
      </c>
      <c r="H10" s="39">
        <v>43927</v>
      </c>
      <c r="I10" s="41">
        <v>0</v>
      </c>
      <c r="J10" s="39">
        <v>43957</v>
      </c>
      <c r="K10" s="41">
        <v>0</v>
      </c>
      <c r="L10" s="39">
        <v>43988</v>
      </c>
      <c r="M10" s="41">
        <v>0</v>
      </c>
      <c r="N10" s="39">
        <v>44018</v>
      </c>
      <c r="O10" s="41">
        <v>0</v>
      </c>
      <c r="P10" s="39">
        <v>44049</v>
      </c>
      <c r="Q10" s="30">
        <v>0</v>
      </c>
      <c r="R10" s="38">
        <v>44080</v>
      </c>
      <c r="S10" s="30">
        <v>0</v>
      </c>
    </row>
    <row r="11" spans="1:19" x14ac:dyDescent="0.3">
      <c r="A11" s="13" t="s">
        <v>13</v>
      </c>
      <c r="B11" s="14" t="s">
        <v>23</v>
      </c>
      <c r="C11" s="5"/>
      <c r="D11" s="29">
        <v>43868</v>
      </c>
      <c r="E11" s="35">
        <v>0.33333333333333331</v>
      </c>
      <c r="F11" s="37">
        <v>43897</v>
      </c>
      <c r="G11" s="41">
        <v>0</v>
      </c>
      <c r="H11" s="39">
        <v>43928</v>
      </c>
      <c r="I11" s="41">
        <v>0</v>
      </c>
      <c r="J11" s="39">
        <v>43958</v>
      </c>
      <c r="K11" s="41">
        <v>0</v>
      </c>
      <c r="L11" s="39">
        <v>43989</v>
      </c>
      <c r="M11" s="41">
        <v>0</v>
      </c>
      <c r="N11" s="39">
        <v>44019</v>
      </c>
      <c r="O11" s="41">
        <v>0</v>
      </c>
      <c r="P11" s="39">
        <v>44050</v>
      </c>
      <c r="Q11" s="30">
        <v>0</v>
      </c>
      <c r="R11" s="38">
        <v>44081</v>
      </c>
      <c r="S11" s="30">
        <v>0</v>
      </c>
    </row>
    <row r="12" spans="1:19" x14ac:dyDescent="0.3">
      <c r="A12" s="13" t="s">
        <v>14</v>
      </c>
      <c r="B12" s="14" t="s">
        <v>28</v>
      </c>
      <c r="C12" s="5"/>
      <c r="D12" s="29">
        <v>43869</v>
      </c>
      <c r="E12" s="35">
        <v>0.27083333333333331</v>
      </c>
      <c r="F12" s="37">
        <v>43898</v>
      </c>
      <c r="G12" s="41">
        <v>0</v>
      </c>
      <c r="H12" s="39">
        <v>43929</v>
      </c>
      <c r="I12" s="41">
        <v>0</v>
      </c>
      <c r="J12" s="39">
        <v>43959</v>
      </c>
      <c r="K12" s="41">
        <v>0</v>
      </c>
      <c r="L12" s="39">
        <v>43990</v>
      </c>
      <c r="M12" s="41">
        <v>0</v>
      </c>
      <c r="N12" s="39">
        <v>44020</v>
      </c>
      <c r="O12" s="41">
        <v>0</v>
      </c>
      <c r="P12" s="39">
        <v>44051</v>
      </c>
      <c r="Q12" s="30">
        <v>0</v>
      </c>
      <c r="R12" s="38">
        <v>44082</v>
      </c>
      <c r="S12" s="30">
        <v>0</v>
      </c>
    </row>
    <row r="13" spans="1:19" x14ac:dyDescent="0.3">
      <c r="A13" s="13" t="s">
        <v>16</v>
      </c>
      <c r="B13" s="14" t="s">
        <v>24</v>
      </c>
      <c r="C13" s="5"/>
      <c r="D13" s="29">
        <v>43870</v>
      </c>
      <c r="E13" s="35">
        <v>0</v>
      </c>
      <c r="F13" s="37">
        <v>43899</v>
      </c>
      <c r="G13" s="41">
        <v>0</v>
      </c>
      <c r="H13" s="39">
        <v>43930</v>
      </c>
      <c r="I13" s="41">
        <v>0</v>
      </c>
      <c r="J13" s="39">
        <v>43960</v>
      </c>
      <c r="K13" s="41">
        <v>0</v>
      </c>
      <c r="L13" s="39">
        <v>43991</v>
      </c>
      <c r="M13" s="41">
        <v>0</v>
      </c>
      <c r="N13" s="39">
        <v>44021</v>
      </c>
      <c r="O13" s="41">
        <v>0</v>
      </c>
      <c r="P13" s="39">
        <v>44052</v>
      </c>
      <c r="Q13" s="30">
        <v>0</v>
      </c>
      <c r="R13" s="38">
        <v>44083</v>
      </c>
      <c r="S13" s="30">
        <v>0</v>
      </c>
    </row>
    <row r="14" spans="1:19" x14ac:dyDescent="0.3">
      <c r="A14" s="13" t="s">
        <v>15</v>
      </c>
      <c r="B14" s="14" t="s">
        <v>25</v>
      </c>
      <c r="C14" s="5"/>
      <c r="D14" s="29">
        <v>43871</v>
      </c>
      <c r="E14" s="35">
        <v>0</v>
      </c>
      <c r="F14" s="37">
        <v>43900</v>
      </c>
      <c r="G14" s="41">
        <v>0</v>
      </c>
      <c r="H14" s="39">
        <v>43931</v>
      </c>
      <c r="I14" s="41">
        <v>0</v>
      </c>
      <c r="J14" s="39">
        <v>43961</v>
      </c>
      <c r="K14" s="41">
        <v>0</v>
      </c>
      <c r="L14" s="39">
        <v>43992</v>
      </c>
      <c r="M14" s="41">
        <v>0</v>
      </c>
      <c r="N14" s="39">
        <v>44022</v>
      </c>
      <c r="O14" s="41">
        <v>0</v>
      </c>
      <c r="P14" s="39">
        <v>44053</v>
      </c>
      <c r="Q14" s="30">
        <v>0</v>
      </c>
      <c r="R14" s="38">
        <v>44084</v>
      </c>
      <c r="S14" s="30">
        <v>0</v>
      </c>
    </row>
    <row r="15" spans="1:19" x14ac:dyDescent="0.3">
      <c r="A15" s="13" t="s">
        <v>17</v>
      </c>
      <c r="B15" s="14" t="s">
        <v>49</v>
      </c>
      <c r="C15" s="5"/>
      <c r="D15" s="29">
        <v>43872</v>
      </c>
      <c r="E15" s="35">
        <v>0.29166666666666669</v>
      </c>
      <c r="F15" s="37">
        <v>43901</v>
      </c>
      <c r="G15" s="41">
        <v>0</v>
      </c>
      <c r="H15" s="39">
        <v>43932</v>
      </c>
      <c r="I15" s="41">
        <v>0</v>
      </c>
      <c r="J15" s="39">
        <v>43962</v>
      </c>
      <c r="K15" s="41">
        <v>0</v>
      </c>
      <c r="L15" s="39">
        <v>43993</v>
      </c>
      <c r="M15" s="41">
        <v>0</v>
      </c>
      <c r="N15" s="39">
        <v>44023</v>
      </c>
      <c r="O15" s="41">
        <v>0</v>
      </c>
      <c r="P15" s="39">
        <v>44054</v>
      </c>
      <c r="Q15" s="30">
        <v>0</v>
      </c>
      <c r="R15" s="38">
        <v>44085</v>
      </c>
      <c r="S15" s="30">
        <v>0</v>
      </c>
    </row>
    <row r="16" spans="1:19" x14ac:dyDescent="0.3">
      <c r="A16" s="13" t="s">
        <v>19</v>
      </c>
      <c r="B16" s="14" t="s">
        <v>29</v>
      </c>
      <c r="C16" s="5"/>
      <c r="D16" s="29">
        <v>43873</v>
      </c>
      <c r="E16" s="35">
        <v>0.29166666666666669</v>
      </c>
      <c r="F16" s="37">
        <v>43902</v>
      </c>
      <c r="G16" s="41">
        <v>0</v>
      </c>
      <c r="H16" s="39">
        <v>43933</v>
      </c>
      <c r="I16" s="41">
        <v>0</v>
      </c>
      <c r="J16" s="39">
        <v>43963</v>
      </c>
      <c r="K16" s="41">
        <v>0</v>
      </c>
      <c r="L16" s="39">
        <v>43994</v>
      </c>
      <c r="M16" s="41">
        <v>0</v>
      </c>
      <c r="N16" s="39">
        <v>44024</v>
      </c>
      <c r="O16" s="41">
        <v>0</v>
      </c>
      <c r="P16" s="39">
        <v>44055</v>
      </c>
      <c r="Q16" s="30">
        <v>0</v>
      </c>
      <c r="R16" s="38">
        <v>44086</v>
      </c>
      <c r="S16" s="30">
        <v>0</v>
      </c>
    </row>
    <row r="17" spans="1:19" x14ac:dyDescent="0.3">
      <c r="A17" s="13" t="s">
        <v>18</v>
      </c>
      <c r="B17" s="14" t="s">
        <v>30</v>
      </c>
      <c r="C17" s="5"/>
      <c r="D17" s="29">
        <v>43874</v>
      </c>
      <c r="E17" s="35">
        <v>0.29166666666666669</v>
      </c>
      <c r="F17" s="37">
        <v>43903</v>
      </c>
      <c r="G17" s="41">
        <v>0</v>
      </c>
      <c r="H17" s="39">
        <v>43934</v>
      </c>
      <c r="I17" s="41">
        <v>0</v>
      </c>
      <c r="J17" s="39">
        <v>43964</v>
      </c>
      <c r="K17" s="41">
        <v>0</v>
      </c>
      <c r="L17" s="39">
        <v>43995</v>
      </c>
      <c r="M17" s="41">
        <v>0</v>
      </c>
      <c r="N17" s="39">
        <v>44025</v>
      </c>
      <c r="O17" s="41">
        <v>0</v>
      </c>
      <c r="P17" s="39">
        <v>44056</v>
      </c>
      <c r="Q17" s="30">
        <v>0</v>
      </c>
      <c r="R17" s="38">
        <v>44087</v>
      </c>
      <c r="S17" s="30">
        <v>0</v>
      </c>
    </row>
    <row r="18" spans="1:19" x14ac:dyDescent="0.3">
      <c r="A18" s="13" t="s">
        <v>20</v>
      </c>
      <c r="B18" s="14" t="s">
        <v>27</v>
      </c>
      <c r="C18" s="5"/>
      <c r="D18" s="29">
        <v>43875</v>
      </c>
      <c r="E18" s="35">
        <v>0.29166666666666669</v>
      </c>
      <c r="F18" s="37">
        <v>43904</v>
      </c>
      <c r="G18" s="41">
        <v>0</v>
      </c>
      <c r="H18" s="39">
        <v>43935</v>
      </c>
      <c r="I18" s="41">
        <v>0</v>
      </c>
      <c r="J18" s="39">
        <v>43965</v>
      </c>
      <c r="K18" s="41">
        <v>0</v>
      </c>
      <c r="L18" s="39">
        <v>43996</v>
      </c>
      <c r="M18" s="41">
        <v>0</v>
      </c>
      <c r="N18" s="39">
        <v>44026</v>
      </c>
      <c r="O18" s="41">
        <v>0</v>
      </c>
      <c r="P18" s="39">
        <v>44057</v>
      </c>
      <c r="Q18" s="30">
        <v>0</v>
      </c>
      <c r="R18" s="38">
        <v>44088</v>
      </c>
      <c r="S18" s="30">
        <v>0</v>
      </c>
    </row>
    <row r="19" spans="1:19" x14ac:dyDescent="0.3">
      <c r="A19" s="13" t="s">
        <v>21</v>
      </c>
      <c r="B19" s="14" t="s">
        <v>31</v>
      </c>
      <c r="C19" s="5"/>
      <c r="D19" s="29">
        <v>43876</v>
      </c>
      <c r="E19" s="35">
        <v>0.29166666666666669</v>
      </c>
      <c r="F19" s="37">
        <v>43905</v>
      </c>
      <c r="G19" s="41">
        <v>0</v>
      </c>
      <c r="H19" s="39">
        <v>43936</v>
      </c>
      <c r="I19" s="41">
        <v>0</v>
      </c>
      <c r="J19" s="39">
        <v>43966</v>
      </c>
      <c r="K19" s="41">
        <v>0</v>
      </c>
      <c r="L19" s="39">
        <v>43997</v>
      </c>
      <c r="M19" s="41">
        <v>0</v>
      </c>
      <c r="N19" s="39">
        <v>44027</v>
      </c>
      <c r="O19" s="41">
        <v>0</v>
      </c>
      <c r="P19" s="39">
        <v>44058</v>
      </c>
      <c r="Q19" s="30">
        <v>0</v>
      </c>
      <c r="R19" s="38">
        <v>44089</v>
      </c>
      <c r="S19" s="30">
        <v>0</v>
      </c>
    </row>
    <row r="20" spans="1:19" x14ac:dyDescent="0.3">
      <c r="A20" s="13" t="s">
        <v>33</v>
      </c>
      <c r="B20" s="14" t="s">
        <v>97</v>
      </c>
      <c r="C20" s="5"/>
      <c r="D20" s="29">
        <v>43877</v>
      </c>
      <c r="E20" s="35">
        <v>0</v>
      </c>
      <c r="F20" s="37">
        <v>43906</v>
      </c>
      <c r="G20" s="41">
        <v>0</v>
      </c>
      <c r="H20" s="39">
        <v>43937</v>
      </c>
      <c r="I20" s="41">
        <v>0</v>
      </c>
      <c r="J20" s="39">
        <v>43967</v>
      </c>
      <c r="K20" s="41">
        <v>0</v>
      </c>
      <c r="L20" s="39">
        <v>43998</v>
      </c>
      <c r="M20" s="41">
        <v>0</v>
      </c>
      <c r="N20" s="39">
        <v>44028</v>
      </c>
      <c r="O20" s="41">
        <v>0</v>
      </c>
      <c r="P20" s="39">
        <v>44059</v>
      </c>
      <c r="Q20" s="30">
        <v>0</v>
      </c>
      <c r="R20" s="38">
        <v>44090</v>
      </c>
      <c r="S20" s="30">
        <v>0</v>
      </c>
    </row>
    <row r="21" spans="1:19" x14ac:dyDescent="0.3">
      <c r="C21" s="5"/>
      <c r="D21" s="29">
        <v>43878</v>
      </c>
      <c r="E21" s="35">
        <v>0</v>
      </c>
      <c r="F21" s="37">
        <v>43907</v>
      </c>
      <c r="G21" s="41">
        <v>0</v>
      </c>
      <c r="H21" s="39">
        <v>43938</v>
      </c>
      <c r="I21" s="41">
        <v>0</v>
      </c>
      <c r="J21" s="39">
        <v>43968</v>
      </c>
      <c r="K21" s="41">
        <v>0</v>
      </c>
      <c r="L21" s="39">
        <v>43999</v>
      </c>
      <c r="M21" s="41">
        <v>0</v>
      </c>
      <c r="N21" s="39">
        <v>44029</v>
      </c>
      <c r="O21" s="41">
        <v>0</v>
      </c>
      <c r="P21" s="39">
        <v>44060</v>
      </c>
      <c r="Q21" s="30">
        <v>0</v>
      </c>
      <c r="R21" s="38">
        <v>44091</v>
      </c>
      <c r="S21" s="30">
        <v>0</v>
      </c>
    </row>
    <row r="22" spans="1:19" x14ac:dyDescent="0.3">
      <c r="A22" s="28" t="s">
        <v>94</v>
      </c>
      <c r="B22" s="5"/>
      <c r="C22" s="5"/>
      <c r="D22" s="29">
        <v>43879</v>
      </c>
      <c r="E22" s="35">
        <v>0</v>
      </c>
      <c r="F22" s="37">
        <v>43908</v>
      </c>
      <c r="G22" s="41">
        <v>0</v>
      </c>
      <c r="H22" s="39">
        <v>43939</v>
      </c>
      <c r="I22" s="41">
        <v>0</v>
      </c>
      <c r="J22" s="39">
        <v>43969</v>
      </c>
      <c r="K22" s="41">
        <v>0</v>
      </c>
      <c r="L22" s="39">
        <v>44000</v>
      </c>
      <c r="M22" s="41">
        <v>0</v>
      </c>
      <c r="N22" s="39">
        <v>44030</v>
      </c>
      <c r="O22" s="41">
        <v>0</v>
      </c>
      <c r="P22" s="39">
        <v>44061</v>
      </c>
      <c r="Q22" s="30">
        <v>0</v>
      </c>
      <c r="R22" s="38">
        <v>44092</v>
      </c>
      <c r="S22" s="30">
        <v>0</v>
      </c>
    </row>
    <row r="23" spans="1:19" x14ac:dyDescent="0.3">
      <c r="C23" s="5"/>
      <c r="D23" s="29">
        <v>43880</v>
      </c>
      <c r="E23" s="35">
        <v>0.33333333333333331</v>
      </c>
      <c r="F23" s="37">
        <v>43909</v>
      </c>
      <c r="G23" s="41">
        <v>0</v>
      </c>
      <c r="H23" s="39">
        <v>43940</v>
      </c>
      <c r="I23" s="41">
        <v>0</v>
      </c>
      <c r="J23" s="39">
        <v>43970</v>
      </c>
      <c r="K23" s="41">
        <v>0</v>
      </c>
      <c r="L23" s="39">
        <v>44001</v>
      </c>
      <c r="M23" s="41">
        <v>0</v>
      </c>
      <c r="N23" s="39">
        <v>44031</v>
      </c>
      <c r="O23" s="41">
        <v>0</v>
      </c>
      <c r="P23" s="39">
        <v>44062</v>
      </c>
      <c r="Q23" s="30">
        <v>0</v>
      </c>
      <c r="R23" s="38">
        <v>44093</v>
      </c>
      <c r="S23" s="30">
        <v>0</v>
      </c>
    </row>
    <row r="24" spans="1:19" x14ac:dyDescent="0.3">
      <c r="A24" s="13" t="s">
        <v>95</v>
      </c>
      <c r="B24" s="114" t="s">
        <v>96</v>
      </c>
      <c r="C24" s="5"/>
      <c r="D24" s="29">
        <v>43881</v>
      </c>
      <c r="E24" s="35">
        <v>0.38541666666666669</v>
      </c>
      <c r="F24" s="37">
        <v>43910</v>
      </c>
      <c r="G24" s="41">
        <v>0</v>
      </c>
      <c r="H24" s="39">
        <v>43941</v>
      </c>
      <c r="I24" s="41">
        <v>0</v>
      </c>
      <c r="J24" s="39">
        <v>43971</v>
      </c>
      <c r="K24" s="41">
        <v>0</v>
      </c>
      <c r="L24" s="39">
        <v>44002</v>
      </c>
      <c r="M24" s="41">
        <v>0</v>
      </c>
      <c r="N24" s="39">
        <v>44032</v>
      </c>
      <c r="O24" s="41">
        <v>0</v>
      </c>
      <c r="P24" s="39">
        <v>44063</v>
      </c>
      <c r="Q24" s="30">
        <v>0</v>
      </c>
      <c r="R24" s="38">
        <v>44094</v>
      </c>
      <c r="S24" s="30">
        <v>0</v>
      </c>
    </row>
    <row r="25" spans="1:19" x14ac:dyDescent="0.3">
      <c r="A25" s="13" t="s">
        <v>99</v>
      </c>
      <c r="B25" s="117" t="s">
        <v>98</v>
      </c>
      <c r="C25" s="5"/>
      <c r="D25" s="29">
        <v>43882</v>
      </c>
      <c r="E25" s="35">
        <v>0.33333333333333331</v>
      </c>
      <c r="F25" s="37">
        <v>43911</v>
      </c>
      <c r="G25" s="41">
        <v>0</v>
      </c>
      <c r="H25" s="39">
        <v>43942</v>
      </c>
      <c r="I25" s="41">
        <v>0</v>
      </c>
      <c r="J25" s="39">
        <v>43972</v>
      </c>
      <c r="K25" s="41">
        <v>0</v>
      </c>
      <c r="L25" s="39">
        <v>44003</v>
      </c>
      <c r="M25" s="41">
        <v>0</v>
      </c>
      <c r="N25" s="39">
        <v>44033</v>
      </c>
      <c r="O25" s="41">
        <v>0</v>
      </c>
      <c r="P25" s="39">
        <v>44064</v>
      </c>
      <c r="Q25" s="30">
        <v>0</v>
      </c>
      <c r="R25" s="38">
        <v>44095</v>
      </c>
      <c r="S25" s="30">
        <v>0</v>
      </c>
    </row>
    <row r="26" spans="1:19" x14ac:dyDescent="0.3">
      <c r="A26" s="13" t="s">
        <v>100</v>
      </c>
      <c r="B26" s="116" t="s">
        <v>101</v>
      </c>
      <c r="D26" s="29">
        <v>43883</v>
      </c>
      <c r="E26" s="35">
        <v>0.29166666666666669</v>
      </c>
      <c r="F26" s="37">
        <v>43912</v>
      </c>
      <c r="G26" s="41">
        <v>0</v>
      </c>
      <c r="H26" s="39">
        <v>43943</v>
      </c>
      <c r="I26" s="41">
        <v>0</v>
      </c>
      <c r="J26" s="39">
        <v>43973</v>
      </c>
      <c r="K26" s="41">
        <v>0</v>
      </c>
      <c r="L26" s="39">
        <v>44004</v>
      </c>
      <c r="M26" s="41">
        <v>0</v>
      </c>
      <c r="N26" s="39">
        <v>44034</v>
      </c>
      <c r="O26" s="41">
        <v>0</v>
      </c>
      <c r="P26" s="39">
        <v>44065</v>
      </c>
      <c r="Q26" s="30">
        <v>0</v>
      </c>
      <c r="R26" s="38">
        <v>44096</v>
      </c>
      <c r="S26" s="30">
        <v>0</v>
      </c>
    </row>
    <row r="27" spans="1:19" x14ac:dyDescent="0.3">
      <c r="A27" s="13" t="s">
        <v>102</v>
      </c>
      <c r="B27" s="115" t="s">
        <v>103</v>
      </c>
      <c r="D27" s="29">
        <v>43884</v>
      </c>
      <c r="E27" s="35">
        <v>0</v>
      </c>
      <c r="F27" s="37">
        <v>43913</v>
      </c>
      <c r="G27" s="41">
        <v>0</v>
      </c>
      <c r="H27" s="39">
        <v>43944</v>
      </c>
      <c r="I27" s="41">
        <v>0</v>
      </c>
      <c r="J27" s="39">
        <v>43974</v>
      </c>
      <c r="K27" s="41">
        <v>0</v>
      </c>
      <c r="L27" s="39">
        <v>44005</v>
      </c>
      <c r="M27" s="41">
        <v>0</v>
      </c>
      <c r="N27" s="39">
        <v>44035</v>
      </c>
      <c r="O27" s="41">
        <v>0</v>
      </c>
      <c r="P27" s="39">
        <v>44066</v>
      </c>
      <c r="Q27" s="30">
        <v>0</v>
      </c>
      <c r="R27" s="38">
        <v>44097</v>
      </c>
      <c r="S27" s="30">
        <v>0</v>
      </c>
    </row>
    <row r="28" spans="1:19" x14ac:dyDescent="0.3">
      <c r="A28" s="13" t="s">
        <v>104</v>
      </c>
      <c r="B28" s="118" t="s">
        <v>105</v>
      </c>
      <c r="D28" s="29">
        <v>43885</v>
      </c>
      <c r="E28" s="35">
        <v>0</v>
      </c>
      <c r="F28" s="37">
        <v>43914</v>
      </c>
      <c r="G28" s="41">
        <v>0</v>
      </c>
      <c r="H28" s="39">
        <v>43945</v>
      </c>
      <c r="I28" s="41">
        <v>0</v>
      </c>
      <c r="J28" s="39">
        <v>43975</v>
      </c>
      <c r="K28" s="41">
        <v>0</v>
      </c>
      <c r="L28" s="39">
        <v>44006</v>
      </c>
      <c r="M28" s="41">
        <v>0</v>
      </c>
      <c r="N28" s="39">
        <v>44036</v>
      </c>
      <c r="O28" s="41">
        <v>0</v>
      </c>
      <c r="P28" s="39">
        <v>44067</v>
      </c>
      <c r="Q28" s="30">
        <v>0</v>
      </c>
      <c r="R28" s="38">
        <v>44098</v>
      </c>
      <c r="S28" s="30">
        <v>0</v>
      </c>
    </row>
    <row r="29" spans="1:19" x14ac:dyDescent="0.3">
      <c r="B29" s="6"/>
      <c r="D29" s="29">
        <v>43886</v>
      </c>
      <c r="E29" s="35">
        <v>0.29166666666666669</v>
      </c>
      <c r="F29" s="37">
        <v>43915</v>
      </c>
      <c r="G29" s="41">
        <v>0</v>
      </c>
      <c r="H29" s="39">
        <v>43946</v>
      </c>
      <c r="I29" s="41">
        <v>0</v>
      </c>
      <c r="J29" s="39">
        <v>43976</v>
      </c>
      <c r="K29" s="41">
        <v>0</v>
      </c>
      <c r="L29" s="39">
        <v>44007</v>
      </c>
      <c r="M29" s="41">
        <v>0</v>
      </c>
      <c r="N29" s="39">
        <v>44037</v>
      </c>
      <c r="O29" s="41">
        <v>0</v>
      </c>
      <c r="P29" s="39">
        <v>44068</v>
      </c>
      <c r="Q29" s="30">
        <v>0</v>
      </c>
      <c r="R29" s="38">
        <v>44099</v>
      </c>
      <c r="S29" s="30">
        <v>0</v>
      </c>
    </row>
    <row r="30" spans="1:19" x14ac:dyDescent="0.3">
      <c r="B30" s="6"/>
      <c r="D30" s="29">
        <v>43887</v>
      </c>
      <c r="E30" s="35">
        <v>0.29166666666666669</v>
      </c>
      <c r="F30" s="37">
        <v>43916</v>
      </c>
      <c r="G30" s="41">
        <v>0</v>
      </c>
      <c r="H30" s="39">
        <v>43947</v>
      </c>
      <c r="I30" s="41">
        <v>0</v>
      </c>
      <c r="J30" s="39">
        <v>43977</v>
      </c>
      <c r="K30" s="41">
        <v>0</v>
      </c>
      <c r="L30" s="39">
        <v>44008</v>
      </c>
      <c r="M30" s="41">
        <v>0</v>
      </c>
      <c r="N30" s="39">
        <v>44038</v>
      </c>
      <c r="O30" s="41">
        <v>0</v>
      </c>
      <c r="P30" s="39">
        <v>44069</v>
      </c>
      <c r="Q30" s="30">
        <v>0</v>
      </c>
      <c r="R30" s="38">
        <v>44100</v>
      </c>
      <c r="S30" s="30">
        <v>0</v>
      </c>
    </row>
    <row r="31" spans="1:19" x14ac:dyDescent="0.3">
      <c r="B31" s="6"/>
      <c r="D31" s="29">
        <v>43888</v>
      </c>
      <c r="E31" s="35">
        <v>0.29166666666666669</v>
      </c>
      <c r="F31" s="37">
        <v>43917</v>
      </c>
      <c r="G31" s="41">
        <v>0</v>
      </c>
      <c r="H31" s="39">
        <v>43948</v>
      </c>
      <c r="I31" s="41">
        <v>0</v>
      </c>
      <c r="J31" s="39">
        <v>43978</v>
      </c>
      <c r="K31" s="41">
        <v>0</v>
      </c>
      <c r="L31" s="39">
        <v>44009</v>
      </c>
      <c r="M31" s="41">
        <v>0</v>
      </c>
      <c r="N31" s="39">
        <v>44039</v>
      </c>
      <c r="O31" s="41">
        <v>0</v>
      </c>
      <c r="P31" s="39">
        <v>44070</v>
      </c>
      <c r="Q31" s="30">
        <v>0</v>
      </c>
      <c r="R31" s="38">
        <v>44101</v>
      </c>
      <c r="S31" s="30">
        <v>0</v>
      </c>
    </row>
    <row r="32" spans="1:19" x14ac:dyDescent="0.3">
      <c r="B32" s="6"/>
      <c r="D32" s="29">
        <v>43889</v>
      </c>
      <c r="E32" s="35">
        <v>0.29166666666666669</v>
      </c>
      <c r="F32" s="37">
        <v>43918</v>
      </c>
      <c r="G32" s="41">
        <v>0</v>
      </c>
      <c r="H32" s="39">
        <v>43949</v>
      </c>
      <c r="I32" s="41">
        <v>0</v>
      </c>
      <c r="J32" s="39">
        <v>43979</v>
      </c>
      <c r="K32" s="41">
        <v>0</v>
      </c>
      <c r="L32" s="39">
        <v>44010</v>
      </c>
      <c r="M32" s="41">
        <v>0</v>
      </c>
      <c r="N32" s="39">
        <v>44040</v>
      </c>
      <c r="O32" s="41">
        <v>0</v>
      </c>
      <c r="P32" s="39">
        <v>44071</v>
      </c>
      <c r="Q32" s="30">
        <v>0</v>
      </c>
      <c r="R32" s="38">
        <v>44102</v>
      </c>
      <c r="S32" s="30">
        <v>0</v>
      </c>
    </row>
    <row r="33" spans="2:19" x14ac:dyDescent="0.3">
      <c r="B33" s="6"/>
      <c r="D33" s="31"/>
      <c r="E33" s="43"/>
      <c r="F33" s="42">
        <v>43919</v>
      </c>
      <c r="G33" s="41">
        <v>0</v>
      </c>
      <c r="H33" s="39">
        <v>43950</v>
      </c>
      <c r="I33" s="41">
        <v>0</v>
      </c>
      <c r="J33" s="39">
        <v>43980</v>
      </c>
      <c r="K33" s="41">
        <v>0</v>
      </c>
      <c r="L33" s="39">
        <v>44011</v>
      </c>
      <c r="M33" s="41">
        <v>0</v>
      </c>
      <c r="N33" s="39">
        <v>44041</v>
      </c>
      <c r="O33" s="41">
        <v>0</v>
      </c>
      <c r="P33" s="39">
        <v>44072</v>
      </c>
      <c r="Q33" s="30">
        <v>0</v>
      </c>
      <c r="R33" s="38">
        <v>44103</v>
      </c>
      <c r="S33" s="30">
        <v>0</v>
      </c>
    </row>
    <row r="34" spans="2:19" x14ac:dyDescent="0.3">
      <c r="D34" s="49"/>
      <c r="E34" s="44"/>
      <c r="F34" s="45">
        <v>43920</v>
      </c>
      <c r="G34" s="46">
        <v>0</v>
      </c>
      <c r="H34" s="47"/>
      <c r="I34" s="46"/>
      <c r="J34" s="47">
        <v>43981</v>
      </c>
      <c r="K34" s="46">
        <v>0</v>
      </c>
      <c r="L34" s="47"/>
      <c r="M34" s="46"/>
      <c r="N34" s="47">
        <v>44042</v>
      </c>
      <c r="O34" s="46">
        <v>0</v>
      </c>
      <c r="P34" s="39">
        <v>44073</v>
      </c>
      <c r="Q34" s="48"/>
      <c r="R34" s="38"/>
      <c r="S34" s="48"/>
    </row>
    <row r="35" spans="2:19" x14ac:dyDescent="0.3">
      <c r="D35" s="144">
        <f>SUM(E4:E32)</f>
        <v>6.2708333333333339</v>
      </c>
      <c r="E35" s="144"/>
      <c r="F35" s="144">
        <v>3.3333333333333335</v>
      </c>
      <c r="G35" s="144"/>
      <c r="H35" s="144">
        <v>3.3333333333333335</v>
      </c>
      <c r="I35" s="144"/>
      <c r="J35" s="144">
        <v>3.75</v>
      </c>
      <c r="K35" s="144"/>
      <c r="L35" s="144">
        <v>3.625</v>
      </c>
      <c r="M35" s="144"/>
      <c r="N35" s="144">
        <v>4.083333333333333</v>
      </c>
      <c r="O35" s="144"/>
      <c r="P35" s="144">
        <v>4.583333333333333</v>
      </c>
      <c r="Q35" s="144"/>
      <c r="R35" s="144">
        <v>3.8333333333333335</v>
      </c>
      <c r="S35" s="144"/>
    </row>
  </sheetData>
  <sheetProtection selectLockedCells="1" selectUnlockedCells="1"/>
  <mergeCells count="17">
    <mergeCell ref="R3:S3"/>
    <mergeCell ref="R35:S35"/>
    <mergeCell ref="P3:Q3"/>
    <mergeCell ref="A1:Q1"/>
    <mergeCell ref="D35:E35"/>
    <mergeCell ref="F35:G35"/>
    <mergeCell ref="H35:I35"/>
    <mergeCell ref="J35:K35"/>
    <mergeCell ref="L35:M35"/>
    <mergeCell ref="N35:O35"/>
    <mergeCell ref="P35:Q35"/>
    <mergeCell ref="D3:E3"/>
    <mergeCell ref="F3:G3"/>
    <mergeCell ref="H3:I3"/>
    <mergeCell ref="J3:K3"/>
    <mergeCell ref="L3:M3"/>
    <mergeCell ref="N3:O3"/>
  </mergeCells>
  <phoneticPr fontId="15" type="noConversion"/>
  <conditionalFormatting sqref="B5">
    <cfRule type="cellIs" dxfId="91" priority="15" operator="greaterThan">
      <formula>0</formula>
    </cfRule>
    <cfRule type="cellIs" dxfId="90" priority="16" operator="lessThan">
      <formula>0</formula>
    </cfRule>
  </conditionalFormatting>
  <conditionalFormatting sqref="B6">
    <cfRule type="cellIs" dxfId="89" priority="13" operator="lessThan">
      <formula>0</formula>
    </cfRule>
    <cfRule type="cellIs" dxfId="88" priority="14" operator="greaterThan">
      <formula>0</formula>
    </cfRule>
  </conditionalFormatting>
  <conditionalFormatting sqref="B10">
    <cfRule type="containsText" dxfId="87" priority="11" operator="containsText" text="AM">
      <formula>NOT(ISERROR(SEARCH("AM",B10)))</formula>
    </cfRule>
  </conditionalFormatting>
  <conditionalFormatting sqref="B11">
    <cfRule type="containsText" dxfId="86" priority="10" operator="containsText" text="PM">
      <formula>NOT(ISERROR(SEARCH("PM",B11)))</formula>
    </cfRule>
  </conditionalFormatting>
  <conditionalFormatting sqref="B12">
    <cfRule type="containsText" dxfId="85" priority="9" operator="containsText" text="ME">
      <formula>NOT(ISERROR(SEARCH("ME",B12)))</formula>
    </cfRule>
  </conditionalFormatting>
  <conditionalFormatting sqref="B13">
    <cfRule type="containsText" dxfId="84" priority="8" operator="containsText" text="AP">
      <formula>NOT(ISERROR(SEARCH("AP",B13)))</formula>
    </cfRule>
  </conditionalFormatting>
  <conditionalFormatting sqref="B14">
    <cfRule type="containsText" dxfId="83" priority="7" operator="containsText" text="PP">
      <formula>NOT(ISERROR(SEARCH("PP",B14)))</formula>
    </cfRule>
  </conditionalFormatting>
  <conditionalFormatting sqref="B15">
    <cfRule type="containsText" dxfId="82" priority="6" operator="containsText" text="M">
      <formula>NOT(ISERROR(SEARCH("M",B15)))</formula>
    </cfRule>
  </conditionalFormatting>
  <conditionalFormatting sqref="B16">
    <cfRule type="cellIs" dxfId="81" priority="5" operator="equal">
      <formula>"AV"</formula>
    </cfRule>
  </conditionalFormatting>
  <conditionalFormatting sqref="B17">
    <cfRule type="containsText" dxfId="80" priority="4" operator="containsText" text="PV">
      <formula>NOT(ISERROR(SEARCH("PV",B17)))</formula>
    </cfRule>
  </conditionalFormatting>
  <conditionalFormatting sqref="B18">
    <cfRule type="containsText" dxfId="79" priority="3" operator="containsText" text="F">
      <formula>NOT(ISERROR(SEARCH("F",B18)))</formula>
    </cfRule>
  </conditionalFormatting>
  <conditionalFormatting sqref="B19">
    <cfRule type="containsText" dxfId="78" priority="2" operator="containsText" text="BP">
      <formula>NOT(ISERROR(SEARCH("BP",B19)))</formula>
    </cfRule>
  </conditionalFormatting>
  <conditionalFormatting sqref="B20">
    <cfRule type="containsText" dxfId="77" priority="1" operator="containsText" text="AU">
      <formula>NOT(ISERROR(SEARCH("AU",B20)))</formula>
    </cfRule>
  </conditionalFormatting>
  <pageMargins left="0.25" right="0.25" top="0.75" bottom="0.75" header="0.3" footer="0.3"/>
  <pageSetup paperSize="9" scale="70" fitToHeight="0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A38F08-7F0D-4611-9623-CAB7999DD390}">
  <sheetPr codeName="Feuil2">
    <pageSetUpPr fitToPage="1"/>
  </sheetPr>
  <dimension ref="A1:AO65"/>
  <sheetViews>
    <sheetView tabSelected="1" zoomScale="50" zoomScaleNormal="50" workbookViewId="0">
      <selection activeCell="I27" sqref="I27"/>
    </sheetView>
  </sheetViews>
  <sheetFormatPr baseColWidth="10" defaultRowHeight="14.4" x14ac:dyDescent="0.3"/>
  <cols>
    <col min="1" max="1" width="20.88671875" bestFit="1" customWidth="1"/>
    <col min="2" max="2" width="10.77734375" customWidth="1"/>
    <col min="3" max="5" width="11.77734375" customWidth="1"/>
    <col min="6" max="6" width="8.77734375" customWidth="1"/>
    <col min="7" max="7" width="5.77734375" customWidth="1"/>
    <col min="8" max="8" width="10.77734375" customWidth="1"/>
    <col min="9" max="14" width="11.77734375" customWidth="1"/>
    <col min="15" max="15" width="8.77734375" customWidth="1"/>
    <col min="16" max="16" width="5.77734375" customWidth="1"/>
    <col min="17" max="17" width="10.77734375" customWidth="1"/>
    <col min="18" max="23" width="11.77734375" customWidth="1"/>
    <col min="24" max="24" width="8.77734375" customWidth="1"/>
    <col min="25" max="25" width="5.77734375" customWidth="1"/>
    <col min="26" max="26" width="10.77734375" customWidth="1"/>
    <col min="27" max="32" width="11.77734375" customWidth="1"/>
    <col min="33" max="33" width="8.77734375" customWidth="1"/>
    <col min="34" max="34" width="5.77734375" customWidth="1"/>
    <col min="35" max="35" width="10.77734375" customWidth="1"/>
    <col min="36" max="39" width="11.77734375" customWidth="1"/>
    <col min="40" max="40" width="8.77734375" customWidth="1"/>
    <col min="41" max="41" width="9.77734375" customWidth="1"/>
  </cols>
  <sheetData>
    <row r="1" spans="1:40" x14ac:dyDescent="0.3">
      <c r="B1" s="76"/>
    </row>
    <row r="2" spans="1:40" ht="14.4" customHeight="1" x14ac:dyDescent="0.3">
      <c r="A2" s="15"/>
      <c r="B2" s="154" t="s">
        <v>86</v>
      </c>
      <c r="C2" s="154"/>
      <c r="H2" s="154" t="s">
        <v>88</v>
      </c>
      <c r="I2" s="154"/>
      <c r="J2" s="154"/>
      <c r="Q2" s="154" t="s">
        <v>89</v>
      </c>
      <c r="R2" s="154"/>
      <c r="S2" s="154"/>
      <c r="Z2" s="154" t="s">
        <v>90</v>
      </c>
      <c r="AA2" s="154"/>
      <c r="AB2" s="154"/>
      <c r="AI2" s="154" t="s">
        <v>91</v>
      </c>
      <c r="AJ2" s="154"/>
      <c r="AK2" s="154"/>
    </row>
    <row r="3" spans="1:40" ht="14.4" customHeight="1" x14ac:dyDescent="0.3">
      <c r="A3" s="15"/>
      <c r="B3" s="155"/>
      <c r="C3" s="156"/>
      <c r="D3" t="s">
        <v>82</v>
      </c>
      <c r="H3" s="154"/>
      <c r="I3" s="154"/>
      <c r="J3" s="154"/>
      <c r="K3" t="s">
        <v>83</v>
      </c>
      <c r="Q3" s="154"/>
      <c r="R3" s="154"/>
      <c r="S3" s="154"/>
      <c r="T3" t="s">
        <v>84</v>
      </c>
      <c r="Z3" s="154"/>
      <c r="AA3" s="154"/>
      <c r="AB3" s="154"/>
      <c r="AC3" t="s">
        <v>85</v>
      </c>
      <c r="AI3" s="154"/>
      <c r="AJ3" s="154"/>
      <c r="AK3" s="154"/>
      <c r="AL3" t="s">
        <v>87</v>
      </c>
    </row>
    <row r="4" spans="1:40" x14ac:dyDescent="0.3">
      <c r="A4" s="15"/>
      <c r="B4" s="109"/>
      <c r="C4" s="149" t="s">
        <v>56</v>
      </c>
      <c r="D4" s="150" t="s">
        <v>57</v>
      </c>
      <c r="E4" s="150" t="s">
        <v>58</v>
      </c>
      <c r="H4" s="109"/>
      <c r="I4" s="150" t="s">
        <v>53</v>
      </c>
      <c r="J4" s="150" t="s">
        <v>54</v>
      </c>
      <c r="K4" s="150" t="s">
        <v>55</v>
      </c>
      <c r="L4" s="150" t="s">
        <v>56</v>
      </c>
      <c r="M4" s="150" t="s">
        <v>57</v>
      </c>
      <c r="N4" s="150" t="s">
        <v>58</v>
      </c>
      <c r="Q4" s="109"/>
      <c r="R4" s="150" t="s">
        <v>53</v>
      </c>
      <c r="S4" s="150" t="s">
        <v>54</v>
      </c>
      <c r="T4" s="150" t="s">
        <v>55</v>
      </c>
      <c r="U4" s="150" t="s">
        <v>56</v>
      </c>
      <c r="V4" s="150" t="s">
        <v>57</v>
      </c>
      <c r="W4" s="150" t="s">
        <v>58</v>
      </c>
      <c r="Z4" s="109"/>
      <c r="AA4" s="150" t="s">
        <v>53</v>
      </c>
      <c r="AB4" s="150" t="s">
        <v>54</v>
      </c>
      <c r="AC4" s="150" t="s">
        <v>55</v>
      </c>
      <c r="AD4" s="150" t="s">
        <v>56</v>
      </c>
      <c r="AE4" s="150" t="s">
        <v>57</v>
      </c>
      <c r="AF4" s="150" t="s">
        <v>58</v>
      </c>
      <c r="AI4" s="109"/>
      <c r="AJ4" s="150" t="s">
        <v>53</v>
      </c>
      <c r="AK4" s="150" t="s">
        <v>54</v>
      </c>
      <c r="AL4" s="150" t="s">
        <v>55</v>
      </c>
      <c r="AM4" s="150" t="s">
        <v>56</v>
      </c>
    </row>
    <row r="5" spans="1:40" x14ac:dyDescent="0.3">
      <c r="A5" s="15"/>
      <c r="C5" s="150"/>
      <c r="D5" s="150"/>
      <c r="E5" s="150"/>
      <c r="F5" s="6"/>
      <c r="I5" s="150"/>
      <c r="J5" s="150"/>
      <c r="K5" s="150"/>
      <c r="L5" s="150"/>
      <c r="M5" s="150"/>
      <c r="N5" s="150"/>
      <c r="O5" s="6"/>
      <c r="R5" s="150"/>
      <c r="S5" s="150"/>
      <c r="T5" s="150"/>
      <c r="U5" s="150"/>
      <c r="V5" s="150"/>
      <c r="W5" s="150"/>
      <c r="X5" s="6"/>
      <c r="AA5" s="150"/>
      <c r="AB5" s="150"/>
      <c r="AC5" s="150"/>
      <c r="AD5" s="150"/>
      <c r="AE5" s="150"/>
      <c r="AF5" s="150"/>
      <c r="AG5" s="6"/>
      <c r="AJ5" s="150"/>
      <c r="AK5" s="150"/>
      <c r="AL5" s="150"/>
      <c r="AM5" s="150"/>
      <c r="AN5" s="6"/>
    </row>
    <row r="6" spans="1:40" x14ac:dyDescent="0.3">
      <c r="A6" s="15"/>
      <c r="B6" s="147" t="s">
        <v>52</v>
      </c>
      <c r="C6" s="157">
        <v>43861</v>
      </c>
      <c r="D6" s="159">
        <v>43862</v>
      </c>
      <c r="E6" s="161">
        <v>43863</v>
      </c>
      <c r="F6" s="6"/>
      <c r="H6" s="147" t="s">
        <v>52</v>
      </c>
      <c r="I6" s="152">
        <v>43865</v>
      </c>
      <c r="J6" s="152">
        <v>43866</v>
      </c>
      <c r="K6" s="152">
        <v>43867</v>
      </c>
      <c r="L6" s="152">
        <v>43868</v>
      </c>
      <c r="M6" s="152">
        <v>43869</v>
      </c>
      <c r="N6" s="152">
        <v>43870</v>
      </c>
      <c r="O6" s="6"/>
      <c r="Q6" s="147" t="s">
        <v>52</v>
      </c>
      <c r="R6" s="152">
        <v>43872</v>
      </c>
      <c r="S6" s="152">
        <v>43873</v>
      </c>
      <c r="T6" s="152">
        <v>43874</v>
      </c>
      <c r="U6" s="152">
        <v>43875</v>
      </c>
      <c r="V6" s="152">
        <v>43876</v>
      </c>
      <c r="W6" s="152">
        <v>43877</v>
      </c>
      <c r="X6" s="6"/>
      <c r="Z6" s="147" t="s">
        <v>52</v>
      </c>
      <c r="AA6" s="152">
        <v>43879</v>
      </c>
      <c r="AB6" s="152">
        <v>43880</v>
      </c>
      <c r="AC6" s="152">
        <v>43881</v>
      </c>
      <c r="AD6" s="152">
        <v>43882</v>
      </c>
      <c r="AE6" s="152">
        <v>43883</v>
      </c>
      <c r="AF6" s="152">
        <v>43884</v>
      </c>
      <c r="AG6" s="6"/>
      <c r="AI6" s="147" t="s">
        <v>52</v>
      </c>
      <c r="AJ6" s="152">
        <v>43886</v>
      </c>
      <c r="AK6" s="152">
        <v>43887</v>
      </c>
      <c r="AL6" s="152">
        <v>43888</v>
      </c>
      <c r="AM6" s="152">
        <v>43889</v>
      </c>
      <c r="AN6" s="6"/>
    </row>
    <row r="7" spans="1:40" x14ac:dyDescent="0.3">
      <c r="A7" s="15"/>
      <c r="B7" s="148"/>
      <c r="C7" s="158"/>
      <c r="D7" s="160"/>
      <c r="E7" s="162"/>
      <c r="F7" s="6"/>
      <c r="H7" s="148"/>
      <c r="I7" s="153"/>
      <c r="J7" s="153"/>
      <c r="K7" s="153"/>
      <c r="L7" s="153"/>
      <c r="M7" s="153"/>
      <c r="N7" s="153"/>
      <c r="O7" s="6"/>
      <c r="Q7" s="148"/>
      <c r="R7" s="153"/>
      <c r="S7" s="153"/>
      <c r="T7" s="153"/>
      <c r="U7" s="153"/>
      <c r="V7" s="153"/>
      <c r="W7" s="153"/>
      <c r="X7" s="6"/>
      <c r="Z7" s="148"/>
      <c r="AA7" s="153"/>
      <c r="AB7" s="153"/>
      <c r="AC7" s="153"/>
      <c r="AD7" s="153"/>
      <c r="AE7" s="153"/>
      <c r="AF7" s="153"/>
      <c r="AG7" s="6"/>
      <c r="AI7" s="148"/>
      <c r="AJ7" s="153"/>
      <c r="AK7" s="153"/>
      <c r="AL7" s="153"/>
      <c r="AM7" s="153"/>
      <c r="AN7" s="6"/>
    </row>
    <row r="8" spans="1:40" x14ac:dyDescent="0.3">
      <c r="A8" s="15"/>
      <c r="B8" s="146" t="s">
        <v>59</v>
      </c>
      <c r="C8" s="81"/>
      <c r="D8" s="81"/>
      <c r="E8" s="77"/>
      <c r="F8" s="6"/>
      <c r="H8" s="146" t="s">
        <v>59</v>
      </c>
      <c r="I8" s="121"/>
      <c r="J8" s="121"/>
      <c r="K8" s="123"/>
      <c r="L8" s="121"/>
      <c r="M8" s="121"/>
      <c r="N8" s="120"/>
      <c r="O8" s="6"/>
      <c r="Q8" s="146" t="s">
        <v>59</v>
      </c>
      <c r="R8" s="88"/>
      <c r="S8" s="88"/>
      <c r="T8" s="88"/>
      <c r="U8" s="88"/>
      <c r="V8" s="88"/>
      <c r="W8" s="77"/>
      <c r="X8" s="6"/>
      <c r="Z8" s="146" t="s">
        <v>59</v>
      </c>
      <c r="AA8" s="88"/>
      <c r="AB8" s="81"/>
      <c r="AC8" s="79"/>
      <c r="AD8" s="81"/>
      <c r="AE8" s="81"/>
      <c r="AF8" s="77"/>
      <c r="AG8" s="6"/>
      <c r="AI8" s="146" t="s">
        <v>59</v>
      </c>
      <c r="AJ8" s="88"/>
      <c r="AK8" s="88"/>
      <c r="AL8" s="88"/>
      <c r="AM8" s="88"/>
      <c r="AN8" s="6"/>
    </row>
    <row r="9" spans="1:40" x14ac:dyDescent="0.3">
      <c r="A9" s="15"/>
      <c r="B9" s="146"/>
      <c r="C9" s="82"/>
      <c r="D9" s="82"/>
      <c r="E9" s="78"/>
      <c r="F9" s="6"/>
      <c r="H9" s="146"/>
      <c r="I9" s="82"/>
      <c r="J9" s="82"/>
      <c r="K9" s="80"/>
      <c r="L9" s="82"/>
      <c r="M9" s="82"/>
      <c r="N9" s="78"/>
      <c r="O9" s="6"/>
      <c r="Q9" s="146"/>
      <c r="R9" s="89"/>
      <c r="S9" s="89"/>
      <c r="T9" s="89"/>
      <c r="U9" s="89"/>
      <c r="V9" s="89"/>
      <c r="W9" s="78"/>
      <c r="X9" s="6"/>
      <c r="Z9" s="146"/>
      <c r="AA9" s="89"/>
      <c r="AB9" s="82"/>
      <c r="AC9" s="80"/>
      <c r="AD9" s="82"/>
      <c r="AE9" s="82"/>
      <c r="AF9" s="78"/>
      <c r="AG9" s="6"/>
      <c r="AI9" s="146"/>
      <c r="AJ9" s="89"/>
      <c r="AK9" s="89"/>
      <c r="AL9" s="89"/>
      <c r="AM9" s="89"/>
      <c r="AN9" s="6"/>
    </row>
    <row r="10" spans="1:40" x14ac:dyDescent="0.3">
      <c r="A10" s="15"/>
      <c r="B10" s="151" t="s">
        <v>60</v>
      </c>
      <c r="C10" s="81"/>
      <c r="D10" s="81"/>
      <c r="E10" s="77"/>
      <c r="F10" s="6"/>
      <c r="H10" s="151" t="s">
        <v>60</v>
      </c>
      <c r="I10" s="121"/>
      <c r="J10" s="121"/>
      <c r="K10" s="123"/>
      <c r="L10" s="121"/>
      <c r="M10" s="121"/>
      <c r="N10" s="120"/>
      <c r="O10" s="6"/>
      <c r="Q10" s="151" t="s">
        <v>60</v>
      </c>
      <c r="R10" s="88"/>
      <c r="S10" s="88"/>
      <c r="T10" s="88"/>
      <c r="U10" s="88"/>
      <c r="V10" s="88"/>
      <c r="W10" s="77"/>
      <c r="X10" s="6"/>
      <c r="Z10" s="151" t="s">
        <v>60</v>
      </c>
      <c r="AA10" s="88"/>
      <c r="AB10" s="81"/>
      <c r="AC10" s="79"/>
      <c r="AD10" s="81"/>
      <c r="AE10" s="81"/>
      <c r="AF10" s="77"/>
      <c r="AG10" s="6"/>
      <c r="AI10" s="151" t="s">
        <v>60</v>
      </c>
      <c r="AJ10" s="88"/>
      <c r="AK10" s="88"/>
      <c r="AL10" s="88"/>
      <c r="AM10" s="88"/>
      <c r="AN10" s="6"/>
    </row>
    <row r="11" spans="1:40" x14ac:dyDescent="0.3">
      <c r="A11" s="15"/>
      <c r="B11" s="151"/>
      <c r="C11" s="82"/>
      <c r="D11" s="82"/>
      <c r="E11" s="78"/>
      <c r="F11" s="6"/>
      <c r="H11" s="151"/>
      <c r="I11" s="82"/>
      <c r="J11" s="82"/>
      <c r="K11" s="80"/>
      <c r="L11" s="82"/>
      <c r="M11" s="82"/>
      <c r="N11" s="78"/>
      <c r="O11" s="6"/>
      <c r="Q11" s="151"/>
      <c r="R11" s="89"/>
      <c r="S11" s="89"/>
      <c r="T11" s="89"/>
      <c r="U11" s="89"/>
      <c r="V11" s="89"/>
      <c r="W11" s="78"/>
      <c r="X11" s="6"/>
      <c r="Z11" s="151"/>
      <c r="AA11" s="89"/>
      <c r="AB11" s="82"/>
      <c r="AC11" s="80"/>
      <c r="AD11" s="82"/>
      <c r="AE11" s="82"/>
      <c r="AF11" s="78"/>
      <c r="AG11" s="6"/>
      <c r="AI11" s="151"/>
      <c r="AJ11" s="89"/>
      <c r="AK11" s="89"/>
      <c r="AL11" s="89"/>
      <c r="AM11" s="89"/>
      <c r="AN11" s="6"/>
    </row>
    <row r="12" spans="1:40" x14ac:dyDescent="0.3">
      <c r="A12" s="15"/>
      <c r="B12" s="146" t="s">
        <v>61</v>
      </c>
      <c r="C12" s="90"/>
      <c r="D12" s="88"/>
      <c r="E12" s="107"/>
      <c r="F12" s="6"/>
      <c r="H12" s="146" t="s">
        <v>61</v>
      </c>
      <c r="I12" s="122"/>
      <c r="J12" s="134"/>
      <c r="K12" s="123"/>
      <c r="L12" s="135"/>
      <c r="M12" s="122"/>
      <c r="N12" s="120"/>
      <c r="O12" s="6"/>
      <c r="Q12" s="146" t="s">
        <v>61</v>
      </c>
      <c r="R12" s="88"/>
      <c r="S12" s="88"/>
      <c r="T12" s="88"/>
      <c r="U12" s="88"/>
      <c r="V12" s="88"/>
      <c r="W12" s="77"/>
      <c r="X12" s="6"/>
      <c r="Z12" s="146" t="s">
        <v>61</v>
      </c>
      <c r="AA12" s="88"/>
      <c r="AB12" s="83"/>
      <c r="AC12" s="79"/>
      <c r="AD12" s="90"/>
      <c r="AE12" s="88"/>
      <c r="AF12" s="77"/>
      <c r="AG12" s="6"/>
      <c r="AI12" s="146" t="s">
        <v>61</v>
      </c>
      <c r="AJ12" s="88"/>
      <c r="AK12" s="88"/>
      <c r="AL12" s="88"/>
      <c r="AM12" s="88"/>
      <c r="AN12" s="6"/>
    </row>
    <row r="13" spans="1:40" x14ac:dyDescent="0.3">
      <c r="A13" s="110"/>
      <c r="B13" s="146"/>
      <c r="C13" s="91"/>
      <c r="D13" s="89"/>
      <c r="E13" s="108"/>
      <c r="F13" s="6"/>
      <c r="H13" s="146"/>
      <c r="I13" s="89"/>
      <c r="J13" s="87"/>
      <c r="K13" s="80"/>
      <c r="L13" s="91"/>
      <c r="M13" s="89"/>
      <c r="N13" s="78"/>
      <c r="O13" s="6"/>
      <c r="Q13" s="146"/>
      <c r="R13" s="89"/>
      <c r="S13" s="89"/>
      <c r="T13" s="89"/>
      <c r="U13" s="89"/>
      <c r="V13" s="89"/>
      <c r="W13" s="78"/>
      <c r="X13" s="6"/>
      <c r="Z13" s="146"/>
      <c r="AA13" s="89"/>
      <c r="AB13" s="84"/>
      <c r="AC13" s="80"/>
      <c r="AD13" s="91"/>
      <c r="AE13" s="89"/>
      <c r="AF13" s="78"/>
      <c r="AG13" s="6"/>
      <c r="AI13" s="146"/>
      <c r="AJ13" s="89"/>
      <c r="AK13" s="89"/>
      <c r="AL13" s="89"/>
      <c r="AM13" s="89"/>
      <c r="AN13" s="6"/>
    </row>
    <row r="14" spans="1:40" x14ac:dyDescent="0.3">
      <c r="A14" s="15"/>
      <c r="B14" s="146" t="s">
        <v>62</v>
      </c>
      <c r="C14" s="90"/>
      <c r="D14" s="88"/>
      <c r="E14" s="107"/>
      <c r="H14" s="146" t="s">
        <v>62</v>
      </c>
      <c r="I14" s="122"/>
      <c r="J14" s="134"/>
      <c r="K14" s="123"/>
      <c r="L14" s="135"/>
      <c r="M14" s="122"/>
      <c r="N14" s="120"/>
      <c r="Q14" s="146" t="s">
        <v>62</v>
      </c>
      <c r="R14" s="105"/>
      <c r="S14" s="105"/>
      <c r="T14" s="105"/>
      <c r="U14" s="105"/>
      <c r="V14" s="105"/>
      <c r="W14" s="77"/>
      <c r="Z14" s="146" t="s">
        <v>62</v>
      </c>
      <c r="AA14" s="88"/>
      <c r="AB14" s="83"/>
      <c r="AC14" s="79"/>
      <c r="AD14" s="90"/>
      <c r="AE14" s="88"/>
      <c r="AF14" s="77"/>
      <c r="AI14" s="146" t="s">
        <v>62</v>
      </c>
      <c r="AJ14" s="105"/>
      <c r="AK14" s="105"/>
      <c r="AL14" s="105"/>
      <c r="AM14" s="105"/>
    </row>
    <row r="15" spans="1:40" x14ac:dyDescent="0.3">
      <c r="B15" s="146"/>
      <c r="C15" s="91"/>
      <c r="D15" s="89"/>
      <c r="E15" s="108"/>
      <c r="H15" s="146"/>
      <c r="I15" s="89"/>
      <c r="J15" s="87"/>
      <c r="K15" s="80"/>
      <c r="L15" s="91"/>
      <c r="M15" s="89"/>
      <c r="N15" s="78"/>
      <c r="Q15" s="146"/>
      <c r="R15" s="106"/>
      <c r="S15" s="106"/>
      <c r="T15" s="106"/>
      <c r="U15" s="106"/>
      <c r="V15" s="106"/>
      <c r="W15" s="78"/>
      <c r="Z15" s="146"/>
      <c r="AA15" s="89"/>
      <c r="AB15" s="84"/>
      <c r="AC15" s="80"/>
      <c r="AD15" s="91"/>
      <c r="AE15" s="89"/>
      <c r="AF15" s="78"/>
      <c r="AI15" s="146"/>
      <c r="AJ15" s="106"/>
      <c r="AK15" s="106"/>
      <c r="AL15" s="106"/>
      <c r="AM15" s="106"/>
    </row>
    <row r="16" spans="1:40" x14ac:dyDescent="0.3">
      <c r="B16" s="146" t="s">
        <v>63</v>
      </c>
      <c r="C16" s="90"/>
      <c r="D16" s="88"/>
      <c r="E16" s="107"/>
      <c r="H16" s="146" t="s">
        <v>63</v>
      </c>
      <c r="I16" s="122"/>
      <c r="J16" s="134"/>
      <c r="K16" s="123"/>
      <c r="L16" s="135"/>
      <c r="M16" s="122"/>
      <c r="N16" s="120"/>
      <c r="Q16" s="146" t="s">
        <v>63</v>
      </c>
      <c r="R16" s="105"/>
      <c r="S16" s="105"/>
      <c r="T16" s="105"/>
      <c r="U16" s="105"/>
      <c r="V16" s="105"/>
      <c r="W16" s="77"/>
      <c r="Z16" s="146" t="s">
        <v>63</v>
      </c>
      <c r="AA16" s="88"/>
      <c r="AB16" s="83"/>
      <c r="AC16" s="79"/>
      <c r="AD16" s="90"/>
      <c r="AE16" s="88"/>
      <c r="AF16" s="77"/>
      <c r="AI16" s="146" t="s">
        <v>63</v>
      </c>
      <c r="AJ16" s="105"/>
      <c r="AK16" s="105"/>
      <c r="AL16" s="105"/>
      <c r="AM16" s="105"/>
    </row>
    <row r="17" spans="2:39" x14ac:dyDescent="0.3">
      <c r="B17" s="146"/>
      <c r="C17" s="91"/>
      <c r="D17" s="89"/>
      <c r="E17" s="108"/>
      <c r="H17" s="146"/>
      <c r="I17" s="89"/>
      <c r="J17" s="87"/>
      <c r="K17" s="80"/>
      <c r="L17" s="91"/>
      <c r="M17" s="89"/>
      <c r="N17" s="78"/>
      <c r="Q17" s="146"/>
      <c r="R17" s="106"/>
      <c r="S17" s="106"/>
      <c r="T17" s="106"/>
      <c r="U17" s="106"/>
      <c r="V17" s="106"/>
      <c r="W17" s="78"/>
      <c r="Z17" s="146"/>
      <c r="AA17" s="89"/>
      <c r="AB17" s="84"/>
      <c r="AC17" s="80"/>
      <c r="AD17" s="91"/>
      <c r="AE17" s="89"/>
      <c r="AF17" s="78"/>
      <c r="AI17" s="146"/>
      <c r="AJ17" s="106"/>
      <c r="AK17" s="106"/>
      <c r="AL17" s="106"/>
      <c r="AM17" s="106"/>
    </row>
    <row r="18" spans="2:39" x14ac:dyDescent="0.3">
      <c r="B18" s="146" t="s">
        <v>64</v>
      </c>
      <c r="C18" s="90"/>
      <c r="D18" s="88"/>
      <c r="E18" s="107"/>
      <c r="H18" s="146" t="s">
        <v>64</v>
      </c>
      <c r="I18" s="122"/>
      <c r="J18" s="134"/>
      <c r="K18" s="123"/>
      <c r="L18" s="135"/>
      <c r="M18" s="122"/>
      <c r="N18" s="120"/>
      <c r="Q18" s="146" t="s">
        <v>64</v>
      </c>
      <c r="R18" s="105"/>
      <c r="S18" s="105"/>
      <c r="T18" s="105"/>
      <c r="U18" s="105"/>
      <c r="V18" s="105"/>
      <c r="W18" s="77"/>
      <c r="Z18" s="146" t="s">
        <v>64</v>
      </c>
      <c r="AA18" s="88"/>
      <c r="AB18" s="83"/>
      <c r="AC18" s="79"/>
      <c r="AD18" s="90"/>
      <c r="AE18" s="88"/>
      <c r="AF18" s="77"/>
      <c r="AI18" s="146" t="s">
        <v>64</v>
      </c>
      <c r="AJ18" s="105"/>
      <c r="AK18" s="105"/>
      <c r="AL18" s="105"/>
      <c r="AM18" s="105"/>
    </row>
    <row r="19" spans="2:39" x14ac:dyDescent="0.3">
      <c r="B19" s="146"/>
      <c r="C19" s="91"/>
      <c r="D19" s="89"/>
      <c r="E19" s="108"/>
      <c r="H19" s="146"/>
      <c r="I19" s="89"/>
      <c r="J19" s="112"/>
      <c r="K19" s="80"/>
      <c r="L19" s="91"/>
      <c r="M19" s="89"/>
      <c r="N19" s="78"/>
      <c r="Q19" s="146"/>
      <c r="R19" s="106"/>
      <c r="S19" s="106"/>
      <c r="T19" s="106"/>
      <c r="U19" s="106"/>
      <c r="V19" s="106"/>
      <c r="W19" s="78"/>
      <c r="Z19" s="146"/>
      <c r="AA19" s="89"/>
      <c r="AB19" s="84"/>
      <c r="AC19" s="80"/>
      <c r="AD19" s="91"/>
      <c r="AE19" s="89"/>
      <c r="AF19" s="78"/>
      <c r="AI19" s="146"/>
      <c r="AJ19" s="106"/>
      <c r="AK19" s="106"/>
      <c r="AL19" s="106"/>
      <c r="AM19" s="106"/>
    </row>
    <row r="20" spans="2:39" x14ac:dyDescent="0.3">
      <c r="B20" s="146" t="s">
        <v>65</v>
      </c>
      <c r="C20" s="90"/>
      <c r="D20" s="88"/>
      <c r="E20" s="107"/>
      <c r="H20" s="146" t="s">
        <v>65</v>
      </c>
      <c r="I20" s="122"/>
      <c r="J20" s="134"/>
      <c r="K20" s="123"/>
      <c r="L20" s="135"/>
      <c r="M20" s="122"/>
      <c r="N20" s="120"/>
      <c r="Q20" s="146" t="s">
        <v>65</v>
      </c>
      <c r="R20" s="105"/>
      <c r="S20" s="105"/>
      <c r="T20" s="105"/>
      <c r="U20" s="105"/>
      <c r="V20" s="105"/>
      <c r="W20" s="77"/>
      <c r="Z20" s="146" t="s">
        <v>65</v>
      </c>
      <c r="AA20" s="88"/>
      <c r="AB20" s="83"/>
      <c r="AC20" s="79"/>
      <c r="AD20" s="90"/>
      <c r="AE20" s="88"/>
      <c r="AF20" s="77"/>
      <c r="AI20" s="146" t="s">
        <v>65</v>
      </c>
      <c r="AJ20" s="105"/>
      <c r="AK20" s="105"/>
      <c r="AL20" s="105"/>
      <c r="AM20" s="105"/>
    </row>
    <row r="21" spans="2:39" x14ac:dyDescent="0.3">
      <c r="B21" s="146"/>
      <c r="C21" s="91"/>
      <c r="D21" s="89"/>
      <c r="E21" s="108"/>
      <c r="H21" s="146"/>
      <c r="I21" s="89"/>
      <c r="J21" s="87"/>
      <c r="K21" s="80"/>
      <c r="L21" s="91"/>
      <c r="M21" s="89"/>
      <c r="N21" s="78"/>
      <c r="Q21" s="146"/>
      <c r="R21" s="106"/>
      <c r="S21" s="106"/>
      <c r="T21" s="106"/>
      <c r="U21" s="106"/>
      <c r="V21" s="106"/>
      <c r="W21" s="78"/>
      <c r="Z21" s="146"/>
      <c r="AA21" s="89"/>
      <c r="AB21" s="84"/>
      <c r="AC21" s="80"/>
      <c r="AD21" s="91"/>
      <c r="AE21" s="89"/>
      <c r="AF21" s="78"/>
      <c r="AI21" s="146"/>
      <c r="AJ21" s="106"/>
      <c r="AK21" s="106"/>
      <c r="AL21" s="106"/>
      <c r="AM21" s="106"/>
    </row>
    <row r="22" spans="2:39" x14ac:dyDescent="0.3">
      <c r="B22" s="146" t="s">
        <v>66</v>
      </c>
      <c r="C22" s="90"/>
      <c r="D22" s="88"/>
      <c r="E22" s="107"/>
      <c r="H22" s="146" t="s">
        <v>66</v>
      </c>
      <c r="I22" s="122"/>
      <c r="J22" s="134"/>
      <c r="K22" s="123"/>
      <c r="L22" s="135"/>
      <c r="M22" s="122"/>
      <c r="N22" s="120"/>
      <c r="Q22" s="146" t="s">
        <v>66</v>
      </c>
      <c r="R22" s="105"/>
      <c r="S22" s="105"/>
      <c r="T22" s="105"/>
      <c r="U22" s="105"/>
      <c r="V22" s="105"/>
      <c r="W22" s="77"/>
      <c r="Z22" s="146" t="s">
        <v>66</v>
      </c>
      <c r="AA22" s="88"/>
      <c r="AB22" s="83"/>
      <c r="AC22" s="79"/>
      <c r="AD22" s="90"/>
      <c r="AE22" s="88"/>
      <c r="AF22" s="77"/>
      <c r="AI22" s="146" t="s">
        <v>66</v>
      </c>
      <c r="AJ22" s="105"/>
      <c r="AK22" s="105"/>
      <c r="AL22" s="105"/>
      <c r="AM22" s="105"/>
    </row>
    <row r="23" spans="2:39" x14ac:dyDescent="0.3">
      <c r="B23" s="146"/>
      <c r="C23" s="91"/>
      <c r="D23" s="89"/>
      <c r="E23" s="108"/>
      <c r="H23" s="146"/>
      <c r="I23" s="89"/>
      <c r="J23" s="87"/>
      <c r="K23" s="80"/>
      <c r="L23" s="91"/>
      <c r="M23" s="89"/>
      <c r="N23" s="78"/>
      <c r="Q23" s="146"/>
      <c r="R23" s="106"/>
      <c r="S23" s="106"/>
      <c r="T23" s="106"/>
      <c r="U23" s="106"/>
      <c r="V23" s="106"/>
      <c r="W23" s="78"/>
      <c r="Z23" s="146"/>
      <c r="AA23" s="89"/>
      <c r="AB23" s="84"/>
      <c r="AC23" s="80"/>
      <c r="AD23" s="91"/>
      <c r="AE23" s="89"/>
      <c r="AF23" s="78"/>
      <c r="AI23" s="146"/>
      <c r="AJ23" s="106"/>
      <c r="AK23" s="106"/>
      <c r="AL23" s="106"/>
      <c r="AM23" s="106"/>
    </row>
    <row r="24" spans="2:39" x14ac:dyDescent="0.3">
      <c r="B24" s="146" t="s">
        <v>67</v>
      </c>
      <c r="C24" s="85"/>
      <c r="D24" s="85"/>
      <c r="E24" s="77"/>
      <c r="H24" s="146" t="s">
        <v>67</v>
      </c>
      <c r="I24" s="129"/>
      <c r="J24" s="129"/>
      <c r="K24" s="123"/>
      <c r="L24" s="129"/>
      <c r="M24" s="129"/>
      <c r="N24" s="120"/>
      <c r="Q24" s="146" t="s">
        <v>67</v>
      </c>
      <c r="R24" s="105"/>
      <c r="S24" s="105"/>
      <c r="T24" s="105"/>
      <c r="U24" s="105"/>
      <c r="V24" s="105"/>
      <c r="W24" s="77"/>
      <c r="Z24" s="146" t="s">
        <v>67</v>
      </c>
      <c r="AA24" s="88"/>
      <c r="AB24" s="85"/>
      <c r="AC24" s="79"/>
      <c r="AD24" s="85"/>
      <c r="AE24" s="85"/>
      <c r="AF24" s="77"/>
      <c r="AI24" s="146" t="s">
        <v>67</v>
      </c>
      <c r="AJ24" s="105"/>
      <c r="AK24" s="105"/>
      <c r="AL24" s="105"/>
      <c r="AM24" s="105"/>
    </row>
    <row r="25" spans="2:39" x14ac:dyDescent="0.3">
      <c r="B25" s="146"/>
      <c r="C25" s="86"/>
      <c r="D25" s="86"/>
      <c r="E25" s="78"/>
      <c r="H25" s="146"/>
      <c r="I25" s="86"/>
      <c r="J25" s="86"/>
      <c r="K25" s="80"/>
      <c r="L25" s="86"/>
      <c r="M25" s="86"/>
      <c r="N25" s="78"/>
      <c r="Q25" s="146"/>
      <c r="R25" s="106"/>
      <c r="S25" s="106"/>
      <c r="T25" s="106"/>
      <c r="U25" s="106"/>
      <c r="V25" s="106"/>
      <c r="W25" s="78"/>
      <c r="Z25" s="146"/>
      <c r="AA25" s="89"/>
      <c r="AB25" s="86"/>
      <c r="AC25" s="80"/>
      <c r="AD25" s="86"/>
      <c r="AE25" s="86"/>
      <c r="AF25" s="78"/>
      <c r="AI25" s="146"/>
      <c r="AJ25" s="106"/>
      <c r="AK25" s="106"/>
      <c r="AL25" s="106"/>
      <c r="AM25" s="106"/>
    </row>
    <row r="26" spans="2:39" x14ac:dyDescent="0.3">
      <c r="B26" s="146" t="s">
        <v>68</v>
      </c>
      <c r="C26" s="85"/>
      <c r="D26" s="85"/>
      <c r="E26" s="77"/>
      <c r="H26" s="146" t="s">
        <v>68</v>
      </c>
      <c r="I26" s="129"/>
      <c r="J26" s="129"/>
      <c r="K26" s="123"/>
      <c r="L26" s="129"/>
      <c r="M26" s="129"/>
      <c r="N26" s="120"/>
      <c r="Q26" s="146" t="s">
        <v>68</v>
      </c>
      <c r="R26" s="88"/>
      <c r="S26" s="88"/>
      <c r="T26" s="88"/>
      <c r="U26" s="88"/>
      <c r="V26" s="88"/>
      <c r="W26" s="77"/>
      <c r="Z26" s="146" t="s">
        <v>68</v>
      </c>
      <c r="AA26" s="88"/>
      <c r="AB26" s="85"/>
      <c r="AC26" s="79"/>
      <c r="AD26" s="85"/>
      <c r="AE26" s="85"/>
      <c r="AF26" s="77"/>
      <c r="AI26" s="146" t="s">
        <v>68</v>
      </c>
      <c r="AJ26" s="88"/>
      <c r="AK26" s="88"/>
      <c r="AL26" s="88"/>
      <c r="AM26" s="88"/>
    </row>
    <row r="27" spans="2:39" x14ac:dyDescent="0.3">
      <c r="B27" s="146"/>
      <c r="C27" s="86"/>
      <c r="D27" s="86"/>
      <c r="E27" s="78"/>
      <c r="H27" s="146"/>
      <c r="I27" s="137"/>
      <c r="J27" s="137"/>
      <c r="K27" s="138"/>
      <c r="L27" s="137"/>
      <c r="M27" s="137"/>
      <c r="N27" s="78"/>
      <c r="Q27" s="146"/>
      <c r="R27" s="89"/>
      <c r="S27" s="89"/>
      <c r="T27" s="89"/>
      <c r="U27" s="89"/>
      <c r="V27" s="89"/>
      <c r="W27" s="78"/>
      <c r="Z27" s="146"/>
      <c r="AA27" s="89"/>
      <c r="AB27" s="86"/>
      <c r="AC27" s="80"/>
      <c r="AD27" s="86"/>
      <c r="AE27" s="86"/>
      <c r="AF27" s="78"/>
      <c r="AI27" s="146"/>
      <c r="AJ27" s="89"/>
      <c r="AK27" s="89"/>
      <c r="AL27" s="89"/>
      <c r="AM27" s="89"/>
    </row>
    <row r="28" spans="2:39" x14ac:dyDescent="0.3">
      <c r="B28" s="146" t="s">
        <v>69</v>
      </c>
      <c r="C28" s="85"/>
      <c r="D28" s="85"/>
      <c r="E28" s="77"/>
      <c r="H28" s="151" t="s">
        <v>69</v>
      </c>
      <c r="I28" s="132"/>
      <c r="J28" s="130"/>
      <c r="K28" s="133"/>
      <c r="L28" s="139"/>
      <c r="M28" s="140"/>
      <c r="N28" s="120"/>
      <c r="Q28" s="146" t="s">
        <v>69</v>
      </c>
      <c r="R28" s="88"/>
      <c r="S28" s="88"/>
      <c r="T28" s="88"/>
      <c r="U28" s="88"/>
      <c r="V28" s="88"/>
      <c r="W28" s="77"/>
      <c r="Z28" s="146" t="s">
        <v>69</v>
      </c>
      <c r="AA28" s="88"/>
      <c r="AB28" s="85"/>
      <c r="AC28" s="79"/>
      <c r="AD28" s="85"/>
      <c r="AE28" s="85"/>
      <c r="AF28" s="77"/>
      <c r="AI28" s="146" t="s">
        <v>69</v>
      </c>
      <c r="AJ28" s="88"/>
      <c r="AK28" s="88"/>
      <c r="AL28" s="88"/>
      <c r="AM28" s="88"/>
    </row>
    <row r="29" spans="2:39" x14ac:dyDescent="0.3">
      <c r="B29" s="146"/>
      <c r="C29" s="86"/>
      <c r="D29" s="86"/>
      <c r="E29" s="78"/>
      <c r="H29" s="151"/>
      <c r="I29" s="136"/>
      <c r="J29" s="137"/>
      <c r="K29" s="138"/>
      <c r="L29" s="141"/>
      <c r="M29" s="142"/>
      <c r="N29" s="78"/>
      <c r="Q29" s="146"/>
      <c r="R29" s="89"/>
      <c r="S29" s="89"/>
      <c r="T29" s="89"/>
      <c r="U29" s="89"/>
      <c r="V29" s="89"/>
      <c r="W29" s="78"/>
      <c r="Z29" s="146"/>
      <c r="AA29" s="89"/>
      <c r="AB29" s="86"/>
      <c r="AC29" s="80"/>
      <c r="AD29" s="86"/>
      <c r="AE29" s="86"/>
      <c r="AF29" s="78"/>
      <c r="AI29" s="146"/>
      <c r="AJ29" s="89"/>
      <c r="AK29" s="89"/>
      <c r="AL29" s="89"/>
      <c r="AM29" s="89"/>
    </row>
    <row r="30" spans="2:39" x14ac:dyDescent="0.3">
      <c r="B30" s="146" t="s">
        <v>70</v>
      </c>
      <c r="C30" s="85"/>
      <c r="D30" s="85"/>
      <c r="E30" s="77"/>
      <c r="H30" s="146" t="s">
        <v>70</v>
      </c>
      <c r="I30" s="130"/>
      <c r="J30" s="130"/>
      <c r="K30" s="131"/>
      <c r="L30" s="130"/>
      <c r="M30" s="130"/>
      <c r="N30" s="120"/>
      <c r="Q30" s="146" t="s">
        <v>70</v>
      </c>
      <c r="R30" s="105"/>
      <c r="S30" s="105"/>
      <c r="T30" s="105"/>
      <c r="U30" s="105"/>
      <c r="V30" s="105"/>
      <c r="W30" s="77"/>
      <c r="Z30" s="146" t="s">
        <v>70</v>
      </c>
      <c r="AA30" s="88"/>
      <c r="AB30" s="85"/>
      <c r="AC30" s="88"/>
      <c r="AD30" s="85"/>
      <c r="AE30" s="85"/>
      <c r="AF30" s="77"/>
      <c r="AI30" s="146" t="s">
        <v>70</v>
      </c>
      <c r="AJ30" s="105"/>
      <c r="AK30" s="105"/>
      <c r="AL30" s="105"/>
      <c r="AM30" s="105"/>
    </row>
    <row r="31" spans="2:39" x14ac:dyDescent="0.3">
      <c r="B31" s="146"/>
      <c r="C31" s="86"/>
      <c r="D31" s="86"/>
      <c r="E31" s="78"/>
      <c r="H31" s="146"/>
      <c r="I31" s="86"/>
      <c r="J31" s="86"/>
      <c r="K31" s="89"/>
      <c r="L31" s="86"/>
      <c r="M31" s="86"/>
      <c r="N31" s="78"/>
      <c r="Q31" s="146"/>
      <c r="R31" s="106"/>
      <c r="S31" s="106"/>
      <c r="T31" s="106"/>
      <c r="U31" s="106"/>
      <c r="V31" s="106"/>
      <c r="W31" s="78"/>
      <c r="Z31" s="146"/>
      <c r="AA31" s="89"/>
      <c r="AB31" s="86"/>
      <c r="AC31" s="89"/>
      <c r="AD31" s="86"/>
      <c r="AE31" s="86"/>
      <c r="AF31" s="78"/>
      <c r="AI31" s="146"/>
      <c r="AJ31" s="106"/>
      <c r="AK31" s="106"/>
      <c r="AL31" s="106"/>
      <c r="AM31" s="106"/>
    </row>
    <row r="32" spans="2:39" x14ac:dyDescent="0.3">
      <c r="B32" s="146" t="s">
        <v>71</v>
      </c>
      <c r="C32" s="88"/>
      <c r="D32" s="88"/>
      <c r="E32" s="77"/>
      <c r="H32" s="146" t="s">
        <v>71</v>
      </c>
      <c r="I32" s="122"/>
      <c r="J32" s="122"/>
      <c r="K32" s="122"/>
      <c r="L32" s="122"/>
      <c r="M32" s="122"/>
      <c r="N32" s="120"/>
      <c r="Q32" s="146" t="s">
        <v>71</v>
      </c>
      <c r="R32" s="105"/>
      <c r="S32" s="105"/>
      <c r="T32" s="105"/>
      <c r="U32" s="105"/>
      <c r="V32" s="105"/>
      <c r="W32" s="77"/>
      <c r="Z32" s="146" t="s">
        <v>71</v>
      </c>
      <c r="AA32" s="88"/>
      <c r="AB32" s="88"/>
      <c r="AC32" s="88"/>
      <c r="AD32" s="88"/>
      <c r="AE32" s="88"/>
      <c r="AF32" s="77"/>
      <c r="AI32" s="146" t="s">
        <v>71</v>
      </c>
      <c r="AJ32" s="105"/>
      <c r="AK32" s="105"/>
      <c r="AL32" s="105"/>
      <c r="AM32" s="105"/>
    </row>
    <row r="33" spans="2:39" x14ac:dyDescent="0.3">
      <c r="B33" s="146"/>
      <c r="C33" s="89"/>
      <c r="D33" s="89"/>
      <c r="E33" s="78"/>
      <c r="H33" s="146"/>
      <c r="I33" s="89"/>
      <c r="J33" s="89"/>
      <c r="K33" s="80"/>
      <c r="L33" s="89"/>
      <c r="M33" s="89"/>
      <c r="N33" s="78"/>
      <c r="Q33" s="146"/>
      <c r="R33" s="106"/>
      <c r="S33" s="106"/>
      <c r="T33" s="106"/>
      <c r="U33" s="106"/>
      <c r="V33" s="106"/>
      <c r="W33" s="78"/>
      <c r="Z33" s="146"/>
      <c r="AA33" s="89"/>
      <c r="AB33" s="89"/>
      <c r="AC33" s="80"/>
      <c r="AD33" s="89"/>
      <c r="AE33" s="89"/>
      <c r="AF33" s="78"/>
      <c r="AI33" s="146"/>
      <c r="AJ33" s="106"/>
      <c r="AK33" s="106"/>
      <c r="AL33" s="106"/>
      <c r="AM33" s="106"/>
    </row>
    <row r="34" spans="2:39" x14ac:dyDescent="0.3">
      <c r="B34" s="146" t="s">
        <v>72</v>
      </c>
      <c r="C34" s="88"/>
      <c r="D34" s="88"/>
      <c r="E34" s="77"/>
      <c r="H34" s="146" t="s">
        <v>72</v>
      </c>
      <c r="I34" s="122"/>
      <c r="J34" s="122"/>
      <c r="K34" s="123"/>
      <c r="L34" s="122"/>
      <c r="M34" s="122"/>
      <c r="N34" s="120"/>
      <c r="Q34" s="146" t="s">
        <v>72</v>
      </c>
      <c r="R34" s="105"/>
      <c r="S34" s="105"/>
      <c r="T34" s="105"/>
      <c r="U34" s="105"/>
      <c r="V34" s="105"/>
      <c r="W34" s="77"/>
      <c r="Z34" s="146" t="s">
        <v>72</v>
      </c>
      <c r="AA34" s="88"/>
      <c r="AB34" s="88"/>
      <c r="AC34" s="79"/>
      <c r="AD34" s="88"/>
      <c r="AE34" s="88"/>
      <c r="AF34" s="77"/>
      <c r="AI34" s="146" t="s">
        <v>72</v>
      </c>
      <c r="AJ34" s="105"/>
      <c r="AK34" s="105"/>
      <c r="AL34" s="105"/>
      <c r="AM34" s="105"/>
    </row>
    <row r="35" spans="2:39" x14ac:dyDescent="0.3">
      <c r="B35" s="146"/>
      <c r="C35" s="89"/>
      <c r="D35" s="89"/>
      <c r="E35" s="78"/>
      <c r="H35" s="146"/>
      <c r="I35" s="89"/>
      <c r="J35" s="89"/>
      <c r="K35" s="80"/>
      <c r="L35" s="89"/>
      <c r="M35" s="89"/>
      <c r="N35" s="78"/>
      <c r="Q35" s="146"/>
      <c r="R35" s="106"/>
      <c r="S35" s="106"/>
      <c r="T35" s="106"/>
      <c r="U35" s="106"/>
      <c r="V35" s="106"/>
      <c r="W35" s="78"/>
      <c r="Z35" s="146"/>
      <c r="AA35" s="89"/>
      <c r="AB35" s="89"/>
      <c r="AC35" s="80"/>
      <c r="AD35" s="89"/>
      <c r="AE35" s="89"/>
      <c r="AF35" s="78"/>
      <c r="AI35" s="146"/>
      <c r="AJ35" s="106"/>
      <c r="AK35" s="106"/>
      <c r="AL35" s="106"/>
      <c r="AM35" s="106"/>
    </row>
    <row r="36" spans="2:39" x14ac:dyDescent="0.3">
      <c r="B36" s="146" t="s">
        <v>73</v>
      </c>
      <c r="C36" s="88"/>
      <c r="D36" s="88"/>
      <c r="E36" s="77"/>
      <c r="H36" s="146" t="s">
        <v>73</v>
      </c>
      <c r="I36" s="122"/>
      <c r="J36" s="122"/>
      <c r="K36" s="123"/>
      <c r="L36" s="122"/>
      <c r="M36" s="122"/>
      <c r="N36" s="120"/>
      <c r="Q36" s="146" t="s">
        <v>73</v>
      </c>
      <c r="R36" s="105"/>
      <c r="S36" s="105"/>
      <c r="T36" s="105"/>
      <c r="U36" s="105"/>
      <c r="V36" s="105"/>
      <c r="W36" s="77"/>
      <c r="Z36" s="146" t="s">
        <v>73</v>
      </c>
      <c r="AA36" s="88"/>
      <c r="AB36" s="88"/>
      <c r="AC36" s="79"/>
      <c r="AD36" s="88"/>
      <c r="AE36" s="90"/>
      <c r="AF36" s="77"/>
      <c r="AI36" s="146" t="s">
        <v>73</v>
      </c>
      <c r="AJ36" s="105"/>
      <c r="AK36" s="105"/>
      <c r="AL36" s="105"/>
      <c r="AM36" s="105"/>
    </row>
    <row r="37" spans="2:39" x14ac:dyDescent="0.3">
      <c r="B37" s="146"/>
      <c r="C37" s="89"/>
      <c r="D37" s="89"/>
      <c r="E37" s="78"/>
      <c r="H37" s="146"/>
      <c r="I37" s="89"/>
      <c r="J37" s="89"/>
      <c r="K37" s="80"/>
      <c r="L37" s="89"/>
      <c r="M37" s="89"/>
      <c r="N37" s="78"/>
      <c r="Q37" s="146"/>
      <c r="R37" s="106"/>
      <c r="S37" s="106"/>
      <c r="T37" s="106"/>
      <c r="U37" s="106"/>
      <c r="V37" s="106"/>
      <c r="W37" s="78"/>
      <c r="Z37" s="146"/>
      <c r="AA37" s="89"/>
      <c r="AB37" s="89"/>
      <c r="AC37" s="80"/>
      <c r="AD37" s="89"/>
      <c r="AE37" s="91"/>
      <c r="AF37" s="78"/>
      <c r="AI37" s="146"/>
      <c r="AJ37" s="106"/>
      <c r="AK37" s="106"/>
      <c r="AL37" s="106"/>
      <c r="AM37" s="106"/>
    </row>
    <row r="38" spans="2:39" x14ac:dyDescent="0.3">
      <c r="B38" s="146" t="s">
        <v>74</v>
      </c>
      <c r="C38" s="88"/>
      <c r="D38" s="83"/>
      <c r="E38" s="77"/>
      <c r="H38" s="146" t="s">
        <v>74</v>
      </c>
      <c r="I38" s="122"/>
      <c r="J38" s="122"/>
      <c r="K38" s="123"/>
      <c r="L38" s="122"/>
      <c r="M38" s="125"/>
      <c r="N38" s="120"/>
      <c r="Q38" s="146" t="s">
        <v>74</v>
      </c>
      <c r="R38" s="105"/>
      <c r="S38" s="105"/>
      <c r="T38" s="105"/>
      <c r="U38" s="105"/>
      <c r="V38" s="105"/>
      <c r="W38" s="77"/>
      <c r="Z38" s="146" t="s">
        <v>74</v>
      </c>
      <c r="AA38" s="88"/>
      <c r="AB38" s="88"/>
      <c r="AC38" s="79"/>
      <c r="AD38" s="88"/>
      <c r="AE38" s="90"/>
      <c r="AF38" s="77"/>
      <c r="AI38" s="146" t="s">
        <v>74</v>
      </c>
      <c r="AJ38" s="105"/>
      <c r="AK38" s="105"/>
      <c r="AL38" s="105"/>
      <c r="AM38" s="105"/>
    </row>
    <row r="39" spans="2:39" x14ac:dyDescent="0.3">
      <c r="B39" s="146"/>
      <c r="C39" s="89"/>
      <c r="D39" s="84"/>
      <c r="E39" s="78"/>
      <c r="H39" s="146"/>
      <c r="I39" s="89"/>
      <c r="J39" s="89"/>
      <c r="K39" s="80"/>
      <c r="L39" s="89"/>
      <c r="M39" s="84"/>
      <c r="N39" s="78"/>
      <c r="Q39" s="146"/>
      <c r="R39" s="106"/>
      <c r="S39" s="106"/>
      <c r="T39" s="106"/>
      <c r="U39" s="106"/>
      <c r="V39" s="106"/>
      <c r="W39" s="78"/>
      <c r="Z39" s="146"/>
      <c r="AA39" s="89"/>
      <c r="AB39" s="89"/>
      <c r="AC39" s="80"/>
      <c r="AD39" s="89"/>
      <c r="AE39" s="91"/>
      <c r="AF39" s="78"/>
      <c r="AI39" s="146"/>
      <c r="AJ39" s="106"/>
      <c r="AK39" s="106"/>
      <c r="AL39" s="106"/>
      <c r="AM39" s="106"/>
    </row>
    <row r="40" spans="2:39" x14ac:dyDescent="0.3">
      <c r="B40" s="146" t="s">
        <v>75</v>
      </c>
      <c r="C40" s="88"/>
      <c r="D40" s="83"/>
      <c r="E40" s="77"/>
      <c r="H40" s="146" t="s">
        <v>75</v>
      </c>
      <c r="I40" s="124"/>
      <c r="J40" s="122"/>
      <c r="K40" s="123"/>
      <c r="L40" s="122"/>
      <c r="M40" s="126"/>
      <c r="N40" s="127"/>
      <c r="Q40" s="146" t="s">
        <v>75</v>
      </c>
      <c r="R40" s="105"/>
      <c r="S40" s="105"/>
      <c r="T40" s="105"/>
      <c r="U40" s="105"/>
      <c r="V40" s="105"/>
      <c r="W40" s="77"/>
      <c r="Z40" s="146" t="s">
        <v>75</v>
      </c>
      <c r="AA40" s="88"/>
      <c r="AB40" s="88"/>
      <c r="AC40" s="79"/>
      <c r="AD40" s="88"/>
      <c r="AE40" s="90"/>
      <c r="AF40" s="77"/>
      <c r="AI40" s="146" t="s">
        <v>75</v>
      </c>
      <c r="AJ40" s="105"/>
      <c r="AK40" s="105"/>
      <c r="AL40" s="105"/>
      <c r="AM40" s="105"/>
    </row>
    <row r="41" spans="2:39" x14ac:dyDescent="0.3">
      <c r="B41" s="146"/>
      <c r="C41" s="89"/>
      <c r="D41" s="84"/>
      <c r="E41" s="78"/>
      <c r="H41" s="146"/>
      <c r="I41" s="92"/>
      <c r="J41" s="89"/>
      <c r="K41" s="80"/>
      <c r="L41" s="89"/>
      <c r="M41" s="84"/>
      <c r="N41" s="128"/>
      <c r="Q41" s="146"/>
      <c r="R41" s="106"/>
      <c r="S41" s="106"/>
      <c r="T41" s="106"/>
      <c r="U41" s="106"/>
      <c r="V41" s="106"/>
      <c r="W41" s="78"/>
      <c r="Z41" s="146"/>
      <c r="AA41" s="89"/>
      <c r="AB41" s="89"/>
      <c r="AC41" s="80"/>
      <c r="AD41" s="89"/>
      <c r="AE41" s="91"/>
      <c r="AF41" s="78"/>
      <c r="AI41" s="146"/>
      <c r="AJ41" s="106"/>
      <c r="AK41" s="106"/>
      <c r="AL41" s="106"/>
      <c r="AM41" s="106"/>
    </row>
    <row r="42" spans="2:39" x14ac:dyDescent="0.3">
      <c r="B42" s="146" t="s">
        <v>76</v>
      </c>
      <c r="C42" s="88"/>
      <c r="D42" s="83"/>
      <c r="E42" s="77"/>
      <c r="H42" s="146" t="s">
        <v>76</v>
      </c>
      <c r="I42" s="124"/>
      <c r="J42" s="122"/>
      <c r="K42" s="123"/>
      <c r="L42" s="122"/>
      <c r="M42" s="125"/>
      <c r="N42" s="120"/>
      <c r="Q42" s="146" t="s">
        <v>76</v>
      </c>
      <c r="R42" s="105"/>
      <c r="S42" s="105"/>
      <c r="T42" s="105"/>
      <c r="U42" s="105"/>
      <c r="V42" s="105"/>
      <c r="W42" s="77"/>
      <c r="Z42" s="146" t="s">
        <v>76</v>
      </c>
      <c r="AA42" s="88"/>
      <c r="AB42" s="88"/>
      <c r="AC42" s="79"/>
      <c r="AD42" s="88"/>
      <c r="AE42" s="90"/>
      <c r="AF42" s="77"/>
      <c r="AI42" s="146" t="s">
        <v>76</v>
      </c>
      <c r="AJ42" s="105"/>
      <c r="AK42" s="105"/>
      <c r="AL42" s="105"/>
      <c r="AM42" s="105"/>
    </row>
    <row r="43" spans="2:39" x14ac:dyDescent="0.3">
      <c r="B43" s="146"/>
      <c r="C43" s="89"/>
      <c r="D43" s="84"/>
      <c r="E43" s="78"/>
      <c r="H43" s="146"/>
      <c r="I43" s="92"/>
      <c r="J43" s="89"/>
      <c r="K43" s="80"/>
      <c r="L43" s="89"/>
      <c r="M43" s="84"/>
      <c r="N43" s="78"/>
      <c r="Q43" s="146"/>
      <c r="R43" s="106"/>
      <c r="S43" s="106"/>
      <c r="T43" s="106"/>
      <c r="U43" s="106"/>
      <c r="V43" s="106"/>
      <c r="W43" s="78"/>
      <c r="Z43" s="146"/>
      <c r="AA43" s="89"/>
      <c r="AB43" s="89"/>
      <c r="AC43" s="80"/>
      <c r="AD43" s="89"/>
      <c r="AE43" s="91"/>
      <c r="AF43" s="78"/>
      <c r="AI43" s="146"/>
      <c r="AJ43" s="106"/>
      <c r="AK43" s="106"/>
      <c r="AL43" s="106"/>
      <c r="AM43" s="106"/>
    </row>
    <row r="44" spans="2:39" x14ac:dyDescent="0.3">
      <c r="B44" s="146" t="s">
        <v>77</v>
      </c>
      <c r="C44" s="81"/>
      <c r="D44" s="81"/>
      <c r="E44" s="77"/>
      <c r="H44" s="146" t="s">
        <v>77</v>
      </c>
      <c r="I44" s="121"/>
      <c r="J44" s="121"/>
      <c r="K44" s="123"/>
      <c r="L44" s="121"/>
      <c r="M44" s="121"/>
      <c r="N44" s="120"/>
      <c r="Q44" s="146" t="s">
        <v>77</v>
      </c>
      <c r="R44" s="105"/>
      <c r="S44" s="105"/>
      <c r="T44" s="105"/>
      <c r="U44" s="105"/>
      <c r="V44" s="105"/>
      <c r="W44" s="77"/>
      <c r="Z44" s="146" t="s">
        <v>77</v>
      </c>
      <c r="AA44" s="88"/>
      <c r="AB44" s="81"/>
      <c r="AC44" s="79"/>
      <c r="AD44" s="81"/>
      <c r="AE44" s="81"/>
      <c r="AF44" s="77"/>
      <c r="AI44" s="146" t="s">
        <v>77</v>
      </c>
      <c r="AJ44" s="105"/>
      <c r="AK44" s="105"/>
      <c r="AL44" s="105"/>
      <c r="AM44" s="105"/>
    </row>
    <row r="45" spans="2:39" x14ac:dyDescent="0.3">
      <c r="B45" s="146"/>
      <c r="C45" s="82"/>
      <c r="D45" s="82"/>
      <c r="E45" s="78"/>
      <c r="H45" s="146"/>
      <c r="I45" s="82"/>
      <c r="J45" s="82"/>
      <c r="K45" s="80"/>
      <c r="L45" s="82"/>
      <c r="M45" s="82"/>
      <c r="N45" s="78"/>
      <c r="Q45" s="146"/>
      <c r="R45" s="106"/>
      <c r="S45" s="106"/>
      <c r="T45" s="106"/>
      <c r="U45" s="106"/>
      <c r="V45" s="106"/>
      <c r="W45" s="78"/>
      <c r="Z45" s="146"/>
      <c r="AA45" s="89"/>
      <c r="AB45" s="82"/>
      <c r="AC45" s="80"/>
      <c r="AD45" s="82"/>
      <c r="AE45" s="82"/>
      <c r="AF45" s="78"/>
      <c r="AI45" s="146"/>
      <c r="AJ45" s="106"/>
      <c r="AK45" s="106"/>
      <c r="AL45" s="106"/>
      <c r="AM45" s="106"/>
    </row>
    <row r="46" spans="2:39" x14ac:dyDescent="0.3">
      <c r="B46" s="146" t="s">
        <v>78</v>
      </c>
      <c r="C46" s="81"/>
      <c r="D46" s="81"/>
      <c r="E46" s="77"/>
      <c r="H46" s="146" t="s">
        <v>78</v>
      </c>
      <c r="I46" s="121"/>
      <c r="J46" s="121"/>
      <c r="K46" s="123"/>
      <c r="L46" s="121"/>
      <c r="M46" s="121"/>
      <c r="N46" s="120"/>
      <c r="Q46" s="146" t="s">
        <v>78</v>
      </c>
      <c r="R46" s="88"/>
      <c r="S46" s="88"/>
      <c r="T46" s="88"/>
      <c r="U46" s="88"/>
      <c r="V46" s="88"/>
      <c r="W46" s="77"/>
      <c r="Z46" s="146" t="s">
        <v>78</v>
      </c>
      <c r="AA46" s="88"/>
      <c r="AB46" s="81"/>
      <c r="AC46" s="79"/>
      <c r="AD46" s="81"/>
      <c r="AE46" s="81"/>
      <c r="AF46" s="77"/>
      <c r="AI46" s="146" t="s">
        <v>78</v>
      </c>
      <c r="AJ46" s="88"/>
      <c r="AK46" s="88"/>
      <c r="AL46" s="88"/>
      <c r="AM46" s="88"/>
    </row>
    <row r="47" spans="2:39" x14ac:dyDescent="0.3">
      <c r="B47" s="146"/>
      <c r="C47" s="82"/>
      <c r="D47" s="82"/>
      <c r="E47" s="78"/>
      <c r="H47" s="146"/>
      <c r="I47" s="82"/>
      <c r="J47" s="82"/>
      <c r="K47" s="80"/>
      <c r="L47" s="82"/>
      <c r="M47" s="82"/>
      <c r="N47" s="78"/>
      <c r="Q47" s="146"/>
      <c r="R47" s="89"/>
      <c r="S47" s="89"/>
      <c r="T47" s="89"/>
      <c r="U47" s="89"/>
      <c r="V47" s="89"/>
      <c r="W47" s="78"/>
      <c r="Z47" s="146"/>
      <c r="AA47" s="89"/>
      <c r="AB47" s="82"/>
      <c r="AC47" s="80"/>
      <c r="AD47" s="82"/>
      <c r="AE47" s="82"/>
      <c r="AF47" s="78"/>
      <c r="AI47" s="146"/>
      <c r="AJ47" s="89"/>
      <c r="AK47" s="89"/>
      <c r="AL47" s="89"/>
      <c r="AM47" s="89"/>
    </row>
    <row r="48" spans="2:39" x14ac:dyDescent="0.3">
      <c r="B48" s="146" t="s">
        <v>79</v>
      </c>
      <c r="C48" s="81"/>
      <c r="D48" s="81"/>
      <c r="E48" s="77"/>
      <c r="H48" s="146" t="s">
        <v>79</v>
      </c>
      <c r="I48" s="121"/>
      <c r="J48" s="121"/>
      <c r="K48" s="122"/>
      <c r="L48" s="121"/>
      <c r="M48" s="121"/>
      <c r="N48" s="120"/>
      <c r="Q48" s="146" t="s">
        <v>79</v>
      </c>
      <c r="R48" s="88"/>
      <c r="S48" s="88"/>
      <c r="T48" s="88"/>
      <c r="U48" s="88"/>
      <c r="V48" s="88"/>
      <c r="W48" s="77"/>
      <c r="Z48" s="146" t="s">
        <v>79</v>
      </c>
      <c r="AA48" s="88"/>
      <c r="AB48" s="81"/>
      <c r="AC48" s="88"/>
      <c r="AD48" s="81"/>
      <c r="AE48" s="81"/>
      <c r="AF48" s="77"/>
      <c r="AI48" s="146" t="s">
        <v>79</v>
      </c>
      <c r="AJ48" s="88"/>
      <c r="AK48" s="88"/>
      <c r="AL48" s="88"/>
      <c r="AM48" s="88"/>
    </row>
    <row r="49" spans="1:41" x14ac:dyDescent="0.3">
      <c r="B49" s="146"/>
      <c r="C49" s="82"/>
      <c r="D49" s="82"/>
      <c r="E49" s="78"/>
      <c r="H49" s="146"/>
      <c r="I49" s="82"/>
      <c r="J49" s="82"/>
      <c r="K49" s="89"/>
      <c r="L49" s="82"/>
      <c r="M49" s="82"/>
      <c r="N49" s="78"/>
      <c r="Q49" s="146"/>
      <c r="R49" s="89"/>
      <c r="S49" s="89"/>
      <c r="T49" s="89"/>
      <c r="U49" s="89"/>
      <c r="V49" s="89"/>
      <c r="W49" s="78"/>
      <c r="Z49" s="146"/>
      <c r="AA49" s="89"/>
      <c r="AB49" s="82"/>
      <c r="AC49" s="89"/>
      <c r="AD49" s="82"/>
      <c r="AE49" s="82"/>
      <c r="AF49" s="78"/>
      <c r="AI49" s="146"/>
      <c r="AJ49" s="89"/>
      <c r="AK49" s="89"/>
      <c r="AL49" s="89"/>
      <c r="AM49" s="89"/>
    </row>
    <row r="50" spans="1:41" x14ac:dyDescent="0.3">
      <c r="B50" s="146" t="s">
        <v>80</v>
      </c>
      <c r="C50" s="81"/>
      <c r="D50" s="81"/>
      <c r="E50" s="77"/>
      <c r="H50" s="146" t="s">
        <v>80</v>
      </c>
      <c r="I50" s="121"/>
      <c r="J50" s="121"/>
      <c r="K50" s="122"/>
      <c r="L50" s="121"/>
      <c r="M50" s="121"/>
      <c r="N50" s="120"/>
      <c r="Q50" s="146" t="s">
        <v>80</v>
      </c>
      <c r="R50" s="88"/>
      <c r="S50" s="88"/>
      <c r="T50" s="88"/>
      <c r="U50" s="88"/>
      <c r="V50" s="88"/>
      <c r="W50" s="77"/>
      <c r="Z50" s="146" t="s">
        <v>80</v>
      </c>
      <c r="AA50" s="88"/>
      <c r="AB50" s="81"/>
      <c r="AC50" s="88"/>
      <c r="AD50" s="81"/>
      <c r="AE50" s="81"/>
      <c r="AF50" s="77"/>
      <c r="AI50" s="146" t="s">
        <v>80</v>
      </c>
      <c r="AJ50" s="88"/>
      <c r="AK50" s="88"/>
      <c r="AL50" s="88"/>
      <c r="AM50" s="88"/>
    </row>
    <row r="51" spans="1:41" x14ac:dyDescent="0.3">
      <c r="B51" s="146"/>
      <c r="C51" s="82"/>
      <c r="D51" s="82"/>
      <c r="E51" s="78"/>
      <c r="H51" s="146"/>
      <c r="I51" s="82"/>
      <c r="J51" s="82"/>
      <c r="K51" s="89"/>
      <c r="L51" s="82"/>
      <c r="M51" s="82"/>
      <c r="N51" s="78"/>
      <c r="Q51" s="146"/>
      <c r="R51" s="89"/>
      <c r="S51" s="89"/>
      <c r="T51" s="89"/>
      <c r="U51" s="89"/>
      <c r="V51" s="89"/>
      <c r="W51" s="78"/>
      <c r="Z51" s="146"/>
      <c r="AA51" s="89"/>
      <c r="AB51" s="82"/>
      <c r="AC51" s="89"/>
      <c r="AD51" s="82"/>
      <c r="AE51" s="82"/>
      <c r="AF51" s="78"/>
      <c r="AI51" s="146"/>
      <c r="AJ51" s="89"/>
      <c r="AK51" s="89"/>
      <c r="AL51" s="89"/>
      <c r="AM51" s="89"/>
    </row>
    <row r="52" spans="1:41" x14ac:dyDescent="0.3">
      <c r="B52" s="146" t="s">
        <v>81</v>
      </c>
      <c r="C52" s="77"/>
      <c r="D52" s="77"/>
      <c r="E52" s="77"/>
      <c r="H52" s="146" t="s">
        <v>81</v>
      </c>
      <c r="I52" s="120"/>
      <c r="J52" s="120"/>
      <c r="K52" s="120"/>
      <c r="L52" s="120"/>
      <c r="M52" s="120"/>
      <c r="N52" s="120"/>
      <c r="Q52" s="146" t="s">
        <v>81</v>
      </c>
      <c r="R52" s="77"/>
      <c r="S52" s="77"/>
      <c r="T52" s="77"/>
      <c r="U52" s="77"/>
      <c r="V52" s="77"/>
      <c r="W52" s="77"/>
      <c r="Z52" s="146" t="s">
        <v>81</v>
      </c>
      <c r="AA52" s="77"/>
      <c r="AB52" s="77"/>
      <c r="AC52" s="77"/>
      <c r="AD52" s="77"/>
      <c r="AE52" s="77"/>
      <c r="AF52" s="77"/>
      <c r="AI52" s="146" t="s">
        <v>81</v>
      </c>
      <c r="AJ52" s="77"/>
      <c r="AK52" s="77"/>
      <c r="AL52" s="77"/>
      <c r="AM52" s="77"/>
    </row>
    <row r="53" spans="1:41" x14ac:dyDescent="0.3">
      <c r="B53" s="146"/>
      <c r="C53" s="78"/>
      <c r="D53" s="78"/>
      <c r="E53" s="78"/>
      <c r="H53" s="146"/>
      <c r="I53" s="78"/>
      <c r="J53" s="78"/>
      <c r="K53" s="78"/>
      <c r="L53" s="78"/>
      <c r="M53" s="78"/>
      <c r="N53" s="78"/>
      <c r="Q53" s="146"/>
      <c r="R53" s="78"/>
      <c r="S53" s="78"/>
      <c r="T53" s="78"/>
      <c r="U53" s="78"/>
      <c r="V53" s="78"/>
      <c r="W53" s="78"/>
      <c r="Z53" s="146"/>
      <c r="AA53" s="78"/>
      <c r="AB53" s="78"/>
      <c r="AC53" s="78"/>
      <c r="AD53" s="78"/>
      <c r="AE53" s="78"/>
      <c r="AF53" s="78"/>
      <c r="AI53" s="146"/>
      <c r="AJ53" s="78"/>
      <c r="AK53" s="78"/>
      <c r="AL53" s="78"/>
      <c r="AM53" s="78"/>
    </row>
    <row r="54" spans="1:41" x14ac:dyDescent="0.3">
      <c r="B54" s="94"/>
      <c r="C54" s="95">
        <f>SUM(C55:C65)</f>
        <v>0.25</v>
      </c>
      <c r="D54" s="95">
        <f t="shared" ref="D54:E54" si="0">SUM(D55:D65)</f>
        <v>0.27083333333333331</v>
      </c>
      <c r="E54" s="95">
        <f t="shared" si="0"/>
        <v>0.125</v>
      </c>
      <c r="F54" s="93">
        <f>SUM(C55:E65)</f>
        <v>0.64583333333333326</v>
      </c>
      <c r="H54" s="94"/>
      <c r="I54" s="95">
        <f>SUM(I55:I65)</f>
        <v>0.25</v>
      </c>
      <c r="J54" s="95">
        <f t="shared" ref="J54" si="1">SUM(J55:J65)</f>
        <v>0.33333333333333331</v>
      </c>
      <c r="K54" s="95">
        <f t="shared" ref="K54" si="2">SUM(K55:K65)</f>
        <v>0.38541666666666669</v>
      </c>
      <c r="L54" s="95">
        <f t="shared" ref="L54" si="3">SUM(L55:L65)</f>
        <v>0.33333333333333331</v>
      </c>
      <c r="M54" s="95">
        <f t="shared" ref="M54" si="4">SUM(M55:M65)</f>
        <v>0.27083333333333331</v>
      </c>
      <c r="N54" s="95">
        <f t="shared" ref="N54" si="5">SUM(N55:N65)</f>
        <v>0</v>
      </c>
      <c r="O54" s="93">
        <f>SUM(I55:N65)</f>
        <v>1.5729166666666665</v>
      </c>
      <c r="Q54" s="94"/>
      <c r="R54" s="95">
        <f>SUM(R55:R65)</f>
        <v>0.29166666666666669</v>
      </c>
      <c r="S54" s="95">
        <f t="shared" ref="S54" si="6">SUM(S55:S65)</f>
        <v>0.29166666666666669</v>
      </c>
      <c r="T54" s="95">
        <f t="shared" ref="T54" si="7">SUM(T55:T65)</f>
        <v>0.29166666666666669</v>
      </c>
      <c r="U54" s="95">
        <f t="shared" ref="U54" si="8">SUM(U55:U65)</f>
        <v>0.29166666666666669</v>
      </c>
      <c r="V54" s="95">
        <f t="shared" ref="V54" si="9">SUM(V55:V65)</f>
        <v>0.29166666666666669</v>
      </c>
      <c r="W54" s="95">
        <f t="shared" ref="W54" si="10">SUM(W55:W65)</f>
        <v>0</v>
      </c>
      <c r="X54" s="93">
        <f>SUM(R55:W65)</f>
        <v>1.4583333333333335</v>
      </c>
      <c r="Z54" s="94"/>
      <c r="AA54" s="95">
        <f>SUM(AA55:AA65)</f>
        <v>0</v>
      </c>
      <c r="AB54" s="95">
        <f t="shared" ref="AB54" si="11">SUM(AB55:AB65)</f>
        <v>0.33333333333333331</v>
      </c>
      <c r="AC54" s="95">
        <f t="shared" ref="AC54" si="12">SUM(AC55:AC65)</f>
        <v>0.38541666666666669</v>
      </c>
      <c r="AD54" s="95">
        <f t="shared" ref="AD54" si="13">SUM(AD55:AD65)</f>
        <v>0.33333333333333331</v>
      </c>
      <c r="AE54" s="95">
        <f t="shared" ref="AE54" si="14">SUM(AE55:AE65)</f>
        <v>0.29166666666666663</v>
      </c>
      <c r="AF54" s="95">
        <f t="shared" ref="AF54" si="15">SUM(AF55:AF65)</f>
        <v>0</v>
      </c>
      <c r="AG54" s="93">
        <f>SUM(AA55:AF65)</f>
        <v>1.34375</v>
      </c>
      <c r="AI54" s="94"/>
      <c r="AJ54" s="95">
        <f>SUM(AJ55:AJ65)</f>
        <v>0.29166666666666669</v>
      </c>
      <c r="AK54" s="95">
        <f t="shared" ref="AK54" si="16">SUM(AK55:AK65)</f>
        <v>0.29166666666666669</v>
      </c>
      <c r="AL54" s="95">
        <f t="shared" ref="AL54" si="17">SUM(AL55:AL65)</f>
        <v>0.29166666666666669</v>
      </c>
      <c r="AM54" s="95">
        <f t="shared" ref="AM54" si="18">SUM(AM55:AM65)</f>
        <v>0.29166666666666669</v>
      </c>
      <c r="AN54" s="93">
        <f>SUM(AJ55:AM65)</f>
        <v>1.1666666666666667</v>
      </c>
      <c r="AO54" s="113">
        <f>F54+O54+X54+AG54+AN54</f>
        <v>6.1875000000000009</v>
      </c>
    </row>
    <row r="55" spans="1:41" x14ac:dyDescent="0.3">
      <c r="A55" s="3" t="s">
        <v>12</v>
      </c>
      <c r="B55" s="97" t="s">
        <v>22</v>
      </c>
      <c r="C55" s="98"/>
      <c r="D55" s="98"/>
      <c r="E55" s="98"/>
      <c r="F55" s="99">
        <f t="shared" ref="F55:F65" si="19">SUM(C55:E55)</f>
        <v>0</v>
      </c>
      <c r="H55" s="97" t="s">
        <v>22</v>
      </c>
      <c r="I55" s="98"/>
      <c r="J55" s="98"/>
      <c r="K55" s="98">
        <v>0.38541666666666669</v>
      </c>
      <c r="L55" s="98"/>
      <c r="M55" s="98"/>
      <c r="N55" s="98"/>
      <c r="O55" s="99">
        <f>SUM(I55:N55)</f>
        <v>0.38541666666666669</v>
      </c>
      <c r="Q55" s="97" t="s">
        <v>22</v>
      </c>
      <c r="R55" s="98"/>
      <c r="S55" s="98"/>
      <c r="T55" s="98"/>
      <c r="U55" s="98"/>
      <c r="V55" s="98"/>
      <c r="W55" s="98"/>
      <c r="X55" s="99">
        <f>SUM(R55:W55)</f>
        <v>0</v>
      </c>
      <c r="Z55" s="97" t="s">
        <v>22</v>
      </c>
      <c r="AA55" s="98"/>
      <c r="AB55" s="98"/>
      <c r="AC55" s="98">
        <v>0.38541666666666669</v>
      </c>
      <c r="AD55" s="98"/>
      <c r="AE55" s="98"/>
      <c r="AF55" s="98"/>
      <c r="AG55" s="99">
        <f>SUM(AA55:AF55)</f>
        <v>0.38541666666666669</v>
      </c>
      <c r="AI55" s="97" t="s">
        <v>22</v>
      </c>
      <c r="AJ55" s="98"/>
      <c r="AK55" s="98"/>
      <c r="AL55" s="98"/>
      <c r="AM55" s="98"/>
      <c r="AN55" s="99">
        <f t="shared" ref="AN55:AN65" si="20">SUM(AJ55:AM55)</f>
        <v>0</v>
      </c>
    </row>
    <row r="56" spans="1:41" x14ac:dyDescent="0.3">
      <c r="A56" s="3" t="s">
        <v>13</v>
      </c>
      <c r="B56" s="100" t="s">
        <v>23</v>
      </c>
      <c r="C56" s="96"/>
      <c r="D56" s="96"/>
      <c r="E56" s="96"/>
      <c r="F56" s="101">
        <f t="shared" si="19"/>
        <v>0</v>
      </c>
      <c r="H56" s="100" t="s">
        <v>23</v>
      </c>
      <c r="I56" s="96"/>
      <c r="J56" s="96">
        <v>0.125</v>
      </c>
      <c r="K56" s="96"/>
      <c r="L56" s="96"/>
      <c r="M56" s="96"/>
      <c r="N56" s="96"/>
      <c r="O56" s="101">
        <f t="shared" ref="O56:O65" si="21">SUM(I56:N56)</f>
        <v>0.125</v>
      </c>
      <c r="Q56" s="100" t="s">
        <v>23</v>
      </c>
      <c r="R56" s="96"/>
      <c r="S56" s="96"/>
      <c r="T56" s="96"/>
      <c r="U56" s="96"/>
      <c r="V56" s="96"/>
      <c r="W56" s="96"/>
      <c r="X56" s="101">
        <f t="shared" ref="X56:X65" si="22">SUM(R56:W56)</f>
        <v>0</v>
      </c>
      <c r="Z56" s="100" t="s">
        <v>23</v>
      </c>
      <c r="AA56" s="96"/>
      <c r="AB56" s="96"/>
      <c r="AC56" s="96"/>
      <c r="AD56" s="96"/>
      <c r="AE56" s="96"/>
      <c r="AF56" s="96"/>
      <c r="AG56" s="101">
        <f t="shared" ref="AG56:AG65" si="23">SUM(AA56:AF56)</f>
        <v>0</v>
      </c>
      <c r="AI56" s="100" t="s">
        <v>23</v>
      </c>
      <c r="AJ56" s="96"/>
      <c r="AK56" s="96"/>
      <c r="AL56" s="96"/>
      <c r="AM56" s="96"/>
      <c r="AN56" s="101">
        <f t="shared" si="20"/>
        <v>0</v>
      </c>
    </row>
    <row r="57" spans="1:41" x14ac:dyDescent="0.3">
      <c r="A57" s="3" t="s">
        <v>14</v>
      </c>
      <c r="B57" s="100" t="s">
        <v>28</v>
      </c>
      <c r="C57" s="96"/>
      <c r="D57" s="96"/>
      <c r="E57" s="96"/>
      <c r="F57" s="101">
        <f t="shared" si="19"/>
        <v>0</v>
      </c>
      <c r="H57" s="100" t="s">
        <v>28</v>
      </c>
      <c r="I57" s="96">
        <v>4.1666666666666664E-2</v>
      </c>
      <c r="J57" s="96"/>
      <c r="K57" s="96"/>
      <c r="L57" s="96"/>
      <c r="M57" s="96"/>
      <c r="N57" s="96"/>
      <c r="O57" s="101">
        <f t="shared" si="21"/>
        <v>4.1666666666666664E-2</v>
      </c>
      <c r="Q57" s="100" t="s">
        <v>28</v>
      </c>
      <c r="R57" s="96"/>
      <c r="S57" s="96"/>
      <c r="T57" s="96"/>
      <c r="U57" s="96"/>
      <c r="V57" s="96"/>
      <c r="W57" s="96"/>
      <c r="X57" s="101">
        <f t="shared" si="22"/>
        <v>0</v>
      </c>
      <c r="Z57" s="100" t="s">
        <v>28</v>
      </c>
      <c r="AA57" s="96"/>
      <c r="AB57" s="96"/>
      <c r="AC57" s="96"/>
      <c r="AD57" s="96"/>
      <c r="AE57" s="96"/>
      <c r="AF57" s="96"/>
      <c r="AG57" s="101">
        <f t="shared" si="23"/>
        <v>0</v>
      </c>
      <c r="AI57" s="100" t="s">
        <v>28</v>
      </c>
      <c r="AJ57" s="96"/>
      <c r="AK57" s="96"/>
      <c r="AL57" s="96"/>
      <c r="AM57" s="96"/>
      <c r="AN57" s="101">
        <f t="shared" si="20"/>
        <v>0</v>
      </c>
    </row>
    <row r="58" spans="1:41" x14ac:dyDescent="0.3">
      <c r="A58" s="3" t="s">
        <v>16</v>
      </c>
      <c r="B58" s="100" t="s">
        <v>24</v>
      </c>
      <c r="C58" s="96">
        <v>0.125</v>
      </c>
      <c r="D58" s="96">
        <v>0.125</v>
      </c>
      <c r="E58" s="96"/>
      <c r="F58" s="101">
        <f t="shared" si="19"/>
        <v>0.25</v>
      </c>
      <c r="H58" s="100" t="s">
        <v>24</v>
      </c>
      <c r="I58" s="96">
        <v>0.125</v>
      </c>
      <c r="J58" s="96">
        <v>0.125</v>
      </c>
      <c r="K58" s="96"/>
      <c r="L58" s="96">
        <v>0.125</v>
      </c>
      <c r="M58" s="96">
        <v>0.125</v>
      </c>
      <c r="N58" s="96"/>
      <c r="O58" s="101">
        <f t="shared" si="21"/>
        <v>0.5</v>
      </c>
      <c r="Q58" s="100" t="s">
        <v>24</v>
      </c>
      <c r="R58" s="96"/>
      <c r="S58" s="96"/>
      <c r="T58" s="96"/>
      <c r="U58" s="96"/>
      <c r="V58" s="96"/>
      <c r="W58" s="96"/>
      <c r="X58" s="101">
        <f t="shared" si="22"/>
        <v>0</v>
      </c>
      <c r="Z58" s="100" t="s">
        <v>24</v>
      </c>
      <c r="AA58" s="96"/>
      <c r="AB58" s="96">
        <v>0.125</v>
      </c>
      <c r="AC58" s="96"/>
      <c r="AD58" s="96">
        <v>0.125</v>
      </c>
      <c r="AE58" s="96">
        <v>0.125</v>
      </c>
      <c r="AF58" s="96"/>
      <c r="AG58" s="101">
        <f t="shared" si="23"/>
        <v>0.375</v>
      </c>
      <c r="AI58" s="100" t="s">
        <v>24</v>
      </c>
      <c r="AJ58" s="96"/>
      <c r="AK58" s="96"/>
      <c r="AL58" s="96"/>
      <c r="AM58" s="96"/>
      <c r="AN58" s="101">
        <f t="shared" si="20"/>
        <v>0</v>
      </c>
    </row>
    <row r="59" spans="1:41" x14ac:dyDescent="0.3">
      <c r="A59" s="3" t="s">
        <v>15</v>
      </c>
      <c r="B59" s="100" t="s">
        <v>25</v>
      </c>
      <c r="C59" s="96"/>
      <c r="D59" s="96">
        <v>6.25E-2</v>
      </c>
      <c r="E59" s="96"/>
      <c r="F59" s="101">
        <f t="shared" si="19"/>
        <v>6.25E-2</v>
      </c>
      <c r="H59" s="100" t="s">
        <v>25</v>
      </c>
      <c r="I59" s="96"/>
      <c r="J59" s="96"/>
      <c r="K59" s="96"/>
      <c r="L59" s="96"/>
      <c r="M59" s="96">
        <v>6.25E-2</v>
      </c>
      <c r="N59" s="96"/>
      <c r="O59" s="101">
        <f t="shared" si="21"/>
        <v>6.25E-2</v>
      </c>
      <c r="Q59" s="100" t="s">
        <v>25</v>
      </c>
      <c r="R59" s="96"/>
      <c r="S59" s="96"/>
      <c r="T59" s="96"/>
      <c r="U59" s="96"/>
      <c r="V59" s="96"/>
      <c r="W59" s="96"/>
      <c r="X59" s="101">
        <f t="shared" si="22"/>
        <v>0</v>
      </c>
      <c r="Z59" s="100" t="s">
        <v>25</v>
      </c>
      <c r="AA59" s="96"/>
      <c r="AB59" s="96">
        <v>0.125</v>
      </c>
      <c r="AC59" s="96"/>
      <c r="AD59" s="96"/>
      <c r="AE59" s="96"/>
      <c r="AF59" s="96"/>
      <c r="AG59" s="101">
        <f t="shared" si="23"/>
        <v>0.125</v>
      </c>
      <c r="AI59" s="100" t="s">
        <v>25</v>
      </c>
      <c r="AJ59" s="96"/>
      <c r="AK59" s="96"/>
      <c r="AL59" s="96"/>
      <c r="AM59" s="96"/>
      <c r="AN59" s="101">
        <f t="shared" si="20"/>
        <v>0</v>
      </c>
    </row>
    <row r="60" spans="1:41" x14ac:dyDescent="0.3">
      <c r="A60" s="3" t="s">
        <v>17</v>
      </c>
      <c r="B60" s="100" t="s">
        <v>49</v>
      </c>
      <c r="C60" s="96"/>
      <c r="D60" s="96">
        <v>8.3333333333333329E-2</v>
      </c>
      <c r="E60" s="96"/>
      <c r="F60" s="101">
        <f t="shared" si="19"/>
        <v>8.3333333333333329E-2</v>
      </c>
      <c r="H60" s="100" t="s">
        <v>49</v>
      </c>
      <c r="I60" s="96">
        <v>8.3333333333333329E-2</v>
      </c>
      <c r="J60" s="96">
        <v>8.3333333333333329E-2</v>
      </c>
      <c r="K60" s="96"/>
      <c r="L60" s="96">
        <v>8.3333333333333329E-2</v>
      </c>
      <c r="M60" s="96">
        <v>8.3333333333333329E-2</v>
      </c>
      <c r="N60" s="96"/>
      <c r="O60" s="101">
        <f t="shared" si="21"/>
        <v>0.33333333333333331</v>
      </c>
      <c r="Q60" s="100" t="s">
        <v>49</v>
      </c>
      <c r="R60" s="96"/>
      <c r="S60" s="96"/>
      <c r="T60" s="96"/>
      <c r="U60" s="96"/>
      <c r="V60" s="96"/>
      <c r="W60" s="96"/>
      <c r="X60" s="101">
        <f t="shared" si="22"/>
        <v>0</v>
      </c>
      <c r="Z60" s="100" t="s">
        <v>49</v>
      </c>
      <c r="AA60" s="96"/>
      <c r="AB60" s="96">
        <v>8.3333333333333329E-2</v>
      </c>
      <c r="AC60" s="96"/>
      <c r="AD60" s="96">
        <v>8.3333333333333329E-2</v>
      </c>
      <c r="AE60" s="96">
        <v>8.3333333333333329E-2</v>
      </c>
      <c r="AF60" s="96"/>
      <c r="AG60" s="101">
        <f t="shared" si="23"/>
        <v>0.25</v>
      </c>
      <c r="AI60" s="100" t="s">
        <v>49</v>
      </c>
      <c r="AJ60" s="96"/>
      <c r="AK60" s="96"/>
      <c r="AL60" s="96"/>
      <c r="AM60" s="96"/>
      <c r="AN60" s="101">
        <f t="shared" si="20"/>
        <v>0</v>
      </c>
    </row>
    <row r="61" spans="1:41" x14ac:dyDescent="0.3">
      <c r="A61" s="3" t="s">
        <v>19</v>
      </c>
      <c r="B61" s="100" t="s">
        <v>29</v>
      </c>
      <c r="C61" s="96"/>
      <c r="D61" s="96"/>
      <c r="E61" s="96"/>
      <c r="F61" s="101">
        <f t="shared" si="19"/>
        <v>0</v>
      </c>
      <c r="H61" s="100" t="s">
        <v>29</v>
      </c>
      <c r="I61" s="96"/>
      <c r="J61" s="96"/>
      <c r="K61" s="96"/>
      <c r="L61" s="96"/>
      <c r="M61" s="96"/>
      <c r="N61" s="96"/>
      <c r="O61" s="101">
        <f t="shared" si="21"/>
        <v>0</v>
      </c>
      <c r="Q61" s="100" t="s">
        <v>29</v>
      </c>
      <c r="R61" s="96"/>
      <c r="S61" s="96"/>
      <c r="T61" s="96"/>
      <c r="U61" s="96"/>
      <c r="V61" s="96"/>
      <c r="W61" s="96"/>
      <c r="X61" s="101">
        <f t="shared" si="22"/>
        <v>0</v>
      </c>
      <c r="Z61" s="100" t="s">
        <v>29</v>
      </c>
      <c r="AA61" s="96"/>
      <c r="AB61" s="96"/>
      <c r="AC61" s="96"/>
      <c r="AD61" s="96"/>
      <c r="AE61" s="96"/>
      <c r="AF61" s="96"/>
      <c r="AG61" s="101">
        <f t="shared" si="23"/>
        <v>0</v>
      </c>
      <c r="AI61" s="100" t="s">
        <v>29</v>
      </c>
      <c r="AJ61" s="96"/>
      <c r="AK61" s="96"/>
      <c r="AL61" s="96"/>
      <c r="AM61" s="96"/>
      <c r="AN61" s="101">
        <f t="shared" si="20"/>
        <v>0</v>
      </c>
    </row>
    <row r="62" spans="1:41" x14ac:dyDescent="0.3">
      <c r="A62" s="3" t="s">
        <v>18</v>
      </c>
      <c r="B62" s="100" t="s">
        <v>30</v>
      </c>
      <c r="C62" s="96">
        <v>0.125</v>
      </c>
      <c r="D62" s="96"/>
      <c r="E62" s="96"/>
      <c r="F62" s="101">
        <f t="shared" si="19"/>
        <v>0.125</v>
      </c>
      <c r="H62" s="100" t="s">
        <v>30</v>
      </c>
      <c r="I62" s="96"/>
      <c r="J62" s="96"/>
      <c r="K62" s="96"/>
      <c r="L62" s="96">
        <v>0.125</v>
      </c>
      <c r="M62" s="96"/>
      <c r="N62" s="96"/>
      <c r="O62" s="101">
        <f t="shared" si="21"/>
        <v>0.125</v>
      </c>
      <c r="Q62" s="100" t="s">
        <v>30</v>
      </c>
      <c r="R62" s="96"/>
      <c r="S62" s="96"/>
      <c r="T62" s="96"/>
      <c r="U62" s="96"/>
      <c r="V62" s="96"/>
      <c r="W62" s="96"/>
      <c r="X62" s="101">
        <f t="shared" si="22"/>
        <v>0</v>
      </c>
      <c r="Z62" s="100" t="s">
        <v>30</v>
      </c>
      <c r="AA62" s="96"/>
      <c r="AB62" s="96"/>
      <c r="AC62" s="96"/>
      <c r="AD62" s="96">
        <v>0.125</v>
      </c>
      <c r="AE62" s="96">
        <v>8.3333333333333329E-2</v>
      </c>
      <c r="AF62" s="96"/>
      <c r="AG62" s="101">
        <f t="shared" si="23"/>
        <v>0.20833333333333331</v>
      </c>
      <c r="AI62" s="100" t="s">
        <v>30</v>
      </c>
      <c r="AJ62" s="96"/>
      <c r="AK62" s="96"/>
      <c r="AL62" s="96"/>
      <c r="AM62" s="96"/>
      <c r="AN62" s="101">
        <f t="shared" si="20"/>
        <v>0</v>
      </c>
    </row>
    <row r="63" spans="1:41" x14ac:dyDescent="0.3">
      <c r="A63" s="3" t="s">
        <v>20</v>
      </c>
      <c r="B63" s="100" t="s">
        <v>27</v>
      </c>
      <c r="C63" s="96"/>
      <c r="D63" s="96"/>
      <c r="E63" s="96"/>
      <c r="F63" s="101">
        <f t="shared" si="19"/>
        <v>0</v>
      </c>
      <c r="H63" s="100" t="s">
        <v>27</v>
      </c>
      <c r="I63" s="96"/>
      <c r="J63" s="96"/>
      <c r="K63" s="96"/>
      <c r="L63" s="96"/>
      <c r="M63" s="96"/>
      <c r="N63" s="96"/>
      <c r="O63" s="101">
        <f t="shared" si="21"/>
        <v>0</v>
      </c>
      <c r="Q63" s="100" t="s">
        <v>27</v>
      </c>
      <c r="R63" s="96"/>
      <c r="S63" s="96"/>
      <c r="T63" s="96"/>
      <c r="U63" s="96"/>
      <c r="V63" s="96"/>
      <c r="W63" s="96"/>
      <c r="X63" s="101">
        <f t="shared" si="22"/>
        <v>0</v>
      </c>
      <c r="Z63" s="100" t="s">
        <v>27</v>
      </c>
      <c r="AA63" s="96"/>
      <c r="AB63" s="96"/>
      <c r="AC63" s="96"/>
      <c r="AD63" s="96"/>
      <c r="AE63" s="96"/>
      <c r="AF63" s="96"/>
      <c r="AG63" s="101">
        <f t="shared" si="23"/>
        <v>0</v>
      </c>
      <c r="AI63" s="100" t="s">
        <v>27</v>
      </c>
      <c r="AJ63" s="96"/>
      <c r="AK63" s="96"/>
      <c r="AL63" s="96"/>
      <c r="AM63" s="96"/>
      <c r="AN63" s="101">
        <f t="shared" si="20"/>
        <v>0</v>
      </c>
    </row>
    <row r="64" spans="1:41" x14ac:dyDescent="0.3">
      <c r="A64" s="3" t="s">
        <v>21</v>
      </c>
      <c r="B64" s="100" t="s">
        <v>31</v>
      </c>
      <c r="C64" s="96"/>
      <c r="D64" s="96"/>
      <c r="E64" s="96"/>
      <c r="F64" s="101">
        <f t="shared" si="19"/>
        <v>0</v>
      </c>
      <c r="H64" s="100" t="s">
        <v>31</v>
      </c>
      <c r="I64" s="96"/>
      <c r="J64" s="96"/>
      <c r="K64" s="96"/>
      <c r="L64" s="96"/>
      <c r="M64" s="96"/>
      <c r="N64" s="96"/>
      <c r="O64" s="101">
        <f t="shared" si="21"/>
        <v>0</v>
      </c>
      <c r="Q64" s="100" t="s">
        <v>31</v>
      </c>
      <c r="R64" s="96">
        <v>0.29166666666666669</v>
      </c>
      <c r="S64" s="96">
        <v>0.29166666666666669</v>
      </c>
      <c r="T64" s="96">
        <v>0.29166666666666669</v>
      </c>
      <c r="U64" s="96">
        <v>0.29166666666666669</v>
      </c>
      <c r="V64" s="96">
        <v>0.29166666666666669</v>
      </c>
      <c r="W64" s="96"/>
      <c r="X64" s="101">
        <f t="shared" si="22"/>
        <v>1.4583333333333335</v>
      </c>
      <c r="Z64" s="100" t="s">
        <v>31</v>
      </c>
      <c r="AA64" s="96"/>
      <c r="AB64" s="96"/>
      <c r="AC64" s="96"/>
      <c r="AD64" s="96"/>
      <c r="AE64" s="96"/>
      <c r="AF64" s="96"/>
      <c r="AG64" s="101">
        <f t="shared" si="23"/>
        <v>0</v>
      </c>
      <c r="AI64" s="100" t="s">
        <v>31</v>
      </c>
      <c r="AJ64" s="96">
        <v>0.29166666666666669</v>
      </c>
      <c r="AK64" s="96">
        <v>0.29166666666666669</v>
      </c>
      <c r="AL64" s="96">
        <v>0.29166666666666669</v>
      </c>
      <c r="AM64" s="96">
        <v>0.29166666666666669</v>
      </c>
      <c r="AN64" s="101">
        <f t="shared" si="20"/>
        <v>1.1666666666666667</v>
      </c>
    </row>
    <row r="65" spans="1:40" x14ac:dyDescent="0.3">
      <c r="A65" s="3" t="s">
        <v>33</v>
      </c>
      <c r="B65" s="102" t="s">
        <v>26</v>
      </c>
      <c r="C65" s="103"/>
      <c r="D65" s="103"/>
      <c r="E65" s="103">
        <v>0.125</v>
      </c>
      <c r="F65" s="104">
        <f t="shared" si="19"/>
        <v>0.125</v>
      </c>
      <c r="H65" s="102" t="s">
        <v>26</v>
      </c>
      <c r="I65" s="103"/>
      <c r="J65" s="103"/>
      <c r="K65" s="103"/>
      <c r="L65" s="103"/>
      <c r="M65" s="103"/>
      <c r="N65" s="103"/>
      <c r="O65" s="104">
        <f t="shared" si="21"/>
        <v>0</v>
      </c>
      <c r="Q65" s="102" t="s">
        <v>26</v>
      </c>
      <c r="R65" s="103"/>
      <c r="S65" s="103"/>
      <c r="T65" s="103"/>
      <c r="U65" s="103"/>
      <c r="V65" s="103"/>
      <c r="W65" s="103"/>
      <c r="X65" s="104">
        <f t="shared" si="22"/>
        <v>0</v>
      </c>
      <c r="Z65" s="102" t="s">
        <v>26</v>
      </c>
      <c r="AA65" s="103"/>
      <c r="AB65" s="103"/>
      <c r="AC65" s="103"/>
      <c r="AD65" s="103"/>
      <c r="AE65" s="103"/>
      <c r="AF65" s="103"/>
      <c r="AG65" s="104">
        <f t="shared" si="23"/>
        <v>0</v>
      </c>
      <c r="AI65" s="102" t="s">
        <v>26</v>
      </c>
      <c r="AJ65" s="103"/>
      <c r="AK65" s="103"/>
      <c r="AL65" s="103"/>
      <c r="AM65" s="103"/>
      <c r="AN65" s="104">
        <f t="shared" si="20"/>
        <v>0</v>
      </c>
    </row>
  </sheetData>
  <mergeCells count="175">
    <mergeCell ref="AM6:AM7"/>
    <mergeCell ref="AL6:AL7"/>
    <mergeCell ref="AK6:AK7"/>
    <mergeCell ref="AJ6:AJ7"/>
    <mergeCell ref="AF6:AF7"/>
    <mergeCell ref="AE6:AE7"/>
    <mergeCell ref="AD6:AD7"/>
    <mergeCell ref="AC6:AC7"/>
    <mergeCell ref="AB6:AB7"/>
    <mergeCell ref="AI52:AI53"/>
    <mergeCell ref="B2:C3"/>
    <mergeCell ref="H6:H7"/>
    <mergeCell ref="Q6:Q7"/>
    <mergeCell ref="Z6:Z7"/>
    <mergeCell ref="AI6:AI7"/>
    <mergeCell ref="C6:C7"/>
    <mergeCell ref="D6:D7"/>
    <mergeCell ref="E6:E7"/>
    <mergeCell ref="J6:J7"/>
    <mergeCell ref="AI40:AI41"/>
    <mergeCell ref="AI42:AI43"/>
    <mergeCell ref="AI44:AI45"/>
    <mergeCell ref="AI46:AI47"/>
    <mergeCell ref="AI48:AI49"/>
    <mergeCell ref="AI50:AI51"/>
    <mergeCell ref="AI28:AI29"/>
    <mergeCell ref="AI30:AI31"/>
    <mergeCell ref="AI32:AI33"/>
    <mergeCell ref="AI34:AI35"/>
    <mergeCell ref="AI36:AI37"/>
    <mergeCell ref="AI38:AI39"/>
    <mergeCell ref="AI16:AI17"/>
    <mergeCell ref="AI18:AI19"/>
    <mergeCell ref="AI20:AI21"/>
    <mergeCell ref="AI22:AI23"/>
    <mergeCell ref="AI24:AI25"/>
    <mergeCell ref="AI26:AI27"/>
    <mergeCell ref="AI8:AI9"/>
    <mergeCell ref="AI10:AI11"/>
    <mergeCell ref="AI12:AI13"/>
    <mergeCell ref="AI14:AI15"/>
    <mergeCell ref="AI2:AK3"/>
    <mergeCell ref="AJ4:AJ5"/>
    <mergeCell ref="AK4:AK5"/>
    <mergeCell ref="AL4:AL5"/>
    <mergeCell ref="AM4:AM5"/>
    <mergeCell ref="Z42:Z43"/>
    <mergeCell ref="Z44:Z45"/>
    <mergeCell ref="Z46:Z47"/>
    <mergeCell ref="Z48:Z49"/>
    <mergeCell ref="Z50:Z51"/>
    <mergeCell ref="Z52:Z53"/>
    <mergeCell ref="Z30:Z31"/>
    <mergeCell ref="Z32:Z33"/>
    <mergeCell ref="Z34:Z35"/>
    <mergeCell ref="Z36:Z37"/>
    <mergeCell ref="Z38:Z39"/>
    <mergeCell ref="Z40:Z41"/>
    <mergeCell ref="Z18:Z19"/>
    <mergeCell ref="Z20:Z21"/>
    <mergeCell ref="Z22:Z23"/>
    <mergeCell ref="Z24:Z25"/>
    <mergeCell ref="Z26:Z27"/>
    <mergeCell ref="Z28:Z29"/>
    <mergeCell ref="AA4:AA5"/>
    <mergeCell ref="AB4:AB5"/>
    <mergeCell ref="AC4:AC5"/>
    <mergeCell ref="AD4:AD5"/>
    <mergeCell ref="AE4:AE5"/>
    <mergeCell ref="AF4:AF5"/>
    <mergeCell ref="Z8:Z9"/>
    <mergeCell ref="Z10:Z11"/>
    <mergeCell ref="Z12:Z13"/>
    <mergeCell ref="Z14:Z15"/>
    <mergeCell ref="Z16:Z17"/>
    <mergeCell ref="Q38:Q39"/>
    <mergeCell ref="Q40:Q41"/>
    <mergeCell ref="Q26:Q27"/>
    <mergeCell ref="Q28:Q29"/>
    <mergeCell ref="Q30:Q31"/>
    <mergeCell ref="Q32:Q33"/>
    <mergeCell ref="Q34:Q35"/>
    <mergeCell ref="Q36:Q37"/>
    <mergeCell ref="W4:W5"/>
    <mergeCell ref="Q8:Q9"/>
    <mergeCell ref="AA6:AA7"/>
    <mergeCell ref="W6:W7"/>
    <mergeCell ref="V6:V7"/>
    <mergeCell ref="U6:U7"/>
    <mergeCell ref="T6:T7"/>
    <mergeCell ref="S6:S7"/>
    <mergeCell ref="H44:H45"/>
    <mergeCell ref="H46:H47"/>
    <mergeCell ref="H48:H49"/>
    <mergeCell ref="H50:H51"/>
    <mergeCell ref="H16:H17"/>
    <mergeCell ref="H18:H19"/>
    <mergeCell ref="Q50:Q51"/>
    <mergeCell ref="Q52:Q53"/>
    <mergeCell ref="Z2:AB3"/>
    <mergeCell ref="Q42:Q43"/>
    <mergeCell ref="Q44:Q45"/>
    <mergeCell ref="Q46:Q47"/>
    <mergeCell ref="Q48:Q49"/>
    <mergeCell ref="I6:I7"/>
    <mergeCell ref="N6:N7"/>
    <mergeCell ref="M6:M7"/>
    <mergeCell ref="L6:L7"/>
    <mergeCell ref="K6:K7"/>
    <mergeCell ref="H52:H53"/>
    <mergeCell ref="Q2:S3"/>
    <mergeCell ref="Q18:Q19"/>
    <mergeCell ref="Q20:Q21"/>
    <mergeCell ref="Q22:Q23"/>
    <mergeCell ref="Q24:Q25"/>
    <mergeCell ref="H32:H33"/>
    <mergeCell ref="H34:H35"/>
    <mergeCell ref="H36:H37"/>
    <mergeCell ref="H38:H39"/>
    <mergeCell ref="H40:H41"/>
    <mergeCell ref="H42:H43"/>
    <mergeCell ref="H20:H21"/>
    <mergeCell ref="H22:H23"/>
    <mergeCell ref="H24:H25"/>
    <mergeCell ref="H26:H27"/>
    <mergeCell ref="H28:H29"/>
    <mergeCell ref="H30:H31"/>
    <mergeCell ref="H2:J3"/>
    <mergeCell ref="N4:N5"/>
    <mergeCell ref="H8:H9"/>
    <mergeCell ref="H10:H11"/>
    <mergeCell ref="H12:H13"/>
    <mergeCell ref="H14:H15"/>
    <mergeCell ref="B10:B11"/>
    <mergeCell ref="B12:B13"/>
    <mergeCell ref="B14:B15"/>
    <mergeCell ref="B16:B17"/>
    <mergeCell ref="S4:S5"/>
    <mergeCell ref="T4:T5"/>
    <mergeCell ref="U4:U5"/>
    <mergeCell ref="V4:V5"/>
    <mergeCell ref="R4:R5"/>
    <mergeCell ref="J4:J5"/>
    <mergeCell ref="K4:K5"/>
    <mergeCell ref="L4:L5"/>
    <mergeCell ref="M4:M5"/>
    <mergeCell ref="Q10:Q11"/>
    <mergeCell ref="Q12:Q13"/>
    <mergeCell ref="Q14:Q15"/>
    <mergeCell ref="Q16:Q17"/>
    <mergeCell ref="R6:R7"/>
    <mergeCell ref="B18:B19"/>
    <mergeCell ref="B20:B21"/>
    <mergeCell ref="B6:B7"/>
    <mergeCell ref="C4:C5"/>
    <mergeCell ref="B46:B47"/>
    <mergeCell ref="B48:B49"/>
    <mergeCell ref="B50:B51"/>
    <mergeCell ref="B52:B53"/>
    <mergeCell ref="I4:I5"/>
    <mergeCell ref="B34:B35"/>
    <mergeCell ref="B36:B37"/>
    <mergeCell ref="B38:B39"/>
    <mergeCell ref="B40:B41"/>
    <mergeCell ref="B42:B43"/>
    <mergeCell ref="B22:B23"/>
    <mergeCell ref="B24:B25"/>
    <mergeCell ref="B26:B27"/>
    <mergeCell ref="B28:B29"/>
    <mergeCell ref="B30:B31"/>
    <mergeCell ref="B32:B33"/>
    <mergeCell ref="B44:B45"/>
    <mergeCell ref="D4:D5"/>
    <mergeCell ref="E4:E5"/>
    <mergeCell ref="B8:B9"/>
  </mergeCells>
  <conditionalFormatting sqref="B55">
    <cfRule type="containsText" dxfId="76" priority="66" operator="containsText" text="AM">
      <formula>NOT(ISERROR(SEARCH("AM",B55)))</formula>
    </cfRule>
  </conditionalFormatting>
  <conditionalFormatting sqref="B56">
    <cfRule type="containsText" dxfId="75" priority="65" operator="containsText" text="PM">
      <formula>NOT(ISERROR(SEARCH("PM",B56)))</formula>
    </cfRule>
  </conditionalFormatting>
  <conditionalFormatting sqref="B57">
    <cfRule type="containsText" dxfId="74" priority="64" operator="containsText" text="ME">
      <formula>NOT(ISERROR(SEARCH("ME",B57)))</formula>
    </cfRule>
  </conditionalFormatting>
  <conditionalFormatting sqref="B58">
    <cfRule type="containsText" dxfId="73" priority="63" operator="containsText" text="AP">
      <formula>NOT(ISERROR(SEARCH("AP",B58)))</formula>
    </cfRule>
  </conditionalFormatting>
  <conditionalFormatting sqref="B59">
    <cfRule type="containsText" dxfId="72" priority="62" operator="containsText" text="PP">
      <formula>NOT(ISERROR(SEARCH("PP",B59)))</formula>
    </cfRule>
  </conditionalFormatting>
  <conditionalFormatting sqref="B60">
    <cfRule type="containsText" dxfId="71" priority="61" operator="containsText" text="M">
      <formula>NOT(ISERROR(SEARCH("M",B60)))</formula>
    </cfRule>
  </conditionalFormatting>
  <conditionalFormatting sqref="B61">
    <cfRule type="cellIs" dxfId="70" priority="60" operator="equal">
      <formula>"AV"</formula>
    </cfRule>
  </conditionalFormatting>
  <conditionalFormatting sqref="B62">
    <cfRule type="containsText" dxfId="69" priority="59" operator="containsText" text="PV">
      <formula>NOT(ISERROR(SEARCH("PV",B62)))</formula>
    </cfRule>
  </conditionalFormatting>
  <conditionalFormatting sqref="B63">
    <cfRule type="containsText" dxfId="68" priority="58" operator="containsText" text="F">
      <formula>NOT(ISERROR(SEARCH("F",B63)))</formula>
    </cfRule>
  </conditionalFormatting>
  <conditionalFormatting sqref="B64">
    <cfRule type="containsText" dxfId="67" priority="57" operator="containsText" text="BP">
      <formula>NOT(ISERROR(SEARCH("BP",B64)))</formula>
    </cfRule>
  </conditionalFormatting>
  <conditionalFormatting sqref="B65">
    <cfRule type="containsText" dxfId="66" priority="56" operator="containsText" text="A">
      <formula>NOT(ISERROR(SEARCH("A",B65)))</formula>
    </cfRule>
  </conditionalFormatting>
  <conditionalFormatting sqref="AI65">
    <cfRule type="containsText" dxfId="65" priority="1" operator="containsText" text="A">
      <formula>NOT(ISERROR(SEARCH("A",AI65)))</formula>
    </cfRule>
  </conditionalFormatting>
  <conditionalFormatting sqref="H55">
    <cfRule type="containsText" dxfId="64" priority="55" operator="containsText" text="AM">
      <formula>NOT(ISERROR(SEARCH("AM",H55)))</formula>
    </cfRule>
  </conditionalFormatting>
  <conditionalFormatting sqref="H56">
    <cfRule type="containsText" dxfId="63" priority="54" operator="containsText" text="PM">
      <formula>NOT(ISERROR(SEARCH("PM",H56)))</formula>
    </cfRule>
  </conditionalFormatting>
  <conditionalFormatting sqref="H57">
    <cfRule type="containsText" dxfId="62" priority="53" operator="containsText" text="ME">
      <formula>NOT(ISERROR(SEARCH("ME",H57)))</formula>
    </cfRule>
  </conditionalFormatting>
  <conditionalFormatting sqref="H58">
    <cfRule type="containsText" dxfId="61" priority="52" operator="containsText" text="AP">
      <formula>NOT(ISERROR(SEARCH("AP",H58)))</formula>
    </cfRule>
  </conditionalFormatting>
  <conditionalFormatting sqref="H59">
    <cfRule type="containsText" dxfId="60" priority="51" operator="containsText" text="PP">
      <formula>NOT(ISERROR(SEARCH("PP",H59)))</formula>
    </cfRule>
  </conditionalFormatting>
  <conditionalFormatting sqref="H60">
    <cfRule type="containsText" dxfId="59" priority="50" operator="containsText" text="M">
      <formula>NOT(ISERROR(SEARCH("M",H60)))</formula>
    </cfRule>
  </conditionalFormatting>
  <conditionalFormatting sqref="H61">
    <cfRule type="cellIs" dxfId="58" priority="49" operator="equal">
      <formula>"AV"</formula>
    </cfRule>
  </conditionalFormatting>
  <conditionalFormatting sqref="H62">
    <cfRule type="containsText" dxfId="57" priority="48" operator="containsText" text="PV">
      <formula>NOT(ISERROR(SEARCH("PV",H62)))</formula>
    </cfRule>
  </conditionalFormatting>
  <conditionalFormatting sqref="H63">
    <cfRule type="containsText" dxfId="56" priority="47" operator="containsText" text="F">
      <formula>NOT(ISERROR(SEARCH("F",H63)))</formula>
    </cfRule>
  </conditionalFormatting>
  <conditionalFormatting sqref="H64">
    <cfRule type="containsText" dxfId="55" priority="46" operator="containsText" text="BP">
      <formula>NOT(ISERROR(SEARCH("BP",H64)))</formula>
    </cfRule>
  </conditionalFormatting>
  <conditionalFormatting sqref="H65">
    <cfRule type="containsText" dxfId="54" priority="45" operator="containsText" text="A">
      <formula>NOT(ISERROR(SEARCH("A",H65)))</formula>
    </cfRule>
  </conditionalFormatting>
  <conditionalFormatting sqref="Q55">
    <cfRule type="containsText" dxfId="53" priority="44" operator="containsText" text="AM">
      <formula>NOT(ISERROR(SEARCH("AM",Q55)))</formula>
    </cfRule>
  </conditionalFormatting>
  <conditionalFormatting sqref="Q56">
    <cfRule type="containsText" dxfId="52" priority="43" operator="containsText" text="PM">
      <formula>NOT(ISERROR(SEARCH("PM",Q56)))</formula>
    </cfRule>
  </conditionalFormatting>
  <conditionalFormatting sqref="Q57">
    <cfRule type="containsText" dxfId="51" priority="42" operator="containsText" text="ME">
      <formula>NOT(ISERROR(SEARCH("ME",Q57)))</formula>
    </cfRule>
  </conditionalFormatting>
  <conditionalFormatting sqref="Q58">
    <cfRule type="containsText" dxfId="50" priority="41" operator="containsText" text="AP">
      <formula>NOT(ISERROR(SEARCH("AP",Q58)))</formula>
    </cfRule>
  </conditionalFormatting>
  <conditionalFormatting sqref="Q59">
    <cfRule type="containsText" dxfId="49" priority="40" operator="containsText" text="PP">
      <formula>NOT(ISERROR(SEARCH("PP",Q59)))</formula>
    </cfRule>
  </conditionalFormatting>
  <conditionalFormatting sqref="Q60">
    <cfRule type="containsText" dxfId="48" priority="39" operator="containsText" text="M">
      <formula>NOT(ISERROR(SEARCH("M",Q60)))</formula>
    </cfRule>
  </conditionalFormatting>
  <conditionalFormatting sqref="Q61">
    <cfRule type="cellIs" dxfId="47" priority="38" operator="equal">
      <formula>"AV"</formula>
    </cfRule>
  </conditionalFormatting>
  <conditionalFormatting sqref="Q62">
    <cfRule type="containsText" dxfId="46" priority="37" operator="containsText" text="PV">
      <formula>NOT(ISERROR(SEARCH("PV",Q62)))</formula>
    </cfRule>
  </conditionalFormatting>
  <conditionalFormatting sqref="Q63">
    <cfRule type="containsText" dxfId="45" priority="36" operator="containsText" text="F">
      <formula>NOT(ISERROR(SEARCH("F",Q63)))</formula>
    </cfRule>
  </conditionalFormatting>
  <conditionalFormatting sqref="Q64">
    <cfRule type="containsText" dxfId="44" priority="35" operator="containsText" text="BP">
      <formula>NOT(ISERROR(SEARCH("BP",Q64)))</formula>
    </cfRule>
  </conditionalFormatting>
  <conditionalFormatting sqref="Q65">
    <cfRule type="containsText" dxfId="43" priority="34" operator="containsText" text="A">
      <formula>NOT(ISERROR(SEARCH("A",Q65)))</formula>
    </cfRule>
  </conditionalFormatting>
  <conditionalFormatting sqref="Z55">
    <cfRule type="containsText" dxfId="42" priority="33" operator="containsText" text="AM">
      <formula>NOT(ISERROR(SEARCH("AM",Z55)))</formula>
    </cfRule>
  </conditionalFormatting>
  <conditionalFormatting sqref="Z56">
    <cfRule type="containsText" dxfId="41" priority="32" operator="containsText" text="PM">
      <formula>NOT(ISERROR(SEARCH("PM",Z56)))</formula>
    </cfRule>
  </conditionalFormatting>
  <conditionalFormatting sqref="Z57">
    <cfRule type="containsText" dxfId="40" priority="31" operator="containsText" text="ME">
      <formula>NOT(ISERROR(SEARCH("ME",Z57)))</formula>
    </cfRule>
  </conditionalFormatting>
  <conditionalFormatting sqref="Z58">
    <cfRule type="containsText" dxfId="39" priority="30" operator="containsText" text="AP">
      <formula>NOT(ISERROR(SEARCH("AP",Z58)))</formula>
    </cfRule>
  </conditionalFormatting>
  <conditionalFormatting sqref="Z59">
    <cfRule type="containsText" dxfId="38" priority="29" operator="containsText" text="PP">
      <formula>NOT(ISERROR(SEARCH("PP",Z59)))</formula>
    </cfRule>
  </conditionalFormatting>
  <conditionalFormatting sqref="Z60">
    <cfRule type="containsText" dxfId="37" priority="28" operator="containsText" text="M">
      <formula>NOT(ISERROR(SEARCH("M",Z60)))</formula>
    </cfRule>
  </conditionalFormatting>
  <conditionalFormatting sqref="Z61">
    <cfRule type="cellIs" dxfId="36" priority="27" operator="equal">
      <formula>"AV"</formula>
    </cfRule>
  </conditionalFormatting>
  <conditionalFormatting sqref="Z62">
    <cfRule type="containsText" dxfId="35" priority="26" operator="containsText" text="PV">
      <formula>NOT(ISERROR(SEARCH("PV",Z62)))</formula>
    </cfRule>
  </conditionalFormatting>
  <conditionalFormatting sqref="Z63">
    <cfRule type="containsText" dxfId="34" priority="25" operator="containsText" text="F">
      <formula>NOT(ISERROR(SEARCH("F",Z63)))</formula>
    </cfRule>
  </conditionalFormatting>
  <conditionalFormatting sqref="Z64">
    <cfRule type="containsText" dxfId="33" priority="24" operator="containsText" text="BP">
      <formula>NOT(ISERROR(SEARCH("BP",Z64)))</formula>
    </cfRule>
  </conditionalFormatting>
  <conditionalFormatting sqref="Z65">
    <cfRule type="containsText" dxfId="32" priority="23" operator="containsText" text="A">
      <formula>NOT(ISERROR(SEARCH("A",Z65)))</formula>
    </cfRule>
  </conditionalFormatting>
  <conditionalFormatting sqref="AI55">
    <cfRule type="containsText" dxfId="31" priority="11" operator="containsText" text="AM">
      <formula>NOT(ISERROR(SEARCH("AM",AI55)))</formula>
    </cfRule>
  </conditionalFormatting>
  <conditionalFormatting sqref="AI56">
    <cfRule type="containsText" dxfId="30" priority="10" operator="containsText" text="PM">
      <formula>NOT(ISERROR(SEARCH("PM",AI56)))</formula>
    </cfRule>
  </conditionalFormatting>
  <conditionalFormatting sqref="AI57">
    <cfRule type="containsText" dxfId="29" priority="9" operator="containsText" text="ME">
      <formula>NOT(ISERROR(SEARCH("ME",AI57)))</formula>
    </cfRule>
  </conditionalFormatting>
  <conditionalFormatting sqref="AI58">
    <cfRule type="containsText" dxfId="28" priority="8" operator="containsText" text="AP">
      <formula>NOT(ISERROR(SEARCH("AP",AI58)))</formula>
    </cfRule>
  </conditionalFormatting>
  <conditionalFormatting sqref="AI59">
    <cfRule type="containsText" dxfId="27" priority="7" operator="containsText" text="PP">
      <formula>NOT(ISERROR(SEARCH("PP",AI59)))</formula>
    </cfRule>
  </conditionalFormatting>
  <conditionalFormatting sqref="AI60">
    <cfRule type="containsText" dxfId="26" priority="6" operator="containsText" text="M">
      <formula>NOT(ISERROR(SEARCH("M",AI60)))</formula>
    </cfRule>
  </conditionalFormatting>
  <conditionalFormatting sqref="AI61">
    <cfRule type="cellIs" dxfId="25" priority="5" operator="equal">
      <formula>"AV"</formula>
    </cfRule>
  </conditionalFormatting>
  <conditionalFormatting sqref="AI62">
    <cfRule type="containsText" dxfId="24" priority="4" operator="containsText" text="PV">
      <formula>NOT(ISERROR(SEARCH("PV",AI62)))</formula>
    </cfRule>
  </conditionalFormatting>
  <conditionalFormatting sqref="AI63">
    <cfRule type="containsText" dxfId="23" priority="3" operator="containsText" text="F">
      <formula>NOT(ISERROR(SEARCH("F",AI63)))</formula>
    </cfRule>
  </conditionalFormatting>
  <conditionalFormatting sqref="AI64">
    <cfRule type="containsText" dxfId="22" priority="2" operator="containsText" text="BP">
      <formula>NOT(ISERROR(SEARCH("BP",AI64)))</formula>
    </cfRule>
  </conditionalFormatting>
  <pageMargins left="0.25" right="0.25" top="0.75" bottom="0.75" header="0.3" footer="0.3"/>
  <pageSetup paperSize="9" scale="22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9E8D4D-6B3A-436C-ADFA-A01C0C655D65}">
  <sheetPr codeName="Feuil3">
    <pageSetUpPr fitToPage="1"/>
  </sheetPr>
  <dimension ref="A2:L46"/>
  <sheetViews>
    <sheetView topLeftCell="A10" zoomScale="83" zoomScaleNormal="83" workbookViewId="0">
      <selection activeCell="O22" sqref="O22"/>
    </sheetView>
  </sheetViews>
  <sheetFormatPr baseColWidth="10" defaultRowHeight="14.4" x14ac:dyDescent="0.3"/>
  <cols>
    <col min="1" max="1" width="20.77734375" customWidth="1"/>
    <col min="2" max="7" width="15.77734375" customWidth="1"/>
    <col min="8" max="8" width="9.77734375" bestFit="1" customWidth="1"/>
    <col min="9" max="9" width="9.77734375" customWidth="1"/>
    <col min="10" max="10" width="21.33203125" bestFit="1" customWidth="1"/>
    <col min="11" max="11" width="4.5546875" customWidth="1"/>
    <col min="12" max="12" width="6" customWidth="1"/>
  </cols>
  <sheetData>
    <row r="2" spans="1:12" x14ac:dyDescent="0.3">
      <c r="B2" s="23" t="s">
        <v>46</v>
      </c>
    </row>
    <row r="3" spans="1:12" x14ac:dyDescent="0.3">
      <c r="B3" s="23" t="s">
        <v>50</v>
      </c>
    </row>
    <row r="5" spans="1:12" ht="15" thickBot="1" x14ac:dyDescent="0.35">
      <c r="B5" s="167" t="s">
        <v>48</v>
      </c>
      <c r="C5" s="167"/>
      <c r="D5" s="167" t="s">
        <v>47</v>
      </c>
      <c r="E5" s="167"/>
      <c r="F5" s="167" t="s">
        <v>6</v>
      </c>
      <c r="G5" s="167"/>
      <c r="J5" s="8"/>
      <c r="K5" s="1"/>
      <c r="L5" s="1"/>
    </row>
    <row r="6" spans="1:12" ht="15" thickBot="1" x14ac:dyDescent="0.35">
      <c r="A6" s="20" t="s">
        <v>4</v>
      </c>
      <c r="B6" s="21" t="s">
        <v>0</v>
      </c>
      <c r="C6" s="22" t="s">
        <v>1</v>
      </c>
      <c r="D6" s="21" t="s">
        <v>0</v>
      </c>
      <c r="E6" s="22" t="s">
        <v>1</v>
      </c>
      <c r="F6" s="21" t="s">
        <v>0</v>
      </c>
      <c r="G6" s="22" t="s">
        <v>1</v>
      </c>
      <c r="H6" s="50" t="s">
        <v>2</v>
      </c>
      <c r="I6" s="51" t="s">
        <v>3</v>
      </c>
      <c r="J6" s="24" t="s">
        <v>32</v>
      </c>
      <c r="K6" s="15"/>
      <c r="L6" s="15"/>
    </row>
    <row r="7" spans="1:12" x14ac:dyDescent="0.3">
      <c r="A7" s="10">
        <v>43861</v>
      </c>
      <c r="B7" s="63">
        <v>0.3125</v>
      </c>
      <c r="C7" s="64">
        <v>0.5625</v>
      </c>
      <c r="D7" s="63"/>
      <c r="E7" s="64"/>
      <c r="F7" s="63">
        <v>0.6875</v>
      </c>
      <c r="G7" s="64">
        <v>0.85416666666666663</v>
      </c>
      <c r="H7" s="52">
        <f>(C7-B7)+(E7-D7)+(G7-F7)</f>
        <v>0.41666666666666663</v>
      </c>
      <c r="I7" s="52">
        <f>H7-'Total heures modulation'!E4</f>
        <v>8.3333333333333315E-2</v>
      </c>
      <c r="J7" s="70" t="s">
        <v>24</v>
      </c>
      <c r="K7" s="15"/>
      <c r="L7" s="15"/>
    </row>
    <row r="8" spans="1:12" x14ac:dyDescent="0.3">
      <c r="A8" s="11">
        <v>43862</v>
      </c>
      <c r="B8" s="65">
        <v>0.3125</v>
      </c>
      <c r="C8" s="66">
        <v>0.35416666666666669</v>
      </c>
      <c r="D8" s="65">
        <v>0.47916666666666669</v>
      </c>
      <c r="E8" s="66">
        <v>0.5625</v>
      </c>
      <c r="F8" s="65">
        <v>0.625</v>
      </c>
      <c r="G8" s="66">
        <v>0.77083333333333337</v>
      </c>
      <c r="H8" s="52">
        <f>(C8-B8)+(E8-D8)+(G8-F8)</f>
        <v>0.27083333333333337</v>
      </c>
      <c r="I8" s="52">
        <f>H8-'Total heures modulation'!E5</f>
        <v>0</v>
      </c>
      <c r="J8" s="71"/>
      <c r="K8" s="15"/>
      <c r="L8" s="15"/>
    </row>
    <row r="9" spans="1:12" x14ac:dyDescent="0.3">
      <c r="A9" s="11">
        <v>43863</v>
      </c>
      <c r="B9" s="67">
        <v>0.35416666666666669</v>
      </c>
      <c r="C9" s="111">
        <v>0.47916666666666669</v>
      </c>
      <c r="D9" s="67"/>
      <c r="E9" s="68"/>
      <c r="F9" s="67"/>
      <c r="G9" s="68"/>
      <c r="H9" s="52">
        <f t="shared" ref="H9:H10" si="0">(C9-B9)+(E9-D9)+(G9-F9)</f>
        <v>0.125</v>
      </c>
      <c r="I9" s="52">
        <f>H9-'Total heures modulation'!E6</f>
        <v>0</v>
      </c>
      <c r="J9" s="72"/>
      <c r="K9" s="15"/>
      <c r="L9" s="15"/>
    </row>
    <row r="10" spans="1:12" x14ac:dyDescent="0.3">
      <c r="A10" s="12">
        <v>43864</v>
      </c>
      <c r="B10" s="69"/>
      <c r="C10" s="68"/>
      <c r="D10" s="67"/>
      <c r="E10" s="68"/>
      <c r="F10" s="67"/>
      <c r="G10" s="68"/>
      <c r="H10" s="52">
        <f t="shared" si="0"/>
        <v>0</v>
      </c>
      <c r="I10" s="52">
        <f>H10-'Total heures modulation'!E7</f>
        <v>0</v>
      </c>
      <c r="J10" s="72"/>
      <c r="K10" s="15"/>
      <c r="L10" s="15"/>
    </row>
    <row r="11" spans="1:12" x14ac:dyDescent="0.3">
      <c r="A11" s="165" t="s">
        <v>7</v>
      </c>
      <c r="B11" s="166"/>
      <c r="C11" s="166"/>
      <c r="D11" s="166"/>
      <c r="E11" s="166"/>
      <c r="F11" s="166"/>
      <c r="G11" s="168"/>
      <c r="H11" s="53">
        <f>SUM(H7:H10)</f>
        <v>0.8125</v>
      </c>
      <c r="I11" s="54">
        <f>SUM(I7:I10)</f>
        <v>8.3333333333333315E-2</v>
      </c>
      <c r="J11" s="72"/>
      <c r="K11" s="15"/>
      <c r="L11" s="15"/>
    </row>
    <row r="12" spans="1:12" x14ac:dyDescent="0.3">
      <c r="A12" s="7">
        <v>43865</v>
      </c>
      <c r="B12" s="65">
        <v>0.3125</v>
      </c>
      <c r="C12" s="66">
        <v>0.35416666666666669</v>
      </c>
      <c r="D12" s="65">
        <v>0.47916666666666669</v>
      </c>
      <c r="E12" s="66">
        <v>0.5625</v>
      </c>
      <c r="F12" s="65">
        <v>0.64583333333333337</v>
      </c>
      <c r="G12" s="66">
        <v>0.77083333333333337</v>
      </c>
      <c r="H12" s="55">
        <f t="shared" ref="H12:H17" si="1">(C12-B12)+(E12-D12)+(G12-F12)</f>
        <v>0.25</v>
      </c>
      <c r="I12" s="56">
        <f>'Heure Fev.'!H12-'Total heures modulation'!E8</f>
        <v>0</v>
      </c>
      <c r="J12" s="72"/>
      <c r="K12" s="15"/>
      <c r="L12" s="15"/>
    </row>
    <row r="13" spans="1:12" x14ac:dyDescent="0.3">
      <c r="A13" s="2">
        <v>43866</v>
      </c>
      <c r="B13" s="65">
        <v>0.3125</v>
      </c>
      <c r="C13" s="66">
        <v>0.5625</v>
      </c>
      <c r="D13" s="65"/>
      <c r="E13" s="66"/>
      <c r="F13" s="65">
        <v>0.6875</v>
      </c>
      <c r="G13" s="66">
        <v>0.77083333333333337</v>
      </c>
      <c r="H13" s="55">
        <f t="shared" si="1"/>
        <v>0.33333333333333337</v>
      </c>
      <c r="I13" s="56">
        <f>'Heure Fev.'!H13-'Total heures modulation'!E9</f>
        <v>0</v>
      </c>
      <c r="J13" s="72"/>
      <c r="K13" s="15"/>
      <c r="L13" s="15"/>
    </row>
    <row r="14" spans="1:12" x14ac:dyDescent="0.3">
      <c r="A14" s="2">
        <v>43867</v>
      </c>
      <c r="B14" s="67">
        <v>0.3125</v>
      </c>
      <c r="C14" s="68">
        <v>0.54166666666666663</v>
      </c>
      <c r="D14" s="67"/>
      <c r="E14" s="68"/>
      <c r="F14" s="67">
        <v>0.57291666666666663</v>
      </c>
      <c r="G14" s="68">
        <v>0.72916666666666663</v>
      </c>
      <c r="H14" s="55">
        <f>(C14-B14)+(E14-D14)+(G14-F14)</f>
        <v>0.38541666666666663</v>
      </c>
      <c r="I14" s="56">
        <f>'Heure Fev.'!H14-'Total heures modulation'!E10</f>
        <v>0</v>
      </c>
      <c r="J14" s="72"/>
      <c r="K14" s="15"/>
      <c r="L14" s="15"/>
    </row>
    <row r="15" spans="1:12" x14ac:dyDescent="0.3">
      <c r="A15" s="2">
        <v>43868</v>
      </c>
      <c r="B15" s="65">
        <v>0.3125</v>
      </c>
      <c r="C15" s="66">
        <v>0.5625</v>
      </c>
      <c r="D15" s="65"/>
      <c r="E15" s="66"/>
      <c r="F15" s="65">
        <v>0.6875</v>
      </c>
      <c r="G15" s="66">
        <v>0.77083333333333337</v>
      </c>
      <c r="H15" s="55">
        <f t="shared" si="1"/>
        <v>0.33333333333333337</v>
      </c>
      <c r="I15" s="56">
        <f>'Heure Fev.'!H15-'Total heures modulation'!E11</f>
        <v>0</v>
      </c>
      <c r="J15" s="72"/>
      <c r="K15" s="15"/>
      <c r="L15" s="15"/>
    </row>
    <row r="16" spans="1:12" x14ac:dyDescent="0.3">
      <c r="A16" s="2">
        <v>43869</v>
      </c>
      <c r="B16" s="65">
        <v>0.3125</v>
      </c>
      <c r="C16" s="66">
        <v>0.35416666666666669</v>
      </c>
      <c r="D16" s="65">
        <v>0.47916666666666669</v>
      </c>
      <c r="E16" s="66">
        <v>0.5625</v>
      </c>
      <c r="F16" s="65">
        <v>0.625</v>
      </c>
      <c r="G16" s="66">
        <v>0.77083333333333337</v>
      </c>
      <c r="H16" s="55">
        <f t="shared" si="1"/>
        <v>0.27083333333333337</v>
      </c>
      <c r="I16" s="56">
        <f>'Heure Fev.'!H16-'Total heures modulation'!E12</f>
        <v>0</v>
      </c>
      <c r="J16" s="72"/>
    </row>
    <row r="17" spans="1:10" x14ac:dyDescent="0.3">
      <c r="A17" s="2">
        <v>43870</v>
      </c>
      <c r="B17" s="67"/>
      <c r="C17" s="68"/>
      <c r="D17" s="67"/>
      <c r="E17" s="68"/>
      <c r="F17" s="67"/>
      <c r="G17" s="68"/>
      <c r="H17" s="55">
        <f t="shared" si="1"/>
        <v>0</v>
      </c>
      <c r="I17" s="56">
        <f>'Heure Fev.'!H17-'Total heures modulation'!E13</f>
        <v>0</v>
      </c>
      <c r="J17" s="72"/>
    </row>
    <row r="18" spans="1:10" x14ac:dyDescent="0.3">
      <c r="A18" s="2">
        <v>43871</v>
      </c>
      <c r="B18" s="67"/>
      <c r="C18" s="68"/>
      <c r="D18" s="67"/>
      <c r="E18" s="68"/>
      <c r="F18" s="67"/>
      <c r="G18" s="68"/>
      <c r="H18" s="55">
        <f t="shared" ref="H18" si="2">(C18-B18)+(E18-D18)+(G18-F18)</f>
        <v>0</v>
      </c>
      <c r="I18" s="56">
        <f>'Heure Fev.'!H18-'Total heures modulation'!E14</f>
        <v>0</v>
      </c>
      <c r="J18" s="72"/>
    </row>
    <row r="19" spans="1:10" x14ac:dyDescent="0.3">
      <c r="A19" s="165" t="s">
        <v>7</v>
      </c>
      <c r="B19" s="166"/>
      <c r="C19" s="166"/>
      <c r="D19" s="166"/>
      <c r="E19" s="166"/>
      <c r="F19" s="166"/>
      <c r="G19" s="166"/>
      <c r="H19" s="53">
        <f>SUM(H12:H18)</f>
        <v>1.572916666666667</v>
      </c>
      <c r="I19" s="54">
        <f>SUM(I12:I18)</f>
        <v>0</v>
      </c>
      <c r="J19" s="72"/>
    </row>
    <row r="20" spans="1:10" x14ac:dyDescent="0.3">
      <c r="A20" s="2">
        <v>43872</v>
      </c>
      <c r="B20" s="65">
        <v>0.375</v>
      </c>
      <c r="C20" s="66">
        <v>0.5</v>
      </c>
      <c r="D20" s="65">
        <v>0.54166666666666663</v>
      </c>
      <c r="E20" s="66">
        <v>0.70833333333333337</v>
      </c>
      <c r="F20" s="65"/>
      <c r="G20" s="66"/>
      <c r="H20" s="55">
        <f t="shared" ref="H20:H25" si="3">(C20-B20)+(E20-D20)+(G20-F20)</f>
        <v>0.29166666666666674</v>
      </c>
      <c r="I20" s="56">
        <f>H20-'Total heures modulation'!E15</f>
        <v>0</v>
      </c>
      <c r="J20" s="72"/>
    </row>
    <row r="21" spans="1:10" x14ac:dyDescent="0.3">
      <c r="A21" s="2">
        <v>43873</v>
      </c>
      <c r="B21" s="65">
        <v>0.375</v>
      </c>
      <c r="C21" s="66">
        <v>0.5</v>
      </c>
      <c r="D21" s="65">
        <v>0.54166666666666663</v>
      </c>
      <c r="E21" s="66">
        <v>0.70833333333333337</v>
      </c>
      <c r="F21" s="65"/>
      <c r="G21" s="66"/>
      <c r="H21" s="55">
        <f t="shared" si="3"/>
        <v>0.29166666666666674</v>
      </c>
      <c r="I21" s="56">
        <f>H21-'Total heures modulation'!E16</f>
        <v>0</v>
      </c>
      <c r="J21" s="72"/>
    </row>
    <row r="22" spans="1:10" x14ac:dyDescent="0.3">
      <c r="A22" s="2">
        <v>43874</v>
      </c>
      <c r="B22" s="65">
        <v>0.375</v>
      </c>
      <c r="C22" s="66">
        <v>0.5</v>
      </c>
      <c r="D22" s="65">
        <v>0.54166666666666663</v>
      </c>
      <c r="E22" s="66">
        <v>0.70833333333333337</v>
      </c>
      <c r="F22" s="67"/>
      <c r="G22" s="68"/>
      <c r="H22" s="55">
        <f t="shared" si="3"/>
        <v>0.29166666666666674</v>
      </c>
      <c r="I22" s="56">
        <f>H22-'Total heures modulation'!E17</f>
        <v>0</v>
      </c>
      <c r="J22" s="72"/>
    </row>
    <row r="23" spans="1:10" x14ac:dyDescent="0.3">
      <c r="A23" s="2">
        <v>43875</v>
      </c>
      <c r="B23" s="65">
        <v>0.375</v>
      </c>
      <c r="C23" s="66">
        <v>0.5</v>
      </c>
      <c r="D23" s="65">
        <v>0.54166666666666663</v>
      </c>
      <c r="E23" s="66">
        <v>0.70833333333333337</v>
      </c>
      <c r="F23" s="65"/>
      <c r="G23" s="66"/>
      <c r="H23" s="55">
        <f t="shared" si="3"/>
        <v>0.29166666666666674</v>
      </c>
      <c r="I23" s="56">
        <f>H23-'Total heures modulation'!E18</f>
        <v>0</v>
      </c>
      <c r="J23" s="72"/>
    </row>
    <row r="24" spans="1:10" x14ac:dyDescent="0.3">
      <c r="A24" s="2">
        <v>43876</v>
      </c>
      <c r="B24" s="65">
        <v>0.375</v>
      </c>
      <c r="C24" s="66">
        <v>0.5</v>
      </c>
      <c r="D24" s="65">
        <v>0.54166666666666663</v>
      </c>
      <c r="E24" s="66">
        <v>0.70833333333333337</v>
      </c>
      <c r="F24" s="65"/>
      <c r="G24" s="66"/>
      <c r="H24" s="55">
        <f t="shared" si="3"/>
        <v>0.29166666666666674</v>
      </c>
      <c r="I24" s="56">
        <f>H24-'Total heures modulation'!E19</f>
        <v>0</v>
      </c>
      <c r="J24" s="72"/>
    </row>
    <row r="25" spans="1:10" x14ac:dyDescent="0.3">
      <c r="A25" s="2">
        <v>43877</v>
      </c>
      <c r="B25" s="67"/>
      <c r="C25" s="68"/>
      <c r="D25" s="67"/>
      <c r="E25" s="68"/>
      <c r="F25" s="67"/>
      <c r="G25" s="68"/>
      <c r="H25" s="55">
        <f t="shared" si="3"/>
        <v>0</v>
      </c>
      <c r="I25" s="56">
        <f>H25-'Total heures modulation'!E20</f>
        <v>0</v>
      </c>
      <c r="J25" s="72"/>
    </row>
    <row r="26" spans="1:10" x14ac:dyDescent="0.3">
      <c r="A26" s="2">
        <v>43878</v>
      </c>
      <c r="B26" s="67"/>
      <c r="C26" s="68"/>
      <c r="D26" s="67"/>
      <c r="E26" s="68"/>
      <c r="F26" s="67"/>
      <c r="G26" s="68"/>
      <c r="H26" s="55">
        <f t="shared" ref="H26" si="4">(C26-B26)+(E26-D26)+(G26-F26)</f>
        <v>0</v>
      </c>
      <c r="I26" s="56">
        <f>H26-'Total heures modulation'!E21</f>
        <v>0</v>
      </c>
      <c r="J26" s="72"/>
    </row>
    <row r="27" spans="1:10" x14ac:dyDescent="0.3">
      <c r="A27" s="165" t="s">
        <v>7</v>
      </c>
      <c r="B27" s="166"/>
      <c r="C27" s="166"/>
      <c r="D27" s="166"/>
      <c r="E27" s="166"/>
      <c r="F27" s="166"/>
      <c r="G27" s="166"/>
      <c r="H27" s="53">
        <f>SUM(H20:H26)</f>
        <v>1.4583333333333337</v>
      </c>
      <c r="I27" s="54">
        <f>SUM(I20:I26)</f>
        <v>0</v>
      </c>
      <c r="J27" s="72"/>
    </row>
    <row r="28" spans="1:10" x14ac:dyDescent="0.3">
      <c r="A28" s="2">
        <v>43879</v>
      </c>
      <c r="B28" s="65"/>
      <c r="C28" s="66"/>
      <c r="D28" s="65"/>
      <c r="E28" s="66"/>
      <c r="F28" s="65"/>
      <c r="G28" s="66"/>
      <c r="H28" s="55">
        <f t="shared" ref="H28:H33" si="5">(C28-B28)+(E28-D28)+(G28-F28)</f>
        <v>0</v>
      </c>
      <c r="I28" s="56">
        <f>H28-'Total heures modulation'!E22</f>
        <v>0</v>
      </c>
      <c r="J28" s="72"/>
    </row>
    <row r="29" spans="1:10" x14ac:dyDescent="0.3">
      <c r="A29" s="2">
        <v>43880</v>
      </c>
      <c r="B29" s="65">
        <v>0.3125</v>
      </c>
      <c r="C29" s="66">
        <v>0.5625</v>
      </c>
      <c r="D29" s="65"/>
      <c r="E29" s="66"/>
      <c r="F29" s="65">
        <v>0.6875</v>
      </c>
      <c r="G29" s="66">
        <v>0.77083333333333337</v>
      </c>
      <c r="H29" s="55">
        <f t="shared" si="5"/>
        <v>0.33333333333333337</v>
      </c>
      <c r="I29" s="56">
        <f>H29-'Total heures modulation'!E23</f>
        <v>0</v>
      </c>
      <c r="J29" s="72"/>
    </row>
    <row r="30" spans="1:10" x14ac:dyDescent="0.3">
      <c r="A30" s="2">
        <v>43881</v>
      </c>
      <c r="B30" s="67">
        <v>0.3125</v>
      </c>
      <c r="C30" s="68">
        <v>0.54166666666666663</v>
      </c>
      <c r="D30" s="67"/>
      <c r="E30" s="68"/>
      <c r="F30" s="67">
        <v>0.57291666666666663</v>
      </c>
      <c r="G30" s="68">
        <v>0.72916666666666663</v>
      </c>
      <c r="H30" s="55">
        <f t="shared" si="5"/>
        <v>0.38541666666666663</v>
      </c>
      <c r="I30" s="56">
        <f>H30-'Total heures modulation'!E24</f>
        <v>0</v>
      </c>
      <c r="J30" s="72"/>
    </row>
    <row r="31" spans="1:10" x14ac:dyDescent="0.3">
      <c r="A31" s="2">
        <v>43882</v>
      </c>
      <c r="B31" s="65">
        <v>0.3125</v>
      </c>
      <c r="C31" s="66">
        <v>0.5625</v>
      </c>
      <c r="D31" s="65"/>
      <c r="E31" s="66"/>
      <c r="F31" s="65">
        <v>0.6875</v>
      </c>
      <c r="G31" s="66">
        <v>0.77083333333333337</v>
      </c>
      <c r="H31" s="55">
        <f t="shared" si="5"/>
        <v>0.33333333333333337</v>
      </c>
      <c r="I31" s="56">
        <f>H31-'Total heures modulation'!E25</f>
        <v>0</v>
      </c>
      <c r="J31" s="72"/>
    </row>
    <row r="32" spans="1:10" x14ac:dyDescent="0.3">
      <c r="A32" s="2">
        <v>43883</v>
      </c>
      <c r="B32" s="65">
        <v>0.3125</v>
      </c>
      <c r="C32" s="66">
        <v>0.35416666666666669</v>
      </c>
      <c r="D32" s="65">
        <v>0.47916666666666669</v>
      </c>
      <c r="E32" s="66">
        <v>0.5625</v>
      </c>
      <c r="F32" s="65">
        <v>0.60416666666666663</v>
      </c>
      <c r="G32" s="66">
        <v>0.77083333333333337</v>
      </c>
      <c r="H32" s="55">
        <f t="shared" si="5"/>
        <v>0.29166666666666674</v>
      </c>
      <c r="I32" s="56">
        <f>H32-'Total heures modulation'!E26</f>
        <v>0</v>
      </c>
      <c r="J32" s="72"/>
    </row>
    <row r="33" spans="1:10" x14ac:dyDescent="0.3">
      <c r="A33" s="2">
        <v>43884</v>
      </c>
      <c r="B33" s="67"/>
      <c r="C33" s="68"/>
      <c r="D33" s="67"/>
      <c r="E33" s="68"/>
      <c r="F33" s="67"/>
      <c r="G33" s="68"/>
      <c r="H33" s="55">
        <f t="shared" si="5"/>
        <v>0</v>
      </c>
      <c r="I33" s="56">
        <f>H33-'Total heures modulation'!E27</f>
        <v>0</v>
      </c>
      <c r="J33" s="72"/>
    </row>
    <row r="34" spans="1:10" x14ac:dyDescent="0.3">
      <c r="A34" s="2">
        <v>43885</v>
      </c>
      <c r="B34" s="67"/>
      <c r="C34" s="68"/>
      <c r="D34" s="67"/>
      <c r="E34" s="68"/>
      <c r="F34" s="67"/>
      <c r="G34" s="68"/>
      <c r="H34" s="55">
        <f t="shared" ref="H34" si="6">(C34-B34)+(E34-D34)+(G34-F34)</f>
        <v>0</v>
      </c>
      <c r="I34" s="56">
        <f>H34-'Total heures modulation'!E28</f>
        <v>0</v>
      </c>
      <c r="J34" s="72"/>
    </row>
    <row r="35" spans="1:10" x14ac:dyDescent="0.3">
      <c r="A35" s="165" t="s">
        <v>7</v>
      </c>
      <c r="B35" s="166"/>
      <c r="C35" s="166"/>
      <c r="D35" s="166"/>
      <c r="E35" s="166"/>
      <c r="F35" s="166"/>
      <c r="G35" s="166"/>
      <c r="H35" s="53">
        <f>SUM(H28:H34)</f>
        <v>1.3437500000000002</v>
      </c>
      <c r="I35" s="54">
        <f>SUM(I28:I34)</f>
        <v>0</v>
      </c>
      <c r="J35" s="72"/>
    </row>
    <row r="36" spans="1:10" x14ac:dyDescent="0.3">
      <c r="A36" s="2">
        <v>43886</v>
      </c>
      <c r="B36" s="65">
        <v>0.375</v>
      </c>
      <c r="C36" s="66">
        <v>0.5</v>
      </c>
      <c r="D36" s="65">
        <v>0.54166666666666663</v>
      </c>
      <c r="E36" s="66">
        <v>0.91666666666666663</v>
      </c>
      <c r="F36" s="65"/>
      <c r="G36" s="66"/>
      <c r="H36" s="55">
        <f>(C36-B36)+(E36-D36)+(G36-F36)</f>
        <v>0.5</v>
      </c>
      <c r="I36" s="56">
        <f>'Heure Fev.'!H36-'Total heures modulation'!E29</f>
        <v>0.20833333333333331</v>
      </c>
      <c r="J36" s="72"/>
    </row>
    <row r="37" spans="1:10" x14ac:dyDescent="0.3">
      <c r="A37" s="2">
        <v>43887</v>
      </c>
      <c r="B37" s="65">
        <v>0.375</v>
      </c>
      <c r="C37" s="66">
        <v>0.5</v>
      </c>
      <c r="D37" s="65">
        <v>0.54166666666666663</v>
      </c>
      <c r="E37" s="66">
        <v>0.70833333333333337</v>
      </c>
      <c r="F37" s="65"/>
      <c r="G37" s="66"/>
      <c r="H37" s="57">
        <f>(C37-B37)+(E37-D37)+(G37-F37)</f>
        <v>0.29166666666666674</v>
      </c>
      <c r="I37" s="56">
        <f>'Heure Fev.'!H37-'Total heures modulation'!E30</f>
        <v>0</v>
      </c>
      <c r="J37" s="73"/>
    </row>
    <row r="38" spans="1:10" x14ac:dyDescent="0.3">
      <c r="A38" s="2">
        <v>43888</v>
      </c>
      <c r="B38" s="65">
        <v>0.375</v>
      </c>
      <c r="C38" s="66">
        <v>0.5</v>
      </c>
      <c r="D38" s="65">
        <v>0.54166666666666663</v>
      </c>
      <c r="E38" s="66">
        <v>0.70833333333333337</v>
      </c>
      <c r="F38" s="67"/>
      <c r="G38" s="68"/>
      <c r="H38" s="58">
        <f>(C38-B38)+(E38-D38)+(G38-F38)</f>
        <v>0.29166666666666674</v>
      </c>
      <c r="I38" s="56">
        <f>'Heure Fev.'!H38-'Total heures modulation'!E31</f>
        <v>0</v>
      </c>
      <c r="J38" s="73"/>
    </row>
    <row r="39" spans="1:10" x14ac:dyDescent="0.3">
      <c r="A39" s="2">
        <v>43889</v>
      </c>
      <c r="B39" s="65">
        <v>0.375</v>
      </c>
      <c r="C39" s="66">
        <v>0.5</v>
      </c>
      <c r="D39" s="65">
        <v>0.54166666666666663</v>
      </c>
      <c r="E39" s="66">
        <v>0.70833333333333337</v>
      </c>
      <c r="F39" s="65"/>
      <c r="G39" s="66"/>
      <c r="H39" s="58">
        <f>(C39-B39)+(E39-D39)+(G39-F39)</f>
        <v>0.29166666666666674</v>
      </c>
      <c r="I39" s="56">
        <f>'Heure Fev.'!H39-'Total heures modulation'!E32</f>
        <v>0</v>
      </c>
      <c r="J39" s="73"/>
    </row>
    <row r="40" spans="1:10" x14ac:dyDescent="0.3">
      <c r="A40" s="165" t="s">
        <v>7</v>
      </c>
      <c r="B40" s="166"/>
      <c r="C40" s="166"/>
      <c r="D40" s="166"/>
      <c r="E40" s="166"/>
      <c r="F40" s="166"/>
      <c r="G40" s="166"/>
      <c r="H40" s="53">
        <f>SUM(H36:H39)</f>
        <v>1.3750000000000002</v>
      </c>
      <c r="I40" s="54">
        <f>SUM(I36:I39)</f>
        <v>0.20833333333333331</v>
      </c>
      <c r="J40" s="73"/>
    </row>
    <row r="41" spans="1:10" x14ac:dyDescent="0.3">
      <c r="A41" s="163" t="s">
        <v>42</v>
      </c>
      <c r="B41" s="164"/>
      <c r="C41" s="164"/>
      <c r="D41" s="164"/>
      <c r="E41" s="164"/>
      <c r="F41" s="164"/>
      <c r="G41" s="164"/>
      <c r="H41" s="53">
        <f>H11+H19+H27+H35+H40</f>
        <v>6.5625000000000009</v>
      </c>
      <c r="I41" s="119">
        <f>I11+I19+I27+I35+I40</f>
        <v>0.29166666666666663</v>
      </c>
      <c r="J41" s="72"/>
    </row>
    <row r="42" spans="1:10" x14ac:dyDescent="0.3">
      <c r="A42" s="74" t="s">
        <v>43</v>
      </c>
      <c r="B42" s="74"/>
      <c r="C42" s="74"/>
      <c r="D42" s="74"/>
      <c r="E42" s="74"/>
      <c r="F42" s="74"/>
      <c r="G42" s="4" t="s">
        <v>41</v>
      </c>
      <c r="H42" s="59">
        <f>'Total heures modulation'!D35</f>
        <v>6.2708333333333339</v>
      </c>
      <c r="I42" s="60"/>
      <c r="J42" s="74" t="s">
        <v>45</v>
      </c>
    </row>
    <row r="43" spans="1:10" x14ac:dyDescent="0.3">
      <c r="A43" s="74" t="s">
        <v>44</v>
      </c>
      <c r="B43" s="75"/>
      <c r="C43" s="75"/>
      <c r="D43" s="75"/>
      <c r="E43" s="75"/>
      <c r="F43" s="75"/>
      <c r="G43" s="19" t="s">
        <v>5</v>
      </c>
      <c r="H43" s="61">
        <f>H11+H19+H27+H35+H40</f>
        <v>6.5625000000000009</v>
      </c>
      <c r="I43" s="62"/>
      <c r="J43" s="75"/>
    </row>
    <row r="44" spans="1:10" x14ac:dyDescent="0.3">
      <c r="A44" s="75"/>
      <c r="B44" s="75"/>
      <c r="C44" s="75"/>
      <c r="D44" s="75"/>
      <c r="E44" s="75"/>
      <c r="F44" s="75"/>
      <c r="H44" s="16"/>
      <c r="J44" s="75"/>
    </row>
    <row r="45" spans="1:10" x14ac:dyDescent="0.3">
      <c r="A45" s="75"/>
      <c r="B45" s="75"/>
      <c r="C45" s="75"/>
      <c r="D45" s="75"/>
      <c r="E45" s="75"/>
      <c r="F45" s="75"/>
      <c r="J45" s="75"/>
    </row>
    <row r="46" spans="1:10" x14ac:dyDescent="0.3">
      <c r="A46" s="75"/>
      <c r="B46" s="75"/>
      <c r="C46" s="75"/>
      <c r="D46" s="75"/>
      <c r="E46" s="75"/>
      <c r="F46" s="75"/>
      <c r="J46" s="75"/>
    </row>
  </sheetData>
  <sheetProtection selectLockedCells="1"/>
  <mergeCells count="9">
    <mergeCell ref="A41:G41"/>
    <mergeCell ref="A35:G35"/>
    <mergeCell ref="B5:C5"/>
    <mergeCell ref="D5:E5"/>
    <mergeCell ref="F5:G5"/>
    <mergeCell ref="A11:G11"/>
    <mergeCell ref="A19:G19"/>
    <mergeCell ref="A27:G27"/>
    <mergeCell ref="A40:G40"/>
  </mergeCells>
  <conditionalFormatting sqref="J7:J41">
    <cfRule type="containsText" dxfId="21" priority="14" operator="containsText" text="BP">
      <formula>NOT(ISERROR(SEARCH("BP",J7)))</formula>
    </cfRule>
    <cfRule type="containsText" dxfId="20" priority="15" operator="containsText" text="F">
      <formula>NOT(ISERROR(SEARCH("F",J7)))</formula>
    </cfRule>
    <cfRule type="containsText" dxfId="19" priority="16" operator="containsText" text="PV">
      <formula>NOT(ISERROR(SEARCH("PV",J7)))</formula>
    </cfRule>
    <cfRule type="cellIs" dxfId="18" priority="17" operator="equal">
      <formula>"AV"</formula>
    </cfRule>
    <cfRule type="containsText" dxfId="17" priority="18" operator="containsText" text="MI">
      <formula>NOT(ISERROR(SEARCH("MI",J7)))</formula>
    </cfRule>
    <cfRule type="containsText" dxfId="16" priority="19" operator="containsText" text="PP">
      <formula>NOT(ISERROR(SEARCH("PP",J7)))</formula>
    </cfRule>
    <cfRule type="containsText" dxfId="15" priority="20" operator="containsText" text="AP">
      <formula>NOT(ISERROR(SEARCH("AP",J7)))</formula>
    </cfRule>
    <cfRule type="containsText" dxfId="14" priority="21" operator="containsText" text="ME">
      <formula>NOT(ISERROR(SEARCH("ME",J7)))</formula>
    </cfRule>
    <cfRule type="containsText" dxfId="13" priority="22" operator="containsText" text="PM">
      <formula>NOT(ISERROR(SEARCH("PM",J7)))</formula>
    </cfRule>
    <cfRule type="containsText" dxfId="12" priority="23" operator="containsText" text="AM">
      <formula>NOT(ISERROR(SEARCH("AM",J7)))</formula>
    </cfRule>
  </conditionalFormatting>
  <conditionalFormatting sqref="K6">
    <cfRule type="containsText" dxfId="11" priority="13" operator="containsText" text="AM">
      <formula>NOT(ISERROR(SEARCH("AM",K6)))</formula>
    </cfRule>
  </conditionalFormatting>
  <conditionalFormatting sqref="K7">
    <cfRule type="containsText" dxfId="10" priority="12" operator="containsText" text="PM">
      <formula>NOT(ISERROR(SEARCH("PM",K7)))</formula>
    </cfRule>
  </conditionalFormatting>
  <conditionalFormatting sqref="K8">
    <cfRule type="containsText" dxfId="9" priority="11" operator="containsText" text="ME">
      <formula>NOT(ISERROR(SEARCH("ME",K8)))</formula>
    </cfRule>
  </conditionalFormatting>
  <conditionalFormatting sqref="K9">
    <cfRule type="containsText" dxfId="8" priority="10" operator="containsText" text="AP">
      <formula>NOT(ISERROR(SEARCH("AP",K9)))</formula>
    </cfRule>
  </conditionalFormatting>
  <conditionalFormatting sqref="K10">
    <cfRule type="containsText" dxfId="7" priority="9" operator="containsText" text="PP">
      <formula>NOT(ISERROR(SEARCH("PP",K10)))</formula>
    </cfRule>
  </conditionalFormatting>
  <conditionalFormatting sqref="K11">
    <cfRule type="containsText" dxfId="6" priority="8" operator="containsText" text="PM">
      <formula>NOT(ISERROR(SEARCH("PM",K11)))</formula>
    </cfRule>
  </conditionalFormatting>
  <conditionalFormatting sqref="K12">
    <cfRule type="cellIs" dxfId="5" priority="7" operator="equal">
      <formula>"AV"</formula>
    </cfRule>
  </conditionalFormatting>
  <conditionalFormatting sqref="K13">
    <cfRule type="containsText" dxfId="4" priority="6" operator="containsText" text="PV">
      <formula>NOT(ISERROR(SEARCH("PV",K13)))</formula>
    </cfRule>
  </conditionalFormatting>
  <conditionalFormatting sqref="K14">
    <cfRule type="containsText" dxfId="3" priority="5" operator="containsText" text="F">
      <formula>NOT(ISERROR(SEARCH("F",K14)))</formula>
    </cfRule>
  </conditionalFormatting>
  <conditionalFormatting sqref="K15">
    <cfRule type="containsText" dxfId="2" priority="4" operator="containsText" text="BP">
      <formula>NOT(ISERROR(SEARCH("BP",K15)))</formula>
    </cfRule>
  </conditionalFormatting>
  <conditionalFormatting sqref="I41">
    <cfRule type="cellIs" dxfId="1" priority="2" operator="greaterThan">
      <formula>0</formula>
    </cfRule>
    <cfRule type="cellIs" dxfId="0" priority="1" operator="lessThan">
      <formula>0</formula>
    </cfRule>
  </conditionalFormatting>
  <pageMargins left="0.23622047244094488" right="0.23622047244094488" top="0" bottom="0" header="0" footer="0"/>
  <pageSetup paperSize="9" scale="91" fitToHeight="0" orientation="landscape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Total heures modulation</vt:lpstr>
      <vt:lpstr>Modul Fev.</vt:lpstr>
      <vt:lpstr>Heure Fev.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Steinmetz</dc:creator>
  <cp:lastModifiedBy>Thomas Steinmetz</cp:lastModifiedBy>
  <cp:lastPrinted>2024-01-09T08:09:46Z</cp:lastPrinted>
  <dcterms:created xsi:type="dcterms:W3CDTF">2023-12-27T09:59:49Z</dcterms:created>
  <dcterms:modified xsi:type="dcterms:W3CDTF">2024-01-09T21:27:25Z</dcterms:modified>
</cp:coreProperties>
</file>