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\Desktop\"/>
    </mc:Choice>
  </mc:AlternateContent>
  <xr:revisionPtr revIDLastSave="0" documentId="13_ncr:1_{5E739D57-E120-4067-B3D0-5AE7E7DD776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Janvier 2024" sheetId="1" r:id="rId1"/>
    <sheet name=" Février 2024" sheetId="4" r:id="rId2"/>
    <sheet name="Feuil1" sheetId="2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2" i="1" l="1"/>
  <c r="K52" i="1"/>
  <c r="J52" i="1"/>
  <c r="H52" i="1"/>
  <c r="G52" i="1"/>
  <c r="L51" i="1"/>
  <c r="K51" i="1"/>
  <c r="J51" i="1"/>
  <c r="H51" i="1"/>
  <c r="G51" i="1"/>
  <c r="L50" i="1"/>
  <c r="K50" i="1"/>
  <c r="J50" i="1"/>
  <c r="H50" i="1"/>
  <c r="G50" i="1"/>
  <c r="B49" i="1"/>
  <c r="C49" i="1" s="1"/>
  <c r="B48" i="1"/>
  <c r="C48" i="1"/>
  <c r="B46" i="1"/>
  <c r="G38" i="1"/>
  <c r="G39" i="1"/>
  <c r="G40" i="1"/>
  <c r="B45" i="1" s="1"/>
  <c r="G41" i="1"/>
  <c r="G42" i="1"/>
  <c r="G43" i="1"/>
  <c r="G44" i="1"/>
  <c r="L44" i="1"/>
  <c r="K44" i="1"/>
  <c r="J44" i="1"/>
  <c r="H44" i="1"/>
  <c r="L43" i="1"/>
  <c r="K43" i="1"/>
  <c r="J43" i="1"/>
  <c r="H43" i="1"/>
  <c r="L42" i="1"/>
  <c r="K42" i="1"/>
  <c r="J42" i="1"/>
  <c r="H42" i="1"/>
  <c r="L41" i="1"/>
  <c r="K41" i="1"/>
  <c r="J41" i="1"/>
  <c r="H41" i="1"/>
  <c r="L40" i="1"/>
  <c r="K40" i="1"/>
  <c r="J40" i="1"/>
  <c r="H40" i="1"/>
  <c r="L39" i="1"/>
  <c r="K39" i="1"/>
  <c r="J39" i="1"/>
  <c r="H39" i="1"/>
  <c r="L38" i="1"/>
  <c r="K38" i="1"/>
  <c r="J38" i="1"/>
  <c r="H38" i="1"/>
  <c r="B37" i="1"/>
  <c r="C37" i="1" s="1"/>
  <c r="B36" i="1"/>
  <c r="C36" i="1" s="1"/>
  <c r="B34" i="1"/>
  <c r="G26" i="1"/>
  <c r="G27" i="1"/>
  <c r="B33" i="1" s="1"/>
  <c r="G28" i="1"/>
  <c r="G29" i="1"/>
  <c r="G30" i="1"/>
  <c r="G31" i="1"/>
  <c r="G32" i="1"/>
  <c r="L32" i="1"/>
  <c r="K32" i="1"/>
  <c r="J32" i="1"/>
  <c r="H32" i="1"/>
  <c r="L31" i="1"/>
  <c r="K31" i="1"/>
  <c r="J31" i="1"/>
  <c r="H31" i="1"/>
  <c r="L30" i="1"/>
  <c r="K30" i="1"/>
  <c r="J30" i="1"/>
  <c r="H30" i="1"/>
  <c r="L29" i="1"/>
  <c r="K29" i="1"/>
  <c r="J29" i="1"/>
  <c r="H29" i="1"/>
  <c r="L28" i="1"/>
  <c r="K28" i="1"/>
  <c r="J28" i="1"/>
  <c r="H28" i="1"/>
  <c r="L27" i="1"/>
  <c r="K27" i="1"/>
  <c r="J27" i="1"/>
  <c r="H27" i="1"/>
  <c r="L26" i="1"/>
  <c r="K26" i="1"/>
  <c r="J26" i="1"/>
  <c r="H26" i="1"/>
  <c r="B25" i="1"/>
  <c r="C25" i="1"/>
  <c r="B24" i="1"/>
  <c r="C24" i="1" s="1"/>
  <c r="B22" i="1"/>
  <c r="G14" i="1"/>
  <c r="B21" i="1" s="1"/>
  <c r="G15" i="1"/>
  <c r="G16" i="1"/>
  <c r="G17" i="1"/>
  <c r="G18" i="1"/>
  <c r="G19" i="1"/>
  <c r="G20" i="1"/>
  <c r="L20" i="1"/>
  <c r="K20" i="1"/>
  <c r="J20" i="1"/>
  <c r="H20" i="1"/>
  <c r="L19" i="1"/>
  <c r="K19" i="1"/>
  <c r="J19" i="1"/>
  <c r="H19" i="1"/>
  <c r="L18" i="1"/>
  <c r="K18" i="1"/>
  <c r="J18" i="1"/>
  <c r="H18" i="1"/>
  <c r="L17" i="1"/>
  <c r="K17" i="1"/>
  <c r="J17" i="1"/>
  <c r="H17" i="1"/>
  <c r="L16" i="1"/>
  <c r="K16" i="1"/>
  <c r="J16" i="1"/>
  <c r="H16" i="1"/>
  <c r="L15" i="1"/>
  <c r="K15" i="1"/>
  <c r="J15" i="1"/>
  <c r="H15" i="1"/>
  <c r="L14" i="1"/>
  <c r="K14" i="1"/>
  <c r="J14" i="1"/>
  <c r="H14" i="1"/>
  <c r="B13" i="1"/>
  <c r="C13" i="1" s="1"/>
  <c r="B12" i="1"/>
  <c r="C12" i="1" s="1"/>
  <c r="B10" i="1"/>
  <c r="G2" i="1"/>
  <c r="G3" i="1"/>
  <c r="G4" i="1"/>
  <c r="G5" i="1"/>
  <c r="G6" i="1"/>
  <c r="G7" i="1"/>
  <c r="G8" i="1"/>
  <c r="L8" i="1"/>
  <c r="K8" i="1"/>
  <c r="J8" i="1"/>
  <c r="H8" i="1"/>
  <c r="L7" i="1"/>
  <c r="K7" i="1"/>
  <c r="J7" i="1"/>
  <c r="H7" i="1"/>
  <c r="L6" i="1"/>
  <c r="K6" i="1"/>
  <c r="J6" i="1"/>
  <c r="H6" i="1"/>
  <c r="L5" i="1"/>
  <c r="K5" i="1"/>
  <c r="J5" i="1"/>
  <c r="H5" i="1"/>
  <c r="L4" i="1"/>
  <c r="K4" i="1"/>
  <c r="J4" i="1"/>
  <c r="H4" i="1"/>
  <c r="L3" i="1"/>
  <c r="K3" i="1"/>
  <c r="J3" i="1"/>
  <c r="H3" i="1"/>
  <c r="L2" i="1"/>
  <c r="K2" i="1"/>
  <c r="J2" i="1"/>
  <c r="H2" i="1"/>
  <c r="B9" i="1" l="1"/>
</calcChain>
</file>

<file path=xl/sharedStrings.xml><?xml version="1.0" encoding="utf-8"?>
<sst xmlns="http://schemas.openxmlformats.org/spreadsheetml/2006/main" count="32" uniqueCount="17">
  <si>
    <t>Date</t>
  </si>
  <si>
    <t>Heure de début</t>
  </si>
  <si>
    <t>Heure de fin</t>
  </si>
  <si>
    <t>Conduite</t>
  </si>
  <si>
    <t>Autres tâches</t>
  </si>
  <si>
    <t>Pause</t>
  </si>
  <si>
    <t>TTE</t>
  </si>
  <si>
    <t>Amplitude</t>
  </si>
  <si>
    <t>Heure de reprise après repos</t>
  </si>
  <si>
    <t>Journalier 11h</t>
  </si>
  <si>
    <t>Journalier 3h+9h</t>
  </si>
  <si>
    <t>Journalier réduit</t>
  </si>
  <si>
    <t>Total TTE</t>
  </si>
  <si>
    <t>Total de conduite</t>
  </si>
  <si>
    <t>heure fin de semaine</t>
  </si>
  <si>
    <t>Repos hebdomadaire normal</t>
  </si>
  <si>
    <t>Repos hebdomadaire réduit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</si>
</sst>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5">
    <font>
      <sz val="11"/>
      <color rgb="FF000000"/>
      <name val="Calibri"/>
      <scheme val="minor"/>
    </font>
    <font>
      <sz val="11"/>
      <name val="Calibri"/>
    </font>
    <font>
      <b/>
      <i/>
      <sz val="11"/>
      <name val="Calibri"/>
    </font>
    <font>
      <b/>
      <sz val="11"/>
      <name val="Calibri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E2EFD9"/>
        <bgColor rgb="FFE2EFD9"/>
      </patternFill>
    </fill>
    <fill>
      <patternFill patternType="solid">
        <fgColor rgb="FFE7E6E6"/>
        <bgColor rgb="FFE7E6E6"/>
      </patternFill>
    </fill>
  </fills>
  <borders count="7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/>
    <xf numFmtId="0" fontId="1" fillId="0" borderId="3" xfId="0" applyFont="1" applyBorder="1"/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14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4" xfId="0" applyFont="1" applyFill="1" applyBorder="1"/>
    <xf numFmtId="0" fontId="1" fillId="4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/>
    </xf>
    <xf numFmtId="14" fontId="1" fillId="0" borderId="3" xfId="0" applyNumberFormat="1" applyFont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/>
    <xf numFmtId="164" fontId="1" fillId="0" borderId="2" xfId="0" applyNumberFormat="1" applyFont="1" applyBorder="1"/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right"/>
    </xf>
    <xf numFmtId="0" fontId="1" fillId="0" borderId="1" xfId="0" applyNumberFormat="1" applyFont="1" applyBorder="1"/>
    <xf numFmtId="0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9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F4C7C3"/>
          <bgColor rgb="FFFF0000"/>
        </patternFill>
      </fill>
    </dxf>
    <dxf>
      <fill>
        <patternFill patternType="solid">
          <fgColor rgb="FFB7E1CD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53</xdr:row>
          <xdr:rowOff>9525</xdr:rowOff>
        </xdr:from>
        <xdr:to>
          <xdr:col>0</xdr:col>
          <xdr:colOff>1295400</xdr:colOff>
          <xdr:row>56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 Suivante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0"/>
  <sheetViews>
    <sheetView tabSelected="1" workbookViewId="0">
      <selection activeCell="G2" sqref="G2"/>
    </sheetView>
  </sheetViews>
  <sheetFormatPr baseColWidth="10" defaultColWidth="14.42578125" defaultRowHeight="15" customHeight="1"/>
  <cols>
    <col min="1" max="1" width="24.140625" customWidth="1"/>
    <col min="2" max="2" width="16.28515625" customWidth="1"/>
    <col min="3" max="3" width="16.5703125" customWidth="1"/>
    <col min="4" max="5" width="12.42578125" customWidth="1"/>
    <col min="6" max="7" width="11" customWidth="1"/>
    <col min="8" max="8" width="12.7109375" customWidth="1"/>
    <col min="9" max="9" width="29.5703125" customWidth="1"/>
    <col min="10" max="10" width="15" customWidth="1"/>
    <col min="11" max="11" width="17.7109375" customWidth="1"/>
    <col min="12" max="12" width="17" customWidth="1"/>
  </cols>
  <sheetData>
    <row r="1" spans="1:12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4" t="s">
        <v>8</v>
      </c>
      <c r="J1" s="5" t="s">
        <v>9</v>
      </c>
      <c r="K1" s="5" t="s">
        <v>10</v>
      </c>
      <c r="L1" s="5" t="s">
        <v>11</v>
      </c>
    </row>
    <row r="2" spans="1:12">
      <c r="A2" s="6">
        <v>45292</v>
      </c>
      <c r="B2" s="19">
        <v>0.20833333333333334</v>
      </c>
      <c r="C2" s="19">
        <v>0.75</v>
      </c>
      <c r="D2" s="20">
        <v>0.33333333333333331</v>
      </c>
      <c r="E2" s="20">
        <v>5.2083333333333336E-2</v>
      </c>
      <c r="F2" s="20">
        <v>3.125E-2</v>
      </c>
      <c r="G2" s="20">
        <f t="shared" ref="G2:G8" si="0">C2-B2-F2</f>
        <v>0.51041666666666663</v>
      </c>
      <c r="H2" s="21">
        <f t="shared" ref="H2:H8" si="1">C2-B2</f>
        <v>0.54166666666666663</v>
      </c>
      <c r="J2" s="7">
        <f t="shared" ref="J2:J8" si="2">IF(C2+11 &gt;24,C2+11-24,C2+11)</f>
        <v>11.75</v>
      </c>
      <c r="K2" s="7">
        <f t="shared" ref="K2:K8" si="3">IF(C2 +9 &gt;24,C2+9-24,C2+9)</f>
        <v>9.75</v>
      </c>
      <c r="L2" s="7">
        <f>IF(C2  +9 &gt;24,C2+9-24,C2+9)</f>
        <v>9.75</v>
      </c>
    </row>
    <row r="3" spans="1:12">
      <c r="A3" s="6">
        <v>45293</v>
      </c>
      <c r="B3" s="19"/>
      <c r="C3" s="19"/>
      <c r="D3" s="20"/>
      <c r="E3" s="20"/>
      <c r="F3" s="20"/>
      <c r="G3" s="20">
        <f t="shared" si="0"/>
        <v>0</v>
      </c>
      <c r="H3" s="21">
        <f t="shared" si="1"/>
        <v>0</v>
      </c>
      <c r="J3" s="7">
        <f t="shared" si="2"/>
        <v>11</v>
      </c>
      <c r="K3" s="7">
        <f t="shared" si="3"/>
        <v>9</v>
      </c>
      <c r="L3" s="7">
        <f t="shared" ref="L3:L8" si="4">IF(D3  +9 &gt;24,D3+9-24,D3+9)</f>
        <v>9</v>
      </c>
    </row>
    <row r="4" spans="1:12">
      <c r="A4" s="6">
        <v>45294</v>
      </c>
      <c r="B4" s="19"/>
      <c r="C4" s="19"/>
      <c r="D4" s="20"/>
      <c r="E4" s="20"/>
      <c r="F4" s="20"/>
      <c r="G4" s="20">
        <f t="shared" si="0"/>
        <v>0</v>
      </c>
      <c r="H4" s="21">
        <f t="shared" si="1"/>
        <v>0</v>
      </c>
      <c r="J4" s="7">
        <f t="shared" si="2"/>
        <v>11</v>
      </c>
      <c r="K4" s="7">
        <f t="shared" si="3"/>
        <v>9</v>
      </c>
      <c r="L4" s="7">
        <f t="shared" si="4"/>
        <v>9</v>
      </c>
    </row>
    <row r="5" spans="1:12">
      <c r="A5" s="6">
        <v>45295</v>
      </c>
      <c r="B5" s="19"/>
      <c r="C5" s="19"/>
      <c r="D5" s="20"/>
      <c r="E5" s="20"/>
      <c r="F5" s="20"/>
      <c r="G5" s="20">
        <f t="shared" si="0"/>
        <v>0</v>
      </c>
      <c r="H5" s="21">
        <f t="shared" si="1"/>
        <v>0</v>
      </c>
      <c r="J5" s="7">
        <f t="shared" si="2"/>
        <v>11</v>
      </c>
      <c r="K5" s="7">
        <f t="shared" si="3"/>
        <v>9</v>
      </c>
      <c r="L5" s="7">
        <f t="shared" si="4"/>
        <v>9</v>
      </c>
    </row>
    <row r="6" spans="1:12">
      <c r="A6" s="6">
        <v>45296</v>
      </c>
      <c r="B6" s="19"/>
      <c r="C6" s="19"/>
      <c r="D6" s="20"/>
      <c r="E6" s="20"/>
      <c r="F6" s="20"/>
      <c r="G6" s="20">
        <f t="shared" si="0"/>
        <v>0</v>
      </c>
      <c r="H6" s="21">
        <f t="shared" si="1"/>
        <v>0</v>
      </c>
      <c r="J6" s="7">
        <f t="shared" si="2"/>
        <v>11</v>
      </c>
      <c r="K6" s="7">
        <f t="shared" si="3"/>
        <v>9</v>
      </c>
      <c r="L6" s="7">
        <f t="shared" si="4"/>
        <v>9</v>
      </c>
    </row>
    <row r="7" spans="1:12">
      <c r="A7" s="6">
        <v>45297</v>
      </c>
      <c r="B7" s="19"/>
      <c r="C7" s="19"/>
      <c r="D7" s="20"/>
      <c r="E7" s="20"/>
      <c r="F7" s="20"/>
      <c r="G7" s="20">
        <f t="shared" si="0"/>
        <v>0</v>
      </c>
      <c r="H7" s="21">
        <f t="shared" si="1"/>
        <v>0</v>
      </c>
      <c r="J7" s="7">
        <f t="shared" si="2"/>
        <v>11</v>
      </c>
      <c r="K7" s="7">
        <f t="shared" si="3"/>
        <v>9</v>
      </c>
      <c r="L7" s="7">
        <f t="shared" si="4"/>
        <v>9</v>
      </c>
    </row>
    <row r="8" spans="1:12">
      <c r="A8" s="6">
        <v>45298</v>
      </c>
      <c r="B8" s="19"/>
      <c r="C8" s="19"/>
      <c r="D8" s="20"/>
      <c r="E8" s="20"/>
      <c r="F8" s="20"/>
      <c r="G8" s="20">
        <f t="shared" si="0"/>
        <v>0</v>
      </c>
      <c r="H8" s="21">
        <f t="shared" si="1"/>
        <v>0</v>
      </c>
      <c r="J8" s="7">
        <f t="shared" si="2"/>
        <v>11</v>
      </c>
      <c r="K8" s="7">
        <f t="shared" si="3"/>
        <v>9</v>
      </c>
      <c r="L8" s="7">
        <f t="shared" si="4"/>
        <v>9</v>
      </c>
    </row>
    <row r="9" spans="1:12">
      <c r="A9" s="9" t="s">
        <v>12</v>
      </c>
      <c r="B9" s="22">
        <f>SUM(G2:G8)</f>
        <v>0.51041666666666663</v>
      </c>
      <c r="C9" s="10"/>
      <c r="D9" s="11"/>
      <c r="E9" s="11"/>
      <c r="F9" s="11"/>
      <c r="G9" s="11"/>
      <c r="H9" s="12"/>
      <c r="J9" s="7"/>
      <c r="K9" s="7"/>
      <c r="L9" s="7"/>
    </row>
    <row r="10" spans="1:12">
      <c r="A10" s="9" t="s">
        <v>13</v>
      </c>
      <c r="B10" s="22">
        <f>SUM(D2:D8)</f>
        <v>0.33333333333333331</v>
      </c>
      <c r="C10" s="10"/>
      <c r="D10" s="11"/>
      <c r="E10" s="11"/>
      <c r="F10" s="11"/>
      <c r="G10" s="11"/>
      <c r="H10" s="12"/>
      <c r="J10" s="7"/>
      <c r="K10" s="7"/>
      <c r="L10" s="7"/>
    </row>
    <row r="11" spans="1:12">
      <c r="A11" s="13" t="s">
        <v>14</v>
      </c>
      <c r="B11" s="10"/>
      <c r="C11" s="24">
        <v>16</v>
      </c>
      <c r="D11" s="11"/>
      <c r="E11" s="11"/>
      <c r="F11" s="11"/>
      <c r="G11" s="11"/>
      <c r="H11" s="12"/>
      <c r="J11" s="10"/>
      <c r="K11" s="10"/>
      <c r="L11" s="10"/>
    </row>
    <row r="12" spans="1:12">
      <c r="A12" s="13" t="s">
        <v>15</v>
      </c>
      <c r="B12" s="25">
        <f>C11</f>
        <v>16</v>
      </c>
      <c r="C12" s="23" t="str">
        <f>"j+2 "&amp;  B12-3</f>
        <v>j+2 13</v>
      </c>
      <c r="D12" s="11"/>
      <c r="E12" s="11"/>
      <c r="F12" s="11"/>
      <c r="G12" s="11"/>
      <c r="H12" s="12"/>
      <c r="J12" s="10"/>
      <c r="K12" s="10"/>
      <c r="L12" s="10"/>
    </row>
    <row r="13" spans="1:12">
      <c r="A13" s="13" t="s">
        <v>16</v>
      </c>
      <c r="B13" s="25">
        <f>C11</f>
        <v>16</v>
      </c>
      <c r="C13" s="23">
        <f>B13</f>
        <v>16</v>
      </c>
      <c r="D13" s="11"/>
      <c r="E13" s="11"/>
      <c r="F13" s="11"/>
      <c r="G13" s="11"/>
      <c r="H13" s="12"/>
      <c r="J13" s="10"/>
      <c r="K13" s="10"/>
      <c r="L13" s="10"/>
    </row>
    <row r="14" spans="1:12">
      <c r="A14" s="6">
        <v>45299</v>
      </c>
      <c r="B14" s="7"/>
      <c r="C14" s="7"/>
      <c r="D14" s="8"/>
      <c r="E14" s="8"/>
      <c r="F14" s="8"/>
      <c r="G14" s="8">
        <f t="shared" ref="G14:G20" si="5">C14-B14-F14</f>
        <v>0</v>
      </c>
      <c r="H14" s="2">
        <f t="shared" ref="H14:H20" si="6">C14-B14</f>
        <v>0</v>
      </c>
      <c r="J14" s="7">
        <f t="shared" ref="J14:J20" si="7">IF(C14+11 &gt;24,C14+11-24,C14+11)</f>
        <v>11</v>
      </c>
      <c r="K14" s="7">
        <f t="shared" ref="K14:L14" si="8">IF(C14 +9 &gt;24,C14+9-24,C14+9)</f>
        <v>9</v>
      </c>
      <c r="L14" s="7">
        <f t="shared" si="8"/>
        <v>9</v>
      </c>
    </row>
    <row r="15" spans="1:12">
      <c r="A15" s="6">
        <v>45300</v>
      </c>
      <c r="B15" s="7"/>
      <c r="C15" s="7"/>
      <c r="D15" s="8"/>
      <c r="E15" s="8"/>
      <c r="F15" s="8"/>
      <c r="G15" s="8">
        <f t="shared" si="5"/>
        <v>0</v>
      </c>
      <c r="H15" s="2">
        <f t="shared" si="6"/>
        <v>0</v>
      </c>
      <c r="J15" s="7">
        <f t="shared" si="7"/>
        <v>11</v>
      </c>
      <c r="K15" s="7">
        <f t="shared" ref="K15:L15" si="9">IF(C15 +9 &gt;24,C15+9-24,C15+9)</f>
        <v>9</v>
      </c>
      <c r="L15" s="7">
        <f t="shared" si="9"/>
        <v>9</v>
      </c>
    </row>
    <row r="16" spans="1:12">
      <c r="A16" s="6">
        <v>45301</v>
      </c>
      <c r="B16" s="7"/>
      <c r="C16" s="7"/>
      <c r="D16" s="8"/>
      <c r="E16" s="8"/>
      <c r="F16" s="8"/>
      <c r="G16" s="8">
        <f t="shared" si="5"/>
        <v>0</v>
      </c>
      <c r="H16" s="2">
        <f t="shared" si="6"/>
        <v>0</v>
      </c>
      <c r="J16" s="7">
        <f t="shared" si="7"/>
        <v>11</v>
      </c>
      <c r="K16" s="7">
        <f t="shared" ref="K16:L16" si="10">IF(C16 +9 &gt;24,C16+9-24,C16+9)</f>
        <v>9</v>
      </c>
      <c r="L16" s="7">
        <f t="shared" si="10"/>
        <v>9</v>
      </c>
    </row>
    <row r="17" spans="1:12">
      <c r="A17" s="6">
        <v>45302</v>
      </c>
      <c r="B17" s="7"/>
      <c r="C17" s="7"/>
      <c r="D17" s="8"/>
      <c r="E17" s="8"/>
      <c r="F17" s="8"/>
      <c r="G17" s="8">
        <f t="shared" si="5"/>
        <v>0</v>
      </c>
      <c r="H17" s="2">
        <f t="shared" si="6"/>
        <v>0</v>
      </c>
      <c r="J17" s="7">
        <f t="shared" si="7"/>
        <v>11</v>
      </c>
      <c r="K17" s="7">
        <f t="shared" ref="K17:L17" si="11">IF(C17 +9 &gt;24,C17+9-24,C17+9)</f>
        <v>9</v>
      </c>
      <c r="L17" s="7">
        <f t="shared" si="11"/>
        <v>9</v>
      </c>
    </row>
    <row r="18" spans="1:12">
      <c r="A18" s="6">
        <v>45303</v>
      </c>
      <c r="B18" s="7"/>
      <c r="C18" s="7"/>
      <c r="D18" s="8"/>
      <c r="E18" s="8"/>
      <c r="F18" s="8"/>
      <c r="G18" s="8">
        <f t="shared" si="5"/>
        <v>0</v>
      </c>
      <c r="H18" s="2">
        <f t="shared" si="6"/>
        <v>0</v>
      </c>
      <c r="J18" s="7">
        <f t="shared" si="7"/>
        <v>11</v>
      </c>
      <c r="K18" s="7">
        <f t="shared" ref="K18:L18" si="12">IF(C18 +9 &gt;24,C18+9-24,C18+9)</f>
        <v>9</v>
      </c>
      <c r="L18" s="7">
        <f t="shared" si="12"/>
        <v>9</v>
      </c>
    </row>
    <row r="19" spans="1:12">
      <c r="A19" s="6">
        <v>45304</v>
      </c>
      <c r="B19" s="7"/>
      <c r="C19" s="7"/>
      <c r="D19" s="8"/>
      <c r="E19" s="8"/>
      <c r="F19" s="8"/>
      <c r="G19" s="8">
        <f t="shared" si="5"/>
        <v>0</v>
      </c>
      <c r="H19" s="2">
        <f t="shared" si="6"/>
        <v>0</v>
      </c>
      <c r="J19" s="7">
        <f t="shared" si="7"/>
        <v>11</v>
      </c>
      <c r="K19" s="7">
        <f t="shared" ref="K19:L19" si="13">IF(C19 +9 &gt;24,C19+9-24,C19+9)</f>
        <v>9</v>
      </c>
      <c r="L19" s="7">
        <f t="shared" si="13"/>
        <v>9</v>
      </c>
    </row>
    <row r="20" spans="1:12">
      <c r="A20" s="6">
        <v>45305</v>
      </c>
      <c r="B20" s="7"/>
      <c r="C20" s="7"/>
      <c r="D20" s="8"/>
      <c r="E20" s="8"/>
      <c r="F20" s="8"/>
      <c r="G20" s="8">
        <f t="shared" si="5"/>
        <v>0</v>
      </c>
      <c r="H20" s="2">
        <f t="shared" si="6"/>
        <v>0</v>
      </c>
      <c r="J20" s="7">
        <f t="shared" si="7"/>
        <v>11</v>
      </c>
      <c r="K20" s="7">
        <f t="shared" ref="K20:L20" si="14">IF(C20 +9 &gt;24,C20+9-24,C20+9)</f>
        <v>9</v>
      </c>
      <c r="L20" s="7">
        <f t="shared" si="14"/>
        <v>9</v>
      </c>
    </row>
    <row r="21" spans="1:12" ht="15.75" customHeight="1">
      <c r="A21" s="9" t="s">
        <v>12</v>
      </c>
      <c r="B21" s="2">
        <f>SUM(G14:G20)</f>
        <v>0</v>
      </c>
      <c r="C21" s="10"/>
      <c r="D21" s="11"/>
      <c r="E21" s="11"/>
      <c r="F21" s="11"/>
      <c r="G21" s="11"/>
      <c r="H21" s="12"/>
      <c r="J21" s="7"/>
      <c r="K21" s="7"/>
      <c r="L21" s="7"/>
    </row>
    <row r="22" spans="1:12" ht="15.75" customHeight="1">
      <c r="A22" s="9" t="s">
        <v>13</v>
      </c>
      <c r="B22" s="2">
        <f>SUM(D14:D20)</f>
        <v>0</v>
      </c>
      <c r="C22" s="10"/>
      <c r="D22" s="11"/>
      <c r="E22" s="11"/>
      <c r="F22" s="11"/>
      <c r="G22" s="11"/>
      <c r="H22" s="12"/>
      <c r="J22" s="7"/>
      <c r="K22" s="7"/>
      <c r="L22" s="7"/>
    </row>
    <row r="23" spans="1:12" ht="15.75" customHeight="1">
      <c r="A23" s="13" t="s">
        <v>14</v>
      </c>
      <c r="B23" s="10"/>
      <c r="C23" s="7"/>
      <c r="D23" s="11"/>
      <c r="E23" s="11"/>
      <c r="F23" s="11"/>
      <c r="G23" s="11"/>
      <c r="H23" s="12"/>
      <c r="J23" s="10"/>
      <c r="K23" s="10"/>
      <c r="L23" s="10"/>
    </row>
    <row r="24" spans="1:12" ht="15.75" customHeight="1">
      <c r="A24" s="13" t="s">
        <v>15</v>
      </c>
      <c r="B24" s="7">
        <f>C23</f>
        <v>0</v>
      </c>
      <c r="C24" s="14" t="str">
        <f>"J+2 "&amp;B24-3</f>
        <v>J+2 -3</v>
      </c>
      <c r="D24" s="11"/>
      <c r="E24" s="11"/>
      <c r="F24" s="11"/>
      <c r="G24" s="11"/>
      <c r="H24" s="12"/>
      <c r="J24" s="10"/>
      <c r="K24" s="10"/>
      <c r="L24" s="10"/>
    </row>
    <row r="25" spans="1:12" ht="15.75" customHeight="1">
      <c r="A25" s="13" t="s">
        <v>16</v>
      </c>
      <c r="B25" s="7">
        <f>C23</f>
        <v>0</v>
      </c>
      <c r="C25" s="14" t="str">
        <f>"J+1 "&amp;B25</f>
        <v>J+1 0</v>
      </c>
      <c r="D25" s="11"/>
      <c r="E25" s="11"/>
      <c r="F25" s="11"/>
      <c r="G25" s="11"/>
      <c r="H25" s="12"/>
      <c r="J25" s="10"/>
      <c r="K25" s="10"/>
      <c r="L25" s="10"/>
    </row>
    <row r="26" spans="1:12" ht="15.75" customHeight="1">
      <c r="A26" s="6">
        <v>45306</v>
      </c>
      <c r="B26" s="7"/>
      <c r="C26" s="7"/>
      <c r="D26" s="8"/>
      <c r="E26" s="8"/>
      <c r="F26" s="8"/>
      <c r="G26" s="8">
        <f t="shared" ref="G26:G32" si="15">C26-B26-F26</f>
        <v>0</v>
      </c>
      <c r="H26" s="2">
        <f t="shared" ref="H26:H32" si="16">C26-B26</f>
        <v>0</v>
      </c>
      <c r="J26" s="7">
        <f t="shared" ref="J26:J32" si="17">IF(C26+11 &gt;24,C26+11-24,C26+11)</f>
        <v>11</v>
      </c>
      <c r="K26" s="7">
        <f t="shared" ref="K26:L26" si="18">IF(C26 +9 &gt;24,C26+9-24,C26+9)</f>
        <v>9</v>
      </c>
      <c r="L26" s="7">
        <f t="shared" si="18"/>
        <v>9</v>
      </c>
    </row>
    <row r="27" spans="1:12" ht="15.75" customHeight="1">
      <c r="A27" s="6">
        <v>45307</v>
      </c>
      <c r="B27" s="7"/>
      <c r="C27" s="7"/>
      <c r="D27" s="8"/>
      <c r="E27" s="8"/>
      <c r="F27" s="8"/>
      <c r="G27" s="8">
        <f t="shared" si="15"/>
        <v>0</v>
      </c>
      <c r="H27" s="2">
        <f t="shared" si="16"/>
        <v>0</v>
      </c>
      <c r="J27" s="7">
        <f t="shared" si="17"/>
        <v>11</v>
      </c>
      <c r="K27" s="7">
        <f t="shared" ref="K27:L27" si="19">IF(C27 +9 &gt;24,C27+9-24,C27+9)</f>
        <v>9</v>
      </c>
      <c r="L27" s="7">
        <f t="shared" si="19"/>
        <v>9</v>
      </c>
    </row>
    <row r="28" spans="1:12" ht="15.75" customHeight="1">
      <c r="A28" s="6">
        <v>45308</v>
      </c>
      <c r="B28" s="7"/>
      <c r="C28" s="7"/>
      <c r="D28" s="8"/>
      <c r="E28" s="8"/>
      <c r="F28" s="8"/>
      <c r="G28" s="8">
        <f t="shared" si="15"/>
        <v>0</v>
      </c>
      <c r="H28" s="2">
        <f t="shared" si="16"/>
        <v>0</v>
      </c>
      <c r="J28" s="7">
        <f t="shared" si="17"/>
        <v>11</v>
      </c>
      <c r="K28" s="7">
        <f t="shared" ref="K28:L28" si="20">IF(C28 +9 &gt;24,C28+9-24,C28+9)</f>
        <v>9</v>
      </c>
      <c r="L28" s="7">
        <f t="shared" si="20"/>
        <v>9</v>
      </c>
    </row>
    <row r="29" spans="1:12" ht="15.75" customHeight="1">
      <c r="A29" s="6">
        <v>45309</v>
      </c>
      <c r="B29" s="7"/>
      <c r="C29" s="7"/>
      <c r="D29" s="8"/>
      <c r="E29" s="8"/>
      <c r="F29" s="8"/>
      <c r="G29" s="8">
        <f t="shared" si="15"/>
        <v>0</v>
      </c>
      <c r="H29" s="2">
        <f t="shared" si="16"/>
        <v>0</v>
      </c>
      <c r="J29" s="7">
        <f t="shared" si="17"/>
        <v>11</v>
      </c>
      <c r="K29" s="7">
        <f t="shared" ref="K29:L29" si="21">IF(C29 +9 &gt;24,C29+9-24,C29+9)</f>
        <v>9</v>
      </c>
      <c r="L29" s="7">
        <f t="shared" si="21"/>
        <v>9</v>
      </c>
    </row>
    <row r="30" spans="1:12" ht="15.75" customHeight="1">
      <c r="A30" s="6">
        <v>45310</v>
      </c>
      <c r="B30" s="7"/>
      <c r="C30" s="7"/>
      <c r="D30" s="8"/>
      <c r="E30" s="8"/>
      <c r="F30" s="8"/>
      <c r="G30" s="8">
        <f t="shared" si="15"/>
        <v>0</v>
      </c>
      <c r="H30" s="2">
        <f t="shared" si="16"/>
        <v>0</v>
      </c>
      <c r="J30" s="7">
        <f t="shared" si="17"/>
        <v>11</v>
      </c>
      <c r="K30" s="7">
        <f t="shared" ref="K30:L30" si="22">IF(C30 +9 &gt;24,C30+9-24,C30+9)</f>
        <v>9</v>
      </c>
      <c r="L30" s="7">
        <f t="shared" si="22"/>
        <v>9</v>
      </c>
    </row>
    <row r="31" spans="1:12" ht="15.75" customHeight="1">
      <c r="A31" s="6">
        <v>45311</v>
      </c>
      <c r="B31" s="7"/>
      <c r="C31" s="7"/>
      <c r="D31" s="8"/>
      <c r="E31" s="8"/>
      <c r="F31" s="8"/>
      <c r="G31" s="8">
        <f t="shared" si="15"/>
        <v>0</v>
      </c>
      <c r="H31" s="2">
        <f t="shared" si="16"/>
        <v>0</v>
      </c>
      <c r="J31" s="7">
        <f t="shared" si="17"/>
        <v>11</v>
      </c>
      <c r="K31" s="7">
        <f t="shared" ref="K31:L31" si="23">IF(C31 +9 &gt;24,C31+9-24,C31+9)</f>
        <v>9</v>
      </c>
      <c r="L31" s="7">
        <f t="shared" si="23"/>
        <v>9</v>
      </c>
    </row>
    <row r="32" spans="1:12" ht="15.75" customHeight="1">
      <c r="A32" s="6">
        <v>45312</v>
      </c>
      <c r="B32" s="7"/>
      <c r="C32" s="7"/>
      <c r="D32" s="8"/>
      <c r="E32" s="8"/>
      <c r="F32" s="8"/>
      <c r="G32" s="8">
        <f t="shared" si="15"/>
        <v>0</v>
      </c>
      <c r="H32" s="2">
        <f t="shared" si="16"/>
        <v>0</v>
      </c>
      <c r="J32" s="7">
        <f t="shared" si="17"/>
        <v>11</v>
      </c>
      <c r="K32" s="7">
        <f t="shared" ref="K32:L32" si="24">IF(C32 +9 &gt;24,C32+9-24,C32+9)</f>
        <v>9</v>
      </c>
      <c r="L32" s="7">
        <f t="shared" si="24"/>
        <v>9</v>
      </c>
    </row>
    <row r="33" spans="1:12" ht="15.75" customHeight="1">
      <c r="A33" s="9" t="s">
        <v>12</v>
      </c>
      <c r="B33" s="2">
        <f>SUM(G26:G32)</f>
        <v>0</v>
      </c>
      <c r="C33" s="10"/>
      <c r="D33" s="11"/>
      <c r="E33" s="11"/>
      <c r="F33" s="11"/>
      <c r="G33" s="11"/>
      <c r="H33" s="12"/>
      <c r="J33" s="7"/>
      <c r="K33" s="7"/>
      <c r="L33" s="7"/>
    </row>
    <row r="34" spans="1:12" ht="15.75" customHeight="1">
      <c r="A34" s="9" t="s">
        <v>13</v>
      </c>
      <c r="B34" s="2">
        <f>SUM(D26:D32)</f>
        <v>0</v>
      </c>
      <c r="C34" s="10"/>
      <c r="D34" s="11"/>
      <c r="E34" s="11"/>
      <c r="F34" s="11"/>
      <c r="G34" s="11"/>
      <c r="H34" s="12"/>
      <c r="J34" s="7"/>
      <c r="K34" s="7"/>
      <c r="L34" s="7"/>
    </row>
    <row r="35" spans="1:12" ht="15.75" customHeight="1">
      <c r="A35" s="13" t="s">
        <v>14</v>
      </c>
      <c r="B35" s="10"/>
      <c r="C35" s="7"/>
      <c r="D35" s="11"/>
      <c r="E35" s="11"/>
      <c r="F35" s="11"/>
      <c r="G35" s="11"/>
      <c r="H35" s="12"/>
      <c r="J35" s="10"/>
      <c r="K35" s="10"/>
      <c r="L35" s="10"/>
    </row>
    <row r="36" spans="1:12" ht="15.75" customHeight="1">
      <c r="A36" s="13" t="s">
        <v>15</v>
      </c>
      <c r="B36" s="7">
        <f>C35</f>
        <v>0</v>
      </c>
      <c r="C36" s="14" t="str">
        <f>"J+2 "&amp;B36-3</f>
        <v>J+2 -3</v>
      </c>
      <c r="D36" s="11"/>
      <c r="E36" s="11"/>
      <c r="F36" s="11"/>
      <c r="G36" s="11"/>
      <c r="H36" s="12"/>
      <c r="J36" s="10"/>
      <c r="K36" s="10"/>
      <c r="L36" s="10"/>
    </row>
    <row r="37" spans="1:12" ht="15.75" customHeight="1">
      <c r="A37" s="13" t="s">
        <v>16</v>
      </c>
      <c r="B37" s="7">
        <f>C35</f>
        <v>0</v>
      </c>
      <c r="C37" s="14" t="str">
        <f>"J+1 "&amp;B37</f>
        <v>J+1 0</v>
      </c>
      <c r="D37" s="11"/>
      <c r="E37" s="11"/>
      <c r="F37" s="11"/>
      <c r="G37" s="11"/>
      <c r="H37" s="12"/>
      <c r="J37" s="10"/>
      <c r="K37" s="10"/>
      <c r="L37" s="10"/>
    </row>
    <row r="38" spans="1:12" ht="15.75" customHeight="1">
      <c r="A38" s="6">
        <v>45313</v>
      </c>
      <c r="B38" s="7"/>
      <c r="C38" s="7"/>
      <c r="D38" s="8"/>
      <c r="E38" s="8"/>
      <c r="F38" s="8"/>
      <c r="G38" s="8">
        <f t="shared" ref="G38:G44" si="25">C38-B38-F38</f>
        <v>0</v>
      </c>
      <c r="H38" s="2">
        <f t="shared" ref="H38:H44" si="26">C38-B38</f>
        <v>0</v>
      </c>
      <c r="J38" s="7">
        <f t="shared" ref="J38:J44" si="27">IF(C38+11 &gt;24,C38+11-24,C38+11)</f>
        <v>11</v>
      </c>
      <c r="K38" s="7">
        <f t="shared" ref="K38:L38" si="28">IF(C38 +9 &gt;24,C38+9-24,C38+9)</f>
        <v>9</v>
      </c>
      <c r="L38" s="7">
        <f t="shared" si="28"/>
        <v>9</v>
      </c>
    </row>
    <row r="39" spans="1:12" ht="15.75" customHeight="1">
      <c r="A39" s="6">
        <v>45314</v>
      </c>
      <c r="B39" s="7"/>
      <c r="C39" s="7"/>
      <c r="D39" s="8"/>
      <c r="E39" s="8"/>
      <c r="F39" s="8"/>
      <c r="G39" s="8">
        <f t="shared" si="25"/>
        <v>0</v>
      </c>
      <c r="H39" s="2">
        <f t="shared" si="26"/>
        <v>0</v>
      </c>
      <c r="J39" s="7">
        <f t="shared" si="27"/>
        <v>11</v>
      </c>
      <c r="K39" s="7">
        <f t="shared" ref="K39:L39" si="29">IF(C39 +9 &gt;24,C39+9-24,C39+9)</f>
        <v>9</v>
      </c>
      <c r="L39" s="7">
        <f t="shared" si="29"/>
        <v>9</v>
      </c>
    </row>
    <row r="40" spans="1:12" ht="15.75" customHeight="1">
      <c r="A40" s="6">
        <v>45315</v>
      </c>
      <c r="B40" s="7"/>
      <c r="C40" s="7"/>
      <c r="D40" s="8"/>
      <c r="E40" s="8"/>
      <c r="F40" s="8"/>
      <c r="G40" s="8">
        <f t="shared" si="25"/>
        <v>0</v>
      </c>
      <c r="H40" s="2">
        <f t="shared" si="26"/>
        <v>0</v>
      </c>
      <c r="J40" s="7">
        <f t="shared" si="27"/>
        <v>11</v>
      </c>
      <c r="K40" s="7">
        <f t="shared" ref="K40:L40" si="30">IF(C40 +9 &gt;24,C40+9-24,C40+9)</f>
        <v>9</v>
      </c>
      <c r="L40" s="7">
        <f t="shared" si="30"/>
        <v>9</v>
      </c>
    </row>
    <row r="41" spans="1:12" ht="15.75" customHeight="1">
      <c r="A41" s="6">
        <v>45316</v>
      </c>
      <c r="B41" s="7"/>
      <c r="C41" s="7"/>
      <c r="D41" s="8"/>
      <c r="E41" s="8"/>
      <c r="F41" s="8"/>
      <c r="G41" s="8">
        <f t="shared" si="25"/>
        <v>0</v>
      </c>
      <c r="H41" s="2">
        <f t="shared" si="26"/>
        <v>0</v>
      </c>
      <c r="J41" s="7">
        <f t="shared" si="27"/>
        <v>11</v>
      </c>
      <c r="K41" s="7">
        <f t="shared" ref="K41:L41" si="31">IF(C41 +9 &gt;24,C41+9-24,C41+9)</f>
        <v>9</v>
      </c>
      <c r="L41" s="7">
        <f t="shared" si="31"/>
        <v>9</v>
      </c>
    </row>
    <row r="42" spans="1:12" ht="15.75" customHeight="1">
      <c r="A42" s="6">
        <v>45317</v>
      </c>
      <c r="B42" s="7"/>
      <c r="C42" s="7"/>
      <c r="D42" s="8"/>
      <c r="E42" s="8"/>
      <c r="F42" s="8"/>
      <c r="G42" s="8">
        <f t="shared" si="25"/>
        <v>0</v>
      </c>
      <c r="H42" s="2">
        <f t="shared" si="26"/>
        <v>0</v>
      </c>
      <c r="J42" s="7">
        <f t="shared" si="27"/>
        <v>11</v>
      </c>
      <c r="K42" s="7">
        <f t="shared" ref="K42:L42" si="32">IF(C42 +9 &gt;24,C42+9-24,C42+9)</f>
        <v>9</v>
      </c>
      <c r="L42" s="7">
        <f t="shared" si="32"/>
        <v>9</v>
      </c>
    </row>
    <row r="43" spans="1:12" ht="15.75" customHeight="1">
      <c r="A43" s="6">
        <v>45318</v>
      </c>
      <c r="B43" s="7"/>
      <c r="C43" s="7"/>
      <c r="D43" s="8"/>
      <c r="E43" s="8"/>
      <c r="F43" s="8"/>
      <c r="G43" s="8">
        <f t="shared" si="25"/>
        <v>0</v>
      </c>
      <c r="H43" s="2">
        <f t="shared" si="26"/>
        <v>0</v>
      </c>
      <c r="J43" s="7">
        <f t="shared" si="27"/>
        <v>11</v>
      </c>
      <c r="K43" s="7">
        <f t="shared" ref="K43:L43" si="33">IF(C43 +9 &gt;24,C43+9-24,C43+9)</f>
        <v>9</v>
      </c>
      <c r="L43" s="7">
        <f t="shared" si="33"/>
        <v>9</v>
      </c>
    </row>
    <row r="44" spans="1:12" ht="15.75" customHeight="1">
      <c r="A44" s="6">
        <v>45319</v>
      </c>
      <c r="B44" s="7"/>
      <c r="C44" s="7"/>
      <c r="D44" s="8"/>
      <c r="E44" s="8"/>
      <c r="F44" s="8"/>
      <c r="G44" s="8">
        <f t="shared" si="25"/>
        <v>0</v>
      </c>
      <c r="H44" s="2">
        <f t="shared" si="26"/>
        <v>0</v>
      </c>
      <c r="J44" s="7">
        <f t="shared" si="27"/>
        <v>11</v>
      </c>
      <c r="K44" s="7">
        <f t="shared" ref="K44:L44" si="34">IF(C44 +9 &gt;24,C44+9-24,C44+9)</f>
        <v>9</v>
      </c>
      <c r="L44" s="7">
        <f t="shared" si="34"/>
        <v>9</v>
      </c>
    </row>
    <row r="45" spans="1:12" ht="15.75" customHeight="1">
      <c r="A45" s="9" t="s">
        <v>12</v>
      </c>
      <c r="B45" s="2">
        <f>SUM(G38:G44)</f>
        <v>0</v>
      </c>
      <c r="C45" s="10"/>
      <c r="D45" s="11"/>
      <c r="E45" s="11"/>
      <c r="F45" s="11"/>
      <c r="G45" s="11"/>
      <c r="H45" s="12"/>
      <c r="J45" s="7"/>
      <c r="K45" s="7"/>
      <c r="L45" s="7"/>
    </row>
    <row r="46" spans="1:12" ht="15.75" customHeight="1">
      <c r="A46" s="9" t="s">
        <v>13</v>
      </c>
      <c r="B46" s="2">
        <f>SUM(D38:D44)</f>
        <v>0</v>
      </c>
      <c r="C46" s="10"/>
      <c r="D46" s="11"/>
      <c r="E46" s="11"/>
      <c r="F46" s="11"/>
      <c r="G46" s="11"/>
      <c r="H46" s="12"/>
      <c r="J46" s="7"/>
      <c r="K46" s="7"/>
      <c r="L46" s="7"/>
    </row>
    <row r="47" spans="1:12" ht="15.75" customHeight="1">
      <c r="A47" s="13" t="s">
        <v>14</v>
      </c>
      <c r="B47" s="10"/>
      <c r="C47" s="7"/>
      <c r="D47" s="11"/>
      <c r="E47" s="11"/>
      <c r="F47" s="11"/>
      <c r="G47" s="11"/>
      <c r="H47" s="12"/>
      <c r="J47" s="10"/>
      <c r="K47" s="10"/>
      <c r="L47" s="10"/>
    </row>
    <row r="48" spans="1:12" ht="15.75" customHeight="1">
      <c r="A48" s="13" t="s">
        <v>15</v>
      </c>
      <c r="B48" s="7">
        <f>C47</f>
        <v>0</v>
      </c>
      <c r="C48" s="14" t="str">
        <f>"J+2 "&amp;B48-3</f>
        <v>J+2 -3</v>
      </c>
      <c r="D48" s="11"/>
      <c r="E48" s="11"/>
      <c r="F48" s="11"/>
      <c r="G48" s="11"/>
      <c r="H48" s="12"/>
      <c r="J48" s="10"/>
      <c r="K48" s="10"/>
      <c r="L48" s="10"/>
    </row>
    <row r="49" spans="1:12" ht="15.75" customHeight="1">
      <c r="A49" s="13" t="s">
        <v>16</v>
      </c>
      <c r="B49" s="7">
        <f>C47</f>
        <v>0</v>
      </c>
      <c r="C49" s="14" t="str">
        <f>"J+1 "&amp;B49</f>
        <v>J+1 0</v>
      </c>
      <c r="D49" s="11"/>
      <c r="E49" s="11"/>
      <c r="F49" s="11"/>
      <c r="G49" s="11"/>
      <c r="H49" s="12"/>
      <c r="J49" s="10"/>
      <c r="K49" s="10"/>
      <c r="L49" s="10"/>
    </row>
    <row r="50" spans="1:12" ht="15.75" customHeight="1">
      <c r="A50" s="6">
        <v>45320</v>
      </c>
      <c r="B50" s="7"/>
      <c r="C50" s="7"/>
      <c r="D50" s="8"/>
      <c r="E50" s="8"/>
      <c r="F50" s="8"/>
      <c r="G50" s="8">
        <f t="shared" ref="G50:G52" si="35">C50-B50-F50</f>
        <v>0</v>
      </c>
      <c r="H50" s="2">
        <f t="shared" ref="H50:H52" si="36">C50-B50</f>
        <v>0</v>
      </c>
      <c r="J50" s="7">
        <f t="shared" ref="J50:J52" si="37">IF(C50+11 &gt;24,C50+11-24,C50+11)</f>
        <v>11</v>
      </c>
      <c r="K50" s="7">
        <f t="shared" ref="K50:L50" si="38">IF(C50 +9 &gt;24,C50+9-24,C50+9)</f>
        <v>9</v>
      </c>
      <c r="L50" s="7">
        <f t="shared" si="38"/>
        <v>9</v>
      </c>
    </row>
    <row r="51" spans="1:12" ht="15.75" customHeight="1">
      <c r="A51" s="15">
        <v>45321</v>
      </c>
      <c r="B51" s="5"/>
      <c r="C51" s="5"/>
      <c r="D51" s="16"/>
      <c r="E51" s="16"/>
      <c r="F51" s="16"/>
      <c r="G51" s="8">
        <f t="shared" si="35"/>
        <v>0</v>
      </c>
      <c r="H51" s="2">
        <f t="shared" si="36"/>
        <v>0</v>
      </c>
      <c r="J51" s="7">
        <f t="shared" si="37"/>
        <v>11</v>
      </c>
      <c r="K51" s="7">
        <f t="shared" ref="K51:L51" si="39">IF(C51 +9 &gt;24,C51+9-24,C51+9)</f>
        <v>9</v>
      </c>
      <c r="L51" s="7">
        <f t="shared" si="39"/>
        <v>9</v>
      </c>
    </row>
    <row r="52" spans="1:12" ht="15.75" customHeight="1">
      <c r="A52" s="6">
        <v>45322</v>
      </c>
      <c r="B52" s="17"/>
      <c r="C52" s="7"/>
      <c r="D52" s="7"/>
      <c r="E52" s="7"/>
      <c r="F52" s="7"/>
      <c r="G52" s="8">
        <f t="shared" si="35"/>
        <v>0</v>
      </c>
      <c r="H52" s="2">
        <f t="shared" si="36"/>
        <v>0</v>
      </c>
      <c r="J52" s="7">
        <f t="shared" si="37"/>
        <v>11</v>
      </c>
      <c r="K52" s="7">
        <f t="shared" ref="K52:L52" si="40">IF(C52 +9 &gt;24,C52+9-24,C52+9)</f>
        <v>9</v>
      </c>
      <c r="L52" s="7">
        <f t="shared" si="40"/>
        <v>9</v>
      </c>
    </row>
    <row r="53" spans="1:12" ht="15.75" customHeight="1">
      <c r="A53" s="18"/>
      <c r="H53" s="18"/>
    </row>
    <row r="54" spans="1:12" ht="15.75" customHeight="1">
      <c r="A54" s="18"/>
      <c r="H54" s="18"/>
    </row>
    <row r="55" spans="1:12" ht="15.75" customHeight="1">
      <c r="A55" s="18"/>
      <c r="H55" s="18"/>
    </row>
    <row r="56" spans="1:12" ht="15.75" customHeight="1">
      <c r="A56" s="18"/>
      <c r="H56" s="18"/>
    </row>
    <row r="57" spans="1:12" ht="15.75" customHeight="1">
      <c r="A57" s="18"/>
      <c r="H57" s="18"/>
    </row>
    <row r="58" spans="1:12" ht="15.75" customHeight="1">
      <c r="A58" s="18"/>
      <c r="H58" s="18"/>
    </row>
    <row r="59" spans="1:12" ht="15.75" customHeight="1">
      <c r="A59" s="18"/>
      <c r="H59" s="18"/>
    </row>
    <row r="60" spans="1:12" ht="15.75" customHeight="1">
      <c r="A60" s="18"/>
      <c r="H60" s="18"/>
    </row>
    <row r="61" spans="1:12" ht="15.75" customHeight="1">
      <c r="A61" s="18"/>
      <c r="H61" s="18"/>
    </row>
    <row r="62" spans="1:12" ht="15.75" customHeight="1">
      <c r="A62" s="18"/>
      <c r="H62" s="18"/>
    </row>
    <row r="63" spans="1:12" ht="15.75" customHeight="1">
      <c r="A63" s="18"/>
      <c r="H63" s="18"/>
    </row>
    <row r="64" spans="1:12" ht="15.75" customHeight="1">
      <c r="A64" s="18"/>
      <c r="H64" s="18"/>
    </row>
    <row r="65" spans="1:8" ht="15.75" customHeight="1">
      <c r="A65" s="18"/>
      <c r="H65" s="18"/>
    </row>
    <row r="66" spans="1:8" ht="15.75" customHeight="1">
      <c r="A66" s="18"/>
      <c r="H66" s="18"/>
    </row>
    <row r="67" spans="1:8" ht="15.75" customHeight="1">
      <c r="A67" s="18"/>
      <c r="H67" s="18"/>
    </row>
    <row r="68" spans="1:8" ht="15.75" customHeight="1">
      <c r="A68" s="18"/>
      <c r="H68" s="18"/>
    </row>
    <row r="69" spans="1:8" ht="15.75" customHeight="1">
      <c r="A69" s="18"/>
      <c r="H69" s="18"/>
    </row>
    <row r="70" spans="1:8" ht="15.75" customHeight="1">
      <c r="A70" s="18"/>
      <c r="H70" s="18"/>
    </row>
    <row r="71" spans="1:8" ht="15.75" customHeight="1">
      <c r="A71" s="18"/>
      <c r="H71" s="18"/>
    </row>
    <row r="72" spans="1:8" ht="15.75" customHeight="1">
      <c r="A72" s="18"/>
      <c r="H72" s="18"/>
    </row>
    <row r="73" spans="1:8" ht="15.75" customHeight="1">
      <c r="A73" s="18"/>
      <c r="H73" s="18"/>
    </row>
    <row r="74" spans="1:8" ht="15.75" customHeight="1">
      <c r="A74" s="18"/>
      <c r="H74" s="18"/>
    </row>
    <row r="75" spans="1:8" ht="15.75" customHeight="1">
      <c r="A75" s="18"/>
      <c r="H75" s="18"/>
    </row>
    <row r="76" spans="1:8" ht="15.75" customHeight="1">
      <c r="A76" s="18"/>
      <c r="H76" s="18"/>
    </row>
    <row r="77" spans="1:8" ht="15.75" customHeight="1">
      <c r="A77" s="18"/>
      <c r="H77" s="18"/>
    </row>
    <row r="78" spans="1:8" ht="15.75" customHeight="1">
      <c r="A78" s="18"/>
      <c r="H78" s="18"/>
    </row>
    <row r="79" spans="1:8" ht="15.75" customHeight="1">
      <c r="A79" s="18"/>
      <c r="H79" s="18"/>
    </row>
    <row r="80" spans="1:8" ht="15.75" customHeight="1">
      <c r="A80" s="18"/>
      <c r="H80" s="18"/>
    </row>
    <row r="81" spans="1:8" ht="15.75" customHeight="1">
      <c r="A81" s="18"/>
      <c r="H81" s="18"/>
    </row>
    <row r="82" spans="1:8" ht="15.75" customHeight="1">
      <c r="A82" s="18"/>
      <c r="H82" s="18"/>
    </row>
    <row r="83" spans="1:8" ht="15.75" customHeight="1">
      <c r="A83" s="18"/>
      <c r="H83" s="18"/>
    </row>
    <row r="84" spans="1:8" ht="15.75" customHeight="1">
      <c r="A84" s="18"/>
      <c r="H84" s="18"/>
    </row>
    <row r="85" spans="1:8" ht="15.75" customHeight="1">
      <c r="A85" s="18"/>
      <c r="H85" s="18"/>
    </row>
    <row r="86" spans="1:8" ht="15.75" customHeight="1">
      <c r="A86" s="18"/>
      <c r="H86" s="18"/>
    </row>
    <row r="87" spans="1:8" ht="15.75" customHeight="1">
      <c r="A87" s="18"/>
      <c r="H87" s="18"/>
    </row>
    <row r="88" spans="1:8" ht="15.75" customHeight="1">
      <c r="A88" s="18"/>
      <c r="H88" s="18"/>
    </row>
    <row r="89" spans="1:8" ht="15.75" customHeight="1">
      <c r="A89" s="18"/>
      <c r="H89" s="18"/>
    </row>
    <row r="90" spans="1:8" ht="15.75" customHeight="1">
      <c r="A90" s="18"/>
      <c r="H90" s="18"/>
    </row>
    <row r="91" spans="1:8" ht="15.75" customHeight="1">
      <c r="A91" s="18"/>
      <c r="H91" s="18"/>
    </row>
    <row r="92" spans="1:8" ht="15.75" customHeight="1">
      <c r="A92" s="18"/>
      <c r="H92" s="18"/>
    </row>
    <row r="93" spans="1:8" ht="15.75" customHeight="1">
      <c r="A93" s="18"/>
      <c r="H93" s="18"/>
    </row>
    <row r="94" spans="1:8" ht="15.75" customHeight="1">
      <c r="A94" s="18"/>
      <c r="H94" s="18"/>
    </row>
    <row r="95" spans="1:8" ht="15.75" customHeight="1">
      <c r="A95" s="18"/>
      <c r="H95" s="18"/>
    </row>
    <row r="96" spans="1:8" ht="15.75" customHeight="1">
      <c r="A96" s="18"/>
      <c r="H96" s="18"/>
    </row>
    <row r="97" spans="1:8" ht="15.75" customHeight="1">
      <c r="A97" s="18"/>
      <c r="H97" s="18"/>
    </row>
    <row r="98" spans="1:8" ht="15.75" customHeight="1">
      <c r="A98" s="18"/>
      <c r="H98" s="18"/>
    </row>
    <row r="99" spans="1:8" ht="15.75" customHeight="1">
      <c r="A99" s="18"/>
      <c r="H99" s="18"/>
    </row>
    <row r="100" spans="1:8" ht="15.75" customHeight="1">
      <c r="A100" s="18"/>
      <c r="H100" s="18"/>
    </row>
  </sheetData>
  <conditionalFormatting sqref="B9">
    <cfRule type="cellIs" dxfId="43" priority="27" operator="lessThan">
      <formula>52</formula>
    </cfRule>
    <cfRule type="cellIs" dxfId="42" priority="28" operator="greaterThan">
      <formula>52</formula>
    </cfRule>
  </conditionalFormatting>
  <conditionalFormatting sqref="B10">
    <cfRule type="cellIs" dxfId="41" priority="19" operator="greaterThan">
      <formula>56</formula>
    </cfRule>
    <cfRule type="cellIs" dxfId="40" priority="20" operator="lessThan">
      <formula>56</formula>
    </cfRule>
  </conditionalFormatting>
  <conditionalFormatting sqref="B21">
    <cfRule type="cellIs" dxfId="39" priority="29" operator="greaterThan">
      <formula>52</formula>
    </cfRule>
    <cfRule type="cellIs" dxfId="38" priority="30" operator="lessThan">
      <formula>52</formula>
    </cfRule>
  </conditionalFormatting>
  <conditionalFormatting sqref="B22">
    <cfRule type="cellIs" dxfId="37" priority="21" operator="lessThan">
      <formula>56</formula>
    </cfRule>
    <cfRule type="cellIs" dxfId="36" priority="22" operator="greaterThan">
      <formula>56</formula>
    </cfRule>
  </conditionalFormatting>
  <conditionalFormatting sqref="B33">
    <cfRule type="cellIs" dxfId="35" priority="31" operator="greaterThan">
      <formula>52</formula>
    </cfRule>
    <cfRule type="cellIs" dxfId="34" priority="32" operator="lessThanOrEqual">
      <formula>52</formula>
    </cfRule>
  </conditionalFormatting>
  <conditionalFormatting sqref="B34">
    <cfRule type="cellIs" dxfId="33" priority="23" operator="greaterThan">
      <formula>56</formula>
    </cfRule>
    <cfRule type="cellIs" dxfId="32" priority="24" operator="lessThan">
      <formula>56</formula>
    </cfRule>
  </conditionalFormatting>
  <conditionalFormatting sqref="B45">
    <cfRule type="cellIs" dxfId="31" priority="33" operator="greaterThan">
      <formula>52</formula>
    </cfRule>
    <cfRule type="cellIs" dxfId="30" priority="34" operator="lessThan">
      <formula>52</formula>
    </cfRule>
  </conditionalFormatting>
  <conditionalFormatting sqref="B46">
    <cfRule type="cellIs" dxfId="29" priority="25" operator="greaterThan">
      <formula>56</formula>
    </cfRule>
    <cfRule type="cellIs" dxfId="28" priority="26" operator="lessThan">
      <formula>56</formula>
    </cfRule>
  </conditionalFormatting>
  <conditionalFormatting sqref="D2">
    <cfRule type="cellIs" dxfId="27" priority="16" operator="lessThan">
      <formula>9</formula>
    </cfRule>
    <cfRule type="cellIs" dxfId="26" priority="17" operator="greaterThan">
      <formula>9</formula>
    </cfRule>
  </conditionalFormatting>
  <conditionalFormatting sqref="H2:H8">
    <cfRule type="cellIs" dxfId="25" priority="12" operator="greaterThan">
      <formula>15</formula>
    </cfRule>
    <cfRule type="cellIs" dxfId="24" priority="13" operator="lessThan">
      <formula>15</formula>
    </cfRule>
  </conditionalFormatting>
  <conditionalFormatting sqref="G2">
    <cfRule type="expression" dxfId="22" priority="1">
      <formula>AND(B2&lt;5/24, G2&lt;10/24)</formula>
    </cfRule>
    <cfRule type="expression" dxfId="23" priority="2">
      <formula>AND(B2&gt;5/24, G2&lt;12/24)</formula>
    </cfRule>
  </conditionalFormatting>
  <pageMargins left="0.7" right="0.7" top="0.75" bottom="0.75" header="0" footer="0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0</xdr:col>
                    <xdr:colOff>171450</xdr:colOff>
                    <xdr:row>53</xdr:row>
                    <xdr:rowOff>9525</xdr:rowOff>
                  </from>
                  <to>
                    <xdr:col>0</xdr:col>
                    <xdr:colOff>1295400</xdr:colOff>
                    <xdr:row>56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93541-901E-417B-B738-18AF5CE7115A}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1:A100"/>
  <sheetViews>
    <sheetView workbookViewId="0"/>
  </sheetViews>
  <sheetFormatPr baseColWidth="10" defaultColWidth="14.42578125" defaultRowHeight="15" customHeight="1"/>
  <cols>
    <col min="1" max="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2024</vt:lpstr>
      <vt:lpstr> Février 2024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cosson</dc:creator>
  <cp:lastModifiedBy>famillecosson49@outlook.fr</cp:lastModifiedBy>
  <dcterms:created xsi:type="dcterms:W3CDTF">2024-01-04T09:32:03Z</dcterms:created>
  <dcterms:modified xsi:type="dcterms:W3CDTF">2024-01-07T19:12:30Z</dcterms:modified>
</cp:coreProperties>
</file>