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nique\Documents\Héloïse\Gardes\"/>
    </mc:Choice>
  </mc:AlternateContent>
  <xr:revisionPtr revIDLastSave="0" documentId="13_ncr:1_{38E52A45-39D8-4D73-B50E-30F8D97D1A06}" xr6:coauthVersionLast="47" xr6:coauthVersionMax="47" xr10:uidLastSave="{00000000-0000-0000-0000-000000000000}"/>
  <bookViews>
    <workbookView xWindow="-108" yWindow="-108" windowWidth="23256" windowHeight="12456" activeTab="1" xr2:uid="{4A3A6D38-9849-4C97-9F6B-6227B7F707C6}"/>
  </bookViews>
  <sheets>
    <sheet name="Année 2024" sheetId="5" r:id="rId1"/>
    <sheet name="Paramétrage" sheetId="7" r:id="rId2"/>
  </sheets>
  <definedNames>
    <definedName name="_xlnm._FilterDatabase" localSheetId="0" hidden="1">'Année 2024'!$A$1:$J$366</definedName>
    <definedName name="Férié">Paramétrage!$H$4:$H$16</definedName>
    <definedName name="Prénoms">Tableau1[Prénoms]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5" l="1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3" i="5"/>
  <c r="J2" i="5"/>
  <c r="J6" i="5"/>
  <c r="J3" i="5"/>
  <c r="J4" i="5"/>
  <c r="J5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2" i="5"/>
  <c r="P12" i="5" a="1"/>
  <c r="P12" i="5" s="1"/>
  <c r="P3" i="5" a="1"/>
  <c r="P3" i="5" s="1"/>
  <c r="P4" i="5" a="1"/>
  <c r="P4" i="5" s="1"/>
  <c r="P5" i="5" a="1"/>
  <c r="P5" i="5" s="1"/>
  <c r="P6" i="5" a="1"/>
  <c r="P6" i="5" s="1"/>
  <c r="P7" i="5" a="1"/>
  <c r="P7" i="5" s="1"/>
  <c r="P8" i="5" a="1"/>
  <c r="P8" i="5" s="1"/>
  <c r="P9" i="5" a="1"/>
  <c r="P9" i="5" s="1"/>
  <c r="P10" i="5" a="1"/>
  <c r="P10" i="5" s="1"/>
  <c r="P11" i="5" a="1"/>
  <c r="P11" i="5" s="1"/>
  <c r="P13" i="5" a="1"/>
  <c r="P13" i="5" s="1"/>
  <c r="P14" i="5" a="1"/>
  <c r="P14" i="5" s="1"/>
  <c r="P15" i="5" a="1"/>
  <c r="P15" i="5" s="1"/>
  <c r="P16" i="5" a="1"/>
  <c r="P16" i="5" s="1"/>
  <c r="P17" i="5" a="1"/>
  <c r="P17" i="5" s="1"/>
  <c r="P18" i="5" a="1"/>
  <c r="P18" i="5" s="1"/>
  <c r="P19" i="5" a="1"/>
  <c r="P19" i="5" s="1"/>
  <c r="P20" i="5" a="1"/>
  <c r="P20" i="5" s="1"/>
  <c r="P21" i="5" a="1"/>
  <c r="P21" i="5" s="1"/>
  <c r="P22" i="5" a="1"/>
  <c r="P22" i="5" s="1"/>
  <c r="P23" i="5" a="1"/>
  <c r="P23" i="5" s="1"/>
  <c r="N3" i="5" a="1"/>
  <c r="N3" i="5" s="1"/>
  <c r="N23" i="5" a="1"/>
  <c r="N23" i="5" s="1"/>
  <c r="Q23" i="5" a="1"/>
  <c r="Q23" i="5" s="1"/>
  <c r="Q22" i="5" a="1"/>
  <c r="Q22" i="5" s="1"/>
  <c r="N22" i="5" a="1"/>
  <c r="N22" i="5" s="1"/>
  <c r="Q21" i="5" a="1"/>
  <c r="Q21" i="5" s="1"/>
  <c r="N21" i="5" a="1"/>
  <c r="N21" i="5" s="1"/>
  <c r="Q20" i="5" a="1"/>
  <c r="Q20" i="5" s="1"/>
  <c r="N20" i="5" a="1"/>
  <c r="N20" i="5" s="1"/>
  <c r="N4" i="5" a="1"/>
  <c r="N4" i="5" s="1"/>
  <c r="Q4" i="5" a="1"/>
  <c r="Q4" i="5" s="1"/>
  <c r="N5" i="5" a="1"/>
  <c r="N5" i="5" s="1"/>
  <c r="Q5" i="5" a="1"/>
  <c r="Q5" i="5" s="1"/>
  <c r="N6" i="5" a="1"/>
  <c r="N6" i="5" s="1"/>
  <c r="Q6" i="5" a="1"/>
  <c r="Q6" i="5" s="1"/>
  <c r="N7" i="5" a="1"/>
  <c r="N7" i="5" s="1"/>
  <c r="Q7" i="5" a="1"/>
  <c r="Q7" i="5" s="1"/>
  <c r="N8" i="5" a="1"/>
  <c r="N8" i="5" s="1"/>
  <c r="Q8" i="5" a="1"/>
  <c r="Q8" i="5" s="1"/>
  <c r="N9" i="5" a="1"/>
  <c r="N9" i="5" s="1"/>
  <c r="Q9" i="5" a="1"/>
  <c r="Q9" i="5" s="1"/>
  <c r="N10" i="5" a="1"/>
  <c r="N10" i="5" s="1"/>
  <c r="Q10" i="5" a="1"/>
  <c r="Q10" i="5" s="1"/>
  <c r="N11" i="5" a="1"/>
  <c r="N11" i="5" s="1"/>
  <c r="Q11" i="5" a="1"/>
  <c r="Q11" i="5" s="1"/>
  <c r="N12" i="5" a="1"/>
  <c r="N12" i="5" s="1"/>
  <c r="Q12" i="5" a="1"/>
  <c r="Q12" i="5" s="1"/>
  <c r="N13" i="5" a="1"/>
  <c r="N13" i="5" s="1"/>
  <c r="Q13" i="5" a="1"/>
  <c r="Q13" i="5" s="1"/>
  <c r="N14" i="5" a="1"/>
  <c r="N14" i="5" s="1"/>
  <c r="Q14" i="5" a="1"/>
  <c r="Q14" i="5" s="1"/>
  <c r="N15" i="5" a="1"/>
  <c r="N15" i="5" s="1"/>
  <c r="Q15" i="5" a="1"/>
  <c r="Q15" i="5" s="1"/>
  <c r="N16" i="5" a="1"/>
  <c r="N16" i="5" s="1"/>
  <c r="Q16" i="5" a="1"/>
  <c r="Q16" i="5" s="1"/>
  <c r="N17" i="5" a="1"/>
  <c r="N17" i="5" s="1"/>
  <c r="Q17" i="5" a="1"/>
  <c r="Q17" i="5" s="1"/>
  <c r="N18" i="5" a="1"/>
  <c r="N18" i="5" s="1"/>
  <c r="Q18" i="5" a="1"/>
  <c r="Q18" i="5" s="1"/>
  <c r="N19" i="5" a="1"/>
  <c r="N19" i="5" s="1"/>
  <c r="Q19" i="5" a="1"/>
  <c r="Q19" i="5" s="1"/>
  <c r="Q3" i="5" a="1"/>
  <c r="Q3" i="5" s="1"/>
  <c r="A195" i="5" l="1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3" i="5"/>
  <c r="A4" i="5"/>
  <c r="A5" i="5"/>
  <c r="A6" i="5"/>
  <c r="A7" i="5"/>
  <c r="A8" i="5"/>
  <c r="A9" i="5"/>
  <c r="A10" i="5"/>
  <c r="A2" i="5"/>
  <c r="H16" i="7"/>
  <c r="H15" i="7"/>
  <c r="H14" i="7"/>
  <c r="H13" i="7"/>
  <c r="H12" i="7"/>
  <c r="H7" i="7"/>
  <c r="H8" i="7" s="1"/>
  <c r="H5" i="7"/>
  <c r="H9" i="7" s="1"/>
  <c r="H4" i="7"/>
  <c r="H10" i="7" l="1"/>
  <c r="H11" i="7" s="1"/>
  <c r="H6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<sst xmlns="http://schemas.openxmlformats.org/spreadsheetml/2006/main" count="98" uniqueCount="64">
  <si>
    <t>Canine</t>
  </si>
  <si>
    <t>Rurale</t>
  </si>
  <si>
    <t>Equine</t>
  </si>
  <si>
    <t>Anesthésie</t>
  </si>
  <si>
    <t>Suppléant</t>
  </si>
  <si>
    <t>Absence</t>
  </si>
  <si>
    <t>Date</t>
  </si>
  <si>
    <t>Nb garde en semaine</t>
  </si>
  <si>
    <t xml:space="preserve">Nb de we de garde </t>
  </si>
  <si>
    <t>Nb de jour de férié de garde</t>
  </si>
  <si>
    <t>Année</t>
  </si>
  <si>
    <t>Jour de l'An</t>
  </si>
  <si>
    <t>Pâques</t>
  </si>
  <si>
    <t>Lundi de Pâques</t>
  </si>
  <si>
    <t>Fête de la Victoire</t>
  </si>
  <si>
    <t>Ascension</t>
  </si>
  <si>
    <t>Dimanche de Pentecôte</t>
  </si>
  <si>
    <t>Fête nationale</t>
  </si>
  <si>
    <t>Assomption</t>
  </si>
  <si>
    <t>Toussaint</t>
  </si>
  <si>
    <t>Armistice de 1918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</si>
  <si>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</si>
  <si>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</si>
  <si>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</si>
  <si>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</si>
  <si>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</si>
  <si>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</si>
  <si>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</si>
  <si>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</si>
  <si>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</si>
  <si>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</si>
  <si>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</si>
  <si>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</si>
  <si>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</si>
  <si>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Fête du Travail</t>
  </si>
  <si>
    <t>Lundi de Pentecôte</t>
  </si>
  <si>
    <t>RU</t>
  </si>
  <si>
    <t>CESAR</t>
  </si>
  <si>
    <t>Prénoms</t>
  </si>
  <si>
    <t>Semaine</t>
  </si>
  <si>
    <t>Boris</t>
  </si>
  <si>
    <t>Nb x suppléant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</si>
  <si>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</si>
  <si>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</si>
  <si>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</si>
  <si>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</si>
  <si>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</si>
  <si>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</si>
  <si>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</si>
  <si>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</si>
  <si>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</si>
  <si>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</si>
  <si>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</si>
  <si>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</si>
  <si>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</si>
  <si>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</si>
  <si>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</si>
  <si>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</si>
  <si>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</si>
  <si>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</si>
  <si>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</si>
  <si>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</si>
  <si>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</si>
  <si>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3 / Personne 8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</si>
</sst>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d\ dd\ mmm\ yy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171717"/>
      <name val="Open Sans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/>
    <xf numFmtId="165" fontId="0" fillId="2" borderId="1" xfId="0" applyNumberFormat="1" applyFill="1" applyBorder="1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5" xfId="0" applyFill="1" applyBorder="1"/>
    <xf numFmtId="49" fontId="0" fillId="0" borderId="0" xfId="0" applyNumberFormat="1" applyAlignment="1">
      <alignment horizontal="center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center"/>
    </xf>
    <xf numFmtId="1" fontId="0" fillId="4" borderId="3" xfId="0" applyNumberFormat="1" applyFill="1" applyBorder="1" applyAlignment="1">
      <alignment horizontal="center"/>
    </xf>
    <xf numFmtId="1" fontId="0" fillId="4" borderId="7" xfId="0" applyNumberForma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5" fillId="2" borderId="1" xfId="0" applyFont="1" applyFill="1" applyBorder="1"/>
    <xf numFmtId="0" fontId="0" fillId="2" borderId="9" xfId="0" applyFill="1" applyBorder="1"/>
  </cellXfs>
  <cellStyles count="1">
    <cellStyle name="Normal" xfId="0" builtinId="0"/>
  </cellStyles>
  <dxfs count="15"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8467</xdr:colOff>
          <xdr:row>1</xdr:row>
          <xdr:rowOff>179493</xdr:rowOff>
        </xdr:from>
        <xdr:to>
          <xdr:col>10</xdr:col>
          <xdr:colOff>876300</xdr:colOff>
          <xdr:row>25</xdr:row>
          <xdr:rowOff>143933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56987E-006A-4978-B5C1-B25B08DFB3CB}" name="Tableau1" displayName="Tableau1" ref="M2:S23" totalsRowShown="0" headerRowDxfId="10" headerRowBorderDxfId="9" tableBorderDxfId="8" totalsRowBorderDxfId="7">
  <autoFilter ref="M2:S23" xr:uid="{8956987E-006A-4978-B5C1-B25B08DFB3CB}"/>
  <tableColumns count="7">
    <tableColumn id="1" xr3:uid="{310E22B5-AC7E-47C1-B07F-8D82B7EC4BB4}" name="Prénoms" dataDxfId="6"/>
    <tableColumn id="2" xr3:uid="{29483EB2-7FF1-43E3-95FC-E3F0EFBFE808}" name="Nb garde en semaine" dataDxfId="5">
      <calculatedColumnFormula array="1">COUNTIF($C$2:$E$366,$M3)-(SUMPRODUCT(((COUNTIF(Férié,$B$2:$B$366))*($C$2:$E$366=$M3))+(WEEKDAY($B$2:$B$366,2)&gt;5)*($C$2:$E$366=$M3))-SUMPRODUCT(COUNTIF(Férié,$B$2:$B$366)*(WEEKDAY($B$2:$B$366,2)&gt;5)*($C$2:$E$366=$M3)))</calculatedColumnFormula>
    </tableColumn>
    <tableColumn id="7" xr3:uid="{D8E466C9-795F-4611-A8C5-82D461C79650}" name="Nb x suppléant" dataDxfId="4">
      <calculatedColumnFormula>COUNTIF($G:$G,$M3)</calculatedColumnFormula>
    </tableColumn>
    <tableColumn id="3" xr3:uid="{27BD852A-3690-4AF9-8B38-7FCE1E893A2D}" name="Nb de we de garde " dataDxfId="3">
      <calculatedColumnFormula array="1">SUMPRODUCT(((COUNTIF(Férié,$B$2:$B$366))*($C$2:$E$366=$M3))+(WEEKDAY($B$2:$B$366,2)&gt;5)*($C$2:$E$366=$M3))-SUMPRODUCT(COUNTIF(Férié,$B$2:$B$366)*(WEEKDAY($B$2:$B$366,2)&gt;5)*($C$2:$E$366=$M3))-SUMPRODUCT(((COUNTIF(Férié,$B$2:$B$366))*($C$2:$E$366=$M3)))-SUMPRODUCT((WEEKDAY($B$2:$B$366,2)=7)*1*($C$2:$E$366=$M3))</calculatedColumnFormula>
    </tableColumn>
    <tableColumn id="4" xr3:uid="{1572D5ED-B18D-4B20-A8D6-BC65595927C3}" name="Nb de jour de férié de garde" dataDxfId="2">
      <calculatedColumnFormula array="1">SUMPRODUCT(((COUNTIF(Férié,$B$2:$B$366))*($C$2:$E$366=$M3)))</calculatedColumnFormula>
    </tableColumn>
    <tableColumn id="5" xr3:uid="{4B28FD45-3AF0-46F5-86CC-539C7A39D712}" name="RU" dataDxfId="1"/>
    <tableColumn id="6" xr3:uid="{375B6281-0649-453F-BD10-5FC488BC7F09}" name="CESAR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117F-C0F6-4832-A1AA-5E0E685AF963}">
  <sheetPr codeName="Feuil4">
    <pageSetUpPr fitToPage="1"/>
  </sheetPr>
  <dimension ref="A1:S366"/>
  <sheetViews>
    <sheetView zoomScale="90" zoomScaleNormal="90" workbookViewId="0">
      <selection activeCell="L9" sqref="L9"/>
    </sheetView>
  </sheetViews>
  <sheetFormatPr baseColWidth="10" defaultRowHeight="14.4" x14ac:dyDescent="0.3"/>
  <cols>
    <col min="1" max="1" width="8.44140625" customWidth="1"/>
    <col min="2" max="2" width="16.6640625" customWidth="1"/>
    <col min="3" max="3" width="12.88671875" customWidth="1"/>
    <col min="4" max="4" width="14.109375" customWidth="1"/>
    <col min="5" max="5" width="15.5546875" customWidth="1"/>
    <col min="6" max="6" width="14.88671875" customWidth="1"/>
    <col min="7" max="7" width="12.88671875" bestFit="1" customWidth="1"/>
    <col min="8" max="8" width="52.33203125" customWidth="1"/>
    <col min="9" max="9" width="5.6640625" customWidth="1"/>
    <col min="10" max="10" width="6.6640625" customWidth="1"/>
    <col min="11" max="11" width="16.33203125" customWidth="1"/>
    <col min="13" max="13" width="15.33203125" customWidth="1"/>
    <col min="14" max="14" width="22.109375" bestFit="1" customWidth="1"/>
    <col min="15" max="15" width="24.33203125" customWidth="1"/>
    <col min="16" max="16" width="20.44140625" bestFit="1" customWidth="1"/>
    <col min="17" max="17" width="28.44140625" bestFit="1" customWidth="1"/>
    <col min="18" max="18" width="6.44140625" bestFit="1" customWidth="1"/>
    <col min="19" max="19" width="9.33203125" bestFit="1" customWidth="1"/>
  </cols>
  <sheetData>
    <row r="1" spans="1:19" x14ac:dyDescent="0.3">
      <c r="A1" s="2" t="s">
        <v>39</v>
      </c>
      <c r="B1" s="2" t="s">
        <v>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36</v>
      </c>
      <c r="J1" s="3" t="s">
        <v>37</v>
      </c>
    </row>
    <row r="2" spans="1:19" x14ac:dyDescent="0.3">
      <c r="A2" s="16">
        <f>WEEKNUM(B2,2)</f>
        <v>1</v>
      </c>
      <c r="B2" s="6">
        <v>45292</v>
      </c>
      <c r="C2" s="6" t="s">
        <v>42</v>
      </c>
      <c r="D2" s="6" t="s">
        <v>48</v>
      </c>
      <c r="E2" s="6" t="s">
        <v>47</v>
      </c>
      <c r="F2" s="6" t="s">
        <v>45</v>
      </c>
      <c r="G2" s="6" t="s">
        <v>43</v>
      </c>
      <c r="H2" s="1"/>
      <c r="I2" s="21">
        <f>SUMIFS(Tableau1[RU],Tableau1[Prénoms],$C2)+SUMIFS(Tableau1[RU],Tableau1[Prénoms],$D2)+SUMIFS(Tableau1[RU],Tableau1[Prénoms],$E2)+SUMIFS(Tableau1[RU],Tableau1[Prénoms],$G2)</f>
        <v>2</v>
      </c>
      <c r="J2" s="21">
        <f>SUMIFS(Tableau1[CESAR],Tableau1[Prénoms],$D2)+SUMIFS(Tableau1[CESAR],Tableau1[Prénoms],$E2)+SUMIFS(Tableau1[CESAR],Tableau1[Prénoms],$C2)+SUMIFS(Tableau1[CESAR],Tableau1[Prénoms],$G2)</f>
        <v>1</v>
      </c>
      <c r="M2" s="8" t="s">
        <v>38</v>
      </c>
      <c r="N2" s="9" t="s">
        <v>7</v>
      </c>
      <c r="O2" s="9" t="s">
        <v>41</v>
      </c>
      <c r="P2" s="9" t="s">
        <v>8</v>
      </c>
      <c r="Q2" s="10" t="s">
        <v>9</v>
      </c>
      <c r="R2" s="13" t="s">
        <v>36</v>
      </c>
      <c r="S2" s="13" t="s">
        <v>37</v>
      </c>
    </row>
    <row r="3" spans="1:19" x14ac:dyDescent="0.3">
      <c r="A3" s="16">
        <f t="shared" ref="A3:A66" si="0">WEEKNUM(B3,2)</f>
        <v>1</v>
      </c>
      <c r="B3" s="6">
        <v>45293</v>
      </c>
      <c r="C3" s="1" t="s">
        <v>46</v>
      </c>
      <c r="D3" s="1" t="s">
        <v>51</v>
      </c>
      <c r="E3" s="1" t="s">
        <v>43</v>
      </c>
      <c r="F3" s="1" t="s">
        <v>47</v>
      </c>
      <c r="G3" s="1"/>
      <c r="H3" s="1" t="s">
        <v>63</v>
      </c>
      <c r="I3" s="21">
        <f>SUMIFS(Tableau1[RU],Tableau1[Prénoms],$C3)+SUMIFS(Tableau1[RU],Tableau1[Prénoms],$D3)+SUMIFS(Tableau1[RU],Tableau1[Prénoms],$E3)+SUMIFS(Tableau1[RU],Tableau1[Prénoms],$G3)</f>
        <v>2</v>
      </c>
      <c r="J3" s="21">
        <f>SUMIFS(Tableau1[CESAR],Tableau1[Prénoms],$D3)+SUMIFS(Tableau1[CESAR],Tableau1[Prénoms],$E3)+SUMIFS(Tableau1[CESAR],Tableau1[Prénoms],$C3)+SUMIFS(Tableau1[CESAR],Tableau1[Prénoms],$G3)</f>
        <v>2</v>
      </c>
      <c r="M3" s="7" t="s">
        <v>42</v>
      </c>
      <c r="N3" s="11" cm="1">
        <f t="array" ref="N3">COUNTIF($C$2:$E$366,$M3)-(SUMPRODUCT(((COUNTIF(Férié,$B$2:$B$366))*($C$2:$E$366=$M3))+(WEEKDAY($B$2:$B$366,2)&gt;5)*($C$2:$E$366=$M3))-SUMPRODUCT(COUNTIF(Férié,$B$2:$B$366)*(WEEKDAY($B$2:$B$366,2)&gt;5)*($C$2:$E$366=$M3)))</f>
        <v>0</v>
      </c>
      <c r="O3" s="11">
        <f t="shared" ref="O3:O23" si="1">COUNTIF($G:$G,$M3)</f>
        <v>0</v>
      </c>
      <c r="P3" s="11" cm="1">
        <f t="array" ref="P3">SUMPRODUCT(((COUNTIF(Férié,$B$2:$B$366))*($C$2:$E$366=$M3))+(WEEKDAY($B$2:$B$366,2)&gt;5)*($C$2:$E$366=$M3))-SUMPRODUCT(COUNTIF(Férié,$B$2:$B$366)*(WEEKDAY($B$2:$B$366,2)&gt;5)*($C$2:$E$366=$M3))-SUMPRODUCT(((COUNTIF(Férié,$B$2:$B$366))*($C$2:$E$366=$M3)))-SUMPRODUCT((WEEKDAY($B$2:$B$366,2)=7)*1*($C$2:$E$366=$M3))</f>
        <v>0</v>
      </c>
      <c r="Q3" s="12" cm="1">
        <f t="array" ref="Q3">SUMPRODUCT(((COUNTIF(Férié,$B$2:$B$366))*($C$2:$E$366=$M3)))</f>
        <v>1</v>
      </c>
      <c r="R3" s="17"/>
      <c r="S3" s="18"/>
    </row>
    <row r="4" spans="1:19" x14ac:dyDescent="0.3">
      <c r="A4" s="16">
        <f t="shared" si="0"/>
        <v>1</v>
      </c>
      <c r="B4" s="6">
        <v>45294</v>
      </c>
      <c r="C4" s="1" t="s">
        <v>44</v>
      </c>
      <c r="D4" s="1" t="s">
        <v>45</v>
      </c>
      <c r="E4" s="1" t="s">
        <v>49</v>
      </c>
      <c r="F4" s="1" t="s">
        <v>48</v>
      </c>
      <c r="G4" s="1"/>
      <c r="H4" s="1"/>
      <c r="I4" s="21">
        <f>SUMIFS(Tableau1[RU],Tableau1[Prénoms],$C4)+SUMIFS(Tableau1[RU],Tableau1[Prénoms],$D4)+SUMIFS(Tableau1[RU],Tableau1[Prénoms],$E4)+SUMIFS(Tableau1[RU],Tableau1[Prénoms],$G4)</f>
        <v>2</v>
      </c>
      <c r="J4" s="21">
        <f>SUMIFS(Tableau1[CESAR],Tableau1[Prénoms],$D4)+SUMIFS(Tableau1[CESAR],Tableau1[Prénoms],$E4)+SUMIFS(Tableau1[CESAR],Tableau1[Prénoms],$C4)+SUMIFS(Tableau1[CESAR],Tableau1[Prénoms],$G4)</f>
        <v>0</v>
      </c>
      <c r="M4" s="7" t="s">
        <v>43</v>
      </c>
      <c r="N4" s="11" cm="1">
        <f t="array" ref="N4">COUNTIF($C$2:$E$366,$M4)-(SUMPRODUCT(((COUNTIF(Férié,$B$2:$B$366))*($C$2:$E$366=$M4))+(WEEKDAY($B$2:$B$366,2)&gt;5)*($C$2:$E$366=$M4))-SUMPRODUCT(COUNTIF(Férié,$B$2:$B$366)*(WEEKDAY($B$2:$B$366,2)&gt;5)*($C$2:$E$366=$M4)))</f>
        <v>2</v>
      </c>
      <c r="O4" s="11">
        <f t="shared" si="1"/>
        <v>1</v>
      </c>
      <c r="P4" s="11" cm="1">
        <f t="array" ref="P4">SUMPRODUCT(((COUNTIF(Férié,$B$2:$B$366))*($C$2:$E$366=$M4))+(WEEKDAY($B$2:$B$366,2)&gt;5)*($C$2:$E$366=$M4))-SUMPRODUCT(COUNTIF(Férié,$B$2:$B$366)*(WEEKDAY($B$2:$B$366,2)&gt;5)*($C$2:$E$366=$M4))-SUMPRODUCT(((COUNTIF(Férié,$B$2:$B$366))*($C$2:$E$366=$M4)))-SUMPRODUCT((WEEKDAY($B$2:$B$366,2)=7)*1*($C$2:$E$366=$M4))</f>
        <v>1</v>
      </c>
      <c r="Q4" s="12" cm="1">
        <f t="array" ref="Q4">SUMPRODUCT(((COUNTIF(Férié,$B$2:$B$366))*($C$2:$E$366=$M4)))</f>
        <v>0</v>
      </c>
      <c r="R4" s="17"/>
      <c r="S4" s="18"/>
    </row>
    <row r="5" spans="1:19" x14ac:dyDescent="0.3">
      <c r="A5" s="16">
        <f t="shared" si="0"/>
        <v>1</v>
      </c>
      <c r="B5" s="6">
        <v>45295</v>
      </c>
      <c r="C5" s="1" t="s">
        <v>50</v>
      </c>
      <c r="D5" s="1" t="s">
        <v>52</v>
      </c>
      <c r="E5" s="1" t="s">
        <v>53</v>
      </c>
      <c r="F5" s="1" t="s">
        <v>50</v>
      </c>
      <c r="G5" s="1" t="s">
        <v>44</v>
      </c>
      <c r="H5" s="1"/>
      <c r="I5" s="21">
        <f>SUMIFS(Tableau1[RU],Tableau1[Prénoms],$C5)+SUMIFS(Tableau1[RU],Tableau1[Prénoms],$D5)+SUMIFS(Tableau1[RU],Tableau1[Prénoms],$E5)+SUMIFS(Tableau1[RU],Tableau1[Prénoms],$G5)</f>
        <v>3</v>
      </c>
      <c r="J5" s="21">
        <f>SUMIFS(Tableau1[CESAR],Tableau1[Prénoms],$D5)+SUMIFS(Tableau1[CESAR],Tableau1[Prénoms],$E5)+SUMIFS(Tableau1[CESAR],Tableau1[Prénoms],$C5)+SUMIFS(Tableau1[CESAR],Tableau1[Prénoms],$G5)</f>
        <v>1</v>
      </c>
      <c r="M5" s="7" t="s">
        <v>44</v>
      </c>
      <c r="N5" s="11" cm="1">
        <f t="array" ref="N5">COUNTIF($C$2:$E$366,$M5)-(SUMPRODUCT(((COUNTIF(Férié,$B$2:$B$366))*($C$2:$E$366=$M5))+(WEEKDAY($B$2:$B$366,2)&gt;5)*($C$2:$E$366=$M5))-SUMPRODUCT(COUNTIF(Férié,$B$2:$B$366)*(WEEKDAY($B$2:$B$366,2)&gt;5)*($C$2:$E$366=$M5)))</f>
        <v>1</v>
      </c>
      <c r="O5" s="11">
        <f t="shared" si="1"/>
        <v>2</v>
      </c>
      <c r="P5" s="11" cm="1">
        <f t="array" ref="P5">SUMPRODUCT(((COUNTIF(Férié,$B$2:$B$366))*($C$2:$E$366=$M5))+(WEEKDAY($B$2:$B$366,2)&gt;5)*($C$2:$E$366=$M5))-SUMPRODUCT(COUNTIF(Férié,$B$2:$B$366)*(WEEKDAY($B$2:$B$366,2)&gt;5)*($C$2:$E$366=$M5))-SUMPRODUCT(((COUNTIF(Férié,$B$2:$B$366))*($C$2:$E$366=$M5)))-SUMPRODUCT((WEEKDAY($B$2:$B$366,2)=7)*1*($C$2:$E$366=$M5))</f>
        <v>0</v>
      </c>
      <c r="Q5" s="12" cm="1">
        <f t="array" ref="Q5">SUMPRODUCT(((COUNTIF(Férié,$B$2:$B$366))*($C$2:$E$366=$M5)))</f>
        <v>0</v>
      </c>
      <c r="R5" s="17">
        <v>1</v>
      </c>
      <c r="S5" s="18"/>
    </row>
    <row r="6" spans="1:19" x14ac:dyDescent="0.3">
      <c r="A6" s="16">
        <f t="shared" si="0"/>
        <v>1</v>
      </c>
      <c r="B6" s="6">
        <v>45296</v>
      </c>
      <c r="C6" s="1" t="s">
        <v>43</v>
      </c>
      <c r="D6" s="1" t="s">
        <v>49</v>
      </c>
      <c r="E6" s="1" t="s">
        <v>48</v>
      </c>
      <c r="F6" s="1" t="s">
        <v>49</v>
      </c>
      <c r="G6" s="1"/>
      <c r="H6" s="1"/>
      <c r="I6" s="21">
        <f>SUMIFS(Tableau1[RU],Tableau1[Prénoms],$C6)+SUMIFS(Tableau1[RU],Tableau1[Prénoms],$D6)+SUMIFS(Tableau1[RU],Tableau1[Prénoms],$E6)+SUMIFS(Tableau1[RU],Tableau1[Prénoms],$G6)</f>
        <v>1</v>
      </c>
      <c r="J6" s="21">
        <f>SUMIFS(Tableau1[CESAR],Tableau1[Prénoms],$D6)+SUMIFS(Tableau1[CESAR],Tableau1[Prénoms],$E6)+SUMIFS(Tableau1[CESAR],Tableau1[Prénoms],$C6)+SUMIFS(Tableau1[CESAR],Tableau1[Prénoms],$G6)</f>
        <v>1</v>
      </c>
      <c r="M6" s="7" t="s">
        <v>45</v>
      </c>
      <c r="N6" s="11" cm="1">
        <f t="array" ref="N6">COUNTIF($C$2:$E$366,$M6)-(SUMPRODUCT(((COUNTIF(Férié,$B$2:$B$366))*($C$2:$E$366=$M6))+(WEEKDAY($B$2:$B$366,2)&gt;5)*($C$2:$E$366=$M6))-SUMPRODUCT(COUNTIF(Férié,$B$2:$B$366)*(WEEKDAY($B$2:$B$366,2)&gt;5)*($C$2:$E$366=$M6)))</f>
        <v>1</v>
      </c>
      <c r="O6" s="11">
        <f t="shared" si="1"/>
        <v>1</v>
      </c>
      <c r="P6" s="11" cm="1">
        <f t="array" ref="P6">SUMPRODUCT(((COUNTIF(Férié,$B$2:$B$366))*($C$2:$E$366=$M6))+(WEEKDAY($B$2:$B$366,2)&gt;5)*($C$2:$E$366=$M6))-SUMPRODUCT(COUNTIF(Férié,$B$2:$B$366)*(WEEKDAY($B$2:$B$366,2)&gt;5)*($C$2:$E$366=$M6))-SUMPRODUCT(((COUNTIF(Férié,$B$2:$B$366))*($C$2:$E$366=$M6)))-SUMPRODUCT((WEEKDAY($B$2:$B$366,2)=7)*1*($C$2:$E$366=$M6))</f>
        <v>0</v>
      </c>
      <c r="Q6" s="12" cm="1">
        <f t="array" ref="Q6">SUMPRODUCT(((COUNTIF(Férié,$B$2:$B$366))*($C$2:$E$366=$M6)))</f>
        <v>0</v>
      </c>
      <c r="R6" s="17">
        <v>1</v>
      </c>
      <c r="S6" s="18"/>
    </row>
    <row r="7" spans="1:19" x14ac:dyDescent="0.3">
      <c r="A7" s="16">
        <f t="shared" si="0"/>
        <v>1</v>
      </c>
      <c r="B7" s="6">
        <v>45297</v>
      </c>
      <c r="C7" s="1" t="s">
        <v>46</v>
      </c>
      <c r="D7" s="1" t="s">
        <v>51</v>
      </c>
      <c r="E7" s="1" t="s">
        <v>43</v>
      </c>
      <c r="F7" s="1" t="s">
        <v>49</v>
      </c>
      <c r="G7" s="1" t="s">
        <v>45</v>
      </c>
      <c r="H7" s="1"/>
      <c r="I7" s="21">
        <f>SUMIFS(Tableau1[RU],Tableau1[Prénoms],$C7)+SUMIFS(Tableau1[RU],Tableau1[Prénoms],$D7)+SUMIFS(Tableau1[RU],Tableau1[Prénoms],$E7)+SUMIFS(Tableau1[RU],Tableau1[Prénoms],$G7)</f>
        <v>3</v>
      </c>
      <c r="J7" s="21">
        <f>SUMIFS(Tableau1[CESAR],Tableau1[Prénoms],$D7)+SUMIFS(Tableau1[CESAR],Tableau1[Prénoms],$E7)+SUMIFS(Tableau1[CESAR],Tableau1[Prénoms],$C7)+SUMIFS(Tableau1[CESAR],Tableau1[Prénoms],$G7)</f>
        <v>2</v>
      </c>
      <c r="M7" s="7" t="s">
        <v>46</v>
      </c>
      <c r="N7" s="11" cm="1">
        <f t="array" ref="N7">COUNTIF($C$2:$E$366,$M7)-(SUMPRODUCT(((COUNTIF(Férié,$B$2:$B$366))*($C$2:$E$366=$M7))+(WEEKDAY($B$2:$B$366,2)&gt;5)*($C$2:$E$366=$M7))-SUMPRODUCT(COUNTIF(Férié,$B$2:$B$366)*(WEEKDAY($B$2:$B$366,2)&gt;5)*($C$2:$E$366=$M7)))</f>
        <v>1</v>
      </c>
      <c r="O7" s="11">
        <f t="shared" si="1"/>
        <v>0</v>
      </c>
      <c r="P7" s="11" cm="1">
        <f t="array" ref="P7">SUMPRODUCT(((COUNTIF(Férié,$B$2:$B$366))*($C$2:$E$366=$M7))+(WEEKDAY($B$2:$B$366,2)&gt;5)*($C$2:$E$366=$M7))-SUMPRODUCT(COUNTIF(Férié,$B$2:$B$366)*(WEEKDAY($B$2:$B$366,2)&gt;5)*($C$2:$E$366=$M7))-SUMPRODUCT(((COUNTIF(Férié,$B$2:$B$366))*($C$2:$E$366=$M7)))-SUMPRODUCT((WEEKDAY($B$2:$B$366,2)=7)*1*($C$2:$E$366=$M7))</f>
        <v>1</v>
      </c>
      <c r="Q7" s="12" cm="1">
        <f t="array" ref="Q7">SUMPRODUCT(((COUNTIF(Férié,$B$2:$B$366))*($C$2:$E$366=$M7)))</f>
        <v>0</v>
      </c>
      <c r="R7" s="17">
        <v>1</v>
      </c>
      <c r="S7" s="18">
        <v>1</v>
      </c>
    </row>
    <row r="8" spans="1:19" x14ac:dyDescent="0.3">
      <c r="A8" s="16">
        <f t="shared" si="0"/>
        <v>1</v>
      </c>
      <c r="B8" s="6">
        <v>45298</v>
      </c>
      <c r="C8" s="1" t="s">
        <v>46</v>
      </c>
      <c r="D8" s="1" t="s">
        <v>51</v>
      </c>
      <c r="E8" s="1" t="s">
        <v>43</v>
      </c>
      <c r="F8" s="1" t="s">
        <v>48</v>
      </c>
      <c r="G8" s="1" t="s">
        <v>44</v>
      </c>
      <c r="H8" s="1"/>
      <c r="I8" s="21">
        <f>SUMIFS(Tableau1[RU],Tableau1[Prénoms],$C8)+SUMIFS(Tableau1[RU],Tableau1[Prénoms],$D8)+SUMIFS(Tableau1[RU],Tableau1[Prénoms],$E8)+SUMIFS(Tableau1[RU],Tableau1[Prénoms],$G8)</f>
        <v>3</v>
      </c>
      <c r="J8" s="21">
        <f>SUMIFS(Tableau1[CESAR],Tableau1[Prénoms],$D8)+SUMIFS(Tableau1[CESAR],Tableau1[Prénoms],$E8)+SUMIFS(Tableau1[CESAR],Tableau1[Prénoms],$C8)+SUMIFS(Tableau1[CESAR],Tableau1[Prénoms],$G8)</f>
        <v>2</v>
      </c>
      <c r="M8" s="7" t="s">
        <v>47</v>
      </c>
      <c r="N8" s="11" cm="1">
        <f t="array" ref="N8">COUNTIF($C$2:$E$366,$M8)-(SUMPRODUCT(((COUNTIF(Férié,$B$2:$B$366))*($C$2:$E$366=$M8))+(WEEKDAY($B$2:$B$366,2)&gt;5)*($C$2:$E$366=$M8))-SUMPRODUCT(COUNTIF(Férié,$B$2:$B$366)*(WEEKDAY($B$2:$B$366,2)&gt;5)*($C$2:$E$366=$M8)))</f>
        <v>0</v>
      </c>
      <c r="O8" s="11">
        <f t="shared" si="1"/>
        <v>0</v>
      </c>
      <c r="P8" s="11" cm="1">
        <f t="array" ref="P8">SUMPRODUCT(((COUNTIF(Férié,$B$2:$B$366))*($C$2:$E$366=$M8))+(WEEKDAY($B$2:$B$366,2)&gt;5)*($C$2:$E$366=$M8))-SUMPRODUCT(COUNTIF(Férié,$B$2:$B$366)*(WEEKDAY($B$2:$B$366,2)&gt;5)*($C$2:$E$366=$M8))-SUMPRODUCT(((COUNTIF(Férié,$B$2:$B$366))*($C$2:$E$366=$M8)))-SUMPRODUCT((WEEKDAY($B$2:$B$366,2)=7)*1*($C$2:$E$366=$M8))</f>
        <v>0</v>
      </c>
      <c r="Q8" s="12" cm="1">
        <f t="array" ref="Q8">SUMPRODUCT(((COUNTIF(Férié,$B$2:$B$366))*($C$2:$E$366=$M8)))</f>
        <v>1</v>
      </c>
      <c r="R8" s="17">
        <v>1</v>
      </c>
      <c r="S8" s="18"/>
    </row>
    <row r="9" spans="1:19" x14ac:dyDescent="0.3">
      <c r="A9" s="16">
        <f t="shared" si="0"/>
        <v>2</v>
      </c>
      <c r="B9" s="6">
        <v>45299</v>
      </c>
      <c r="C9" s="1"/>
      <c r="D9" s="1"/>
      <c r="E9" s="1"/>
      <c r="F9" s="1"/>
      <c r="G9" s="1"/>
      <c r="H9" s="1"/>
      <c r="I9" s="21">
        <f>SUMIFS(Tableau1[RU],Tableau1[Prénoms],$C9)+SUMIFS(Tableau1[RU],Tableau1[Prénoms],$D9)+SUMIFS(Tableau1[RU],Tableau1[Prénoms],$E9)+SUMIFS(Tableau1[RU],Tableau1[Prénoms],$G9)</f>
        <v>0</v>
      </c>
      <c r="J9" s="21">
        <f>SUMIFS(Tableau1[CESAR],Tableau1[Prénoms],$D9)+SUMIFS(Tableau1[CESAR],Tableau1[Prénoms],$E9)+SUMIFS(Tableau1[CESAR],Tableau1[Prénoms],$C9)+SUMIFS(Tableau1[CESAR],Tableau1[Prénoms],$G9)</f>
        <v>0</v>
      </c>
      <c r="M9" s="7" t="s">
        <v>48</v>
      </c>
      <c r="N9" s="11" cm="1">
        <f t="array" ref="N9">COUNTIF($C$2:$E$366,$M9)-(SUMPRODUCT(((COUNTIF(Férié,$B$2:$B$366))*($C$2:$E$366=$M9))+(WEEKDAY($B$2:$B$366,2)&gt;5)*($C$2:$E$366=$M9))-SUMPRODUCT(COUNTIF(Férié,$B$2:$B$366)*(WEEKDAY($B$2:$B$366,2)&gt;5)*($C$2:$E$366=$M9)))</f>
        <v>1</v>
      </c>
      <c r="O9" s="11">
        <f t="shared" si="1"/>
        <v>0</v>
      </c>
      <c r="P9" s="11" cm="1">
        <f t="array" ref="P9">SUMPRODUCT(((COUNTIF(Férié,$B$2:$B$366))*($C$2:$E$366=$M9))+(WEEKDAY($B$2:$B$366,2)&gt;5)*($C$2:$E$366=$M9))-SUMPRODUCT(COUNTIF(Férié,$B$2:$B$366)*(WEEKDAY($B$2:$B$366,2)&gt;5)*($C$2:$E$366=$M9))-SUMPRODUCT(((COUNTIF(Férié,$B$2:$B$366))*($C$2:$E$366=$M9)))-SUMPRODUCT((WEEKDAY($B$2:$B$366,2)=7)*1*($C$2:$E$366=$M9))</f>
        <v>0</v>
      </c>
      <c r="Q9" s="12" cm="1">
        <f t="array" ref="Q9">SUMPRODUCT(((COUNTIF(Férié,$B$2:$B$366))*($C$2:$E$366=$M9)))</f>
        <v>1</v>
      </c>
      <c r="R9" s="17">
        <v>1</v>
      </c>
      <c r="S9" s="18">
        <v>1</v>
      </c>
    </row>
    <row r="10" spans="1:19" x14ac:dyDescent="0.3">
      <c r="A10" s="16">
        <f t="shared" si="0"/>
        <v>2</v>
      </c>
      <c r="B10" s="6">
        <v>45300</v>
      </c>
      <c r="C10" s="1"/>
      <c r="D10" s="1"/>
      <c r="E10" s="1"/>
      <c r="F10" s="1"/>
      <c r="G10" s="1"/>
      <c r="H10" s="1"/>
      <c r="I10" s="21">
        <f>SUMIFS(Tableau1[RU],Tableau1[Prénoms],$C10)+SUMIFS(Tableau1[RU],Tableau1[Prénoms],$D10)+SUMIFS(Tableau1[RU],Tableau1[Prénoms],$E10)+SUMIFS(Tableau1[RU],Tableau1[Prénoms],$G10)</f>
        <v>0</v>
      </c>
      <c r="J10" s="21">
        <f>SUMIFS(Tableau1[CESAR],Tableau1[Prénoms],$D10)+SUMIFS(Tableau1[CESAR],Tableau1[Prénoms],$E10)+SUMIFS(Tableau1[CESAR],Tableau1[Prénoms],$C10)+SUMIFS(Tableau1[CESAR],Tableau1[Prénoms],$G10)</f>
        <v>0</v>
      </c>
      <c r="M10" s="7" t="s">
        <v>49</v>
      </c>
      <c r="N10" s="11" cm="1">
        <f t="array" ref="N10">COUNTIF($C$2:$E$366,$M10)-(SUMPRODUCT(((COUNTIF(Férié,$B$2:$B$366))*($C$2:$E$366=$M10))+(WEEKDAY($B$2:$B$366,2)&gt;5)*($C$2:$E$366=$M10))-SUMPRODUCT(COUNTIF(Férié,$B$2:$B$366)*(WEEKDAY($B$2:$B$366,2)&gt;5)*($C$2:$E$366=$M10)))</f>
        <v>2</v>
      </c>
      <c r="O10" s="11">
        <f t="shared" si="1"/>
        <v>0</v>
      </c>
      <c r="P10" s="11" cm="1">
        <f t="array" ref="P10">SUMPRODUCT(((COUNTIF(Férié,$B$2:$B$366))*($C$2:$E$366=$M10))+(WEEKDAY($B$2:$B$366,2)&gt;5)*($C$2:$E$366=$M10))-SUMPRODUCT(COUNTIF(Férié,$B$2:$B$366)*(WEEKDAY($B$2:$B$366,2)&gt;5)*($C$2:$E$366=$M10))-SUMPRODUCT(((COUNTIF(Férié,$B$2:$B$366))*($C$2:$E$366=$M10)))-SUMPRODUCT((WEEKDAY($B$2:$B$366,2)=7)*1*($C$2:$E$366=$M10))</f>
        <v>0</v>
      </c>
      <c r="Q10" s="12" cm="1">
        <f t="array" ref="Q10">SUMPRODUCT(((COUNTIF(Férié,$B$2:$B$366))*($C$2:$E$366=$M10)))</f>
        <v>0</v>
      </c>
      <c r="R10" s="17"/>
      <c r="S10" s="18"/>
    </row>
    <row r="11" spans="1:19" x14ac:dyDescent="0.3">
      <c r="A11" s="16">
        <f t="shared" si="0"/>
        <v>2</v>
      </c>
      <c r="B11" s="6">
        <v>45301</v>
      </c>
      <c r="C11" s="1"/>
      <c r="D11" s="1"/>
      <c r="E11" s="1"/>
      <c r="F11" s="1"/>
      <c r="G11" s="1"/>
      <c r="H11" s="1"/>
      <c r="I11" s="21">
        <f>SUMIFS(Tableau1[RU],Tableau1[Prénoms],$C11)+SUMIFS(Tableau1[RU],Tableau1[Prénoms],$D11)+SUMIFS(Tableau1[RU],Tableau1[Prénoms],$E11)+SUMIFS(Tableau1[RU],Tableau1[Prénoms],$G11)</f>
        <v>0</v>
      </c>
      <c r="J11" s="21">
        <f>SUMIFS(Tableau1[CESAR],Tableau1[Prénoms],$D11)+SUMIFS(Tableau1[CESAR],Tableau1[Prénoms],$E11)+SUMIFS(Tableau1[CESAR],Tableau1[Prénoms],$C11)+SUMIFS(Tableau1[CESAR],Tableau1[Prénoms],$G11)</f>
        <v>0</v>
      </c>
      <c r="M11" s="7" t="s">
        <v>50</v>
      </c>
      <c r="N11" s="11" cm="1">
        <f t="array" ref="N11">COUNTIF($C$2:$E$366,$M11)-(SUMPRODUCT(((COUNTIF(Férié,$B$2:$B$366))*($C$2:$E$366=$M11))+(WEEKDAY($B$2:$B$366,2)&gt;5)*($C$2:$E$366=$M11))-SUMPRODUCT(COUNTIF(Férié,$B$2:$B$366)*(WEEKDAY($B$2:$B$366,2)&gt;5)*($C$2:$E$366=$M11)))</f>
        <v>1</v>
      </c>
      <c r="O11" s="11">
        <f t="shared" si="1"/>
        <v>0</v>
      </c>
      <c r="P11" s="11" cm="1">
        <f t="array" ref="P11">SUMPRODUCT(((COUNTIF(Férié,$B$2:$B$366))*($C$2:$E$366=$M11))+(WEEKDAY($B$2:$B$366,2)&gt;5)*($C$2:$E$366=$M11))-SUMPRODUCT(COUNTIF(Férié,$B$2:$B$366)*(WEEKDAY($B$2:$B$366,2)&gt;5)*($C$2:$E$366=$M11))-SUMPRODUCT(((COUNTIF(Férié,$B$2:$B$366))*($C$2:$E$366=$M11)))-SUMPRODUCT((WEEKDAY($B$2:$B$366,2)=7)*1*($C$2:$E$366=$M11))</f>
        <v>0</v>
      </c>
      <c r="Q11" s="12" cm="1">
        <f t="array" ref="Q11">SUMPRODUCT(((COUNTIF(Férié,$B$2:$B$366))*($C$2:$E$366=$M11)))</f>
        <v>0</v>
      </c>
      <c r="R11" s="17">
        <v>1</v>
      </c>
      <c r="S11" s="18">
        <v>1</v>
      </c>
    </row>
    <row r="12" spans="1:19" x14ac:dyDescent="0.3">
      <c r="A12" s="16">
        <f t="shared" si="0"/>
        <v>2</v>
      </c>
      <c r="B12" s="6">
        <v>45302</v>
      </c>
      <c r="C12" s="1"/>
      <c r="D12" s="1"/>
      <c r="E12" s="1"/>
      <c r="F12" s="1"/>
      <c r="G12" s="1"/>
      <c r="H12" s="1"/>
      <c r="I12" s="21">
        <f>SUMIFS(Tableau1[RU],Tableau1[Prénoms],$C12)+SUMIFS(Tableau1[RU],Tableau1[Prénoms],$D12)+SUMIFS(Tableau1[RU],Tableau1[Prénoms],$E12)+SUMIFS(Tableau1[RU],Tableau1[Prénoms],$G12)</f>
        <v>0</v>
      </c>
      <c r="J12" s="21">
        <f>SUMIFS(Tableau1[CESAR],Tableau1[Prénoms],$D12)+SUMIFS(Tableau1[CESAR],Tableau1[Prénoms],$E12)+SUMIFS(Tableau1[CESAR],Tableau1[Prénoms],$C12)+SUMIFS(Tableau1[CESAR],Tableau1[Prénoms],$G12)</f>
        <v>0</v>
      </c>
      <c r="M12" s="7" t="s">
        <v>51</v>
      </c>
      <c r="N12" s="11" cm="1">
        <f t="array" ref="N12">COUNTIF($C$2:$E$366,$M12)-(SUMPRODUCT(((COUNTIF(Férié,$B$2:$B$366))*($C$2:$E$366=$M12))+(WEEKDAY($B$2:$B$366,2)&gt;5)*($C$2:$E$366=$M12))-SUMPRODUCT(COUNTIF(Férié,$B$2:$B$366)*(WEEKDAY($B$2:$B$366,2)&gt;5)*($C$2:$E$366=$M12)))</f>
        <v>1</v>
      </c>
      <c r="O12" s="11">
        <f t="shared" si="1"/>
        <v>0</v>
      </c>
      <c r="P12" s="11" cm="1">
        <f t="array" ref="P12">SUMPRODUCT(((COUNTIF(Férié,$B$2:$B$366))*($C$2:$E$366=$M12))+(WEEKDAY($B$2:$B$366,2)&gt;5)*($C$2:$E$366=$M12))-SUMPRODUCT(COUNTIF(Férié,$B$2:$B$366)*(WEEKDAY($B$2:$B$366,2)&gt;5)*($C$2:$E$366=$M12))-SUMPRODUCT(((COUNTIF(Férié,$B$2:$B$366))*($C$2:$E$366=$M12)))-SUMPRODUCT((WEEKDAY($B$2:$B$366,2)=7)*1*($C$2:$E$366=$M12))</f>
        <v>1</v>
      </c>
      <c r="Q12" s="12" cm="1">
        <f t="array" ref="Q12">SUMPRODUCT(((COUNTIF(Férié,$B$2:$B$366))*($C$2:$E$366=$M12)))</f>
        <v>0</v>
      </c>
      <c r="R12" s="17">
        <v>1</v>
      </c>
      <c r="S12" s="18">
        <v>1</v>
      </c>
    </row>
    <row r="13" spans="1:19" x14ac:dyDescent="0.3">
      <c r="A13" s="16">
        <f t="shared" si="0"/>
        <v>2</v>
      </c>
      <c r="B13" s="6">
        <v>45303</v>
      </c>
      <c r="C13" s="1"/>
      <c r="D13" s="1"/>
      <c r="E13" s="1"/>
      <c r="F13" s="1"/>
      <c r="G13" s="1"/>
      <c r="H13" s="1"/>
      <c r="I13" s="21">
        <f>SUMIFS(Tableau1[RU],Tableau1[Prénoms],$C13)+SUMIFS(Tableau1[RU],Tableau1[Prénoms],$D13)+SUMIFS(Tableau1[RU],Tableau1[Prénoms],$E13)+SUMIFS(Tableau1[RU],Tableau1[Prénoms],$G13)</f>
        <v>0</v>
      </c>
      <c r="J13" s="21">
        <f>SUMIFS(Tableau1[CESAR],Tableau1[Prénoms],$D13)+SUMIFS(Tableau1[CESAR],Tableau1[Prénoms],$E13)+SUMIFS(Tableau1[CESAR],Tableau1[Prénoms],$C13)+SUMIFS(Tableau1[CESAR],Tableau1[Prénoms],$G13)</f>
        <v>0</v>
      </c>
      <c r="M13" s="7" t="s">
        <v>52</v>
      </c>
      <c r="N13" s="11" cm="1">
        <f t="array" ref="N13">COUNTIF($C$2:$E$366,$M13)-(SUMPRODUCT(((COUNTIF(Férié,$B$2:$B$366))*($C$2:$E$366=$M13))+(WEEKDAY($B$2:$B$366,2)&gt;5)*($C$2:$E$366=$M13))-SUMPRODUCT(COUNTIF(Férié,$B$2:$B$366)*(WEEKDAY($B$2:$B$366,2)&gt;5)*($C$2:$E$366=$M13)))</f>
        <v>1</v>
      </c>
      <c r="O13" s="11">
        <f t="shared" si="1"/>
        <v>0</v>
      </c>
      <c r="P13" s="11" cm="1">
        <f t="array" ref="P13">SUMPRODUCT(((COUNTIF(Férié,$B$2:$B$366))*($C$2:$E$366=$M13))+(WEEKDAY($B$2:$B$366,2)&gt;5)*($C$2:$E$366=$M13))-SUMPRODUCT(COUNTIF(Férié,$B$2:$B$366)*(WEEKDAY($B$2:$B$366,2)&gt;5)*($C$2:$E$366=$M13))-SUMPRODUCT(((COUNTIF(Férié,$B$2:$B$366))*($C$2:$E$366=$M13)))-SUMPRODUCT((WEEKDAY($B$2:$B$366,2)=7)*1*($C$2:$E$366=$M13))</f>
        <v>0</v>
      </c>
      <c r="Q13" s="12" cm="1">
        <f t="array" ref="Q13">SUMPRODUCT(((COUNTIF(Férié,$B$2:$B$366))*($C$2:$E$366=$M13)))</f>
        <v>0</v>
      </c>
      <c r="R13" s="17"/>
      <c r="S13" s="18"/>
    </row>
    <row r="14" spans="1:19" x14ac:dyDescent="0.3">
      <c r="A14" s="16">
        <f t="shared" si="0"/>
        <v>2</v>
      </c>
      <c r="B14" s="6">
        <v>45304</v>
      </c>
      <c r="C14" s="1"/>
      <c r="D14" s="1"/>
      <c r="E14" s="1"/>
      <c r="F14" s="1"/>
      <c r="G14" s="1"/>
      <c r="H14" s="1"/>
      <c r="I14" s="21">
        <f>SUMIFS(Tableau1[RU],Tableau1[Prénoms],$C14)+SUMIFS(Tableau1[RU],Tableau1[Prénoms],$D14)+SUMIFS(Tableau1[RU],Tableau1[Prénoms],$E14)+SUMIFS(Tableau1[RU],Tableau1[Prénoms],$G14)</f>
        <v>0</v>
      </c>
      <c r="J14" s="21">
        <f>SUMIFS(Tableau1[CESAR],Tableau1[Prénoms],$D14)+SUMIFS(Tableau1[CESAR],Tableau1[Prénoms],$E14)+SUMIFS(Tableau1[CESAR],Tableau1[Prénoms],$C14)+SUMIFS(Tableau1[CESAR],Tableau1[Prénoms],$G14)</f>
        <v>0</v>
      </c>
      <c r="M14" s="7" t="s">
        <v>53</v>
      </c>
      <c r="N14" s="11" cm="1">
        <f t="array" ref="N14">COUNTIF($C$2:$E$366,$M14)-(SUMPRODUCT(((COUNTIF(Férié,$B$2:$B$366))*($C$2:$E$366=$M14))+(WEEKDAY($B$2:$B$366,2)&gt;5)*($C$2:$E$366=$M14))-SUMPRODUCT(COUNTIF(Férié,$B$2:$B$366)*(WEEKDAY($B$2:$B$366,2)&gt;5)*($C$2:$E$366=$M14)))</f>
        <v>1</v>
      </c>
      <c r="O14" s="11">
        <f t="shared" si="1"/>
        <v>0</v>
      </c>
      <c r="P14" s="11" cm="1">
        <f t="array" ref="P14">SUMPRODUCT(((COUNTIF(Férié,$B$2:$B$366))*($C$2:$E$366=$M14))+(WEEKDAY($B$2:$B$366,2)&gt;5)*($C$2:$E$366=$M14))-SUMPRODUCT(COUNTIF(Férié,$B$2:$B$366)*(WEEKDAY($B$2:$B$366,2)&gt;5)*($C$2:$E$366=$M14))-SUMPRODUCT(((COUNTIF(Férié,$B$2:$B$366))*($C$2:$E$366=$M14)))-SUMPRODUCT((WEEKDAY($B$2:$B$366,2)=7)*1*($C$2:$E$366=$M14))</f>
        <v>0</v>
      </c>
      <c r="Q14" s="12" cm="1">
        <f t="array" ref="Q14">SUMPRODUCT(((COUNTIF(Férié,$B$2:$B$366))*($C$2:$E$366=$M14)))</f>
        <v>0</v>
      </c>
      <c r="R14" s="17">
        <v>1</v>
      </c>
      <c r="S14" s="18"/>
    </row>
    <row r="15" spans="1:19" x14ac:dyDescent="0.3">
      <c r="A15" s="16">
        <f t="shared" si="0"/>
        <v>2</v>
      </c>
      <c r="B15" s="6">
        <v>45305</v>
      </c>
      <c r="C15" s="1"/>
      <c r="D15" s="1"/>
      <c r="E15" s="1"/>
      <c r="F15" s="1"/>
      <c r="G15" s="1"/>
      <c r="H15" s="1"/>
      <c r="I15" s="21">
        <f>SUMIFS(Tableau1[RU],Tableau1[Prénoms],$C15)+SUMIFS(Tableau1[RU],Tableau1[Prénoms],$D15)+SUMIFS(Tableau1[RU],Tableau1[Prénoms],$E15)+SUMIFS(Tableau1[RU],Tableau1[Prénoms],$G15)</f>
        <v>0</v>
      </c>
      <c r="J15" s="21">
        <f>SUMIFS(Tableau1[CESAR],Tableau1[Prénoms],$D15)+SUMIFS(Tableau1[CESAR],Tableau1[Prénoms],$E15)+SUMIFS(Tableau1[CESAR],Tableau1[Prénoms],$C15)+SUMIFS(Tableau1[CESAR],Tableau1[Prénoms],$G15)</f>
        <v>0</v>
      </c>
      <c r="M15" s="7" t="s">
        <v>54</v>
      </c>
      <c r="N15" s="11" cm="1">
        <f t="array" ref="N15">COUNTIF($C$2:$E$366,$M15)-(SUMPRODUCT(((COUNTIF(Férié,$B$2:$B$366))*($C$2:$E$366=$M15))+(WEEKDAY($B$2:$B$366,2)&gt;5)*($C$2:$E$366=$M15))-SUMPRODUCT(COUNTIF(Férié,$B$2:$B$366)*(WEEKDAY($B$2:$B$366,2)&gt;5)*($C$2:$E$366=$M15)))</f>
        <v>0</v>
      </c>
      <c r="O15" s="11">
        <f t="shared" si="1"/>
        <v>0</v>
      </c>
      <c r="P15" s="11" cm="1">
        <f t="array" ref="P15">SUMPRODUCT(((COUNTIF(Férié,$B$2:$B$366))*($C$2:$E$366=$M15))+(WEEKDAY($B$2:$B$366,2)&gt;5)*($C$2:$E$366=$M15))-SUMPRODUCT(COUNTIF(Férié,$B$2:$B$366)*(WEEKDAY($B$2:$B$366,2)&gt;5)*($C$2:$E$366=$M15))-SUMPRODUCT(((COUNTIF(Férié,$B$2:$B$366))*($C$2:$E$366=$M15)))-SUMPRODUCT((WEEKDAY($B$2:$B$366,2)=7)*1*($C$2:$E$366=$M15))</f>
        <v>0</v>
      </c>
      <c r="Q15" s="12" cm="1">
        <f t="array" ref="Q15">SUMPRODUCT(((COUNTIF(Férié,$B$2:$B$366))*($C$2:$E$366=$M15)))</f>
        <v>0</v>
      </c>
      <c r="R15" s="17"/>
      <c r="S15" s="18">
        <v>1</v>
      </c>
    </row>
    <row r="16" spans="1:19" x14ac:dyDescent="0.3">
      <c r="A16" s="16">
        <f t="shared" si="0"/>
        <v>3</v>
      </c>
      <c r="B16" s="6">
        <v>45306</v>
      </c>
      <c r="C16" s="1"/>
      <c r="D16" s="1"/>
      <c r="E16" s="1"/>
      <c r="F16" s="1"/>
      <c r="G16" s="1"/>
      <c r="H16" s="1"/>
      <c r="I16" s="21">
        <f>SUMIFS(Tableau1[RU],Tableau1[Prénoms],$C16)+SUMIFS(Tableau1[RU],Tableau1[Prénoms],$D16)+SUMIFS(Tableau1[RU],Tableau1[Prénoms],$E16)+SUMIFS(Tableau1[RU],Tableau1[Prénoms],$G16)</f>
        <v>0</v>
      </c>
      <c r="J16" s="21">
        <f>SUMIFS(Tableau1[CESAR],Tableau1[Prénoms],$D16)+SUMIFS(Tableau1[CESAR],Tableau1[Prénoms],$E16)+SUMIFS(Tableau1[CESAR],Tableau1[Prénoms],$C16)+SUMIFS(Tableau1[CESAR],Tableau1[Prénoms],$G16)</f>
        <v>0</v>
      </c>
      <c r="M16" s="7" t="s">
        <v>55</v>
      </c>
      <c r="N16" s="11" cm="1">
        <f t="array" ref="N16">COUNTIF($C$2:$E$366,$M16)-(SUMPRODUCT(((COUNTIF(Férié,$B$2:$B$366))*($C$2:$E$366=$M16))+(WEEKDAY($B$2:$B$366,2)&gt;5)*($C$2:$E$366=$M16))-SUMPRODUCT(COUNTIF(Férié,$B$2:$B$366)*(WEEKDAY($B$2:$B$366,2)&gt;5)*($C$2:$E$366=$M16)))</f>
        <v>0</v>
      </c>
      <c r="O16" s="11">
        <f t="shared" si="1"/>
        <v>0</v>
      </c>
      <c r="P16" s="11" cm="1">
        <f t="array" ref="P16">SUMPRODUCT(((COUNTIF(Férié,$B$2:$B$366))*($C$2:$E$366=$M16))+(WEEKDAY($B$2:$B$366,2)&gt;5)*($C$2:$E$366=$M16))-SUMPRODUCT(COUNTIF(Férié,$B$2:$B$366)*(WEEKDAY($B$2:$B$366,2)&gt;5)*($C$2:$E$366=$M16))-SUMPRODUCT(((COUNTIF(Férié,$B$2:$B$366))*($C$2:$E$366=$M16)))-SUMPRODUCT((WEEKDAY($B$2:$B$366,2)=7)*1*($C$2:$E$366=$M16))</f>
        <v>0</v>
      </c>
      <c r="Q16" s="12" cm="1">
        <f t="array" ref="Q16">SUMPRODUCT(((COUNTIF(Férié,$B$2:$B$366))*($C$2:$E$366=$M16)))</f>
        <v>0</v>
      </c>
      <c r="R16" s="17">
        <v>1</v>
      </c>
      <c r="S16" s="18"/>
    </row>
    <row r="17" spans="1:19" x14ac:dyDescent="0.3">
      <c r="A17" s="16">
        <f t="shared" si="0"/>
        <v>3</v>
      </c>
      <c r="B17" s="6">
        <v>45307</v>
      </c>
      <c r="C17" s="1"/>
      <c r="D17" s="1"/>
      <c r="E17" s="1"/>
      <c r="F17" s="1"/>
      <c r="G17" s="1"/>
      <c r="H17" s="1"/>
      <c r="I17" s="21">
        <f>SUMIFS(Tableau1[RU],Tableau1[Prénoms],$C17)+SUMIFS(Tableau1[RU],Tableau1[Prénoms],$D17)+SUMIFS(Tableau1[RU],Tableau1[Prénoms],$E17)+SUMIFS(Tableau1[RU],Tableau1[Prénoms],$G17)</f>
        <v>0</v>
      </c>
      <c r="J17" s="21">
        <f>SUMIFS(Tableau1[CESAR],Tableau1[Prénoms],$D17)+SUMIFS(Tableau1[CESAR],Tableau1[Prénoms],$E17)+SUMIFS(Tableau1[CESAR],Tableau1[Prénoms],$C17)+SUMIFS(Tableau1[CESAR],Tableau1[Prénoms],$G17)</f>
        <v>0</v>
      </c>
      <c r="M17" s="7" t="s">
        <v>56</v>
      </c>
      <c r="N17" s="11" cm="1">
        <f t="array" ref="N17">COUNTIF($C$2:$E$366,$M17)-(SUMPRODUCT(((COUNTIF(Férié,$B$2:$B$366))*($C$2:$E$366=$M17))+(WEEKDAY($B$2:$B$366,2)&gt;5)*($C$2:$E$366=$M17))-SUMPRODUCT(COUNTIF(Férié,$B$2:$B$366)*(WEEKDAY($B$2:$B$366,2)&gt;5)*($C$2:$E$366=$M17)))</f>
        <v>0</v>
      </c>
      <c r="O17" s="11">
        <f t="shared" si="1"/>
        <v>0</v>
      </c>
      <c r="P17" s="11" cm="1">
        <f t="array" ref="P17">SUMPRODUCT(((COUNTIF(Férié,$B$2:$B$366))*($C$2:$E$366=$M17))+(WEEKDAY($B$2:$B$366,2)&gt;5)*($C$2:$E$366=$M17))-SUMPRODUCT(COUNTIF(Férié,$B$2:$B$366)*(WEEKDAY($B$2:$B$366,2)&gt;5)*($C$2:$E$366=$M17))-SUMPRODUCT(((COUNTIF(Férié,$B$2:$B$366))*($C$2:$E$366=$M17)))-SUMPRODUCT((WEEKDAY($B$2:$B$366,2)=7)*1*($C$2:$E$366=$M17))</f>
        <v>0</v>
      </c>
      <c r="Q17" s="12" cm="1">
        <f t="array" ref="Q17">SUMPRODUCT(((COUNTIF(Férié,$B$2:$B$366))*($C$2:$E$366=$M17)))</f>
        <v>0</v>
      </c>
      <c r="R17" s="17"/>
      <c r="S17" s="18"/>
    </row>
    <row r="18" spans="1:19" x14ac:dyDescent="0.3">
      <c r="A18" s="16">
        <f t="shared" si="0"/>
        <v>3</v>
      </c>
      <c r="B18" s="6">
        <v>45308</v>
      </c>
      <c r="C18" s="1"/>
      <c r="D18" s="1"/>
      <c r="E18" s="1"/>
      <c r="F18" s="1"/>
      <c r="G18" s="1"/>
      <c r="H18" s="1"/>
      <c r="I18" s="21">
        <f>SUMIFS(Tableau1[RU],Tableau1[Prénoms],$C18)+SUMIFS(Tableau1[RU],Tableau1[Prénoms],$D18)+SUMIFS(Tableau1[RU],Tableau1[Prénoms],$E18)+SUMIFS(Tableau1[RU],Tableau1[Prénoms],$G18)</f>
        <v>0</v>
      </c>
      <c r="J18" s="21">
        <f>SUMIFS(Tableau1[CESAR],Tableau1[Prénoms],$D18)+SUMIFS(Tableau1[CESAR],Tableau1[Prénoms],$E18)+SUMIFS(Tableau1[CESAR],Tableau1[Prénoms],$C18)+SUMIFS(Tableau1[CESAR],Tableau1[Prénoms],$G18)</f>
        <v>0</v>
      </c>
      <c r="M18" s="7" t="s">
        <v>57</v>
      </c>
      <c r="N18" s="11" cm="1">
        <f t="array" ref="N18">COUNTIF($C$2:$E$366,$M18)-(SUMPRODUCT(((COUNTIF(Férié,$B$2:$B$366))*($C$2:$E$366=$M18))+(WEEKDAY($B$2:$B$366,2)&gt;5)*($C$2:$E$366=$M18))-SUMPRODUCT(COUNTIF(Férié,$B$2:$B$366)*(WEEKDAY($B$2:$B$366,2)&gt;5)*($C$2:$E$366=$M18)))</f>
        <v>0</v>
      </c>
      <c r="O18" s="11">
        <f t="shared" si="1"/>
        <v>0</v>
      </c>
      <c r="P18" s="11" cm="1">
        <f t="array" ref="P18">SUMPRODUCT(((COUNTIF(Férié,$B$2:$B$366))*($C$2:$E$366=$M18))+(WEEKDAY($B$2:$B$366,2)&gt;5)*($C$2:$E$366=$M18))-SUMPRODUCT(COUNTIF(Férié,$B$2:$B$366)*(WEEKDAY($B$2:$B$366,2)&gt;5)*($C$2:$E$366=$M18))-SUMPRODUCT(((COUNTIF(Férié,$B$2:$B$366))*($C$2:$E$366=$M18)))-SUMPRODUCT((WEEKDAY($B$2:$B$366,2)=7)*1*($C$2:$E$366=$M18))</f>
        <v>0</v>
      </c>
      <c r="Q18" s="12" cm="1">
        <f t="array" ref="Q18">SUMPRODUCT(((COUNTIF(Férié,$B$2:$B$366))*($C$2:$E$366=$M18)))</f>
        <v>0</v>
      </c>
      <c r="R18" s="19"/>
      <c r="S18" s="18"/>
    </row>
    <row r="19" spans="1:19" x14ac:dyDescent="0.3">
      <c r="A19" s="16">
        <f t="shared" si="0"/>
        <v>3</v>
      </c>
      <c r="B19" s="6">
        <v>45309</v>
      </c>
      <c r="C19" s="1"/>
      <c r="D19" s="1"/>
      <c r="E19" s="1"/>
      <c r="F19" s="1"/>
      <c r="G19" s="1"/>
      <c r="H19" s="1"/>
      <c r="I19" s="21">
        <f>SUMIFS(Tableau1[RU],Tableau1[Prénoms],$C19)+SUMIFS(Tableau1[RU],Tableau1[Prénoms],$D19)+SUMIFS(Tableau1[RU],Tableau1[Prénoms],$E19)+SUMIFS(Tableau1[RU],Tableau1[Prénoms],$G19)</f>
        <v>0</v>
      </c>
      <c r="J19" s="21">
        <f>SUMIFS(Tableau1[CESAR],Tableau1[Prénoms],$D19)+SUMIFS(Tableau1[CESAR],Tableau1[Prénoms],$E19)+SUMIFS(Tableau1[CESAR],Tableau1[Prénoms],$C19)+SUMIFS(Tableau1[CESAR],Tableau1[Prénoms],$G19)</f>
        <v>0</v>
      </c>
      <c r="M19" s="7" t="s">
        <v>58</v>
      </c>
      <c r="N19" s="11" cm="1">
        <f t="array" ref="N19">COUNTIF($C$2:$E$366,$M19)-(SUMPRODUCT(((COUNTIF(Férié,$B$2:$B$366))*($C$2:$E$366=$M19))+(WEEKDAY($B$2:$B$366,2)&gt;5)*($C$2:$E$366=$M19))-SUMPRODUCT(COUNTIF(Férié,$B$2:$B$366)*(WEEKDAY($B$2:$B$366,2)&gt;5)*($C$2:$E$366=$M19)))</f>
        <v>0</v>
      </c>
      <c r="O19" s="11">
        <f t="shared" si="1"/>
        <v>0</v>
      </c>
      <c r="P19" s="11" cm="1">
        <f t="array" ref="P19">SUMPRODUCT(((COUNTIF(Férié,$B$2:$B$366))*($C$2:$E$366=$M19))+(WEEKDAY($B$2:$B$366,2)&gt;5)*($C$2:$E$366=$M19))-SUMPRODUCT(COUNTIF(Férié,$B$2:$B$366)*(WEEKDAY($B$2:$B$366,2)&gt;5)*($C$2:$E$366=$M19))-SUMPRODUCT(((COUNTIF(Férié,$B$2:$B$366))*($C$2:$E$366=$M19)))-SUMPRODUCT((WEEKDAY($B$2:$B$366,2)=7)*1*($C$2:$E$366=$M19))</f>
        <v>0</v>
      </c>
      <c r="Q19" s="12" cm="1">
        <f t="array" ref="Q19">SUMPRODUCT(((COUNTIF(Férié,$B$2:$B$366))*($C$2:$E$366=$M19)))</f>
        <v>0</v>
      </c>
      <c r="R19" s="20"/>
      <c r="S19" s="18"/>
    </row>
    <row r="20" spans="1:19" x14ac:dyDescent="0.3">
      <c r="A20" s="16">
        <f t="shared" si="0"/>
        <v>3</v>
      </c>
      <c r="B20" s="6">
        <v>45310</v>
      </c>
      <c r="C20" s="1"/>
      <c r="D20" s="1"/>
      <c r="E20" s="1"/>
      <c r="F20" s="1"/>
      <c r="G20" s="1"/>
      <c r="H20" s="1"/>
      <c r="I20" s="21">
        <f>SUMIFS(Tableau1[RU],Tableau1[Prénoms],$C20)+SUMIFS(Tableau1[RU],Tableau1[Prénoms],$D20)+SUMIFS(Tableau1[RU],Tableau1[Prénoms],$E20)+SUMIFS(Tableau1[RU],Tableau1[Prénoms],$G20)</f>
        <v>0</v>
      </c>
      <c r="J20" s="21">
        <f>SUMIFS(Tableau1[CESAR],Tableau1[Prénoms],$D20)+SUMIFS(Tableau1[CESAR],Tableau1[Prénoms],$E20)+SUMIFS(Tableau1[CESAR],Tableau1[Prénoms],$C20)+SUMIFS(Tableau1[CESAR],Tableau1[Prénoms],$G20)</f>
        <v>0</v>
      </c>
      <c r="M20" s="7" t="s">
        <v>59</v>
      </c>
      <c r="N20" s="11" cm="1">
        <f t="array" ref="N20">COUNTIF($C$2:$E$366,$M20)-(SUMPRODUCT(((COUNTIF(Férié,$B$2:$B$366))*($C$2:$E$366=$M20))+(WEEKDAY($B$2:$B$366,2)&gt;5)*($C$2:$E$366=$M20))-SUMPRODUCT(COUNTIF(Férié,$B$2:$B$366)*(WEEKDAY($B$2:$B$366,2)&gt;5)*($C$2:$E$366=$M20)))</f>
        <v>0</v>
      </c>
      <c r="O20" s="11">
        <f t="shared" si="1"/>
        <v>0</v>
      </c>
      <c r="P20" s="11" cm="1">
        <f t="array" ref="P20">SUMPRODUCT(((COUNTIF(Férié,$B$2:$B$366))*($C$2:$E$366=$M20))+(WEEKDAY($B$2:$B$366,2)&gt;5)*($C$2:$E$366=$M20))-SUMPRODUCT(COUNTIF(Férié,$B$2:$B$366)*(WEEKDAY($B$2:$B$366,2)&gt;5)*($C$2:$E$366=$M20))-SUMPRODUCT(((COUNTIF(Férié,$B$2:$B$366))*($C$2:$E$366=$M20)))-SUMPRODUCT((WEEKDAY($B$2:$B$366,2)=7)*1*($C$2:$E$366=$M20))</f>
        <v>0</v>
      </c>
      <c r="Q20" s="11" cm="1">
        <f t="array" ref="Q20">SUMPRODUCT(((COUNTIF(Férié,$B$2:$B$366))*($C$2:$E$366=$M20)))</f>
        <v>0</v>
      </c>
      <c r="R20" s="20"/>
      <c r="S20" s="18"/>
    </row>
    <row r="21" spans="1:19" x14ac:dyDescent="0.3">
      <c r="A21" s="16">
        <f t="shared" si="0"/>
        <v>3</v>
      </c>
      <c r="B21" s="6">
        <v>45311</v>
      </c>
      <c r="C21" s="1"/>
      <c r="D21" s="1"/>
      <c r="E21" s="1"/>
      <c r="F21" s="1"/>
      <c r="G21" s="1"/>
      <c r="H21" s="1"/>
      <c r="I21" s="21">
        <f>SUMIFS(Tableau1[RU],Tableau1[Prénoms],$C21)+SUMIFS(Tableau1[RU],Tableau1[Prénoms],$D21)+SUMIFS(Tableau1[RU],Tableau1[Prénoms],$E21)+SUMIFS(Tableau1[RU],Tableau1[Prénoms],$G21)</f>
        <v>0</v>
      </c>
      <c r="J21" s="21">
        <f>SUMIFS(Tableau1[CESAR],Tableau1[Prénoms],$D21)+SUMIFS(Tableau1[CESAR],Tableau1[Prénoms],$E21)+SUMIFS(Tableau1[CESAR],Tableau1[Prénoms],$C21)+SUMIFS(Tableau1[CESAR],Tableau1[Prénoms],$G21)</f>
        <v>0</v>
      </c>
      <c r="M21" s="7" t="s">
        <v>60</v>
      </c>
      <c r="N21" s="11" cm="1">
        <f t="array" ref="N21">COUNTIF($C$2:$E$366,$M21)-(SUMPRODUCT(((COUNTIF(Férié,$B$2:$B$366))*($C$2:$E$366=$M21))+(WEEKDAY($B$2:$B$366,2)&gt;5)*($C$2:$E$366=$M21))-SUMPRODUCT(COUNTIF(Férié,$B$2:$B$366)*(WEEKDAY($B$2:$B$366,2)&gt;5)*($C$2:$E$366=$M21)))</f>
        <v>0</v>
      </c>
      <c r="O21" s="11">
        <f t="shared" si="1"/>
        <v>0</v>
      </c>
      <c r="P21" s="11" cm="1">
        <f t="array" ref="P21">SUMPRODUCT(((COUNTIF(Férié,$B$2:$B$366))*($C$2:$E$366=$M21))+(WEEKDAY($B$2:$B$366,2)&gt;5)*($C$2:$E$366=$M21))-SUMPRODUCT(COUNTIF(Férié,$B$2:$B$366)*(WEEKDAY($B$2:$B$366,2)&gt;5)*($C$2:$E$366=$M21))-SUMPRODUCT(((COUNTIF(Férié,$B$2:$B$366))*($C$2:$E$366=$M21)))-SUMPRODUCT((WEEKDAY($B$2:$B$366,2)=7)*1*($C$2:$E$366=$M21))</f>
        <v>0</v>
      </c>
      <c r="Q21" s="11" cm="1">
        <f t="array" ref="Q21">SUMPRODUCT(((COUNTIF(Férié,$B$2:$B$366))*($C$2:$E$366=$M21)))</f>
        <v>0</v>
      </c>
      <c r="R21" s="20"/>
      <c r="S21" s="18"/>
    </row>
    <row r="22" spans="1:19" x14ac:dyDescent="0.3">
      <c r="A22" s="16">
        <f t="shared" si="0"/>
        <v>3</v>
      </c>
      <c r="B22" s="6">
        <v>45312</v>
      </c>
      <c r="C22" s="1"/>
      <c r="D22" s="1"/>
      <c r="E22" s="1"/>
      <c r="F22" s="1"/>
      <c r="G22" s="1"/>
      <c r="H22" s="1"/>
      <c r="I22" s="21">
        <f>SUMIFS(Tableau1[RU],Tableau1[Prénoms],$C22)+SUMIFS(Tableau1[RU],Tableau1[Prénoms],$D22)+SUMIFS(Tableau1[RU],Tableau1[Prénoms],$E22)+SUMIFS(Tableau1[RU],Tableau1[Prénoms],$G22)</f>
        <v>0</v>
      </c>
      <c r="J22" s="21">
        <f>SUMIFS(Tableau1[CESAR],Tableau1[Prénoms],$D22)+SUMIFS(Tableau1[CESAR],Tableau1[Prénoms],$E22)+SUMIFS(Tableau1[CESAR],Tableau1[Prénoms],$C22)+SUMIFS(Tableau1[CESAR],Tableau1[Prénoms],$G22)</f>
        <v>0</v>
      </c>
      <c r="M22" s="7" t="s">
        <v>61</v>
      </c>
      <c r="N22" s="15" cm="1">
        <f t="array" ref="N22">COUNTIF($C$2:$E$366,$M22)-(SUMPRODUCT(((COUNTIF(Férié,$B$2:$B$366))*($C$2:$E$366=$M22))+(WEEKDAY($B$2:$B$366,2)&gt;5)*($C$2:$E$366=$M22))-SUMPRODUCT(COUNTIF(Férié,$B$2:$B$366)*(WEEKDAY($B$2:$B$366,2)&gt;5)*($C$2:$E$366=$M22)))</f>
        <v>0</v>
      </c>
      <c r="O22" s="11">
        <f t="shared" si="1"/>
        <v>0</v>
      </c>
      <c r="P22" s="11" cm="1">
        <f t="array" ref="P22">SUMPRODUCT(((COUNTIF(Férié,$B$2:$B$366))*($C$2:$E$366=$M22))+(WEEKDAY($B$2:$B$366,2)&gt;5)*($C$2:$E$366=$M22))-SUMPRODUCT(COUNTIF(Férié,$B$2:$B$366)*(WEEKDAY($B$2:$B$366,2)&gt;5)*($C$2:$E$366=$M22))-SUMPRODUCT(((COUNTIF(Férié,$B$2:$B$366))*($C$2:$E$366=$M22)))-SUMPRODUCT((WEEKDAY($B$2:$B$366,2)=7)*1*($C$2:$E$366=$M22))</f>
        <v>0</v>
      </c>
      <c r="Q22" s="15" cm="1">
        <f t="array" ref="Q22">SUMPRODUCT(((COUNTIF(Férié,$B$2:$B$366))*($C$2:$E$366=$M22)))</f>
        <v>0</v>
      </c>
      <c r="R22" s="18"/>
      <c r="S22" s="18"/>
    </row>
    <row r="23" spans="1:19" x14ac:dyDescent="0.3">
      <c r="A23" s="16">
        <f t="shared" si="0"/>
        <v>4</v>
      </c>
      <c r="B23" s="6">
        <v>45313</v>
      </c>
      <c r="C23" s="1"/>
      <c r="D23" s="1"/>
      <c r="E23" s="1"/>
      <c r="F23" s="1"/>
      <c r="G23" s="1"/>
      <c r="H23" s="1"/>
      <c r="I23" s="21">
        <f>SUMIFS(Tableau1[RU],Tableau1[Prénoms],$C23)+SUMIFS(Tableau1[RU],Tableau1[Prénoms],$D23)+SUMIFS(Tableau1[RU],Tableau1[Prénoms],$E23)+SUMIFS(Tableau1[RU],Tableau1[Prénoms],$G23)</f>
        <v>0</v>
      </c>
      <c r="J23" s="21">
        <f>SUMIFS(Tableau1[CESAR],Tableau1[Prénoms],$D23)+SUMIFS(Tableau1[CESAR],Tableau1[Prénoms],$E23)+SUMIFS(Tableau1[CESAR],Tableau1[Prénoms],$C23)+SUMIFS(Tableau1[CESAR],Tableau1[Prénoms],$G23)</f>
        <v>0</v>
      </c>
      <c r="M23" s="7" t="s">
        <v>62</v>
      </c>
      <c r="N23" s="15" cm="1">
        <f t="array" ref="N23">COUNTIF($C$2:$E$366,$M23)-(SUMPRODUCT(((COUNTIF(Férié,$B$2:$B$366))*($C$2:$E$366=$M23))+(WEEKDAY($B$2:$B$366,2)&gt;5)*($C$2:$E$366=$M23))-SUMPRODUCT(COUNTIF(Férié,$B$2:$B$366)*(WEEKDAY($B$2:$B$366,2)&gt;5)*($C$2:$E$366=$M23)))</f>
        <v>0</v>
      </c>
      <c r="O23" s="11">
        <f t="shared" si="1"/>
        <v>0</v>
      </c>
      <c r="P23" s="11" cm="1">
        <f t="array" ref="P23">SUMPRODUCT(((COUNTIF(Férié,$B$2:$B$366))*($C$2:$E$366=$M23))+(WEEKDAY($B$2:$B$366,2)&gt;5)*($C$2:$E$366=$M23))-SUMPRODUCT(COUNTIF(Férié,$B$2:$B$366)*(WEEKDAY($B$2:$B$366,2)&gt;5)*($C$2:$E$366=$M23))-SUMPRODUCT(((COUNTIF(Férié,$B$2:$B$366))*($C$2:$E$366=$M23)))-SUMPRODUCT((WEEKDAY($B$2:$B$366,2)=7)*1*($C$2:$E$366=$M23))</f>
        <v>0</v>
      </c>
      <c r="Q23" s="15" cm="1">
        <f t="array" ref="Q23">SUMPRODUCT(((COUNTIF(Férié,$B$2:$B$366))*($C$2:$E$366=$M23)))</f>
        <v>0</v>
      </c>
      <c r="R23" s="18"/>
      <c r="S23" s="18"/>
    </row>
    <row r="24" spans="1:19" x14ac:dyDescent="0.3">
      <c r="A24" s="16">
        <f t="shared" si="0"/>
        <v>4</v>
      </c>
      <c r="B24" s="6">
        <v>45314</v>
      </c>
      <c r="C24" s="1"/>
      <c r="D24" s="1"/>
      <c r="E24" s="1"/>
      <c r="F24" s="1"/>
      <c r="G24" s="1"/>
      <c r="H24" s="1"/>
      <c r="I24" s="21">
        <f>SUMIFS(Tableau1[RU],Tableau1[Prénoms],$C24)+SUMIFS(Tableau1[RU],Tableau1[Prénoms],$D24)+SUMIFS(Tableau1[RU],Tableau1[Prénoms],$E24)+SUMIFS(Tableau1[RU],Tableau1[Prénoms],$G24)</f>
        <v>0</v>
      </c>
      <c r="J24" s="21">
        <f>SUMIFS(Tableau1[CESAR],Tableau1[Prénoms],$D24)+SUMIFS(Tableau1[CESAR],Tableau1[Prénoms],$E24)+SUMIFS(Tableau1[CESAR],Tableau1[Prénoms],$C24)+SUMIFS(Tableau1[CESAR],Tableau1[Prénoms],$G24)</f>
        <v>0</v>
      </c>
      <c r="N24" s="4"/>
      <c r="O24" s="4"/>
      <c r="P24" s="4"/>
      <c r="Q24" s="4"/>
      <c r="R24" s="14"/>
      <c r="S24" s="14"/>
    </row>
    <row r="25" spans="1:19" x14ac:dyDescent="0.3">
      <c r="A25" s="16">
        <f t="shared" si="0"/>
        <v>4</v>
      </c>
      <c r="B25" s="6">
        <v>45315</v>
      </c>
      <c r="C25" s="1"/>
      <c r="D25" s="1"/>
      <c r="E25" s="1"/>
      <c r="F25" s="1"/>
      <c r="G25" s="1"/>
      <c r="H25" s="1"/>
      <c r="I25" s="21">
        <f>SUMIFS(Tableau1[RU],Tableau1[Prénoms],$C25)+SUMIFS(Tableau1[RU],Tableau1[Prénoms],$D25)+SUMIFS(Tableau1[RU],Tableau1[Prénoms],$E25)+SUMIFS(Tableau1[RU],Tableau1[Prénoms],$G25)</f>
        <v>0</v>
      </c>
      <c r="J25" s="21">
        <f>SUMIFS(Tableau1[CESAR],Tableau1[Prénoms],$D25)+SUMIFS(Tableau1[CESAR],Tableau1[Prénoms],$E25)+SUMIFS(Tableau1[CESAR],Tableau1[Prénoms],$C25)+SUMIFS(Tableau1[CESAR],Tableau1[Prénoms],$G25)</f>
        <v>0</v>
      </c>
      <c r="N25" s="4"/>
      <c r="O25" s="4"/>
      <c r="P25" s="4"/>
      <c r="Q25" s="4"/>
      <c r="R25" s="14"/>
      <c r="S25" s="14"/>
    </row>
    <row r="26" spans="1:19" x14ac:dyDescent="0.3">
      <c r="A26" s="16">
        <f t="shared" si="0"/>
        <v>4</v>
      </c>
      <c r="B26" s="6">
        <v>45316</v>
      </c>
      <c r="C26" s="1"/>
      <c r="D26" s="1"/>
      <c r="E26" s="1"/>
      <c r="F26" s="1"/>
      <c r="G26" s="1"/>
      <c r="H26" s="1"/>
      <c r="I26" s="21">
        <f>SUMIFS(Tableau1[RU],Tableau1[Prénoms],$C26)+SUMIFS(Tableau1[RU],Tableau1[Prénoms],$D26)+SUMIFS(Tableau1[RU],Tableau1[Prénoms],$E26)+SUMIFS(Tableau1[RU],Tableau1[Prénoms],$G26)</f>
        <v>0</v>
      </c>
      <c r="J26" s="21">
        <f>SUMIFS(Tableau1[CESAR],Tableau1[Prénoms],$D26)+SUMIFS(Tableau1[CESAR],Tableau1[Prénoms],$E26)+SUMIFS(Tableau1[CESAR],Tableau1[Prénoms],$C26)+SUMIFS(Tableau1[CESAR],Tableau1[Prénoms],$G26)</f>
        <v>0</v>
      </c>
      <c r="N26" s="4"/>
      <c r="O26" s="4"/>
      <c r="P26" s="4"/>
      <c r="Q26" s="4"/>
      <c r="R26" s="14"/>
      <c r="S26" s="14"/>
    </row>
    <row r="27" spans="1:19" x14ac:dyDescent="0.3">
      <c r="A27" s="16">
        <f t="shared" si="0"/>
        <v>4</v>
      </c>
      <c r="B27" s="6">
        <v>45317</v>
      </c>
      <c r="C27" s="1"/>
      <c r="D27" s="1"/>
      <c r="E27" s="1"/>
      <c r="F27" s="1"/>
      <c r="G27" s="1"/>
      <c r="H27" s="1"/>
      <c r="I27" s="21">
        <f>SUMIFS(Tableau1[RU],Tableau1[Prénoms],$C27)+SUMIFS(Tableau1[RU],Tableau1[Prénoms],$D27)+SUMIFS(Tableau1[RU],Tableau1[Prénoms],$E27)+SUMIFS(Tableau1[RU],Tableau1[Prénoms],$G27)</f>
        <v>0</v>
      </c>
      <c r="J27" s="21">
        <f>SUMIFS(Tableau1[CESAR],Tableau1[Prénoms],$D27)+SUMIFS(Tableau1[CESAR],Tableau1[Prénoms],$E27)+SUMIFS(Tableau1[CESAR],Tableau1[Prénoms],$C27)+SUMIFS(Tableau1[CESAR],Tableau1[Prénoms],$G27)</f>
        <v>0</v>
      </c>
      <c r="N27" s="4"/>
      <c r="O27" s="4"/>
      <c r="P27" s="4"/>
      <c r="Q27" s="4"/>
      <c r="R27" s="14"/>
      <c r="S27" s="14"/>
    </row>
    <row r="28" spans="1:19" x14ac:dyDescent="0.3">
      <c r="A28" s="16">
        <f t="shared" si="0"/>
        <v>4</v>
      </c>
      <c r="B28" s="6">
        <v>45318</v>
      </c>
      <c r="C28" s="1"/>
      <c r="D28" s="1"/>
      <c r="E28" s="1"/>
      <c r="F28" s="1"/>
      <c r="G28" s="1"/>
      <c r="H28" s="1"/>
      <c r="I28" s="21">
        <f>SUMIFS(Tableau1[RU],Tableau1[Prénoms],$C28)+SUMIFS(Tableau1[RU],Tableau1[Prénoms],$D28)+SUMIFS(Tableau1[RU],Tableau1[Prénoms],$E28)+SUMIFS(Tableau1[RU],Tableau1[Prénoms],$G28)</f>
        <v>0</v>
      </c>
      <c r="J28" s="21">
        <f>SUMIFS(Tableau1[CESAR],Tableau1[Prénoms],$D28)+SUMIFS(Tableau1[CESAR],Tableau1[Prénoms],$E28)+SUMIFS(Tableau1[CESAR],Tableau1[Prénoms],$C28)+SUMIFS(Tableau1[CESAR],Tableau1[Prénoms],$G28)</f>
        <v>0</v>
      </c>
      <c r="N28" s="4"/>
      <c r="O28" s="4"/>
      <c r="P28" s="4"/>
      <c r="Q28" s="4"/>
      <c r="R28" s="14"/>
      <c r="S28" s="14"/>
    </row>
    <row r="29" spans="1:19" x14ac:dyDescent="0.3">
      <c r="A29" s="16">
        <f t="shared" si="0"/>
        <v>4</v>
      </c>
      <c r="B29" s="6">
        <v>45319</v>
      </c>
      <c r="C29" s="1"/>
      <c r="D29" s="1"/>
      <c r="E29" s="1"/>
      <c r="F29" s="1"/>
      <c r="G29" s="1"/>
      <c r="H29" s="1"/>
      <c r="I29" s="21">
        <f>SUMIFS(Tableau1[RU],Tableau1[Prénoms],$C29)+SUMIFS(Tableau1[RU],Tableau1[Prénoms],$D29)+SUMIFS(Tableau1[RU],Tableau1[Prénoms],$E29)+SUMIFS(Tableau1[RU],Tableau1[Prénoms],$G29)</f>
        <v>0</v>
      </c>
      <c r="J29" s="21">
        <f>SUMIFS(Tableau1[CESAR],Tableau1[Prénoms],$D29)+SUMIFS(Tableau1[CESAR],Tableau1[Prénoms],$E29)+SUMIFS(Tableau1[CESAR],Tableau1[Prénoms],$C29)+SUMIFS(Tableau1[CESAR],Tableau1[Prénoms],$G29)</f>
        <v>0</v>
      </c>
      <c r="N29" s="4"/>
      <c r="O29" s="4"/>
      <c r="P29" s="4"/>
      <c r="Q29" s="4"/>
      <c r="R29" s="14"/>
      <c r="S29" s="14"/>
    </row>
    <row r="30" spans="1:19" x14ac:dyDescent="0.3">
      <c r="A30" s="16">
        <f t="shared" si="0"/>
        <v>5</v>
      </c>
      <c r="B30" s="6">
        <v>45320</v>
      </c>
      <c r="C30" s="1"/>
      <c r="D30" s="1"/>
      <c r="E30" s="1"/>
      <c r="F30" s="1"/>
      <c r="G30" s="1"/>
      <c r="H30" s="1"/>
      <c r="I30" s="21">
        <f>SUMIFS(Tableau1[RU],Tableau1[Prénoms],$C30)+SUMIFS(Tableau1[RU],Tableau1[Prénoms],$D30)+SUMIFS(Tableau1[RU],Tableau1[Prénoms],$E30)+SUMIFS(Tableau1[RU],Tableau1[Prénoms],$G30)</f>
        <v>0</v>
      </c>
      <c r="J30" s="21">
        <f>SUMIFS(Tableau1[CESAR],Tableau1[Prénoms],$D30)+SUMIFS(Tableau1[CESAR],Tableau1[Prénoms],$E30)+SUMIFS(Tableau1[CESAR],Tableau1[Prénoms],$C30)+SUMIFS(Tableau1[CESAR],Tableau1[Prénoms],$G30)</f>
        <v>0</v>
      </c>
      <c r="N30" s="4"/>
      <c r="O30" s="4"/>
      <c r="P30" s="4"/>
      <c r="Q30" s="4"/>
      <c r="R30" s="14"/>
      <c r="S30" s="14"/>
    </row>
    <row r="31" spans="1:19" x14ac:dyDescent="0.3">
      <c r="A31" s="16">
        <f t="shared" si="0"/>
        <v>5</v>
      </c>
      <c r="B31" s="6">
        <v>45321</v>
      </c>
      <c r="C31" s="1"/>
      <c r="D31" s="1"/>
      <c r="E31" s="1"/>
      <c r="F31" s="1"/>
      <c r="G31" s="1"/>
      <c r="H31" s="1"/>
      <c r="I31" s="21">
        <f>SUMIFS(Tableau1[RU],Tableau1[Prénoms],$C31)+SUMIFS(Tableau1[RU],Tableau1[Prénoms],$D31)+SUMIFS(Tableau1[RU],Tableau1[Prénoms],$E31)+SUMIFS(Tableau1[RU],Tableau1[Prénoms],$G31)</f>
        <v>0</v>
      </c>
      <c r="J31" s="21">
        <f>SUMIFS(Tableau1[CESAR],Tableau1[Prénoms],$D31)+SUMIFS(Tableau1[CESAR],Tableau1[Prénoms],$E31)+SUMIFS(Tableau1[CESAR],Tableau1[Prénoms],$C31)+SUMIFS(Tableau1[CESAR],Tableau1[Prénoms],$G31)</f>
        <v>0</v>
      </c>
      <c r="N31" s="4"/>
      <c r="O31" s="4"/>
      <c r="P31" s="4"/>
      <c r="Q31" s="4"/>
      <c r="R31" s="14"/>
      <c r="S31" s="14"/>
    </row>
    <row r="32" spans="1:19" x14ac:dyDescent="0.3">
      <c r="A32" s="16">
        <f t="shared" si="0"/>
        <v>5</v>
      </c>
      <c r="B32" s="6">
        <v>45322</v>
      </c>
      <c r="C32" s="1"/>
      <c r="D32" s="1"/>
      <c r="E32" s="1"/>
      <c r="F32" s="1"/>
      <c r="G32" s="1"/>
      <c r="H32" s="1"/>
      <c r="I32" s="21">
        <f>SUMIFS(Tableau1[RU],Tableau1[Prénoms],$C32)+SUMIFS(Tableau1[RU],Tableau1[Prénoms],$D32)+SUMIFS(Tableau1[RU],Tableau1[Prénoms],$E32)+SUMIFS(Tableau1[RU],Tableau1[Prénoms],$G32)</f>
        <v>0</v>
      </c>
      <c r="J32" s="21">
        <f>SUMIFS(Tableau1[CESAR],Tableau1[Prénoms],$D32)+SUMIFS(Tableau1[CESAR],Tableau1[Prénoms],$E32)+SUMIFS(Tableau1[CESAR],Tableau1[Prénoms],$C32)+SUMIFS(Tableau1[CESAR],Tableau1[Prénoms],$G32)</f>
        <v>0</v>
      </c>
      <c r="N32" s="4"/>
      <c r="O32" s="4"/>
      <c r="P32" s="4"/>
      <c r="Q32" s="4"/>
      <c r="R32" s="14"/>
      <c r="S32" s="14"/>
    </row>
    <row r="33" spans="1:19" x14ac:dyDescent="0.3">
      <c r="A33" s="16">
        <f t="shared" si="0"/>
        <v>5</v>
      </c>
      <c r="B33" s="6">
        <v>45323</v>
      </c>
      <c r="C33" s="1"/>
      <c r="D33" s="1"/>
      <c r="E33" s="1"/>
      <c r="F33" s="1"/>
      <c r="G33" s="1"/>
      <c r="H33" s="1"/>
      <c r="I33" s="21">
        <f>SUMIFS(Tableau1[RU],Tableau1[Prénoms],$C33)+SUMIFS(Tableau1[RU],Tableau1[Prénoms],$D33)+SUMIFS(Tableau1[RU],Tableau1[Prénoms],$E33)+SUMIFS(Tableau1[RU],Tableau1[Prénoms],$G33)</f>
        <v>0</v>
      </c>
      <c r="J33" s="21">
        <f>SUMIFS(Tableau1[CESAR],Tableau1[Prénoms],$D33)+SUMIFS(Tableau1[CESAR],Tableau1[Prénoms],$E33)+SUMIFS(Tableau1[CESAR],Tableau1[Prénoms],$C33)+SUMIFS(Tableau1[CESAR],Tableau1[Prénoms],$G33)</f>
        <v>0</v>
      </c>
      <c r="N33" s="4"/>
      <c r="O33" s="4"/>
      <c r="P33" s="4"/>
      <c r="Q33" s="4"/>
      <c r="R33" s="14"/>
      <c r="S33" s="14"/>
    </row>
    <row r="34" spans="1:19" x14ac:dyDescent="0.3">
      <c r="A34" s="16">
        <f t="shared" si="0"/>
        <v>5</v>
      </c>
      <c r="B34" s="6">
        <v>45324</v>
      </c>
      <c r="C34" s="1"/>
      <c r="D34" s="1"/>
      <c r="E34" s="1"/>
      <c r="F34" s="1"/>
      <c r="G34" s="1"/>
      <c r="H34" s="1"/>
      <c r="I34" s="21">
        <f>SUMIFS(Tableau1[RU],Tableau1[Prénoms],$C34)+SUMIFS(Tableau1[RU],Tableau1[Prénoms],$D34)+SUMIFS(Tableau1[RU],Tableau1[Prénoms],$E34)+SUMIFS(Tableau1[RU],Tableau1[Prénoms],$G34)</f>
        <v>0</v>
      </c>
      <c r="J34" s="21">
        <f>SUMIFS(Tableau1[CESAR],Tableau1[Prénoms],$D34)+SUMIFS(Tableau1[CESAR],Tableau1[Prénoms],$E34)+SUMIFS(Tableau1[CESAR],Tableau1[Prénoms],$C34)+SUMIFS(Tableau1[CESAR],Tableau1[Prénoms],$G34)</f>
        <v>0</v>
      </c>
      <c r="N34" s="4"/>
      <c r="O34" s="4"/>
      <c r="P34" s="4"/>
      <c r="Q34" s="4"/>
      <c r="R34" s="14"/>
      <c r="S34" s="14"/>
    </row>
    <row r="35" spans="1:19" x14ac:dyDescent="0.3">
      <c r="A35" s="16">
        <f t="shared" si="0"/>
        <v>5</v>
      </c>
      <c r="B35" s="6">
        <v>45325</v>
      </c>
      <c r="C35" s="1"/>
      <c r="D35" s="1"/>
      <c r="E35" s="1"/>
      <c r="F35" s="1"/>
      <c r="G35" s="1"/>
      <c r="H35" s="1"/>
      <c r="I35" s="21">
        <f>SUMIFS(Tableau1[RU],Tableau1[Prénoms],$C35)+SUMIFS(Tableau1[RU],Tableau1[Prénoms],$D35)+SUMIFS(Tableau1[RU],Tableau1[Prénoms],$E35)+SUMIFS(Tableau1[RU],Tableau1[Prénoms],$G35)</f>
        <v>0</v>
      </c>
      <c r="J35" s="21">
        <f>SUMIFS(Tableau1[CESAR],Tableau1[Prénoms],$D35)+SUMIFS(Tableau1[CESAR],Tableau1[Prénoms],$E35)+SUMIFS(Tableau1[CESAR],Tableau1[Prénoms],$C35)+SUMIFS(Tableau1[CESAR],Tableau1[Prénoms],$G35)</f>
        <v>0</v>
      </c>
      <c r="N35" s="4"/>
      <c r="O35" s="4"/>
      <c r="P35" s="4"/>
      <c r="Q35" s="4"/>
      <c r="R35" s="14"/>
      <c r="S35" s="14"/>
    </row>
    <row r="36" spans="1:19" x14ac:dyDescent="0.3">
      <c r="A36" s="16">
        <f t="shared" si="0"/>
        <v>5</v>
      </c>
      <c r="B36" s="6">
        <v>45326</v>
      </c>
      <c r="C36" s="1"/>
      <c r="D36" s="1"/>
      <c r="E36" s="1"/>
      <c r="F36" s="1"/>
      <c r="G36" s="1"/>
      <c r="H36" s="1"/>
      <c r="I36" s="21">
        <f>SUMIFS(Tableau1[RU],Tableau1[Prénoms],$C36)+SUMIFS(Tableau1[RU],Tableau1[Prénoms],$D36)+SUMIFS(Tableau1[RU],Tableau1[Prénoms],$E36)+SUMIFS(Tableau1[RU],Tableau1[Prénoms],$G36)</f>
        <v>0</v>
      </c>
      <c r="J36" s="21">
        <f>SUMIFS(Tableau1[CESAR],Tableau1[Prénoms],$D36)+SUMIFS(Tableau1[CESAR],Tableau1[Prénoms],$E36)+SUMIFS(Tableau1[CESAR],Tableau1[Prénoms],$C36)+SUMIFS(Tableau1[CESAR],Tableau1[Prénoms],$G36)</f>
        <v>0</v>
      </c>
      <c r="N36" s="4"/>
      <c r="O36" s="4"/>
      <c r="P36" s="4"/>
      <c r="Q36" s="4"/>
      <c r="R36" s="14"/>
      <c r="S36" s="14"/>
    </row>
    <row r="37" spans="1:19" x14ac:dyDescent="0.3">
      <c r="A37" s="16">
        <f t="shared" si="0"/>
        <v>6</v>
      </c>
      <c r="B37" s="6">
        <v>45327</v>
      </c>
      <c r="C37" s="1"/>
      <c r="D37" s="1"/>
      <c r="E37" s="1"/>
      <c r="F37" s="1"/>
      <c r="G37" s="1"/>
      <c r="H37" s="1"/>
      <c r="I37" s="21">
        <f>SUMIFS(Tableau1[RU],Tableau1[Prénoms],$C37)+SUMIFS(Tableau1[RU],Tableau1[Prénoms],$D37)+SUMIFS(Tableau1[RU],Tableau1[Prénoms],$E37)+SUMIFS(Tableau1[RU],Tableau1[Prénoms],$G37)</f>
        <v>0</v>
      </c>
      <c r="J37" s="21">
        <f>SUMIFS(Tableau1[CESAR],Tableau1[Prénoms],$D37)+SUMIFS(Tableau1[CESAR],Tableau1[Prénoms],$E37)+SUMIFS(Tableau1[CESAR],Tableau1[Prénoms],$C37)+SUMIFS(Tableau1[CESAR],Tableau1[Prénoms],$G37)</f>
        <v>0</v>
      </c>
      <c r="N37" s="4"/>
      <c r="O37" s="4"/>
      <c r="P37" s="4"/>
      <c r="Q37" s="4"/>
      <c r="R37" s="14"/>
      <c r="S37" s="14"/>
    </row>
    <row r="38" spans="1:19" x14ac:dyDescent="0.3">
      <c r="A38" s="16">
        <f t="shared" si="0"/>
        <v>6</v>
      </c>
      <c r="B38" s="6">
        <v>45328</v>
      </c>
      <c r="C38" s="1"/>
      <c r="D38" s="1"/>
      <c r="E38" s="1"/>
      <c r="F38" s="1"/>
      <c r="G38" s="1"/>
      <c r="H38" s="1"/>
      <c r="I38" s="21">
        <f>SUMIFS(Tableau1[RU],Tableau1[Prénoms],$C38)+SUMIFS(Tableau1[RU],Tableau1[Prénoms],$D38)+SUMIFS(Tableau1[RU],Tableau1[Prénoms],$E38)+SUMIFS(Tableau1[RU],Tableau1[Prénoms],$G38)</f>
        <v>0</v>
      </c>
      <c r="J38" s="21">
        <f>SUMIFS(Tableau1[CESAR],Tableau1[Prénoms],$D38)+SUMIFS(Tableau1[CESAR],Tableau1[Prénoms],$E38)+SUMIFS(Tableau1[CESAR],Tableau1[Prénoms],$C38)+SUMIFS(Tableau1[CESAR],Tableau1[Prénoms],$G38)</f>
        <v>0</v>
      </c>
      <c r="N38" s="4"/>
      <c r="O38" s="4"/>
      <c r="P38" s="4"/>
      <c r="Q38" s="4"/>
      <c r="R38" s="14"/>
      <c r="S38" s="14"/>
    </row>
    <row r="39" spans="1:19" x14ac:dyDescent="0.3">
      <c r="A39" s="16">
        <f t="shared" si="0"/>
        <v>6</v>
      </c>
      <c r="B39" s="6">
        <v>45329</v>
      </c>
      <c r="C39" s="1"/>
      <c r="D39" s="1"/>
      <c r="E39" s="1"/>
      <c r="F39" s="1"/>
      <c r="G39" s="1"/>
      <c r="H39" s="1"/>
      <c r="I39" s="21">
        <f>SUMIFS(Tableau1[RU],Tableau1[Prénoms],$C39)+SUMIFS(Tableau1[RU],Tableau1[Prénoms],$D39)+SUMIFS(Tableau1[RU],Tableau1[Prénoms],$E39)+SUMIFS(Tableau1[RU],Tableau1[Prénoms],$G39)</f>
        <v>0</v>
      </c>
      <c r="J39" s="21">
        <f>SUMIFS(Tableau1[CESAR],Tableau1[Prénoms],$D39)+SUMIFS(Tableau1[CESAR],Tableau1[Prénoms],$E39)+SUMIFS(Tableau1[CESAR],Tableau1[Prénoms],$C39)+SUMIFS(Tableau1[CESAR],Tableau1[Prénoms],$G39)</f>
        <v>0</v>
      </c>
      <c r="N39" s="4"/>
      <c r="O39" s="4"/>
      <c r="P39" s="4"/>
      <c r="Q39" s="4"/>
      <c r="R39" s="14"/>
      <c r="S39" s="14"/>
    </row>
    <row r="40" spans="1:19" x14ac:dyDescent="0.3">
      <c r="A40" s="16">
        <f t="shared" si="0"/>
        <v>6</v>
      </c>
      <c r="B40" s="6">
        <v>45330</v>
      </c>
      <c r="C40" s="1"/>
      <c r="D40" s="1"/>
      <c r="E40" s="1"/>
      <c r="F40" s="1"/>
      <c r="G40" s="1"/>
      <c r="H40" s="1"/>
      <c r="I40" s="21">
        <f>SUMIFS(Tableau1[RU],Tableau1[Prénoms],$C40)+SUMIFS(Tableau1[RU],Tableau1[Prénoms],$D40)+SUMIFS(Tableau1[RU],Tableau1[Prénoms],$E40)+SUMIFS(Tableau1[RU],Tableau1[Prénoms],$G40)</f>
        <v>0</v>
      </c>
      <c r="J40" s="21">
        <f>SUMIFS(Tableau1[CESAR],Tableau1[Prénoms],$D40)+SUMIFS(Tableau1[CESAR],Tableau1[Prénoms],$E40)+SUMIFS(Tableau1[CESAR],Tableau1[Prénoms],$C40)+SUMIFS(Tableau1[CESAR],Tableau1[Prénoms],$G40)</f>
        <v>0</v>
      </c>
      <c r="N40" s="4"/>
      <c r="O40" s="4"/>
      <c r="P40" s="4"/>
      <c r="Q40" s="4"/>
      <c r="R40" s="14"/>
      <c r="S40" s="14"/>
    </row>
    <row r="41" spans="1:19" x14ac:dyDescent="0.3">
      <c r="A41" s="16">
        <f t="shared" si="0"/>
        <v>6</v>
      </c>
      <c r="B41" s="6">
        <v>45331</v>
      </c>
      <c r="C41" s="1"/>
      <c r="D41" s="1"/>
      <c r="E41" s="1"/>
      <c r="F41" s="1"/>
      <c r="G41" s="1"/>
      <c r="H41" s="1"/>
      <c r="I41" s="21">
        <f>SUMIFS(Tableau1[RU],Tableau1[Prénoms],$C41)+SUMIFS(Tableau1[RU],Tableau1[Prénoms],$D41)+SUMIFS(Tableau1[RU],Tableau1[Prénoms],$E41)+SUMIFS(Tableau1[RU],Tableau1[Prénoms],$G41)</f>
        <v>0</v>
      </c>
      <c r="J41" s="21">
        <f>SUMIFS(Tableau1[CESAR],Tableau1[Prénoms],$D41)+SUMIFS(Tableau1[CESAR],Tableau1[Prénoms],$E41)+SUMIFS(Tableau1[CESAR],Tableau1[Prénoms],$C41)+SUMIFS(Tableau1[CESAR],Tableau1[Prénoms],$G41)</f>
        <v>0</v>
      </c>
      <c r="N41" s="4"/>
      <c r="O41" s="4"/>
      <c r="P41" s="4"/>
      <c r="Q41" s="4"/>
      <c r="R41" s="14"/>
      <c r="S41" s="14"/>
    </row>
    <row r="42" spans="1:19" x14ac:dyDescent="0.3">
      <c r="A42" s="16">
        <f t="shared" si="0"/>
        <v>6</v>
      </c>
      <c r="B42" s="6">
        <v>45332</v>
      </c>
      <c r="C42" s="1"/>
      <c r="D42" s="1"/>
      <c r="E42" s="1"/>
      <c r="F42" s="1"/>
      <c r="G42" s="1"/>
      <c r="H42" s="1"/>
      <c r="I42" s="21">
        <f>SUMIFS(Tableau1[RU],Tableau1[Prénoms],$C42)+SUMIFS(Tableau1[RU],Tableau1[Prénoms],$D42)+SUMIFS(Tableau1[RU],Tableau1[Prénoms],$E42)+SUMIFS(Tableau1[RU],Tableau1[Prénoms],$G42)</f>
        <v>0</v>
      </c>
      <c r="J42" s="21">
        <f>SUMIFS(Tableau1[CESAR],Tableau1[Prénoms],$D42)+SUMIFS(Tableau1[CESAR],Tableau1[Prénoms],$E42)+SUMIFS(Tableau1[CESAR],Tableau1[Prénoms],$C42)+SUMIFS(Tableau1[CESAR],Tableau1[Prénoms],$G42)</f>
        <v>0</v>
      </c>
      <c r="N42" s="4"/>
      <c r="O42" s="4"/>
      <c r="P42" s="4"/>
      <c r="Q42" s="4"/>
      <c r="R42" s="14"/>
      <c r="S42" s="14"/>
    </row>
    <row r="43" spans="1:19" x14ac:dyDescent="0.3">
      <c r="A43" s="16">
        <f t="shared" si="0"/>
        <v>6</v>
      </c>
      <c r="B43" s="6">
        <v>45333</v>
      </c>
      <c r="C43" s="1"/>
      <c r="D43" s="1"/>
      <c r="E43" s="1"/>
      <c r="F43" s="1"/>
      <c r="G43" s="1"/>
      <c r="H43" s="1"/>
      <c r="I43" s="21">
        <f>SUMIFS(Tableau1[RU],Tableau1[Prénoms],$C43)+SUMIFS(Tableau1[RU],Tableau1[Prénoms],$D43)+SUMIFS(Tableau1[RU],Tableau1[Prénoms],$E43)+SUMIFS(Tableau1[RU],Tableau1[Prénoms],$G43)</f>
        <v>0</v>
      </c>
      <c r="J43" s="21">
        <f>SUMIFS(Tableau1[CESAR],Tableau1[Prénoms],$D43)+SUMIFS(Tableau1[CESAR],Tableau1[Prénoms],$E43)+SUMIFS(Tableau1[CESAR],Tableau1[Prénoms],$C43)+SUMIFS(Tableau1[CESAR],Tableau1[Prénoms],$G43)</f>
        <v>0</v>
      </c>
      <c r="N43" s="4"/>
      <c r="O43" s="4"/>
      <c r="P43" s="4"/>
      <c r="Q43" s="4"/>
      <c r="R43" s="14"/>
      <c r="S43" s="14"/>
    </row>
    <row r="44" spans="1:19" x14ac:dyDescent="0.3">
      <c r="A44" s="16">
        <f t="shared" si="0"/>
        <v>7</v>
      </c>
      <c r="B44" s="6">
        <v>45334</v>
      </c>
      <c r="C44" s="1"/>
      <c r="D44" s="1"/>
      <c r="E44" s="22"/>
      <c r="F44" s="1"/>
      <c r="G44" s="1"/>
      <c r="H44" s="1"/>
      <c r="I44" s="21">
        <f>SUMIFS(Tableau1[RU],Tableau1[Prénoms],$C44)+SUMIFS(Tableau1[RU],Tableau1[Prénoms],$D44)+SUMIFS(Tableau1[RU],Tableau1[Prénoms],$E44)+SUMIFS(Tableau1[RU],Tableau1[Prénoms],$G44)</f>
        <v>0</v>
      </c>
      <c r="J44" s="21">
        <f>SUMIFS(Tableau1[CESAR],Tableau1[Prénoms],$D44)+SUMIFS(Tableau1[CESAR],Tableau1[Prénoms],$E44)+SUMIFS(Tableau1[CESAR],Tableau1[Prénoms],$C44)+SUMIFS(Tableau1[CESAR],Tableau1[Prénoms],$G44)</f>
        <v>0</v>
      </c>
      <c r="N44" s="4"/>
      <c r="O44" s="4"/>
      <c r="P44" s="4"/>
      <c r="Q44" s="4"/>
      <c r="R44" s="14"/>
      <c r="S44" s="14"/>
    </row>
    <row r="45" spans="1:19" x14ac:dyDescent="0.3">
      <c r="A45" s="16">
        <f t="shared" si="0"/>
        <v>7</v>
      </c>
      <c r="B45" s="6">
        <v>45335</v>
      </c>
      <c r="C45" s="1"/>
      <c r="D45" s="1"/>
      <c r="E45" s="22"/>
      <c r="F45" s="1"/>
      <c r="G45" s="1"/>
      <c r="H45" s="1"/>
      <c r="I45" s="21">
        <f>SUMIFS(Tableau1[RU],Tableau1[Prénoms],$C45)+SUMIFS(Tableau1[RU],Tableau1[Prénoms],$D45)+SUMIFS(Tableau1[RU],Tableau1[Prénoms],$E45)+SUMIFS(Tableau1[RU],Tableau1[Prénoms],$G45)</f>
        <v>0</v>
      </c>
      <c r="J45" s="21">
        <f>SUMIFS(Tableau1[CESAR],Tableau1[Prénoms],$D45)+SUMIFS(Tableau1[CESAR],Tableau1[Prénoms],$E45)+SUMIFS(Tableau1[CESAR],Tableau1[Prénoms],$C45)+SUMIFS(Tableau1[CESAR],Tableau1[Prénoms],$G45)</f>
        <v>0</v>
      </c>
      <c r="N45" s="4"/>
      <c r="O45" s="4"/>
      <c r="P45" s="4"/>
      <c r="Q45" s="4"/>
      <c r="R45" s="14"/>
      <c r="S45" s="14"/>
    </row>
    <row r="46" spans="1:19" x14ac:dyDescent="0.3">
      <c r="A46" s="16">
        <f t="shared" si="0"/>
        <v>7</v>
      </c>
      <c r="B46" s="6">
        <v>45336</v>
      </c>
      <c r="C46" s="1"/>
      <c r="D46" s="22"/>
      <c r="E46" s="1"/>
      <c r="F46" s="1"/>
      <c r="G46" s="1"/>
      <c r="H46" s="1"/>
      <c r="I46" s="21">
        <f>SUMIFS(Tableau1[RU],Tableau1[Prénoms],$C46)+SUMIFS(Tableau1[RU],Tableau1[Prénoms],$D46)+SUMIFS(Tableau1[RU],Tableau1[Prénoms],$E46)+SUMIFS(Tableau1[RU],Tableau1[Prénoms],$G46)</f>
        <v>0</v>
      </c>
      <c r="J46" s="21">
        <f>SUMIFS(Tableau1[CESAR],Tableau1[Prénoms],$D46)+SUMIFS(Tableau1[CESAR],Tableau1[Prénoms],$E46)+SUMIFS(Tableau1[CESAR],Tableau1[Prénoms],$C46)+SUMIFS(Tableau1[CESAR],Tableau1[Prénoms],$G46)</f>
        <v>0</v>
      </c>
      <c r="N46" s="4"/>
      <c r="O46" s="4"/>
      <c r="P46" s="4"/>
      <c r="Q46" s="4"/>
      <c r="R46" s="14"/>
      <c r="S46" s="14"/>
    </row>
    <row r="47" spans="1:19" x14ac:dyDescent="0.3">
      <c r="A47" s="16">
        <f t="shared" si="0"/>
        <v>7</v>
      </c>
      <c r="B47" s="6">
        <v>45337</v>
      </c>
      <c r="C47" s="22"/>
      <c r="D47" s="1"/>
      <c r="E47" s="1"/>
      <c r="F47" s="1"/>
      <c r="G47" s="1"/>
      <c r="H47" s="1"/>
      <c r="I47" s="21">
        <f>SUMIFS(Tableau1[RU],Tableau1[Prénoms],$C47)+SUMIFS(Tableau1[RU],Tableau1[Prénoms],$D47)+SUMIFS(Tableau1[RU],Tableau1[Prénoms],$E47)+SUMIFS(Tableau1[RU],Tableau1[Prénoms],$G47)</f>
        <v>0</v>
      </c>
      <c r="J47" s="21">
        <f>SUMIFS(Tableau1[CESAR],Tableau1[Prénoms],$D47)+SUMIFS(Tableau1[CESAR],Tableau1[Prénoms],$E47)+SUMIFS(Tableau1[CESAR],Tableau1[Prénoms],$C47)+SUMIFS(Tableau1[CESAR],Tableau1[Prénoms],$G47)</f>
        <v>0</v>
      </c>
      <c r="K47" s="23" t="s">
        <v>40</v>
      </c>
      <c r="N47" s="4"/>
      <c r="O47" s="4"/>
      <c r="P47" s="4"/>
      <c r="Q47" s="4"/>
      <c r="R47" s="14"/>
      <c r="S47" s="14"/>
    </row>
    <row r="48" spans="1:19" x14ac:dyDescent="0.3">
      <c r="A48" s="16">
        <f t="shared" si="0"/>
        <v>7</v>
      </c>
      <c r="B48" s="6">
        <v>45338</v>
      </c>
      <c r="C48" s="1"/>
      <c r="D48" s="22"/>
      <c r="E48" s="22"/>
      <c r="F48" s="1"/>
      <c r="G48" s="1"/>
      <c r="H48" s="1"/>
      <c r="I48" s="21">
        <f>SUMIFS(Tableau1[RU],Tableau1[Prénoms],$C48)+SUMIFS(Tableau1[RU],Tableau1[Prénoms],$D48)+SUMIFS(Tableau1[RU],Tableau1[Prénoms],$E48)+SUMIFS(Tableau1[RU],Tableau1[Prénoms],$G48)</f>
        <v>0</v>
      </c>
      <c r="J48" s="21">
        <f>SUMIFS(Tableau1[CESAR],Tableau1[Prénoms],$D48)+SUMIFS(Tableau1[CESAR],Tableau1[Prénoms],$E48)+SUMIFS(Tableau1[CESAR],Tableau1[Prénoms],$C48)+SUMIFS(Tableau1[CESAR],Tableau1[Prénoms],$G48)</f>
        <v>0</v>
      </c>
      <c r="N48" s="4"/>
      <c r="O48" s="4"/>
      <c r="P48" s="4"/>
      <c r="Q48" s="4"/>
      <c r="R48" s="14"/>
      <c r="S48" s="14"/>
    </row>
    <row r="49" spans="1:19" x14ac:dyDescent="0.3">
      <c r="A49" s="16">
        <f t="shared" si="0"/>
        <v>7</v>
      </c>
      <c r="B49" s="6">
        <v>45339</v>
      </c>
      <c r="C49" s="1"/>
      <c r="D49" s="1"/>
      <c r="E49" s="1"/>
      <c r="F49" s="1"/>
      <c r="G49" s="1"/>
      <c r="H49" s="1"/>
      <c r="I49" s="21">
        <f>SUMIFS(Tableau1[RU],Tableau1[Prénoms],$C49)+SUMIFS(Tableau1[RU],Tableau1[Prénoms],$D49)+SUMIFS(Tableau1[RU],Tableau1[Prénoms],$E49)+SUMIFS(Tableau1[RU],Tableau1[Prénoms],$G49)</f>
        <v>0</v>
      </c>
      <c r="J49" s="21">
        <f>SUMIFS(Tableau1[CESAR],Tableau1[Prénoms],$D49)+SUMIFS(Tableau1[CESAR],Tableau1[Prénoms],$E49)+SUMIFS(Tableau1[CESAR],Tableau1[Prénoms],$C49)+SUMIFS(Tableau1[CESAR],Tableau1[Prénoms],$G49)</f>
        <v>0</v>
      </c>
      <c r="N49" s="4"/>
      <c r="O49" s="4"/>
      <c r="P49" s="4"/>
      <c r="Q49" s="4"/>
      <c r="R49" s="14"/>
      <c r="S49" s="14"/>
    </row>
    <row r="50" spans="1:19" x14ac:dyDescent="0.3">
      <c r="A50" s="16">
        <f t="shared" si="0"/>
        <v>7</v>
      </c>
      <c r="B50" s="6">
        <v>45340</v>
      </c>
      <c r="C50" s="1"/>
      <c r="D50" s="1"/>
      <c r="E50" s="1"/>
      <c r="F50" s="1"/>
      <c r="G50" s="1"/>
      <c r="H50" s="1"/>
      <c r="I50" s="21">
        <f>SUMIFS(Tableau1[RU],Tableau1[Prénoms],$C50)+SUMIFS(Tableau1[RU],Tableau1[Prénoms],$D50)+SUMIFS(Tableau1[RU],Tableau1[Prénoms],$E50)+SUMIFS(Tableau1[RU],Tableau1[Prénoms],$G50)</f>
        <v>0</v>
      </c>
      <c r="J50" s="21">
        <f>SUMIFS(Tableau1[CESAR],Tableau1[Prénoms],$D50)+SUMIFS(Tableau1[CESAR],Tableau1[Prénoms],$E50)+SUMIFS(Tableau1[CESAR],Tableau1[Prénoms],$C50)+SUMIFS(Tableau1[CESAR],Tableau1[Prénoms],$G50)</f>
        <v>0</v>
      </c>
      <c r="N50" s="4"/>
      <c r="O50" s="4"/>
      <c r="P50" s="4"/>
      <c r="Q50" s="4"/>
      <c r="R50" s="14"/>
      <c r="S50" s="14"/>
    </row>
    <row r="51" spans="1:19" x14ac:dyDescent="0.3">
      <c r="A51" s="16">
        <f t="shared" si="0"/>
        <v>8</v>
      </c>
      <c r="B51" s="6">
        <v>45341</v>
      </c>
      <c r="C51" s="1"/>
      <c r="D51" s="1"/>
      <c r="E51" s="1"/>
      <c r="F51" s="1"/>
      <c r="G51" s="1"/>
      <c r="H51" s="1"/>
      <c r="I51" s="21">
        <f>SUMIFS(Tableau1[RU],Tableau1[Prénoms],$C51)+SUMIFS(Tableau1[RU],Tableau1[Prénoms],$D51)+SUMIFS(Tableau1[RU],Tableau1[Prénoms],$E51)+SUMIFS(Tableau1[RU],Tableau1[Prénoms],$G51)</f>
        <v>0</v>
      </c>
      <c r="J51" s="21">
        <f>SUMIFS(Tableau1[CESAR],Tableau1[Prénoms],$D51)+SUMIFS(Tableau1[CESAR],Tableau1[Prénoms],$E51)+SUMIFS(Tableau1[CESAR],Tableau1[Prénoms],$C51)+SUMIFS(Tableau1[CESAR],Tableau1[Prénoms],$G51)</f>
        <v>0</v>
      </c>
      <c r="N51" s="4"/>
      <c r="O51" s="4"/>
      <c r="P51" s="4"/>
      <c r="Q51" s="4"/>
      <c r="R51" s="14"/>
      <c r="S51" s="14"/>
    </row>
    <row r="52" spans="1:19" x14ac:dyDescent="0.3">
      <c r="A52" s="16">
        <f t="shared" si="0"/>
        <v>8</v>
      </c>
      <c r="B52" s="6">
        <v>45342</v>
      </c>
      <c r="C52" s="1"/>
      <c r="D52" s="1"/>
      <c r="E52" s="1"/>
      <c r="F52" s="1"/>
      <c r="G52" s="1"/>
      <c r="H52" s="1"/>
      <c r="I52" s="21">
        <f>SUMIFS(Tableau1[RU],Tableau1[Prénoms],$C52)+SUMIFS(Tableau1[RU],Tableau1[Prénoms],$D52)+SUMIFS(Tableau1[RU],Tableau1[Prénoms],$E52)+SUMIFS(Tableau1[RU],Tableau1[Prénoms],$G52)</f>
        <v>0</v>
      </c>
      <c r="J52" s="21">
        <f>SUMIFS(Tableau1[CESAR],Tableau1[Prénoms],$D52)+SUMIFS(Tableau1[CESAR],Tableau1[Prénoms],$E52)+SUMIFS(Tableau1[CESAR],Tableau1[Prénoms],$C52)+SUMIFS(Tableau1[CESAR],Tableau1[Prénoms],$G52)</f>
        <v>0</v>
      </c>
      <c r="N52" s="4"/>
      <c r="O52" s="4"/>
      <c r="P52" s="4"/>
      <c r="Q52" s="4"/>
      <c r="R52" s="14"/>
      <c r="S52" s="14"/>
    </row>
    <row r="53" spans="1:19" x14ac:dyDescent="0.3">
      <c r="A53" s="16">
        <f t="shared" si="0"/>
        <v>8</v>
      </c>
      <c r="B53" s="6">
        <v>45343</v>
      </c>
      <c r="C53" s="1"/>
      <c r="D53" s="22"/>
      <c r="E53" s="1"/>
      <c r="F53" s="1"/>
      <c r="G53" s="1"/>
      <c r="H53" s="1"/>
      <c r="I53" s="21">
        <f>SUMIFS(Tableau1[RU],Tableau1[Prénoms],$C53)+SUMIFS(Tableau1[RU],Tableau1[Prénoms],$D53)+SUMIFS(Tableau1[RU],Tableau1[Prénoms],$E53)+SUMIFS(Tableau1[RU],Tableau1[Prénoms],$G53)</f>
        <v>0</v>
      </c>
      <c r="J53" s="21">
        <f>SUMIFS(Tableau1[CESAR],Tableau1[Prénoms],$D53)+SUMIFS(Tableau1[CESAR],Tableau1[Prénoms],$E53)+SUMIFS(Tableau1[CESAR],Tableau1[Prénoms],$C53)+SUMIFS(Tableau1[CESAR],Tableau1[Prénoms],$G53)</f>
        <v>0</v>
      </c>
      <c r="N53" s="4"/>
      <c r="O53" s="4"/>
      <c r="P53" s="4"/>
      <c r="Q53" s="4"/>
      <c r="R53" s="14"/>
      <c r="S53" s="14"/>
    </row>
    <row r="54" spans="1:19" x14ac:dyDescent="0.3">
      <c r="A54" s="16">
        <f t="shared" si="0"/>
        <v>8</v>
      </c>
      <c r="B54" s="6">
        <v>45344</v>
      </c>
      <c r="C54" s="1"/>
      <c r="D54" s="1"/>
      <c r="E54" s="22"/>
      <c r="F54" s="1"/>
      <c r="G54" s="1"/>
      <c r="H54" s="1"/>
      <c r="I54" s="21">
        <f>SUMIFS(Tableau1[RU],Tableau1[Prénoms],$C54)+SUMIFS(Tableau1[RU],Tableau1[Prénoms],$D54)+SUMIFS(Tableau1[RU],Tableau1[Prénoms],$E54)+SUMIFS(Tableau1[RU],Tableau1[Prénoms],$G54)</f>
        <v>0</v>
      </c>
      <c r="J54" s="21">
        <f>SUMIFS(Tableau1[CESAR],Tableau1[Prénoms],$D54)+SUMIFS(Tableau1[CESAR],Tableau1[Prénoms],$E54)+SUMIFS(Tableau1[CESAR],Tableau1[Prénoms],$C54)+SUMIFS(Tableau1[CESAR],Tableau1[Prénoms],$G54)</f>
        <v>0</v>
      </c>
      <c r="N54" s="4"/>
      <c r="O54" s="4"/>
      <c r="P54" s="4"/>
      <c r="Q54" s="4"/>
      <c r="R54" s="14"/>
      <c r="S54" s="14"/>
    </row>
    <row r="55" spans="1:19" x14ac:dyDescent="0.3">
      <c r="A55" s="16">
        <f t="shared" si="0"/>
        <v>8</v>
      </c>
      <c r="B55" s="6">
        <v>45345</v>
      </c>
      <c r="C55" s="1"/>
      <c r="D55" s="22"/>
      <c r="E55" s="1"/>
      <c r="F55" s="1"/>
      <c r="G55" s="1"/>
      <c r="H55" s="1"/>
      <c r="I55" s="21">
        <f>SUMIFS(Tableau1[RU],Tableau1[Prénoms],$C55)+SUMIFS(Tableau1[RU],Tableau1[Prénoms],$D55)+SUMIFS(Tableau1[RU],Tableau1[Prénoms],$E55)+SUMIFS(Tableau1[RU],Tableau1[Prénoms],$G55)</f>
        <v>0</v>
      </c>
      <c r="J55" s="21">
        <f>SUMIFS(Tableau1[CESAR],Tableau1[Prénoms],$D55)+SUMIFS(Tableau1[CESAR],Tableau1[Prénoms],$E55)+SUMIFS(Tableau1[CESAR],Tableau1[Prénoms],$C55)+SUMIFS(Tableau1[CESAR],Tableau1[Prénoms],$G55)</f>
        <v>0</v>
      </c>
      <c r="N55" s="4"/>
      <c r="O55" s="4"/>
      <c r="P55" s="4"/>
      <c r="Q55" s="4"/>
      <c r="R55" s="14"/>
      <c r="S55" s="14"/>
    </row>
    <row r="56" spans="1:19" x14ac:dyDescent="0.3">
      <c r="A56" s="16">
        <f t="shared" si="0"/>
        <v>8</v>
      </c>
      <c r="B56" s="6">
        <v>45346</v>
      </c>
      <c r="C56" s="1"/>
      <c r="D56" s="1"/>
      <c r="E56" s="1"/>
      <c r="F56" s="1"/>
      <c r="G56" s="1"/>
      <c r="H56" s="1"/>
      <c r="I56" s="21">
        <f>SUMIFS(Tableau1[RU],Tableau1[Prénoms],$C56)+SUMIFS(Tableau1[RU],Tableau1[Prénoms],$D56)+SUMIFS(Tableau1[RU],Tableau1[Prénoms],$E56)+SUMIFS(Tableau1[RU],Tableau1[Prénoms],$G56)</f>
        <v>0</v>
      </c>
      <c r="J56" s="21">
        <f>SUMIFS(Tableau1[CESAR],Tableau1[Prénoms],$D56)+SUMIFS(Tableau1[CESAR],Tableau1[Prénoms],$E56)+SUMIFS(Tableau1[CESAR],Tableau1[Prénoms],$C56)+SUMIFS(Tableau1[CESAR],Tableau1[Prénoms],$G56)</f>
        <v>0</v>
      </c>
      <c r="N56" s="4"/>
      <c r="O56" s="4"/>
      <c r="P56" s="4"/>
      <c r="Q56" s="4"/>
      <c r="R56" s="14"/>
      <c r="S56" s="14"/>
    </row>
    <row r="57" spans="1:19" x14ac:dyDescent="0.3">
      <c r="A57" s="16">
        <f t="shared" si="0"/>
        <v>8</v>
      </c>
      <c r="B57" s="6">
        <v>45347</v>
      </c>
      <c r="C57" s="1"/>
      <c r="D57" s="1"/>
      <c r="E57" s="1"/>
      <c r="F57" s="1"/>
      <c r="G57" s="1"/>
      <c r="H57" s="1"/>
      <c r="I57" s="21">
        <f>SUMIFS(Tableau1[RU],Tableau1[Prénoms],$C57)+SUMIFS(Tableau1[RU],Tableau1[Prénoms],$D57)+SUMIFS(Tableau1[RU],Tableau1[Prénoms],$E57)+SUMIFS(Tableau1[RU],Tableau1[Prénoms],$G57)</f>
        <v>0</v>
      </c>
      <c r="J57" s="21">
        <f>SUMIFS(Tableau1[CESAR],Tableau1[Prénoms],$D57)+SUMIFS(Tableau1[CESAR],Tableau1[Prénoms],$E57)+SUMIFS(Tableau1[CESAR],Tableau1[Prénoms],$C57)+SUMIFS(Tableau1[CESAR],Tableau1[Prénoms],$G57)</f>
        <v>0</v>
      </c>
      <c r="N57" s="4"/>
      <c r="O57" s="4"/>
      <c r="P57" s="4"/>
      <c r="Q57" s="4"/>
      <c r="R57" s="14"/>
      <c r="S57" s="14"/>
    </row>
    <row r="58" spans="1:19" x14ac:dyDescent="0.3">
      <c r="A58" s="16">
        <f t="shared" si="0"/>
        <v>9</v>
      </c>
      <c r="B58" s="6">
        <v>45348</v>
      </c>
      <c r="C58" s="1"/>
      <c r="D58" s="1"/>
      <c r="E58" s="1"/>
      <c r="F58" s="1"/>
      <c r="G58" s="1"/>
      <c r="H58" s="1"/>
      <c r="I58" s="21">
        <f>SUMIFS(Tableau1[RU],Tableau1[Prénoms],$C58)+SUMIFS(Tableau1[RU],Tableau1[Prénoms],$D58)+SUMIFS(Tableau1[RU],Tableau1[Prénoms],$E58)+SUMIFS(Tableau1[RU],Tableau1[Prénoms],$G58)</f>
        <v>0</v>
      </c>
      <c r="J58" s="21">
        <f>SUMIFS(Tableau1[CESAR],Tableau1[Prénoms],$D58)+SUMIFS(Tableau1[CESAR],Tableau1[Prénoms],$E58)+SUMIFS(Tableau1[CESAR],Tableau1[Prénoms],$C58)+SUMIFS(Tableau1[CESAR],Tableau1[Prénoms],$G58)</f>
        <v>0</v>
      </c>
      <c r="N58" s="4"/>
      <c r="O58" s="4"/>
      <c r="P58" s="4"/>
      <c r="Q58" s="4"/>
      <c r="R58" s="14"/>
      <c r="S58" s="14"/>
    </row>
    <row r="59" spans="1:19" x14ac:dyDescent="0.3">
      <c r="A59" s="16">
        <f t="shared" si="0"/>
        <v>9</v>
      </c>
      <c r="B59" s="6">
        <v>45349</v>
      </c>
      <c r="C59" s="22"/>
      <c r="D59" s="1"/>
      <c r="E59" s="1"/>
      <c r="F59" s="1"/>
      <c r="G59" s="1"/>
      <c r="H59" s="1"/>
      <c r="I59" s="21">
        <f>SUMIFS(Tableau1[RU],Tableau1[Prénoms],$C59)+SUMIFS(Tableau1[RU],Tableau1[Prénoms],$D59)+SUMIFS(Tableau1[RU],Tableau1[Prénoms],$E59)+SUMIFS(Tableau1[RU],Tableau1[Prénoms],$G59)</f>
        <v>0</v>
      </c>
      <c r="J59" s="21">
        <f>SUMIFS(Tableau1[CESAR],Tableau1[Prénoms],$D59)+SUMIFS(Tableau1[CESAR],Tableau1[Prénoms],$E59)+SUMIFS(Tableau1[CESAR],Tableau1[Prénoms],$C59)+SUMIFS(Tableau1[CESAR],Tableau1[Prénoms],$G59)</f>
        <v>0</v>
      </c>
      <c r="N59" s="4"/>
      <c r="O59" s="4"/>
      <c r="P59" s="4"/>
      <c r="Q59" s="4"/>
      <c r="R59" s="14"/>
      <c r="S59" s="14"/>
    </row>
    <row r="60" spans="1:19" x14ac:dyDescent="0.3">
      <c r="A60" s="16">
        <f t="shared" si="0"/>
        <v>9</v>
      </c>
      <c r="B60" s="6">
        <v>45350</v>
      </c>
      <c r="C60" s="22"/>
      <c r="D60" s="1"/>
      <c r="E60" s="22"/>
      <c r="F60" s="1"/>
      <c r="G60" s="1"/>
      <c r="H60" s="1"/>
      <c r="I60" s="21">
        <f>SUMIFS(Tableau1[RU],Tableau1[Prénoms],$C60)+SUMIFS(Tableau1[RU],Tableau1[Prénoms],$D60)+SUMIFS(Tableau1[RU],Tableau1[Prénoms],$E60)+SUMIFS(Tableau1[RU],Tableau1[Prénoms],$G60)</f>
        <v>0</v>
      </c>
      <c r="J60" s="21">
        <f>SUMIFS(Tableau1[CESAR],Tableau1[Prénoms],$D60)+SUMIFS(Tableau1[CESAR],Tableau1[Prénoms],$E60)+SUMIFS(Tableau1[CESAR],Tableau1[Prénoms],$C60)+SUMIFS(Tableau1[CESAR],Tableau1[Prénoms],$G60)</f>
        <v>0</v>
      </c>
      <c r="N60" s="4"/>
      <c r="O60" s="4"/>
      <c r="P60" s="4"/>
      <c r="Q60" s="4"/>
      <c r="R60" s="14"/>
      <c r="S60" s="14"/>
    </row>
    <row r="61" spans="1:19" x14ac:dyDescent="0.3">
      <c r="A61" s="16">
        <f t="shared" si="0"/>
        <v>9</v>
      </c>
      <c r="B61" s="6">
        <v>45351</v>
      </c>
      <c r="C61" s="1"/>
      <c r="D61" s="1"/>
      <c r="E61" s="1"/>
      <c r="F61" s="1"/>
      <c r="G61" s="1"/>
      <c r="H61" s="1"/>
      <c r="I61" s="21">
        <f>SUMIFS(Tableau1[RU],Tableau1[Prénoms],$C61)+SUMIFS(Tableau1[RU],Tableau1[Prénoms],$D61)+SUMIFS(Tableau1[RU],Tableau1[Prénoms],$E61)+SUMIFS(Tableau1[RU],Tableau1[Prénoms],$G61)</f>
        <v>0</v>
      </c>
      <c r="J61" s="21">
        <f>SUMIFS(Tableau1[CESAR],Tableau1[Prénoms],$D61)+SUMIFS(Tableau1[CESAR],Tableau1[Prénoms],$E61)+SUMIFS(Tableau1[CESAR],Tableau1[Prénoms],$C61)+SUMIFS(Tableau1[CESAR],Tableau1[Prénoms],$G61)</f>
        <v>0</v>
      </c>
      <c r="N61" s="4"/>
      <c r="O61" s="4"/>
      <c r="P61" s="4"/>
      <c r="Q61" s="4"/>
      <c r="R61" s="14"/>
      <c r="S61" s="14"/>
    </row>
    <row r="62" spans="1:19" x14ac:dyDescent="0.3">
      <c r="A62" s="16">
        <f t="shared" si="0"/>
        <v>9</v>
      </c>
      <c r="B62" s="6">
        <v>45352</v>
      </c>
      <c r="C62" s="1"/>
      <c r="D62" s="1"/>
      <c r="E62" s="1"/>
      <c r="F62" s="1"/>
      <c r="G62" s="1"/>
      <c r="H62" s="1"/>
      <c r="I62" s="21">
        <f>SUMIFS(Tableau1[RU],Tableau1[Prénoms],$C62)+SUMIFS(Tableau1[RU],Tableau1[Prénoms],$D62)+SUMIFS(Tableau1[RU],Tableau1[Prénoms],$E62)+SUMIFS(Tableau1[RU],Tableau1[Prénoms],$G62)</f>
        <v>0</v>
      </c>
      <c r="J62" s="21">
        <f>SUMIFS(Tableau1[CESAR],Tableau1[Prénoms],$D62)+SUMIFS(Tableau1[CESAR],Tableau1[Prénoms],$E62)+SUMIFS(Tableau1[CESAR],Tableau1[Prénoms],$C62)+SUMIFS(Tableau1[CESAR],Tableau1[Prénoms],$G62)</f>
        <v>0</v>
      </c>
      <c r="N62" s="4"/>
      <c r="O62" s="4"/>
      <c r="P62" s="4"/>
      <c r="Q62" s="4"/>
      <c r="R62" s="14"/>
      <c r="S62" s="14"/>
    </row>
    <row r="63" spans="1:19" x14ac:dyDescent="0.3">
      <c r="A63" s="16">
        <f t="shared" si="0"/>
        <v>9</v>
      </c>
      <c r="B63" s="6">
        <v>45353</v>
      </c>
      <c r="C63" s="1"/>
      <c r="D63" s="1"/>
      <c r="E63" s="1"/>
      <c r="F63" s="1"/>
      <c r="G63" s="1"/>
      <c r="H63" s="1"/>
      <c r="I63" s="21">
        <f>SUMIFS(Tableau1[RU],Tableau1[Prénoms],$C63)+SUMIFS(Tableau1[RU],Tableau1[Prénoms],$D63)+SUMIFS(Tableau1[RU],Tableau1[Prénoms],$E63)+SUMIFS(Tableau1[RU],Tableau1[Prénoms],$G63)</f>
        <v>0</v>
      </c>
      <c r="J63" s="21">
        <f>SUMIFS(Tableau1[CESAR],Tableau1[Prénoms],$D63)+SUMIFS(Tableau1[CESAR],Tableau1[Prénoms],$E63)+SUMIFS(Tableau1[CESAR],Tableau1[Prénoms],$C63)+SUMIFS(Tableau1[CESAR],Tableau1[Prénoms],$G63)</f>
        <v>0</v>
      </c>
      <c r="N63" s="4"/>
      <c r="O63" s="4"/>
      <c r="P63" s="4"/>
      <c r="Q63" s="4"/>
      <c r="R63" s="14"/>
      <c r="S63" s="14"/>
    </row>
    <row r="64" spans="1:19" x14ac:dyDescent="0.3">
      <c r="A64" s="16">
        <f t="shared" si="0"/>
        <v>9</v>
      </c>
      <c r="B64" s="6">
        <v>45354</v>
      </c>
      <c r="C64" s="1"/>
      <c r="D64" s="1"/>
      <c r="E64" s="1"/>
      <c r="F64" s="1"/>
      <c r="G64" s="1"/>
      <c r="H64" s="1"/>
      <c r="I64" s="21">
        <f>SUMIFS(Tableau1[RU],Tableau1[Prénoms],$C64)+SUMIFS(Tableau1[RU],Tableau1[Prénoms],$D64)+SUMIFS(Tableau1[RU],Tableau1[Prénoms],$E64)+SUMIFS(Tableau1[RU],Tableau1[Prénoms],$G64)</f>
        <v>0</v>
      </c>
      <c r="J64" s="21">
        <f>SUMIFS(Tableau1[CESAR],Tableau1[Prénoms],$D64)+SUMIFS(Tableau1[CESAR],Tableau1[Prénoms],$E64)+SUMIFS(Tableau1[CESAR],Tableau1[Prénoms],$C64)+SUMIFS(Tableau1[CESAR],Tableau1[Prénoms],$G64)</f>
        <v>0</v>
      </c>
      <c r="N64" s="4"/>
      <c r="O64" s="4"/>
      <c r="P64" s="4"/>
      <c r="Q64" s="4"/>
      <c r="R64" s="14"/>
      <c r="S64" s="14"/>
    </row>
    <row r="65" spans="1:19" x14ac:dyDescent="0.3">
      <c r="A65" s="16">
        <f t="shared" si="0"/>
        <v>10</v>
      </c>
      <c r="B65" s="6">
        <v>45355</v>
      </c>
      <c r="C65" s="1"/>
      <c r="D65" s="1"/>
      <c r="E65" s="1"/>
      <c r="F65" s="1"/>
      <c r="G65" s="1"/>
      <c r="H65" s="1"/>
      <c r="I65" s="21">
        <f>SUMIFS(Tableau1[RU],Tableau1[Prénoms],$C65)+SUMIFS(Tableau1[RU],Tableau1[Prénoms],$D65)+SUMIFS(Tableau1[RU],Tableau1[Prénoms],$E65)+SUMIFS(Tableau1[RU],Tableau1[Prénoms],$G65)</f>
        <v>0</v>
      </c>
      <c r="J65" s="21">
        <f>SUMIFS(Tableau1[CESAR],Tableau1[Prénoms],$D65)+SUMIFS(Tableau1[CESAR],Tableau1[Prénoms],$E65)+SUMIFS(Tableau1[CESAR],Tableau1[Prénoms],$C65)+SUMIFS(Tableau1[CESAR],Tableau1[Prénoms],$G65)</f>
        <v>0</v>
      </c>
      <c r="N65" s="4"/>
      <c r="O65" s="4"/>
      <c r="P65" s="4"/>
      <c r="Q65" s="4"/>
      <c r="R65" s="14"/>
      <c r="S65" s="14"/>
    </row>
    <row r="66" spans="1:19" x14ac:dyDescent="0.3">
      <c r="A66" s="16">
        <f t="shared" si="0"/>
        <v>10</v>
      </c>
      <c r="B66" s="6">
        <v>45356</v>
      </c>
      <c r="C66" s="1"/>
      <c r="D66" s="1"/>
      <c r="E66" s="1"/>
      <c r="F66" s="1"/>
      <c r="G66" s="1"/>
      <c r="H66" s="1"/>
      <c r="I66" s="21">
        <f>SUMIFS(Tableau1[RU],Tableau1[Prénoms],$C66)+SUMIFS(Tableau1[RU],Tableau1[Prénoms],$D66)+SUMIFS(Tableau1[RU],Tableau1[Prénoms],$E66)+SUMIFS(Tableau1[RU],Tableau1[Prénoms],$G66)</f>
        <v>0</v>
      </c>
      <c r="J66" s="21">
        <f>SUMIFS(Tableau1[CESAR],Tableau1[Prénoms],$D66)+SUMIFS(Tableau1[CESAR],Tableau1[Prénoms],$E66)+SUMIFS(Tableau1[CESAR],Tableau1[Prénoms],$C66)+SUMIFS(Tableau1[CESAR],Tableau1[Prénoms],$G66)</f>
        <v>0</v>
      </c>
      <c r="N66" s="4"/>
      <c r="O66" s="4"/>
      <c r="P66" s="4"/>
      <c r="Q66" s="4"/>
      <c r="R66" s="14"/>
      <c r="S66" s="14"/>
    </row>
    <row r="67" spans="1:19" x14ac:dyDescent="0.3">
      <c r="A67" s="16">
        <f t="shared" ref="A67:A130" si="2">WEEKNUM(B67,2)</f>
        <v>10</v>
      </c>
      <c r="B67" s="6">
        <v>45357</v>
      </c>
      <c r="C67" s="1"/>
      <c r="D67" s="1"/>
      <c r="E67" s="1"/>
      <c r="F67" s="1"/>
      <c r="G67" s="1"/>
      <c r="H67" s="1"/>
      <c r="I67" s="21">
        <f>SUMIFS(Tableau1[RU],Tableau1[Prénoms],$C67)+SUMIFS(Tableau1[RU],Tableau1[Prénoms],$D67)+SUMIFS(Tableau1[RU],Tableau1[Prénoms],$E67)+SUMIFS(Tableau1[RU],Tableau1[Prénoms],$G67)</f>
        <v>0</v>
      </c>
      <c r="J67" s="21">
        <f>SUMIFS(Tableau1[CESAR],Tableau1[Prénoms],$D67)+SUMIFS(Tableau1[CESAR],Tableau1[Prénoms],$E67)+SUMIFS(Tableau1[CESAR],Tableau1[Prénoms],$C67)+SUMIFS(Tableau1[CESAR],Tableau1[Prénoms],$G67)</f>
        <v>0</v>
      </c>
      <c r="N67" s="4"/>
      <c r="O67" s="4"/>
      <c r="P67" s="4"/>
      <c r="Q67" s="4"/>
      <c r="R67" s="14"/>
      <c r="S67" s="14"/>
    </row>
    <row r="68" spans="1:19" x14ac:dyDescent="0.3">
      <c r="A68" s="16">
        <f t="shared" si="2"/>
        <v>10</v>
      </c>
      <c r="B68" s="6">
        <v>45358</v>
      </c>
      <c r="C68" s="1"/>
      <c r="D68" s="1"/>
      <c r="E68" s="1"/>
      <c r="F68" s="1"/>
      <c r="G68" s="1"/>
      <c r="H68" s="1"/>
      <c r="I68" s="21">
        <f>SUMIFS(Tableau1[RU],Tableau1[Prénoms],$C68)+SUMIFS(Tableau1[RU],Tableau1[Prénoms],$D68)+SUMIFS(Tableau1[RU],Tableau1[Prénoms],$E68)+SUMIFS(Tableau1[RU],Tableau1[Prénoms],$G68)</f>
        <v>0</v>
      </c>
      <c r="J68" s="21">
        <f>SUMIFS(Tableau1[CESAR],Tableau1[Prénoms],$D68)+SUMIFS(Tableau1[CESAR],Tableau1[Prénoms],$E68)+SUMIFS(Tableau1[CESAR],Tableau1[Prénoms],$C68)+SUMIFS(Tableau1[CESAR],Tableau1[Prénoms],$G68)</f>
        <v>0</v>
      </c>
      <c r="N68" s="4"/>
      <c r="O68" s="4"/>
      <c r="P68" s="4"/>
      <c r="Q68" s="4"/>
      <c r="R68" s="14"/>
      <c r="S68" s="14"/>
    </row>
    <row r="69" spans="1:19" x14ac:dyDescent="0.3">
      <c r="A69" s="16">
        <f t="shared" si="2"/>
        <v>10</v>
      </c>
      <c r="B69" s="6">
        <v>45359</v>
      </c>
      <c r="C69" s="1"/>
      <c r="D69" s="1"/>
      <c r="E69" s="1"/>
      <c r="F69" s="1"/>
      <c r="G69" s="1"/>
      <c r="H69" s="1"/>
      <c r="I69" s="21">
        <f>SUMIFS(Tableau1[RU],Tableau1[Prénoms],$C69)+SUMIFS(Tableau1[RU],Tableau1[Prénoms],$D69)+SUMIFS(Tableau1[RU],Tableau1[Prénoms],$E69)+SUMIFS(Tableau1[RU],Tableau1[Prénoms],$G69)</f>
        <v>0</v>
      </c>
      <c r="J69" s="21">
        <f>SUMIFS(Tableau1[CESAR],Tableau1[Prénoms],$D69)+SUMIFS(Tableau1[CESAR],Tableau1[Prénoms],$E69)+SUMIFS(Tableau1[CESAR],Tableau1[Prénoms],$C69)+SUMIFS(Tableau1[CESAR],Tableau1[Prénoms],$G69)</f>
        <v>0</v>
      </c>
      <c r="N69" s="4"/>
      <c r="O69" s="4"/>
      <c r="P69" s="4"/>
      <c r="Q69" s="4"/>
      <c r="R69" s="14"/>
      <c r="S69" s="14"/>
    </row>
    <row r="70" spans="1:19" x14ac:dyDescent="0.3">
      <c r="A70" s="16">
        <f t="shared" si="2"/>
        <v>10</v>
      </c>
      <c r="B70" s="6">
        <v>45360</v>
      </c>
      <c r="C70" s="22"/>
      <c r="D70" s="1"/>
      <c r="E70" s="1"/>
      <c r="F70" s="1"/>
      <c r="G70" s="1"/>
      <c r="H70" s="1"/>
      <c r="I70" s="21">
        <f>SUMIFS(Tableau1[RU],Tableau1[Prénoms],$C70)+SUMIFS(Tableau1[RU],Tableau1[Prénoms],$D70)+SUMIFS(Tableau1[RU],Tableau1[Prénoms],$E70)+SUMIFS(Tableau1[RU],Tableau1[Prénoms],$G70)</f>
        <v>0</v>
      </c>
      <c r="J70" s="21">
        <f>SUMIFS(Tableau1[CESAR],Tableau1[Prénoms],$D70)+SUMIFS(Tableau1[CESAR],Tableau1[Prénoms],$E70)+SUMIFS(Tableau1[CESAR],Tableau1[Prénoms],$C70)+SUMIFS(Tableau1[CESAR],Tableau1[Prénoms],$G70)</f>
        <v>0</v>
      </c>
      <c r="N70" s="4"/>
      <c r="O70" s="4"/>
      <c r="P70" s="4"/>
      <c r="Q70" s="4"/>
      <c r="R70" s="14"/>
      <c r="S70" s="14"/>
    </row>
    <row r="71" spans="1:19" x14ac:dyDescent="0.3">
      <c r="A71" s="16">
        <f t="shared" si="2"/>
        <v>10</v>
      </c>
      <c r="B71" s="6">
        <v>45361</v>
      </c>
      <c r="C71" s="22"/>
      <c r="D71" s="1"/>
      <c r="E71" s="1"/>
      <c r="F71" s="1"/>
      <c r="G71" s="1"/>
      <c r="H71" s="1"/>
      <c r="I71" s="21">
        <f>SUMIFS(Tableau1[RU],Tableau1[Prénoms],$C71)+SUMIFS(Tableau1[RU],Tableau1[Prénoms],$D71)+SUMIFS(Tableau1[RU],Tableau1[Prénoms],$E71)+SUMIFS(Tableau1[RU],Tableau1[Prénoms],$G71)</f>
        <v>0</v>
      </c>
      <c r="J71" s="21">
        <f>SUMIFS(Tableau1[CESAR],Tableau1[Prénoms],$D71)+SUMIFS(Tableau1[CESAR],Tableau1[Prénoms],$E71)+SUMIFS(Tableau1[CESAR],Tableau1[Prénoms],$C71)+SUMIFS(Tableau1[CESAR],Tableau1[Prénoms],$G71)</f>
        <v>0</v>
      </c>
      <c r="N71" s="4"/>
      <c r="O71" s="4"/>
      <c r="P71" s="4"/>
      <c r="Q71" s="4"/>
      <c r="R71" s="14"/>
      <c r="S71" s="14"/>
    </row>
    <row r="72" spans="1:19" x14ac:dyDescent="0.3">
      <c r="A72" s="16">
        <f t="shared" si="2"/>
        <v>11</v>
      </c>
      <c r="B72" s="6">
        <v>45362</v>
      </c>
      <c r="C72" s="1"/>
      <c r="D72" s="1"/>
      <c r="E72" s="1"/>
      <c r="F72" s="1"/>
      <c r="G72" s="1"/>
      <c r="H72" s="1"/>
      <c r="I72" s="21">
        <f>SUMIFS(Tableau1[RU],Tableau1[Prénoms],$C72)+SUMIFS(Tableau1[RU],Tableau1[Prénoms],$D72)+SUMIFS(Tableau1[RU],Tableau1[Prénoms],$E72)+SUMIFS(Tableau1[RU],Tableau1[Prénoms],$G72)</f>
        <v>0</v>
      </c>
      <c r="J72" s="21">
        <f>SUMIFS(Tableau1[CESAR],Tableau1[Prénoms],$D72)+SUMIFS(Tableau1[CESAR],Tableau1[Prénoms],$E72)+SUMIFS(Tableau1[CESAR],Tableau1[Prénoms],$C72)+SUMIFS(Tableau1[CESAR],Tableau1[Prénoms],$G72)</f>
        <v>0</v>
      </c>
      <c r="N72" s="4"/>
      <c r="O72" s="4"/>
      <c r="P72" s="4"/>
      <c r="Q72" s="4"/>
      <c r="R72" s="14"/>
      <c r="S72" s="14"/>
    </row>
    <row r="73" spans="1:19" x14ac:dyDescent="0.3">
      <c r="A73" s="16">
        <f t="shared" si="2"/>
        <v>11</v>
      </c>
      <c r="B73" s="6">
        <v>45363</v>
      </c>
      <c r="C73" s="22"/>
      <c r="D73" s="1"/>
      <c r="E73" s="1"/>
      <c r="F73" s="1"/>
      <c r="G73" s="1"/>
      <c r="H73" s="1"/>
      <c r="I73" s="21">
        <f>SUMIFS(Tableau1[RU],Tableau1[Prénoms],$C73)+SUMIFS(Tableau1[RU],Tableau1[Prénoms],$D73)+SUMIFS(Tableau1[RU],Tableau1[Prénoms],$E73)+SUMIFS(Tableau1[RU],Tableau1[Prénoms],$G73)</f>
        <v>0</v>
      </c>
      <c r="J73" s="21">
        <f>SUMIFS(Tableau1[CESAR],Tableau1[Prénoms],$D73)+SUMIFS(Tableau1[CESAR],Tableau1[Prénoms],$E73)+SUMIFS(Tableau1[CESAR],Tableau1[Prénoms],$C73)+SUMIFS(Tableau1[CESAR],Tableau1[Prénoms],$G73)</f>
        <v>0</v>
      </c>
      <c r="N73" s="4"/>
      <c r="O73" s="4"/>
      <c r="P73" s="4"/>
      <c r="Q73" s="4"/>
      <c r="R73" s="14"/>
      <c r="S73" s="14"/>
    </row>
    <row r="74" spans="1:19" x14ac:dyDescent="0.3">
      <c r="A74" s="16">
        <f t="shared" si="2"/>
        <v>11</v>
      </c>
      <c r="B74" s="6">
        <v>45364</v>
      </c>
      <c r="C74" s="1"/>
      <c r="D74" s="1"/>
      <c r="E74" s="1"/>
      <c r="F74" s="1"/>
      <c r="G74" s="1"/>
      <c r="H74" s="1"/>
      <c r="I74" s="21">
        <f>SUMIFS(Tableau1[RU],Tableau1[Prénoms],$C74)+SUMIFS(Tableau1[RU],Tableau1[Prénoms],$D74)+SUMIFS(Tableau1[RU],Tableau1[Prénoms],$E74)+SUMIFS(Tableau1[RU],Tableau1[Prénoms],$G74)</f>
        <v>0</v>
      </c>
      <c r="J74" s="21">
        <f>SUMIFS(Tableau1[CESAR],Tableau1[Prénoms],$D74)+SUMIFS(Tableau1[CESAR],Tableau1[Prénoms],$E74)+SUMIFS(Tableau1[CESAR],Tableau1[Prénoms],$C74)+SUMIFS(Tableau1[CESAR],Tableau1[Prénoms],$G74)</f>
        <v>0</v>
      </c>
      <c r="N74" s="4"/>
      <c r="O74" s="4"/>
      <c r="P74" s="4"/>
      <c r="Q74" s="4"/>
      <c r="R74" s="14"/>
      <c r="S74" s="14"/>
    </row>
    <row r="75" spans="1:19" x14ac:dyDescent="0.3">
      <c r="A75" s="16">
        <f t="shared" si="2"/>
        <v>11</v>
      </c>
      <c r="B75" s="6">
        <v>45365</v>
      </c>
      <c r="C75" s="22"/>
      <c r="D75" s="1"/>
      <c r="E75" s="1"/>
      <c r="F75" s="1"/>
      <c r="G75" s="1"/>
      <c r="H75" s="1"/>
      <c r="I75" s="21">
        <f>SUMIFS(Tableau1[RU],Tableau1[Prénoms],$C75)+SUMIFS(Tableau1[RU],Tableau1[Prénoms],$D75)+SUMIFS(Tableau1[RU],Tableau1[Prénoms],$E75)+SUMIFS(Tableau1[RU],Tableau1[Prénoms],$G75)</f>
        <v>0</v>
      </c>
      <c r="J75" s="21">
        <f>SUMIFS(Tableau1[CESAR],Tableau1[Prénoms],$D75)+SUMIFS(Tableau1[CESAR],Tableau1[Prénoms],$E75)+SUMIFS(Tableau1[CESAR],Tableau1[Prénoms],$C75)+SUMIFS(Tableau1[CESAR],Tableau1[Prénoms],$G75)</f>
        <v>0</v>
      </c>
      <c r="N75" s="4"/>
      <c r="O75" s="4"/>
      <c r="P75" s="4"/>
      <c r="Q75" s="4"/>
      <c r="R75" s="14"/>
      <c r="S75" s="14"/>
    </row>
    <row r="76" spans="1:19" x14ac:dyDescent="0.3">
      <c r="A76" s="16">
        <f t="shared" si="2"/>
        <v>11</v>
      </c>
      <c r="B76" s="6">
        <v>45366</v>
      </c>
      <c r="C76" s="1"/>
      <c r="D76" s="1"/>
      <c r="E76" s="1"/>
      <c r="F76" s="1"/>
      <c r="G76" s="1"/>
      <c r="H76" s="1"/>
      <c r="I76" s="21">
        <f>SUMIFS(Tableau1[RU],Tableau1[Prénoms],$C76)+SUMIFS(Tableau1[RU],Tableau1[Prénoms],$D76)+SUMIFS(Tableau1[RU],Tableau1[Prénoms],$E76)+SUMIFS(Tableau1[RU],Tableau1[Prénoms],$G76)</f>
        <v>0</v>
      </c>
      <c r="J76" s="21">
        <f>SUMIFS(Tableau1[CESAR],Tableau1[Prénoms],$D76)+SUMIFS(Tableau1[CESAR],Tableau1[Prénoms],$E76)+SUMIFS(Tableau1[CESAR],Tableau1[Prénoms],$C76)+SUMIFS(Tableau1[CESAR],Tableau1[Prénoms],$G76)</f>
        <v>0</v>
      </c>
      <c r="N76" s="4"/>
      <c r="O76" s="4"/>
      <c r="P76" s="4"/>
      <c r="Q76" s="4"/>
      <c r="R76" s="14"/>
      <c r="S76" s="14"/>
    </row>
    <row r="77" spans="1:19" x14ac:dyDescent="0.3">
      <c r="A77" s="16">
        <f t="shared" si="2"/>
        <v>11</v>
      </c>
      <c r="B77" s="6">
        <v>45367</v>
      </c>
      <c r="C77" s="1"/>
      <c r="D77" s="1"/>
      <c r="E77" s="1"/>
      <c r="F77" s="1"/>
      <c r="G77" s="1"/>
      <c r="H77" s="1"/>
      <c r="I77" s="21">
        <f>SUMIFS(Tableau1[RU],Tableau1[Prénoms],$C77)+SUMIFS(Tableau1[RU],Tableau1[Prénoms],$D77)+SUMIFS(Tableau1[RU],Tableau1[Prénoms],$E77)+SUMIFS(Tableau1[RU],Tableau1[Prénoms],$G77)</f>
        <v>0</v>
      </c>
      <c r="J77" s="21">
        <f>SUMIFS(Tableau1[CESAR],Tableau1[Prénoms],$D77)+SUMIFS(Tableau1[CESAR],Tableau1[Prénoms],$E77)+SUMIFS(Tableau1[CESAR],Tableau1[Prénoms],$C77)+SUMIFS(Tableau1[CESAR],Tableau1[Prénoms],$G77)</f>
        <v>0</v>
      </c>
      <c r="N77" s="4"/>
      <c r="O77" s="4"/>
      <c r="P77" s="4"/>
      <c r="Q77" s="4"/>
      <c r="R77" s="14"/>
      <c r="S77" s="14"/>
    </row>
    <row r="78" spans="1:19" x14ac:dyDescent="0.3">
      <c r="A78" s="16">
        <f t="shared" si="2"/>
        <v>11</v>
      </c>
      <c r="B78" s="6">
        <v>45368</v>
      </c>
      <c r="C78" s="1"/>
      <c r="D78" s="1"/>
      <c r="E78" s="1"/>
      <c r="F78" s="1"/>
      <c r="G78" s="1"/>
      <c r="H78" s="1"/>
      <c r="I78" s="21">
        <f>SUMIFS(Tableau1[RU],Tableau1[Prénoms],$C78)+SUMIFS(Tableau1[RU],Tableau1[Prénoms],$D78)+SUMIFS(Tableau1[RU],Tableau1[Prénoms],$E78)+SUMIFS(Tableau1[RU],Tableau1[Prénoms],$G78)</f>
        <v>0</v>
      </c>
      <c r="J78" s="21">
        <f>SUMIFS(Tableau1[CESAR],Tableau1[Prénoms],$D78)+SUMIFS(Tableau1[CESAR],Tableau1[Prénoms],$E78)+SUMIFS(Tableau1[CESAR],Tableau1[Prénoms],$C78)+SUMIFS(Tableau1[CESAR],Tableau1[Prénoms],$G78)</f>
        <v>0</v>
      </c>
      <c r="N78" s="4"/>
      <c r="O78" s="4"/>
      <c r="P78" s="4"/>
      <c r="Q78" s="4"/>
      <c r="R78" s="14"/>
      <c r="S78" s="14"/>
    </row>
    <row r="79" spans="1:19" x14ac:dyDescent="0.3">
      <c r="A79" s="16">
        <f t="shared" si="2"/>
        <v>12</v>
      </c>
      <c r="B79" s="6">
        <v>45369</v>
      </c>
      <c r="C79" s="1"/>
      <c r="D79" s="1"/>
      <c r="E79" s="1"/>
      <c r="F79" s="1"/>
      <c r="G79" s="1"/>
      <c r="H79" s="1"/>
      <c r="I79" s="21">
        <f>SUMIFS(Tableau1[RU],Tableau1[Prénoms],$C79)+SUMIFS(Tableau1[RU],Tableau1[Prénoms],$D79)+SUMIFS(Tableau1[RU],Tableau1[Prénoms],$E79)+SUMIFS(Tableau1[RU],Tableau1[Prénoms],$G79)</f>
        <v>0</v>
      </c>
      <c r="J79" s="21">
        <f>SUMIFS(Tableau1[CESAR],Tableau1[Prénoms],$D79)+SUMIFS(Tableau1[CESAR],Tableau1[Prénoms],$E79)+SUMIFS(Tableau1[CESAR],Tableau1[Prénoms],$C79)+SUMIFS(Tableau1[CESAR],Tableau1[Prénoms],$G79)</f>
        <v>0</v>
      </c>
      <c r="N79" s="4"/>
      <c r="O79" s="4"/>
      <c r="P79" s="4"/>
      <c r="Q79" s="4"/>
      <c r="R79" s="14"/>
      <c r="S79" s="14"/>
    </row>
    <row r="80" spans="1:19" x14ac:dyDescent="0.3">
      <c r="A80" s="16">
        <f t="shared" si="2"/>
        <v>12</v>
      </c>
      <c r="B80" s="6">
        <v>45370</v>
      </c>
      <c r="C80" s="1"/>
      <c r="D80" s="1"/>
      <c r="E80" s="1"/>
      <c r="F80" s="1"/>
      <c r="G80" s="1"/>
      <c r="H80" s="1"/>
      <c r="I80" s="21">
        <f>SUMIFS(Tableau1[RU],Tableau1[Prénoms],$C80)+SUMIFS(Tableau1[RU],Tableau1[Prénoms],$D80)+SUMIFS(Tableau1[RU],Tableau1[Prénoms],$E80)+SUMIFS(Tableau1[RU],Tableau1[Prénoms],$G80)</f>
        <v>0</v>
      </c>
      <c r="J80" s="21">
        <f>SUMIFS(Tableau1[CESAR],Tableau1[Prénoms],$D80)+SUMIFS(Tableau1[CESAR],Tableau1[Prénoms],$E80)+SUMIFS(Tableau1[CESAR],Tableau1[Prénoms],$C80)+SUMIFS(Tableau1[CESAR],Tableau1[Prénoms],$G80)</f>
        <v>0</v>
      </c>
      <c r="N80" s="4"/>
      <c r="O80" s="4"/>
      <c r="P80" s="4"/>
      <c r="Q80" s="4"/>
      <c r="R80" s="14"/>
      <c r="S80" s="14"/>
    </row>
    <row r="81" spans="1:19" x14ac:dyDescent="0.3">
      <c r="A81" s="16">
        <f t="shared" si="2"/>
        <v>12</v>
      </c>
      <c r="B81" s="6">
        <v>45371</v>
      </c>
      <c r="C81" s="1"/>
      <c r="D81" s="1"/>
      <c r="E81" s="1"/>
      <c r="F81" s="1"/>
      <c r="G81" s="1"/>
      <c r="H81" s="1"/>
      <c r="I81" s="21">
        <f>SUMIFS(Tableau1[RU],Tableau1[Prénoms],$C81)+SUMIFS(Tableau1[RU],Tableau1[Prénoms],$D81)+SUMIFS(Tableau1[RU],Tableau1[Prénoms],$E81)+SUMIFS(Tableau1[RU],Tableau1[Prénoms],$G81)</f>
        <v>0</v>
      </c>
      <c r="J81" s="21">
        <f>SUMIFS(Tableau1[CESAR],Tableau1[Prénoms],$D81)+SUMIFS(Tableau1[CESAR],Tableau1[Prénoms],$E81)+SUMIFS(Tableau1[CESAR],Tableau1[Prénoms],$C81)+SUMIFS(Tableau1[CESAR],Tableau1[Prénoms],$G81)</f>
        <v>0</v>
      </c>
      <c r="N81" s="4"/>
      <c r="O81" s="4"/>
      <c r="P81" s="4"/>
      <c r="Q81" s="4"/>
      <c r="R81" s="14"/>
      <c r="S81" s="14"/>
    </row>
    <row r="82" spans="1:19" x14ac:dyDescent="0.3">
      <c r="A82" s="16">
        <f t="shared" si="2"/>
        <v>12</v>
      </c>
      <c r="B82" s="6">
        <v>45372</v>
      </c>
      <c r="C82" s="22"/>
      <c r="D82" s="1"/>
      <c r="E82" s="1"/>
      <c r="F82" s="1"/>
      <c r="G82" s="1"/>
      <c r="H82" s="1"/>
      <c r="I82" s="21">
        <f>SUMIFS(Tableau1[RU],Tableau1[Prénoms],$C82)+SUMIFS(Tableau1[RU],Tableau1[Prénoms],$D82)+SUMIFS(Tableau1[RU],Tableau1[Prénoms],$E82)+SUMIFS(Tableau1[RU],Tableau1[Prénoms],$G82)</f>
        <v>0</v>
      </c>
      <c r="J82" s="21">
        <f>SUMIFS(Tableau1[CESAR],Tableau1[Prénoms],$D82)+SUMIFS(Tableau1[CESAR],Tableau1[Prénoms],$E82)+SUMIFS(Tableau1[CESAR],Tableau1[Prénoms],$C82)+SUMIFS(Tableau1[CESAR],Tableau1[Prénoms],$G82)</f>
        <v>0</v>
      </c>
      <c r="N82" s="4"/>
      <c r="O82" s="4"/>
      <c r="P82" s="4"/>
      <c r="Q82" s="4"/>
      <c r="R82" s="14"/>
      <c r="S82" s="14"/>
    </row>
    <row r="83" spans="1:19" x14ac:dyDescent="0.3">
      <c r="A83" s="16">
        <f t="shared" si="2"/>
        <v>12</v>
      </c>
      <c r="B83" s="6">
        <v>45373</v>
      </c>
      <c r="C83" s="1"/>
      <c r="D83" s="1"/>
      <c r="E83" s="1"/>
      <c r="F83" s="1"/>
      <c r="G83" s="1"/>
      <c r="H83" s="1"/>
      <c r="I83" s="21">
        <f>SUMIFS(Tableau1[RU],Tableau1[Prénoms],$C83)+SUMIFS(Tableau1[RU],Tableau1[Prénoms],$D83)+SUMIFS(Tableau1[RU],Tableau1[Prénoms],$E83)+SUMIFS(Tableau1[RU],Tableau1[Prénoms],$G83)</f>
        <v>0</v>
      </c>
      <c r="J83" s="21">
        <f>SUMIFS(Tableau1[CESAR],Tableau1[Prénoms],$D83)+SUMIFS(Tableau1[CESAR],Tableau1[Prénoms],$E83)+SUMIFS(Tableau1[CESAR],Tableau1[Prénoms],$C83)+SUMIFS(Tableau1[CESAR],Tableau1[Prénoms],$G83)</f>
        <v>0</v>
      </c>
      <c r="N83" s="4"/>
      <c r="O83" s="4"/>
      <c r="P83" s="4"/>
      <c r="Q83" s="4"/>
      <c r="R83" s="14"/>
      <c r="S83" s="14"/>
    </row>
    <row r="84" spans="1:19" x14ac:dyDescent="0.3">
      <c r="A84" s="16">
        <f t="shared" si="2"/>
        <v>12</v>
      </c>
      <c r="B84" s="6">
        <v>45374</v>
      </c>
      <c r="C84" s="1"/>
      <c r="D84" s="1"/>
      <c r="E84" s="1"/>
      <c r="F84" s="1"/>
      <c r="G84" s="1"/>
      <c r="H84" s="1"/>
      <c r="I84" s="21">
        <f>SUMIFS(Tableau1[RU],Tableau1[Prénoms],$C84)+SUMIFS(Tableau1[RU],Tableau1[Prénoms],$D84)+SUMIFS(Tableau1[RU],Tableau1[Prénoms],$E84)+SUMIFS(Tableau1[RU],Tableau1[Prénoms],$G84)</f>
        <v>0</v>
      </c>
      <c r="J84" s="21">
        <f>SUMIFS(Tableau1[CESAR],Tableau1[Prénoms],$D84)+SUMIFS(Tableau1[CESAR],Tableau1[Prénoms],$E84)+SUMIFS(Tableau1[CESAR],Tableau1[Prénoms],$C84)+SUMIFS(Tableau1[CESAR],Tableau1[Prénoms],$G84)</f>
        <v>0</v>
      </c>
      <c r="N84" s="4"/>
      <c r="O84" s="4"/>
      <c r="P84" s="4"/>
      <c r="Q84" s="4"/>
      <c r="R84" s="14"/>
      <c r="S84" s="14"/>
    </row>
    <row r="85" spans="1:19" x14ac:dyDescent="0.3">
      <c r="A85" s="16">
        <f t="shared" si="2"/>
        <v>12</v>
      </c>
      <c r="B85" s="6">
        <v>45375</v>
      </c>
      <c r="C85" s="1"/>
      <c r="D85" s="1"/>
      <c r="E85" s="1"/>
      <c r="F85" s="1"/>
      <c r="G85" s="1"/>
      <c r="H85" s="1"/>
      <c r="I85" s="21">
        <f>SUMIFS(Tableau1[RU],Tableau1[Prénoms],$C85)+SUMIFS(Tableau1[RU],Tableau1[Prénoms],$D85)+SUMIFS(Tableau1[RU],Tableau1[Prénoms],$E85)+SUMIFS(Tableau1[RU],Tableau1[Prénoms],$G85)</f>
        <v>0</v>
      </c>
      <c r="J85" s="21">
        <f>SUMIFS(Tableau1[CESAR],Tableau1[Prénoms],$D85)+SUMIFS(Tableau1[CESAR],Tableau1[Prénoms],$E85)+SUMIFS(Tableau1[CESAR],Tableau1[Prénoms],$C85)+SUMIFS(Tableau1[CESAR],Tableau1[Prénoms],$G85)</f>
        <v>0</v>
      </c>
      <c r="N85" s="4"/>
      <c r="O85" s="4"/>
      <c r="P85" s="4"/>
      <c r="Q85" s="4"/>
      <c r="R85" s="14"/>
      <c r="S85" s="14"/>
    </row>
    <row r="86" spans="1:19" x14ac:dyDescent="0.3">
      <c r="A86" s="16">
        <f t="shared" si="2"/>
        <v>13</v>
      </c>
      <c r="B86" s="6">
        <v>45376</v>
      </c>
      <c r="C86" s="1"/>
      <c r="D86" s="1"/>
      <c r="E86" s="1"/>
      <c r="F86" s="1"/>
      <c r="G86" s="1"/>
      <c r="H86" s="1"/>
      <c r="I86" s="21">
        <f>SUMIFS(Tableau1[RU],Tableau1[Prénoms],$C86)+SUMIFS(Tableau1[RU],Tableau1[Prénoms],$D86)+SUMIFS(Tableau1[RU],Tableau1[Prénoms],$E86)+SUMIFS(Tableau1[RU],Tableau1[Prénoms],$G86)</f>
        <v>0</v>
      </c>
      <c r="J86" s="21">
        <f>SUMIFS(Tableau1[CESAR],Tableau1[Prénoms],$D86)+SUMIFS(Tableau1[CESAR],Tableau1[Prénoms],$E86)+SUMIFS(Tableau1[CESAR],Tableau1[Prénoms],$C86)+SUMIFS(Tableau1[CESAR],Tableau1[Prénoms],$G86)</f>
        <v>0</v>
      </c>
      <c r="N86" s="4"/>
      <c r="O86" s="4"/>
      <c r="P86" s="4"/>
      <c r="Q86" s="4"/>
      <c r="R86" s="14"/>
      <c r="S86" s="14"/>
    </row>
    <row r="87" spans="1:19" x14ac:dyDescent="0.3">
      <c r="A87" s="16">
        <f t="shared" si="2"/>
        <v>13</v>
      </c>
      <c r="B87" s="6">
        <v>45377</v>
      </c>
      <c r="C87" s="1"/>
      <c r="D87" s="1"/>
      <c r="E87" s="1"/>
      <c r="F87" s="1"/>
      <c r="G87" s="1"/>
      <c r="H87" s="1"/>
      <c r="I87" s="21">
        <f>SUMIFS(Tableau1[RU],Tableau1[Prénoms],$C87)+SUMIFS(Tableau1[RU],Tableau1[Prénoms],$D87)+SUMIFS(Tableau1[RU],Tableau1[Prénoms],$E87)+SUMIFS(Tableau1[RU],Tableau1[Prénoms],$G87)</f>
        <v>0</v>
      </c>
      <c r="J87" s="21">
        <f>SUMIFS(Tableau1[CESAR],Tableau1[Prénoms],$D87)+SUMIFS(Tableau1[CESAR],Tableau1[Prénoms],$E87)+SUMIFS(Tableau1[CESAR],Tableau1[Prénoms],$C87)+SUMIFS(Tableau1[CESAR],Tableau1[Prénoms],$G87)</f>
        <v>0</v>
      </c>
      <c r="N87" s="4"/>
      <c r="O87" s="4"/>
      <c r="P87" s="4"/>
      <c r="Q87" s="4"/>
      <c r="R87" s="14"/>
      <c r="S87" s="14"/>
    </row>
    <row r="88" spans="1:19" x14ac:dyDescent="0.3">
      <c r="A88" s="16">
        <f t="shared" si="2"/>
        <v>13</v>
      </c>
      <c r="B88" s="6">
        <v>45378</v>
      </c>
      <c r="C88" s="1"/>
      <c r="D88" s="1"/>
      <c r="E88" s="1"/>
      <c r="F88" s="1"/>
      <c r="G88" s="1"/>
      <c r="H88" s="1"/>
      <c r="I88" s="21">
        <f>SUMIFS(Tableau1[RU],Tableau1[Prénoms],$C88)+SUMIFS(Tableau1[RU],Tableau1[Prénoms],$D88)+SUMIFS(Tableau1[RU],Tableau1[Prénoms],$E88)+SUMIFS(Tableau1[RU],Tableau1[Prénoms],$G88)</f>
        <v>0</v>
      </c>
      <c r="J88" s="21">
        <f>SUMIFS(Tableau1[CESAR],Tableau1[Prénoms],$D88)+SUMIFS(Tableau1[CESAR],Tableau1[Prénoms],$E88)+SUMIFS(Tableau1[CESAR],Tableau1[Prénoms],$C88)+SUMIFS(Tableau1[CESAR],Tableau1[Prénoms],$G88)</f>
        <v>0</v>
      </c>
      <c r="N88" s="4"/>
      <c r="O88" s="4"/>
      <c r="P88" s="4"/>
      <c r="Q88" s="4"/>
      <c r="R88" s="14"/>
      <c r="S88" s="14"/>
    </row>
    <row r="89" spans="1:19" x14ac:dyDescent="0.3">
      <c r="A89" s="16">
        <f t="shared" si="2"/>
        <v>13</v>
      </c>
      <c r="B89" s="6">
        <v>45379</v>
      </c>
      <c r="C89" s="1"/>
      <c r="D89" s="1"/>
      <c r="E89" s="1"/>
      <c r="F89" s="1"/>
      <c r="G89" s="1"/>
      <c r="H89" s="1"/>
      <c r="I89" s="21">
        <f>SUMIFS(Tableau1[RU],Tableau1[Prénoms],$C89)+SUMIFS(Tableau1[RU],Tableau1[Prénoms],$D89)+SUMIFS(Tableau1[RU],Tableau1[Prénoms],$E89)+SUMIFS(Tableau1[RU],Tableau1[Prénoms],$G89)</f>
        <v>0</v>
      </c>
      <c r="J89" s="21">
        <f>SUMIFS(Tableau1[CESAR],Tableau1[Prénoms],$D89)+SUMIFS(Tableau1[CESAR],Tableau1[Prénoms],$E89)+SUMIFS(Tableau1[CESAR],Tableau1[Prénoms],$C89)+SUMIFS(Tableau1[CESAR],Tableau1[Prénoms],$G89)</f>
        <v>0</v>
      </c>
      <c r="N89" s="4"/>
      <c r="O89" s="4"/>
      <c r="P89" s="4"/>
      <c r="Q89" s="4"/>
      <c r="R89" s="14"/>
      <c r="S89" s="14"/>
    </row>
    <row r="90" spans="1:19" x14ac:dyDescent="0.3">
      <c r="A90" s="16">
        <f t="shared" si="2"/>
        <v>13</v>
      </c>
      <c r="B90" s="6">
        <v>45380</v>
      </c>
      <c r="C90" s="1"/>
      <c r="D90" s="1"/>
      <c r="E90" s="1"/>
      <c r="F90" s="1"/>
      <c r="G90" s="1"/>
      <c r="H90" s="1"/>
      <c r="I90" s="21">
        <f>SUMIFS(Tableau1[RU],Tableau1[Prénoms],$C90)+SUMIFS(Tableau1[RU],Tableau1[Prénoms],$D90)+SUMIFS(Tableau1[RU],Tableau1[Prénoms],$E90)+SUMIFS(Tableau1[RU],Tableau1[Prénoms],$G90)</f>
        <v>0</v>
      </c>
      <c r="J90" s="21">
        <f>SUMIFS(Tableau1[CESAR],Tableau1[Prénoms],$D90)+SUMIFS(Tableau1[CESAR],Tableau1[Prénoms],$E90)+SUMIFS(Tableau1[CESAR],Tableau1[Prénoms],$C90)+SUMIFS(Tableau1[CESAR],Tableau1[Prénoms],$G90)</f>
        <v>0</v>
      </c>
      <c r="N90" s="4"/>
      <c r="O90" s="4"/>
      <c r="P90" s="4"/>
      <c r="Q90" s="4"/>
      <c r="R90" s="14"/>
      <c r="S90" s="14"/>
    </row>
    <row r="91" spans="1:19" x14ac:dyDescent="0.3">
      <c r="A91" s="16">
        <f t="shared" si="2"/>
        <v>13</v>
      </c>
      <c r="B91" s="6">
        <v>45381</v>
      </c>
      <c r="C91" s="1"/>
      <c r="D91" s="1"/>
      <c r="E91" s="1"/>
      <c r="F91" s="1"/>
      <c r="G91" s="1"/>
      <c r="H91" s="1"/>
      <c r="I91" s="21">
        <f>SUMIFS(Tableau1[RU],Tableau1[Prénoms],$C91)+SUMIFS(Tableau1[RU],Tableau1[Prénoms],$D91)+SUMIFS(Tableau1[RU],Tableau1[Prénoms],$E91)+SUMIFS(Tableau1[RU],Tableau1[Prénoms],$G91)</f>
        <v>0</v>
      </c>
      <c r="J91" s="21">
        <f>SUMIFS(Tableau1[CESAR],Tableau1[Prénoms],$D91)+SUMIFS(Tableau1[CESAR],Tableau1[Prénoms],$E91)+SUMIFS(Tableau1[CESAR],Tableau1[Prénoms],$C91)+SUMIFS(Tableau1[CESAR],Tableau1[Prénoms],$G91)</f>
        <v>0</v>
      </c>
      <c r="N91" s="4"/>
      <c r="O91" s="4"/>
      <c r="P91" s="4"/>
      <c r="Q91" s="4"/>
      <c r="R91" s="14"/>
      <c r="S91" s="14"/>
    </row>
    <row r="92" spans="1:19" x14ac:dyDescent="0.3">
      <c r="A92" s="16">
        <f t="shared" si="2"/>
        <v>13</v>
      </c>
      <c r="B92" s="6">
        <v>45382</v>
      </c>
      <c r="C92" s="1"/>
      <c r="D92" s="1"/>
      <c r="E92" s="1"/>
      <c r="F92" s="1"/>
      <c r="G92" s="1"/>
      <c r="H92" s="1"/>
      <c r="I92" s="21">
        <f>SUMIFS(Tableau1[RU],Tableau1[Prénoms],$C92)+SUMIFS(Tableau1[RU],Tableau1[Prénoms],$D92)+SUMIFS(Tableau1[RU],Tableau1[Prénoms],$E92)+SUMIFS(Tableau1[RU],Tableau1[Prénoms],$G92)</f>
        <v>0</v>
      </c>
      <c r="J92" s="21">
        <f>SUMIFS(Tableau1[CESAR],Tableau1[Prénoms],$D92)+SUMIFS(Tableau1[CESAR],Tableau1[Prénoms],$E92)+SUMIFS(Tableau1[CESAR],Tableau1[Prénoms],$C92)+SUMIFS(Tableau1[CESAR],Tableau1[Prénoms],$G92)</f>
        <v>0</v>
      </c>
      <c r="N92" s="4"/>
      <c r="O92" s="4"/>
      <c r="P92" s="4"/>
      <c r="Q92" s="4"/>
      <c r="R92" s="14"/>
      <c r="S92" s="14"/>
    </row>
    <row r="93" spans="1:19" x14ac:dyDescent="0.3">
      <c r="A93" s="16">
        <f t="shared" si="2"/>
        <v>14</v>
      </c>
      <c r="B93" s="6">
        <v>45383</v>
      </c>
      <c r="C93" s="1"/>
      <c r="D93" s="1"/>
      <c r="E93" s="1"/>
      <c r="F93" s="1"/>
      <c r="G93" s="1"/>
      <c r="H93" s="1"/>
      <c r="I93" s="21">
        <f>SUMIFS(Tableau1[RU],Tableau1[Prénoms],$C93)+SUMIFS(Tableau1[RU],Tableau1[Prénoms],$D93)+SUMIFS(Tableau1[RU],Tableau1[Prénoms],$E93)+SUMIFS(Tableau1[RU],Tableau1[Prénoms],$G93)</f>
        <v>0</v>
      </c>
      <c r="J93" s="21">
        <f>SUMIFS(Tableau1[CESAR],Tableau1[Prénoms],$D93)+SUMIFS(Tableau1[CESAR],Tableau1[Prénoms],$E93)+SUMIFS(Tableau1[CESAR],Tableau1[Prénoms],$C93)+SUMIFS(Tableau1[CESAR],Tableau1[Prénoms],$G93)</f>
        <v>0</v>
      </c>
      <c r="N93" s="4"/>
      <c r="O93" s="4"/>
      <c r="P93" s="4"/>
      <c r="Q93" s="4"/>
      <c r="R93" s="14"/>
      <c r="S93" s="14"/>
    </row>
    <row r="94" spans="1:19" x14ac:dyDescent="0.3">
      <c r="A94" s="16">
        <f t="shared" si="2"/>
        <v>14</v>
      </c>
      <c r="B94" s="6">
        <v>45384</v>
      </c>
      <c r="C94" s="1"/>
      <c r="D94" s="1"/>
      <c r="E94" s="1"/>
      <c r="F94" s="1"/>
      <c r="G94" s="1"/>
      <c r="H94" s="1"/>
      <c r="I94" s="21">
        <f>SUMIFS(Tableau1[RU],Tableau1[Prénoms],$C94)+SUMIFS(Tableau1[RU],Tableau1[Prénoms],$D94)+SUMIFS(Tableau1[RU],Tableau1[Prénoms],$E94)+SUMIFS(Tableau1[RU],Tableau1[Prénoms],$G94)</f>
        <v>0</v>
      </c>
      <c r="J94" s="21">
        <f>SUMIFS(Tableau1[CESAR],Tableau1[Prénoms],$D94)+SUMIFS(Tableau1[CESAR],Tableau1[Prénoms],$E94)+SUMIFS(Tableau1[CESAR],Tableau1[Prénoms],$C94)+SUMIFS(Tableau1[CESAR],Tableau1[Prénoms],$G94)</f>
        <v>0</v>
      </c>
      <c r="N94" s="4"/>
      <c r="O94" s="4"/>
      <c r="P94" s="4"/>
      <c r="Q94" s="4"/>
      <c r="R94" s="14"/>
      <c r="S94" s="14"/>
    </row>
    <row r="95" spans="1:19" x14ac:dyDescent="0.3">
      <c r="A95" s="16">
        <f t="shared" si="2"/>
        <v>14</v>
      </c>
      <c r="B95" s="6">
        <v>45385</v>
      </c>
      <c r="C95" s="1"/>
      <c r="D95" s="1"/>
      <c r="E95" s="1"/>
      <c r="F95" s="1"/>
      <c r="G95" s="1"/>
      <c r="H95" s="1"/>
      <c r="I95" s="21">
        <f>SUMIFS(Tableau1[RU],Tableau1[Prénoms],$C95)+SUMIFS(Tableau1[RU],Tableau1[Prénoms],$D95)+SUMIFS(Tableau1[RU],Tableau1[Prénoms],$E95)+SUMIFS(Tableau1[RU],Tableau1[Prénoms],$G95)</f>
        <v>0</v>
      </c>
      <c r="J95" s="21">
        <f>SUMIFS(Tableau1[CESAR],Tableau1[Prénoms],$D95)+SUMIFS(Tableau1[CESAR],Tableau1[Prénoms],$E95)+SUMIFS(Tableau1[CESAR],Tableau1[Prénoms],$C95)+SUMIFS(Tableau1[CESAR],Tableau1[Prénoms],$G95)</f>
        <v>0</v>
      </c>
      <c r="N95" s="4"/>
      <c r="O95" s="4"/>
      <c r="P95" s="4"/>
      <c r="Q95" s="4"/>
      <c r="R95" s="14"/>
      <c r="S95" s="14"/>
    </row>
    <row r="96" spans="1:19" x14ac:dyDescent="0.3">
      <c r="A96" s="16">
        <f t="shared" si="2"/>
        <v>14</v>
      </c>
      <c r="B96" s="6">
        <v>45386</v>
      </c>
      <c r="C96" s="1"/>
      <c r="D96" s="1"/>
      <c r="E96" s="1"/>
      <c r="F96" s="1"/>
      <c r="G96" s="1"/>
      <c r="H96" s="1"/>
      <c r="I96" s="21">
        <f>SUMIFS(Tableau1[RU],Tableau1[Prénoms],$C96)+SUMIFS(Tableau1[RU],Tableau1[Prénoms],$D96)+SUMIFS(Tableau1[RU],Tableau1[Prénoms],$E96)+SUMIFS(Tableau1[RU],Tableau1[Prénoms],$G96)</f>
        <v>0</v>
      </c>
      <c r="J96" s="21">
        <f>SUMIFS(Tableau1[CESAR],Tableau1[Prénoms],$D96)+SUMIFS(Tableau1[CESAR],Tableau1[Prénoms],$E96)+SUMIFS(Tableau1[CESAR],Tableau1[Prénoms],$C96)+SUMIFS(Tableau1[CESAR],Tableau1[Prénoms],$G96)</f>
        <v>0</v>
      </c>
      <c r="N96" s="4"/>
      <c r="O96" s="4"/>
      <c r="P96" s="4"/>
      <c r="Q96" s="4"/>
      <c r="R96" s="14"/>
      <c r="S96" s="14"/>
    </row>
    <row r="97" spans="1:19" x14ac:dyDescent="0.3">
      <c r="A97" s="16">
        <f t="shared" si="2"/>
        <v>14</v>
      </c>
      <c r="B97" s="6">
        <v>45387</v>
      </c>
      <c r="C97" s="1"/>
      <c r="D97" s="1"/>
      <c r="E97" s="1"/>
      <c r="F97" s="1"/>
      <c r="G97" s="1"/>
      <c r="H97" s="1"/>
      <c r="I97" s="21">
        <f>SUMIFS(Tableau1[RU],Tableau1[Prénoms],$C97)+SUMIFS(Tableau1[RU],Tableau1[Prénoms],$D97)+SUMIFS(Tableau1[RU],Tableau1[Prénoms],$E97)+SUMIFS(Tableau1[RU],Tableau1[Prénoms],$G97)</f>
        <v>0</v>
      </c>
      <c r="J97" s="21">
        <f>SUMIFS(Tableau1[CESAR],Tableau1[Prénoms],$D97)+SUMIFS(Tableau1[CESAR],Tableau1[Prénoms],$E97)+SUMIFS(Tableau1[CESAR],Tableau1[Prénoms],$C97)+SUMIFS(Tableau1[CESAR],Tableau1[Prénoms],$G97)</f>
        <v>0</v>
      </c>
      <c r="N97" s="4"/>
      <c r="O97" s="4"/>
      <c r="P97" s="4"/>
      <c r="Q97" s="4"/>
      <c r="R97" s="14"/>
      <c r="S97" s="14"/>
    </row>
    <row r="98" spans="1:19" x14ac:dyDescent="0.3">
      <c r="A98" s="16">
        <f t="shared" si="2"/>
        <v>14</v>
      </c>
      <c r="B98" s="6">
        <v>45388</v>
      </c>
      <c r="C98" s="1"/>
      <c r="D98" s="1"/>
      <c r="E98" s="1"/>
      <c r="F98" s="1"/>
      <c r="G98" s="1"/>
      <c r="H98" s="1"/>
      <c r="I98" s="21">
        <f>SUMIFS(Tableau1[RU],Tableau1[Prénoms],$C98)+SUMIFS(Tableau1[RU],Tableau1[Prénoms],$D98)+SUMIFS(Tableau1[RU],Tableau1[Prénoms],$E98)+SUMIFS(Tableau1[RU],Tableau1[Prénoms],$G98)</f>
        <v>0</v>
      </c>
      <c r="J98" s="21">
        <f>SUMIFS(Tableau1[CESAR],Tableau1[Prénoms],$D98)+SUMIFS(Tableau1[CESAR],Tableau1[Prénoms],$E98)+SUMIFS(Tableau1[CESAR],Tableau1[Prénoms],$C98)+SUMIFS(Tableau1[CESAR],Tableau1[Prénoms],$G98)</f>
        <v>0</v>
      </c>
      <c r="N98" s="4"/>
      <c r="O98" s="4"/>
      <c r="P98" s="4"/>
      <c r="Q98" s="4"/>
      <c r="R98" s="14"/>
      <c r="S98" s="14"/>
    </row>
    <row r="99" spans="1:19" x14ac:dyDescent="0.3">
      <c r="A99" s="16">
        <f t="shared" si="2"/>
        <v>14</v>
      </c>
      <c r="B99" s="6">
        <v>45389</v>
      </c>
      <c r="C99" s="1"/>
      <c r="D99" s="1"/>
      <c r="E99" s="1"/>
      <c r="F99" s="1"/>
      <c r="G99" s="1"/>
      <c r="H99" s="1"/>
      <c r="I99" s="21">
        <f>SUMIFS(Tableau1[RU],Tableau1[Prénoms],$C99)+SUMIFS(Tableau1[RU],Tableau1[Prénoms],$D99)+SUMIFS(Tableau1[RU],Tableau1[Prénoms],$E99)+SUMIFS(Tableau1[RU],Tableau1[Prénoms],$G99)</f>
        <v>0</v>
      </c>
      <c r="J99" s="21">
        <f>SUMIFS(Tableau1[CESAR],Tableau1[Prénoms],$D99)+SUMIFS(Tableau1[CESAR],Tableau1[Prénoms],$E99)+SUMIFS(Tableau1[CESAR],Tableau1[Prénoms],$C99)+SUMIFS(Tableau1[CESAR],Tableau1[Prénoms],$G99)</f>
        <v>0</v>
      </c>
      <c r="N99" s="4"/>
      <c r="O99" s="4"/>
      <c r="P99" s="4"/>
      <c r="Q99" s="4"/>
      <c r="R99" s="14"/>
      <c r="S99" s="14"/>
    </row>
    <row r="100" spans="1:19" x14ac:dyDescent="0.3">
      <c r="A100" s="16">
        <f t="shared" si="2"/>
        <v>15</v>
      </c>
      <c r="B100" s="6">
        <v>45390</v>
      </c>
      <c r="C100" s="1"/>
      <c r="D100" s="1"/>
      <c r="E100" s="1"/>
      <c r="F100" s="1"/>
      <c r="G100" s="1"/>
      <c r="H100" s="1"/>
      <c r="I100" s="21">
        <f>SUMIFS(Tableau1[RU],Tableau1[Prénoms],$C100)+SUMIFS(Tableau1[RU],Tableau1[Prénoms],$D100)+SUMIFS(Tableau1[RU],Tableau1[Prénoms],$E100)+SUMIFS(Tableau1[RU],Tableau1[Prénoms],$G100)</f>
        <v>0</v>
      </c>
      <c r="J100" s="21">
        <f>SUMIFS(Tableau1[CESAR],Tableau1[Prénoms],$D100)+SUMIFS(Tableau1[CESAR],Tableau1[Prénoms],$E100)+SUMIFS(Tableau1[CESAR],Tableau1[Prénoms],$C100)+SUMIFS(Tableau1[CESAR],Tableau1[Prénoms],$G100)</f>
        <v>0</v>
      </c>
      <c r="N100" s="4"/>
      <c r="O100" s="4"/>
      <c r="P100" s="4"/>
      <c r="Q100" s="4"/>
      <c r="R100" s="14"/>
      <c r="S100" s="14"/>
    </row>
    <row r="101" spans="1:19" x14ac:dyDescent="0.3">
      <c r="A101" s="16">
        <f t="shared" si="2"/>
        <v>15</v>
      </c>
      <c r="B101" s="6">
        <v>45391</v>
      </c>
      <c r="C101" s="1"/>
      <c r="D101" s="1"/>
      <c r="E101" s="1"/>
      <c r="F101" s="1"/>
      <c r="G101" s="1"/>
      <c r="H101" s="1"/>
      <c r="I101" s="21">
        <f>SUMIFS(Tableau1[RU],Tableau1[Prénoms],$C101)+SUMIFS(Tableau1[RU],Tableau1[Prénoms],$D101)+SUMIFS(Tableau1[RU],Tableau1[Prénoms],$E101)+SUMIFS(Tableau1[RU],Tableau1[Prénoms],$G101)</f>
        <v>0</v>
      </c>
      <c r="J101" s="21">
        <f>SUMIFS(Tableau1[CESAR],Tableau1[Prénoms],$D101)+SUMIFS(Tableau1[CESAR],Tableau1[Prénoms],$E101)+SUMIFS(Tableau1[CESAR],Tableau1[Prénoms],$C101)+SUMIFS(Tableau1[CESAR],Tableau1[Prénoms],$G101)</f>
        <v>0</v>
      </c>
      <c r="N101" s="4"/>
      <c r="O101" s="4"/>
      <c r="P101" s="4"/>
      <c r="Q101" s="4"/>
      <c r="R101" s="14"/>
      <c r="S101" s="14"/>
    </row>
    <row r="102" spans="1:19" x14ac:dyDescent="0.3">
      <c r="A102" s="16">
        <f t="shared" si="2"/>
        <v>15</v>
      </c>
      <c r="B102" s="6">
        <v>45392</v>
      </c>
      <c r="C102" s="1"/>
      <c r="D102" s="1"/>
      <c r="E102" s="1"/>
      <c r="F102" s="1"/>
      <c r="G102" s="1"/>
      <c r="H102" s="1"/>
      <c r="I102" s="21">
        <f>SUMIFS(Tableau1[RU],Tableau1[Prénoms],$C102)+SUMIFS(Tableau1[RU],Tableau1[Prénoms],$D102)+SUMIFS(Tableau1[RU],Tableau1[Prénoms],$E102)+SUMIFS(Tableau1[RU],Tableau1[Prénoms],$G102)</f>
        <v>0</v>
      </c>
      <c r="J102" s="21">
        <f>SUMIFS(Tableau1[CESAR],Tableau1[Prénoms],$D102)+SUMIFS(Tableau1[CESAR],Tableau1[Prénoms],$E102)+SUMIFS(Tableau1[CESAR],Tableau1[Prénoms],$C102)+SUMIFS(Tableau1[CESAR],Tableau1[Prénoms],$G102)</f>
        <v>0</v>
      </c>
      <c r="N102" s="4"/>
      <c r="O102" s="4"/>
      <c r="P102" s="4"/>
      <c r="Q102" s="4"/>
      <c r="R102" s="14"/>
      <c r="S102" s="14"/>
    </row>
    <row r="103" spans="1:19" x14ac:dyDescent="0.3">
      <c r="A103" s="16">
        <f t="shared" si="2"/>
        <v>15</v>
      </c>
      <c r="B103" s="6">
        <v>45393</v>
      </c>
      <c r="C103" s="1"/>
      <c r="D103" s="1"/>
      <c r="E103" s="1"/>
      <c r="F103" s="1"/>
      <c r="G103" s="1"/>
      <c r="H103" s="1"/>
      <c r="I103" s="21">
        <f>SUMIFS(Tableau1[RU],Tableau1[Prénoms],$C103)+SUMIFS(Tableau1[RU],Tableau1[Prénoms],$D103)+SUMIFS(Tableau1[RU],Tableau1[Prénoms],$E103)+SUMIFS(Tableau1[RU],Tableau1[Prénoms],$G103)</f>
        <v>0</v>
      </c>
      <c r="J103" s="21">
        <f>SUMIFS(Tableau1[CESAR],Tableau1[Prénoms],$D103)+SUMIFS(Tableau1[CESAR],Tableau1[Prénoms],$E103)+SUMIFS(Tableau1[CESAR],Tableau1[Prénoms],$C103)+SUMIFS(Tableau1[CESAR],Tableau1[Prénoms],$G103)</f>
        <v>0</v>
      </c>
      <c r="N103" s="4"/>
      <c r="O103" s="4"/>
      <c r="P103" s="4"/>
      <c r="Q103" s="4"/>
      <c r="R103" s="14"/>
      <c r="S103" s="14"/>
    </row>
    <row r="104" spans="1:19" x14ac:dyDescent="0.3">
      <c r="A104" s="16">
        <f t="shared" si="2"/>
        <v>15</v>
      </c>
      <c r="B104" s="6">
        <v>45394</v>
      </c>
      <c r="C104" s="1"/>
      <c r="D104" s="1"/>
      <c r="E104" s="1"/>
      <c r="F104" s="1"/>
      <c r="G104" s="1"/>
      <c r="H104" s="1"/>
      <c r="I104" s="21">
        <f>SUMIFS(Tableau1[RU],Tableau1[Prénoms],$C104)+SUMIFS(Tableau1[RU],Tableau1[Prénoms],$D104)+SUMIFS(Tableau1[RU],Tableau1[Prénoms],$E104)+SUMIFS(Tableau1[RU],Tableau1[Prénoms],$G104)</f>
        <v>0</v>
      </c>
      <c r="J104" s="21">
        <f>SUMIFS(Tableau1[CESAR],Tableau1[Prénoms],$D104)+SUMIFS(Tableau1[CESAR],Tableau1[Prénoms],$E104)+SUMIFS(Tableau1[CESAR],Tableau1[Prénoms],$C104)+SUMIFS(Tableau1[CESAR],Tableau1[Prénoms],$G104)</f>
        <v>0</v>
      </c>
      <c r="N104" s="4"/>
      <c r="O104" s="4"/>
      <c r="P104" s="4"/>
      <c r="Q104" s="4"/>
      <c r="R104" s="14"/>
      <c r="S104" s="14"/>
    </row>
    <row r="105" spans="1:19" x14ac:dyDescent="0.3">
      <c r="A105" s="16">
        <f t="shared" si="2"/>
        <v>15</v>
      </c>
      <c r="B105" s="6">
        <v>45395</v>
      </c>
      <c r="C105" s="1"/>
      <c r="D105" s="1"/>
      <c r="E105" s="1"/>
      <c r="F105" s="1"/>
      <c r="G105" s="1"/>
      <c r="H105" s="1"/>
      <c r="I105" s="21">
        <f>SUMIFS(Tableau1[RU],Tableau1[Prénoms],$C105)+SUMIFS(Tableau1[RU],Tableau1[Prénoms],$D105)+SUMIFS(Tableau1[RU],Tableau1[Prénoms],$E105)+SUMIFS(Tableau1[RU],Tableau1[Prénoms],$G105)</f>
        <v>0</v>
      </c>
      <c r="J105" s="21">
        <f>SUMIFS(Tableau1[CESAR],Tableau1[Prénoms],$D105)+SUMIFS(Tableau1[CESAR],Tableau1[Prénoms],$E105)+SUMIFS(Tableau1[CESAR],Tableau1[Prénoms],$C105)+SUMIFS(Tableau1[CESAR],Tableau1[Prénoms],$G105)</f>
        <v>0</v>
      </c>
      <c r="N105" s="4"/>
      <c r="O105" s="4"/>
      <c r="P105" s="4"/>
      <c r="Q105" s="4"/>
      <c r="R105" s="14"/>
      <c r="S105" s="14"/>
    </row>
    <row r="106" spans="1:19" x14ac:dyDescent="0.3">
      <c r="A106" s="16">
        <f t="shared" si="2"/>
        <v>15</v>
      </c>
      <c r="B106" s="6">
        <v>45396</v>
      </c>
      <c r="C106" s="1"/>
      <c r="D106" s="1"/>
      <c r="E106" s="1"/>
      <c r="F106" s="1"/>
      <c r="G106" s="1"/>
      <c r="H106" s="1"/>
      <c r="I106" s="21">
        <f>SUMIFS(Tableau1[RU],Tableau1[Prénoms],$C106)+SUMIFS(Tableau1[RU],Tableau1[Prénoms],$D106)+SUMIFS(Tableau1[RU],Tableau1[Prénoms],$E106)+SUMIFS(Tableau1[RU],Tableau1[Prénoms],$G106)</f>
        <v>0</v>
      </c>
      <c r="J106" s="21">
        <f>SUMIFS(Tableau1[CESAR],Tableau1[Prénoms],$D106)+SUMIFS(Tableau1[CESAR],Tableau1[Prénoms],$E106)+SUMIFS(Tableau1[CESAR],Tableau1[Prénoms],$C106)+SUMIFS(Tableau1[CESAR],Tableau1[Prénoms],$G106)</f>
        <v>0</v>
      </c>
      <c r="N106" s="4"/>
      <c r="O106" s="4"/>
      <c r="P106" s="4"/>
      <c r="Q106" s="4"/>
      <c r="R106" s="14"/>
      <c r="S106" s="14"/>
    </row>
    <row r="107" spans="1:19" x14ac:dyDescent="0.3">
      <c r="A107" s="16">
        <f t="shared" si="2"/>
        <v>16</v>
      </c>
      <c r="B107" s="6">
        <v>45397</v>
      </c>
      <c r="C107" s="1"/>
      <c r="D107" s="1"/>
      <c r="E107" s="1"/>
      <c r="F107" s="1"/>
      <c r="G107" s="1"/>
      <c r="H107" s="1"/>
      <c r="I107" s="21">
        <f>SUMIFS(Tableau1[RU],Tableau1[Prénoms],$C107)+SUMIFS(Tableau1[RU],Tableau1[Prénoms],$D107)+SUMIFS(Tableau1[RU],Tableau1[Prénoms],$E107)+SUMIFS(Tableau1[RU],Tableau1[Prénoms],$G107)</f>
        <v>0</v>
      </c>
      <c r="J107" s="21">
        <f>SUMIFS(Tableau1[CESAR],Tableau1[Prénoms],$D107)+SUMIFS(Tableau1[CESAR],Tableau1[Prénoms],$E107)+SUMIFS(Tableau1[CESAR],Tableau1[Prénoms],$C107)+SUMIFS(Tableau1[CESAR],Tableau1[Prénoms],$G107)</f>
        <v>0</v>
      </c>
      <c r="N107" s="4"/>
      <c r="O107" s="4"/>
      <c r="P107" s="4"/>
      <c r="Q107" s="4"/>
      <c r="R107" s="14"/>
      <c r="S107" s="14"/>
    </row>
    <row r="108" spans="1:19" x14ac:dyDescent="0.3">
      <c r="A108" s="16">
        <f t="shared" si="2"/>
        <v>16</v>
      </c>
      <c r="B108" s="6">
        <v>45398</v>
      </c>
      <c r="C108" s="1"/>
      <c r="D108" s="1"/>
      <c r="E108" s="1"/>
      <c r="F108" s="1"/>
      <c r="G108" s="1"/>
      <c r="H108" s="1"/>
      <c r="I108" s="21">
        <f>SUMIFS(Tableau1[RU],Tableau1[Prénoms],$C108)+SUMIFS(Tableau1[RU],Tableau1[Prénoms],$D108)+SUMIFS(Tableau1[RU],Tableau1[Prénoms],$E108)+SUMIFS(Tableau1[RU],Tableau1[Prénoms],$G108)</f>
        <v>0</v>
      </c>
      <c r="J108" s="21">
        <f>SUMIFS(Tableau1[CESAR],Tableau1[Prénoms],$D108)+SUMIFS(Tableau1[CESAR],Tableau1[Prénoms],$E108)+SUMIFS(Tableau1[CESAR],Tableau1[Prénoms],$C108)+SUMIFS(Tableau1[CESAR],Tableau1[Prénoms],$G108)</f>
        <v>0</v>
      </c>
      <c r="N108" s="4"/>
      <c r="O108" s="4"/>
      <c r="P108" s="4"/>
      <c r="Q108" s="4"/>
      <c r="R108" s="14"/>
      <c r="S108" s="14"/>
    </row>
    <row r="109" spans="1:19" x14ac:dyDescent="0.3">
      <c r="A109" s="16">
        <f t="shared" si="2"/>
        <v>16</v>
      </c>
      <c r="B109" s="6">
        <v>45399</v>
      </c>
      <c r="C109" s="1"/>
      <c r="D109" s="1"/>
      <c r="E109" s="1"/>
      <c r="F109" s="1"/>
      <c r="G109" s="1"/>
      <c r="H109" s="1"/>
      <c r="I109" s="21">
        <f>SUMIFS(Tableau1[RU],Tableau1[Prénoms],$C109)+SUMIFS(Tableau1[RU],Tableau1[Prénoms],$D109)+SUMIFS(Tableau1[RU],Tableau1[Prénoms],$E109)+SUMIFS(Tableau1[RU],Tableau1[Prénoms],$G109)</f>
        <v>0</v>
      </c>
      <c r="J109" s="21">
        <f>SUMIFS(Tableau1[CESAR],Tableau1[Prénoms],$D109)+SUMIFS(Tableau1[CESAR],Tableau1[Prénoms],$E109)+SUMIFS(Tableau1[CESAR],Tableau1[Prénoms],$C109)+SUMIFS(Tableau1[CESAR],Tableau1[Prénoms],$G109)</f>
        <v>0</v>
      </c>
      <c r="N109" s="4"/>
      <c r="O109" s="4"/>
      <c r="P109" s="4"/>
      <c r="Q109" s="4"/>
      <c r="R109" s="14"/>
      <c r="S109" s="14"/>
    </row>
    <row r="110" spans="1:19" x14ac:dyDescent="0.3">
      <c r="A110" s="16">
        <f t="shared" si="2"/>
        <v>16</v>
      </c>
      <c r="B110" s="6">
        <v>45400</v>
      </c>
      <c r="C110" s="1"/>
      <c r="D110" s="1"/>
      <c r="E110" s="1"/>
      <c r="F110" s="1"/>
      <c r="G110" s="1"/>
      <c r="H110" s="1"/>
      <c r="I110" s="21">
        <f>SUMIFS(Tableau1[RU],Tableau1[Prénoms],$C110)+SUMIFS(Tableau1[RU],Tableau1[Prénoms],$D110)+SUMIFS(Tableau1[RU],Tableau1[Prénoms],$E110)+SUMIFS(Tableau1[RU],Tableau1[Prénoms],$G110)</f>
        <v>0</v>
      </c>
      <c r="J110" s="21">
        <f>SUMIFS(Tableau1[CESAR],Tableau1[Prénoms],$D110)+SUMIFS(Tableau1[CESAR],Tableau1[Prénoms],$E110)+SUMIFS(Tableau1[CESAR],Tableau1[Prénoms],$C110)+SUMIFS(Tableau1[CESAR],Tableau1[Prénoms],$G110)</f>
        <v>0</v>
      </c>
      <c r="N110" s="4"/>
      <c r="O110" s="4"/>
      <c r="P110" s="4"/>
      <c r="Q110" s="4"/>
      <c r="R110" s="14"/>
      <c r="S110" s="14"/>
    </row>
    <row r="111" spans="1:19" x14ac:dyDescent="0.3">
      <c r="A111" s="16">
        <f t="shared" si="2"/>
        <v>16</v>
      </c>
      <c r="B111" s="6">
        <v>45401</v>
      </c>
      <c r="C111" s="1"/>
      <c r="D111" s="1"/>
      <c r="E111" s="1"/>
      <c r="F111" s="1"/>
      <c r="G111" s="1"/>
      <c r="H111" s="1"/>
      <c r="I111" s="21">
        <f>SUMIFS(Tableau1[RU],Tableau1[Prénoms],$C111)+SUMIFS(Tableau1[RU],Tableau1[Prénoms],$D111)+SUMIFS(Tableau1[RU],Tableau1[Prénoms],$E111)+SUMIFS(Tableau1[RU],Tableau1[Prénoms],$G111)</f>
        <v>0</v>
      </c>
      <c r="J111" s="21">
        <f>SUMIFS(Tableau1[CESAR],Tableau1[Prénoms],$D111)+SUMIFS(Tableau1[CESAR],Tableau1[Prénoms],$E111)+SUMIFS(Tableau1[CESAR],Tableau1[Prénoms],$C111)+SUMIFS(Tableau1[CESAR],Tableau1[Prénoms],$G111)</f>
        <v>0</v>
      </c>
      <c r="N111" s="4"/>
      <c r="O111" s="4"/>
      <c r="P111" s="4"/>
      <c r="Q111" s="4"/>
      <c r="R111" s="14"/>
      <c r="S111" s="14"/>
    </row>
    <row r="112" spans="1:19" x14ac:dyDescent="0.3">
      <c r="A112" s="16">
        <f t="shared" si="2"/>
        <v>16</v>
      </c>
      <c r="B112" s="6">
        <v>45402</v>
      </c>
      <c r="C112" s="1"/>
      <c r="D112" s="1"/>
      <c r="E112" s="1"/>
      <c r="F112" s="1"/>
      <c r="G112" s="1"/>
      <c r="H112" s="1"/>
      <c r="I112" s="21">
        <f>SUMIFS(Tableau1[RU],Tableau1[Prénoms],$C112)+SUMIFS(Tableau1[RU],Tableau1[Prénoms],$D112)+SUMIFS(Tableau1[RU],Tableau1[Prénoms],$E112)+SUMIFS(Tableau1[RU],Tableau1[Prénoms],$G112)</f>
        <v>0</v>
      </c>
      <c r="J112" s="21">
        <f>SUMIFS(Tableau1[CESAR],Tableau1[Prénoms],$D112)+SUMIFS(Tableau1[CESAR],Tableau1[Prénoms],$E112)+SUMIFS(Tableau1[CESAR],Tableau1[Prénoms],$C112)+SUMIFS(Tableau1[CESAR],Tableau1[Prénoms],$G112)</f>
        <v>0</v>
      </c>
      <c r="N112" s="4"/>
      <c r="O112" s="4"/>
      <c r="P112" s="4"/>
      <c r="Q112" s="4"/>
      <c r="R112" s="14"/>
      <c r="S112" s="14"/>
    </row>
    <row r="113" spans="1:19" x14ac:dyDescent="0.3">
      <c r="A113" s="16">
        <f t="shared" si="2"/>
        <v>16</v>
      </c>
      <c r="B113" s="6">
        <v>45403</v>
      </c>
      <c r="C113" s="1"/>
      <c r="D113" s="1"/>
      <c r="E113" s="1"/>
      <c r="F113" s="1"/>
      <c r="G113" s="1"/>
      <c r="H113" s="1"/>
      <c r="I113" s="21">
        <f>SUMIFS(Tableau1[RU],Tableau1[Prénoms],$C113)+SUMIFS(Tableau1[RU],Tableau1[Prénoms],$D113)+SUMIFS(Tableau1[RU],Tableau1[Prénoms],$E113)+SUMIFS(Tableau1[RU],Tableau1[Prénoms],$G113)</f>
        <v>0</v>
      </c>
      <c r="J113" s="21">
        <f>SUMIFS(Tableau1[CESAR],Tableau1[Prénoms],$D113)+SUMIFS(Tableau1[CESAR],Tableau1[Prénoms],$E113)+SUMIFS(Tableau1[CESAR],Tableau1[Prénoms],$C113)+SUMIFS(Tableau1[CESAR],Tableau1[Prénoms],$G113)</f>
        <v>0</v>
      </c>
      <c r="N113" s="4"/>
      <c r="O113" s="4"/>
      <c r="P113" s="4"/>
      <c r="Q113" s="4"/>
      <c r="R113" s="14"/>
      <c r="S113" s="14"/>
    </row>
    <row r="114" spans="1:19" x14ac:dyDescent="0.3">
      <c r="A114" s="16">
        <f t="shared" si="2"/>
        <v>17</v>
      </c>
      <c r="B114" s="6">
        <v>45404</v>
      </c>
      <c r="C114" s="1"/>
      <c r="D114" s="1"/>
      <c r="E114" s="1"/>
      <c r="F114" s="1"/>
      <c r="G114" s="1"/>
      <c r="H114" s="1"/>
      <c r="I114" s="21">
        <f>SUMIFS(Tableau1[RU],Tableau1[Prénoms],$C114)+SUMIFS(Tableau1[RU],Tableau1[Prénoms],$D114)+SUMIFS(Tableau1[RU],Tableau1[Prénoms],$E114)+SUMIFS(Tableau1[RU],Tableau1[Prénoms],$G114)</f>
        <v>0</v>
      </c>
      <c r="J114" s="21">
        <f>SUMIFS(Tableau1[CESAR],Tableau1[Prénoms],$D114)+SUMIFS(Tableau1[CESAR],Tableau1[Prénoms],$E114)+SUMIFS(Tableau1[CESAR],Tableau1[Prénoms],$C114)+SUMIFS(Tableau1[CESAR],Tableau1[Prénoms],$G114)</f>
        <v>0</v>
      </c>
      <c r="N114" s="4"/>
      <c r="O114" s="4"/>
      <c r="P114" s="4"/>
      <c r="Q114" s="4"/>
      <c r="R114" s="14"/>
      <c r="S114" s="14"/>
    </row>
    <row r="115" spans="1:19" x14ac:dyDescent="0.3">
      <c r="A115" s="16">
        <f t="shared" si="2"/>
        <v>17</v>
      </c>
      <c r="B115" s="6">
        <v>45405</v>
      </c>
      <c r="C115" s="1"/>
      <c r="D115" s="1"/>
      <c r="E115" s="1"/>
      <c r="F115" s="1"/>
      <c r="G115" s="1"/>
      <c r="H115" s="1"/>
      <c r="I115" s="21">
        <f>SUMIFS(Tableau1[RU],Tableau1[Prénoms],$C115)+SUMIFS(Tableau1[RU],Tableau1[Prénoms],$D115)+SUMIFS(Tableau1[RU],Tableau1[Prénoms],$E115)+SUMIFS(Tableau1[RU],Tableau1[Prénoms],$G115)</f>
        <v>0</v>
      </c>
      <c r="J115" s="21">
        <f>SUMIFS(Tableau1[CESAR],Tableau1[Prénoms],$D115)+SUMIFS(Tableau1[CESAR],Tableau1[Prénoms],$E115)+SUMIFS(Tableau1[CESAR],Tableau1[Prénoms],$C115)+SUMIFS(Tableau1[CESAR],Tableau1[Prénoms],$G115)</f>
        <v>0</v>
      </c>
      <c r="N115" s="4"/>
      <c r="O115" s="4"/>
      <c r="P115" s="4"/>
      <c r="Q115" s="4"/>
      <c r="R115" s="14"/>
      <c r="S115" s="14"/>
    </row>
    <row r="116" spans="1:19" x14ac:dyDescent="0.3">
      <c r="A116" s="16">
        <f t="shared" si="2"/>
        <v>17</v>
      </c>
      <c r="B116" s="6">
        <v>45406</v>
      </c>
      <c r="C116" s="1"/>
      <c r="D116" s="1"/>
      <c r="E116" s="1"/>
      <c r="F116" s="1"/>
      <c r="G116" s="1"/>
      <c r="H116" s="1"/>
      <c r="I116" s="21">
        <f>SUMIFS(Tableau1[RU],Tableau1[Prénoms],$C116)+SUMIFS(Tableau1[RU],Tableau1[Prénoms],$D116)+SUMIFS(Tableau1[RU],Tableau1[Prénoms],$E116)+SUMIFS(Tableau1[RU],Tableau1[Prénoms],$G116)</f>
        <v>0</v>
      </c>
      <c r="J116" s="21">
        <f>SUMIFS(Tableau1[CESAR],Tableau1[Prénoms],$D116)+SUMIFS(Tableau1[CESAR],Tableau1[Prénoms],$E116)+SUMIFS(Tableau1[CESAR],Tableau1[Prénoms],$C116)+SUMIFS(Tableau1[CESAR],Tableau1[Prénoms],$G116)</f>
        <v>0</v>
      </c>
      <c r="N116" s="4"/>
      <c r="O116" s="4"/>
      <c r="P116" s="4"/>
      <c r="Q116" s="4"/>
      <c r="R116" s="14"/>
      <c r="S116" s="14"/>
    </row>
    <row r="117" spans="1:19" x14ac:dyDescent="0.3">
      <c r="A117" s="16">
        <f t="shared" si="2"/>
        <v>17</v>
      </c>
      <c r="B117" s="6">
        <v>45407</v>
      </c>
      <c r="C117" s="1"/>
      <c r="D117" s="1"/>
      <c r="E117" s="1"/>
      <c r="F117" s="1"/>
      <c r="G117" s="1"/>
      <c r="H117" s="1"/>
      <c r="I117" s="21">
        <f>SUMIFS(Tableau1[RU],Tableau1[Prénoms],$C117)+SUMIFS(Tableau1[RU],Tableau1[Prénoms],$D117)+SUMIFS(Tableau1[RU],Tableau1[Prénoms],$E117)+SUMIFS(Tableau1[RU],Tableau1[Prénoms],$G117)</f>
        <v>0</v>
      </c>
      <c r="J117" s="21">
        <f>SUMIFS(Tableau1[CESAR],Tableau1[Prénoms],$D117)+SUMIFS(Tableau1[CESAR],Tableau1[Prénoms],$E117)+SUMIFS(Tableau1[CESAR],Tableau1[Prénoms],$C117)+SUMIFS(Tableau1[CESAR],Tableau1[Prénoms],$G117)</f>
        <v>0</v>
      </c>
      <c r="N117" s="4"/>
      <c r="O117" s="4"/>
      <c r="P117" s="4"/>
      <c r="Q117" s="4"/>
      <c r="R117" s="14"/>
      <c r="S117" s="14"/>
    </row>
    <row r="118" spans="1:19" x14ac:dyDescent="0.3">
      <c r="A118" s="16">
        <f t="shared" si="2"/>
        <v>17</v>
      </c>
      <c r="B118" s="6">
        <v>45408</v>
      </c>
      <c r="C118" s="1"/>
      <c r="D118" s="1"/>
      <c r="E118" s="1"/>
      <c r="F118" s="1"/>
      <c r="G118" s="1"/>
      <c r="H118" s="1"/>
      <c r="I118" s="21">
        <f>SUMIFS(Tableau1[RU],Tableau1[Prénoms],$C118)+SUMIFS(Tableau1[RU],Tableau1[Prénoms],$D118)+SUMIFS(Tableau1[RU],Tableau1[Prénoms],$E118)+SUMIFS(Tableau1[RU],Tableau1[Prénoms],$G118)</f>
        <v>0</v>
      </c>
      <c r="J118" s="21">
        <f>SUMIFS(Tableau1[CESAR],Tableau1[Prénoms],$D118)+SUMIFS(Tableau1[CESAR],Tableau1[Prénoms],$E118)+SUMIFS(Tableau1[CESAR],Tableau1[Prénoms],$C118)+SUMIFS(Tableau1[CESAR],Tableau1[Prénoms],$G118)</f>
        <v>0</v>
      </c>
      <c r="N118" s="4"/>
      <c r="O118" s="4"/>
      <c r="P118" s="4"/>
      <c r="Q118" s="4"/>
      <c r="R118" s="14"/>
      <c r="S118" s="14"/>
    </row>
    <row r="119" spans="1:19" x14ac:dyDescent="0.3">
      <c r="A119" s="16">
        <f t="shared" si="2"/>
        <v>17</v>
      </c>
      <c r="B119" s="6">
        <v>45409</v>
      </c>
      <c r="C119" s="1"/>
      <c r="D119" s="1"/>
      <c r="E119" s="1"/>
      <c r="F119" s="1"/>
      <c r="G119" s="1"/>
      <c r="H119" s="1"/>
      <c r="I119" s="21">
        <f>SUMIFS(Tableau1[RU],Tableau1[Prénoms],$C119)+SUMIFS(Tableau1[RU],Tableau1[Prénoms],$D119)+SUMIFS(Tableau1[RU],Tableau1[Prénoms],$E119)+SUMIFS(Tableau1[RU],Tableau1[Prénoms],$G119)</f>
        <v>0</v>
      </c>
      <c r="J119" s="21">
        <f>SUMIFS(Tableau1[CESAR],Tableau1[Prénoms],$D119)+SUMIFS(Tableau1[CESAR],Tableau1[Prénoms],$E119)+SUMIFS(Tableau1[CESAR],Tableau1[Prénoms],$C119)+SUMIFS(Tableau1[CESAR],Tableau1[Prénoms],$G119)</f>
        <v>0</v>
      </c>
      <c r="N119" s="4"/>
      <c r="O119" s="4"/>
      <c r="P119" s="4"/>
      <c r="Q119" s="4"/>
      <c r="R119" s="14"/>
      <c r="S119" s="14"/>
    </row>
    <row r="120" spans="1:19" x14ac:dyDescent="0.3">
      <c r="A120" s="16">
        <f t="shared" si="2"/>
        <v>17</v>
      </c>
      <c r="B120" s="6">
        <v>45410</v>
      </c>
      <c r="C120" s="1"/>
      <c r="D120" s="1"/>
      <c r="E120" s="1"/>
      <c r="F120" s="1"/>
      <c r="G120" s="1"/>
      <c r="H120" s="1"/>
      <c r="I120" s="21">
        <f>SUMIFS(Tableau1[RU],Tableau1[Prénoms],$C120)+SUMIFS(Tableau1[RU],Tableau1[Prénoms],$D120)+SUMIFS(Tableau1[RU],Tableau1[Prénoms],$E120)+SUMIFS(Tableau1[RU],Tableau1[Prénoms],$G120)</f>
        <v>0</v>
      </c>
      <c r="J120" s="21">
        <f>SUMIFS(Tableau1[CESAR],Tableau1[Prénoms],$D120)+SUMIFS(Tableau1[CESAR],Tableau1[Prénoms],$E120)+SUMIFS(Tableau1[CESAR],Tableau1[Prénoms],$C120)+SUMIFS(Tableau1[CESAR],Tableau1[Prénoms],$G120)</f>
        <v>0</v>
      </c>
      <c r="N120" s="4"/>
      <c r="O120" s="4"/>
      <c r="P120" s="4"/>
      <c r="Q120" s="4"/>
      <c r="R120" s="14"/>
      <c r="S120" s="14"/>
    </row>
    <row r="121" spans="1:19" x14ac:dyDescent="0.3">
      <c r="A121" s="16">
        <f t="shared" si="2"/>
        <v>18</v>
      </c>
      <c r="B121" s="6">
        <v>45411</v>
      </c>
      <c r="C121" s="1"/>
      <c r="D121" s="1"/>
      <c r="E121" s="1"/>
      <c r="F121" s="1"/>
      <c r="G121" s="1"/>
      <c r="H121" s="1"/>
      <c r="I121" s="21">
        <f>SUMIFS(Tableau1[RU],Tableau1[Prénoms],$C121)+SUMIFS(Tableau1[RU],Tableau1[Prénoms],$D121)+SUMIFS(Tableau1[RU],Tableau1[Prénoms],$E121)+SUMIFS(Tableau1[RU],Tableau1[Prénoms],$G121)</f>
        <v>0</v>
      </c>
      <c r="J121" s="21">
        <f>SUMIFS(Tableau1[CESAR],Tableau1[Prénoms],$D121)+SUMIFS(Tableau1[CESAR],Tableau1[Prénoms],$E121)+SUMIFS(Tableau1[CESAR],Tableau1[Prénoms],$C121)+SUMIFS(Tableau1[CESAR],Tableau1[Prénoms],$G121)</f>
        <v>0</v>
      </c>
      <c r="N121" s="4"/>
      <c r="O121" s="4"/>
      <c r="P121" s="4"/>
      <c r="Q121" s="4"/>
      <c r="R121" s="14"/>
      <c r="S121" s="14"/>
    </row>
    <row r="122" spans="1:19" x14ac:dyDescent="0.3">
      <c r="A122" s="16">
        <f t="shared" si="2"/>
        <v>18</v>
      </c>
      <c r="B122" s="6">
        <v>45412</v>
      </c>
      <c r="C122" s="1"/>
      <c r="D122" s="1"/>
      <c r="E122" s="1"/>
      <c r="F122" s="1"/>
      <c r="G122" s="1"/>
      <c r="H122" s="1"/>
      <c r="I122" s="21">
        <f>SUMIFS(Tableau1[RU],Tableau1[Prénoms],$C122)+SUMIFS(Tableau1[RU],Tableau1[Prénoms],$D122)+SUMIFS(Tableau1[RU],Tableau1[Prénoms],$E122)+SUMIFS(Tableau1[RU],Tableau1[Prénoms],$G122)</f>
        <v>0</v>
      </c>
      <c r="J122" s="21">
        <f>SUMIFS(Tableau1[CESAR],Tableau1[Prénoms],$D122)+SUMIFS(Tableau1[CESAR],Tableau1[Prénoms],$E122)+SUMIFS(Tableau1[CESAR],Tableau1[Prénoms],$C122)+SUMIFS(Tableau1[CESAR],Tableau1[Prénoms],$G122)</f>
        <v>0</v>
      </c>
      <c r="N122" s="4"/>
      <c r="O122" s="4"/>
      <c r="P122" s="4"/>
      <c r="Q122" s="4"/>
      <c r="R122" s="14"/>
      <c r="S122" s="14"/>
    </row>
    <row r="123" spans="1:19" x14ac:dyDescent="0.3">
      <c r="A123" s="16">
        <f t="shared" si="2"/>
        <v>18</v>
      </c>
      <c r="B123" s="6">
        <v>45413</v>
      </c>
      <c r="C123" s="1"/>
      <c r="D123" s="1"/>
      <c r="E123" s="1"/>
      <c r="F123" s="1"/>
      <c r="G123" s="1"/>
      <c r="H123" s="1"/>
      <c r="I123" s="21">
        <f>SUMIFS(Tableau1[RU],Tableau1[Prénoms],$C123)+SUMIFS(Tableau1[RU],Tableau1[Prénoms],$D123)+SUMIFS(Tableau1[RU],Tableau1[Prénoms],$E123)+SUMIFS(Tableau1[RU],Tableau1[Prénoms],$G123)</f>
        <v>0</v>
      </c>
      <c r="J123" s="21">
        <f>SUMIFS(Tableau1[CESAR],Tableau1[Prénoms],$D123)+SUMIFS(Tableau1[CESAR],Tableau1[Prénoms],$E123)+SUMIFS(Tableau1[CESAR],Tableau1[Prénoms],$C123)+SUMIFS(Tableau1[CESAR],Tableau1[Prénoms],$G123)</f>
        <v>0</v>
      </c>
      <c r="N123" s="4"/>
      <c r="O123" s="4"/>
      <c r="P123" s="4"/>
      <c r="Q123" s="4"/>
      <c r="R123" s="14"/>
      <c r="S123" s="14"/>
    </row>
    <row r="124" spans="1:19" x14ac:dyDescent="0.3">
      <c r="A124" s="16">
        <f t="shared" si="2"/>
        <v>18</v>
      </c>
      <c r="B124" s="6">
        <v>45414</v>
      </c>
      <c r="C124" s="1"/>
      <c r="D124" s="1"/>
      <c r="E124" s="1"/>
      <c r="F124" s="1"/>
      <c r="G124" s="1"/>
      <c r="H124" s="1"/>
      <c r="I124" s="21">
        <f>SUMIFS(Tableau1[RU],Tableau1[Prénoms],$C124)+SUMIFS(Tableau1[RU],Tableau1[Prénoms],$D124)+SUMIFS(Tableau1[RU],Tableau1[Prénoms],$E124)+SUMIFS(Tableau1[RU],Tableau1[Prénoms],$G124)</f>
        <v>0</v>
      </c>
      <c r="J124" s="21">
        <f>SUMIFS(Tableau1[CESAR],Tableau1[Prénoms],$D124)+SUMIFS(Tableau1[CESAR],Tableau1[Prénoms],$E124)+SUMIFS(Tableau1[CESAR],Tableau1[Prénoms],$C124)+SUMIFS(Tableau1[CESAR],Tableau1[Prénoms],$G124)</f>
        <v>0</v>
      </c>
      <c r="N124" s="4"/>
      <c r="O124" s="4"/>
      <c r="P124" s="4"/>
      <c r="Q124" s="4"/>
      <c r="R124" s="14"/>
      <c r="S124" s="14"/>
    </row>
    <row r="125" spans="1:19" x14ac:dyDescent="0.3">
      <c r="A125" s="16">
        <f t="shared" si="2"/>
        <v>18</v>
      </c>
      <c r="B125" s="6">
        <v>45415</v>
      </c>
      <c r="C125" s="1"/>
      <c r="D125" s="1"/>
      <c r="E125" s="1"/>
      <c r="F125" s="1"/>
      <c r="G125" s="1"/>
      <c r="H125" s="1"/>
      <c r="I125" s="21">
        <f>SUMIFS(Tableau1[RU],Tableau1[Prénoms],$C125)+SUMIFS(Tableau1[RU],Tableau1[Prénoms],$D125)+SUMIFS(Tableau1[RU],Tableau1[Prénoms],$E125)+SUMIFS(Tableau1[RU],Tableau1[Prénoms],$G125)</f>
        <v>0</v>
      </c>
      <c r="J125" s="21">
        <f>SUMIFS(Tableau1[CESAR],Tableau1[Prénoms],$D125)+SUMIFS(Tableau1[CESAR],Tableau1[Prénoms],$E125)+SUMIFS(Tableau1[CESAR],Tableau1[Prénoms],$C125)+SUMIFS(Tableau1[CESAR],Tableau1[Prénoms],$G125)</f>
        <v>0</v>
      </c>
      <c r="N125" s="4"/>
      <c r="O125" s="4"/>
      <c r="P125" s="4"/>
      <c r="Q125" s="4"/>
      <c r="R125" s="14"/>
      <c r="S125" s="14"/>
    </row>
    <row r="126" spans="1:19" x14ac:dyDescent="0.3">
      <c r="A126" s="16">
        <f t="shared" si="2"/>
        <v>18</v>
      </c>
      <c r="B126" s="6">
        <v>45416</v>
      </c>
      <c r="C126" s="1"/>
      <c r="D126" s="1"/>
      <c r="E126" s="1"/>
      <c r="F126" s="1"/>
      <c r="G126" s="1"/>
      <c r="H126" s="1"/>
      <c r="I126" s="21">
        <f>SUMIFS(Tableau1[RU],Tableau1[Prénoms],$C126)+SUMIFS(Tableau1[RU],Tableau1[Prénoms],$D126)+SUMIFS(Tableau1[RU],Tableau1[Prénoms],$E126)+SUMIFS(Tableau1[RU],Tableau1[Prénoms],$G126)</f>
        <v>0</v>
      </c>
      <c r="J126" s="21">
        <f>SUMIFS(Tableau1[CESAR],Tableau1[Prénoms],$D126)+SUMIFS(Tableau1[CESAR],Tableau1[Prénoms],$E126)+SUMIFS(Tableau1[CESAR],Tableau1[Prénoms],$C126)+SUMIFS(Tableau1[CESAR],Tableau1[Prénoms],$G126)</f>
        <v>0</v>
      </c>
      <c r="N126" s="4"/>
      <c r="O126" s="4"/>
      <c r="P126" s="4"/>
      <c r="Q126" s="4"/>
      <c r="R126" s="14"/>
      <c r="S126" s="14"/>
    </row>
    <row r="127" spans="1:19" x14ac:dyDescent="0.3">
      <c r="A127" s="16">
        <f t="shared" si="2"/>
        <v>18</v>
      </c>
      <c r="B127" s="6">
        <v>45417</v>
      </c>
      <c r="C127" s="1"/>
      <c r="D127" s="1"/>
      <c r="E127" s="1"/>
      <c r="F127" s="1"/>
      <c r="G127" s="1"/>
      <c r="H127" s="1"/>
      <c r="I127" s="21">
        <f>SUMIFS(Tableau1[RU],Tableau1[Prénoms],$C127)+SUMIFS(Tableau1[RU],Tableau1[Prénoms],$D127)+SUMIFS(Tableau1[RU],Tableau1[Prénoms],$E127)+SUMIFS(Tableau1[RU],Tableau1[Prénoms],$G127)</f>
        <v>0</v>
      </c>
      <c r="J127" s="21">
        <f>SUMIFS(Tableau1[CESAR],Tableau1[Prénoms],$D127)+SUMIFS(Tableau1[CESAR],Tableau1[Prénoms],$E127)+SUMIFS(Tableau1[CESAR],Tableau1[Prénoms],$C127)+SUMIFS(Tableau1[CESAR],Tableau1[Prénoms],$G127)</f>
        <v>0</v>
      </c>
      <c r="N127" s="4"/>
      <c r="O127" s="4"/>
      <c r="P127" s="4"/>
      <c r="Q127" s="4"/>
      <c r="R127" s="14"/>
      <c r="S127" s="14"/>
    </row>
    <row r="128" spans="1:19" x14ac:dyDescent="0.3">
      <c r="A128" s="16">
        <f t="shared" si="2"/>
        <v>19</v>
      </c>
      <c r="B128" s="6">
        <v>45418</v>
      </c>
      <c r="C128" s="1"/>
      <c r="D128" s="1"/>
      <c r="E128" s="1"/>
      <c r="F128" s="1"/>
      <c r="G128" s="1"/>
      <c r="H128" s="1"/>
      <c r="I128" s="21">
        <f>SUMIFS(Tableau1[RU],Tableau1[Prénoms],$C128)+SUMIFS(Tableau1[RU],Tableau1[Prénoms],$D128)+SUMIFS(Tableau1[RU],Tableau1[Prénoms],$E128)+SUMIFS(Tableau1[RU],Tableau1[Prénoms],$G128)</f>
        <v>0</v>
      </c>
      <c r="J128" s="21">
        <f>SUMIFS(Tableau1[CESAR],Tableau1[Prénoms],$D128)+SUMIFS(Tableau1[CESAR],Tableau1[Prénoms],$E128)+SUMIFS(Tableau1[CESAR],Tableau1[Prénoms],$C128)+SUMIFS(Tableau1[CESAR],Tableau1[Prénoms],$G128)</f>
        <v>0</v>
      </c>
      <c r="N128" s="4"/>
      <c r="O128" s="4"/>
      <c r="P128" s="4"/>
      <c r="Q128" s="4"/>
      <c r="R128" s="14"/>
      <c r="S128" s="14"/>
    </row>
    <row r="129" spans="1:19" x14ac:dyDescent="0.3">
      <c r="A129" s="16">
        <f t="shared" si="2"/>
        <v>19</v>
      </c>
      <c r="B129" s="6">
        <v>45419</v>
      </c>
      <c r="C129" s="1"/>
      <c r="D129" s="1"/>
      <c r="E129" s="1"/>
      <c r="F129" s="1"/>
      <c r="G129" s="1"/>
      <c r="H129" s="1"/>
      <c r="I129" s="21">
        <f>SUMIFS(Tableau1[RU],Tableau1[Prénoms],$C129)+SUMIFS(Tableau1[RU],Tableau1[Prénoms],$D129)+SUMIFS(Tableau1[RU],Tableau1[Prénoms],$E129)+SUMIFS(Tableau1[RU],Tableau1[Prénoms],$G129)</f>
        <v>0</v>
      </c>
      <c r="J129" s="21">
        <f>SUMIFS(Tableau1[CESAR],Tableau1[Prénoms],$D129)+SUMIFS(Tableau1[CESAR],Tableau1[Prénoms],$E129)+SUMIFS(Tableau1[CESAR],Tableau1[Prénoms],$C129)+SUMIFS(Tableau1[CESAR],Tableau1[Prénoms],$G129)</f>
        <v>0</v>
      </c>
      <c r="N129" s="4"/>
      <c r="O129" s="4"/>
      <c r="P129" s="4"/>
      <c r="Q129" s="4"/>
      <c r="R129" s="14"/>
      <c r="S129" s="14"/>
    </row>
    <row r="130" spans="1:19" x14ac:dyDescent="0.3">
      <c r="A130" s="16">
        <f t="shared" si="2"/>
        <v>19</v>
      </c>
      <c r="B130" s="6">
        <v>45420</v>
      </c>
      <c r="C130" s="1"/>
      <c r="D130" s="1"/>
      <c r="E130" s="1"/>
      <c r="F130" s="1"/>
      <c r="G130" s="1"/>
      <c r="H130" s="1"/>
      <c r="I130" s="21">
        <f>SUMIFS(Tableau1[RU],Tableau1[Prénoms],$C130)+SUMIFS(Tableau1[RU],Tableau1[Prénoms],$D130)+SUMIFS(Tableau1[RU],Tableau1[Prénoms],$E130)+SUMIFS(Tableau1[RU],Tableau1[Prénoms],$G130)</f>
        <v>0</v>
      </c>
      <c r="J130" s="21">
        <f>SUMIFS(Tableau1[CESAR],Tableau1[Prénoms],$D130)+SUMIFS(Tableau1[CESAR],Tableau1[Prénoms],$E130)+SUMIFS(Tableau1[CESAR],Tableau1[Prénoms],$C130)+SUMIFS(Tableau1[CESAR],Tableau1[Prénoms],$G130)</f>
        <v>0</v>
      </c>
      <c r="N130" s="4"/>
      <c r="O130" s="4"/>
      <c r="P130" s="4"/>
      <c r="Q130" s="4"/>
      <c r="R130" s="14"/>
      <c r="S130" s="14"/>
    </row>
    <row r="131" spans="1:19" x14ac:dyDescent="0.3">
      <c r="A131" s="16">
        <f t="shared" ref="A131:A195" si="3">WEEKNUM(B131,2)</f>
        <v>19</v>
      </c>
      <c r="B131" s="6">
        <v>45421</v>
      </c>
      <c r="C131" s="1"/>
      <c r="D131" s="1"/>
      <c r="E131" s="1"/>
      <c r="F131" s="1"/>
      <c r="G131" s="1"/>
      <c r="H131" s="1"/>
      <c r="I131" s="21">
        <f>SUMIFS(Tableau1[RU],Tableau1[Prénoms],$C131)+SUMIFS(Tableau1[RU],Tableau1[Prénoms],$D131)+SUMIFS(Tableau1[RU],Tableau1[Prénoms],$E131)+SUMIFS(Tableau1[RU],Tableau1[Prénoms],$G131)</f>
        <v>0</v>
      </c>
      <c r="J131" s="21">
        <f>SUMIFS(Tableau1[CESAR],Tableau1[Prénoms],$D131)+SUMIFS(Tableau1[CESAR],Tableau1[Prénoms],$E131)+SUMIFS(Tableau1[CESAR],Tableau1[Prénoms],$C131)+SUMIFS(Tableau1[CESAR],Tableau1[Prénoms],$G131)</f>
        <v>0</v>
      </c>
      <c r="N131" s="4"/>
      <c r="O131" s="4"/>
      <c r="P131" s="4"/>
      <c r="Q131" s="4"/>
      <c r="R131" s="14"/>
      <c r="S131" s="14"/>
    </row>
    <row r="132" spans="1:19" x14ac:dyDescent="0.3">
      <c r="A132" s="16">
        <f t="shared" si="3"/>
        <v>19</v>
      </c>
      <c r="B132" s="6">
        <v>45422</v>
      </c>
      <c r="C132" s="1"/>
      <c r="D132" s="1"/>
      <c r="E132" s="1"/>
      <c r="F132" s="1"/>
      <c r="G132" s="1"/>
      <c r="H132" s="1"/>
      <c r="I132" s="21">
        <f>SUMIFS(Tableau1[RU],Tableau1[Prénoms],$C132)+SUMIFS(Tableau1[RU],Tableau1[Prénoms],$D132)+SUMIFS(Tableau1[RU],Tableau1[Prénoms],$E132)+SUMIFS(Tableau1[RU],Tableau1[Prénoms],$G132)</f>
        <v>0</v>
      </c>
      <c r="J132" s="21">
        <f>SUMIFS(Tableau1[CESAR],Tableau1[Prénoms],$D132)+SUMIFS(Tableau1[CESAR],Tableau1[Prénoms],$E132)+SUMIFS(Tableau1[CESAR],Tableau1[Prénoms],$C132)+SUMIFS(Tableau1[CESAR],Tableau1[Prénoms],$G132)</f>
        <v>0</v>
      </c>
      <c r="N132" s="4"/>
      <c r="O132" s="4"/>
      <c r="P132" s="4"/>
      <c r="Q132" s="4"/>
      <c r="R132" s="14"/>
      <c r="S132" s="14"/>
    </row>
    <row r="133" spans="1:19" x14ac:dyDescent="0.3">
      <c r="A133" s="16">
        <f t="shared" si="3"/>
        <v>19</v>
      </c>
      <c r="B133" s="6">
        <v>45423</v>
      </c>
      <c r="C133" s="1"/>
      <c r="D133" s="1"/>
      <c r="E133" s="1"/>
      <c r="F133" s="1"/>
      <c r="G133" s="1"/>
      <c r="H133" s="1"/>
      <c r="I133" s="21">
        <f>SUMIFS(Tableau1[RU],Tableau1[Prénoms],$C133)+SUMIFS(Tableau1[RU],Tableau1[Prénoms],$D133)+SUMIFS(Tableau1[RU],Tableau1[Prénoms],$E133)+SUMIFS(Tableau1[RU],Tableau1[Prénoms],$G133)</f>
        <v>0</v>
      </c>
      <c r="J133" s="21">
        <f>SUMIFS(Tableau1[CESAR],Tableau1[Prénoms],$D133)+SUMIFS(Tableau1[CESAR],Tableau1[Prénoms],$E133)+SUMIFS(Tableau1[CESAR],Tableau1[Prénoms],$C133)+SUMIFS(Tableau1[CESAR],Tableau1[Prénoms],$G133)</f>
        <v>0</v>
      </c>
      <c r="N133" s="4"/>
      <c r="O133" s="4"/>
      <c r="P133" s="4"/>
      <c r="Q133" s="4"/>
      <c r="R133" s="14"/>
      <c r="S133" s="14"/>
    </row>
    <row r="134" spans="1:19" x14ac:dyDescent="0.3">
      <c r="A134" s="16">
        <f t="shared" si="3"/>
        <v>19</v>
      </c>
      <c r="B134" s="6">
        <v>45424</v>
      </c>
      <c r="C134" s="1"/>
      <c r="D134" s="1"/>
      <c r="E134" s="1"/>
      <c r="F134" s="1"/>
      <c r="G134" s="1"/>
      <c r="H134" s="1"/>
      <c r="I134" s="21">
        <f>SUMIFS(Tableau1[RU],Tableau1[Prénoms],$C134)+SUMIFS(Tableau1[RU],Tableau1[Prénoms],$D134)+SUMIFS(Tableau1[RU],Tableau1[Prénoms],$E134)+SUMIFS(Tableau1[RU],Tableau1[Prénoms],$G134)</f>
        <v>0</v>
      </c>
      <c r="J134" s="21">
        <f>SUMIFS(Tableau1[CESAR],Tableau1[Prénoms],$D134)+SUMIFS(Tableau1[CESAR],Tableau1[Prénoms],$E134)+SUMIFS(Tableau1[CESAR],Tableau1[Prénoms],$C134)+SUMIFS(Tableau1[CESAR],Tableau1[Prénoms],$G134)</f>
        <v>0</v>
      </c>
      <c r="N134" s="4"/>
      <c r="O134" s="4"/>
      <c r="P134" s="4"/>
      <c r="Q134" s="4"/>
      <c r="R134" s="14"/>
      <c r="S134" s="14"/>
    </row>
    <row r="135" spans="1:19" x14ac:dyDescent="0.3">
      <c r="A135" s="16">
        <f t="shared" si="3"/>
        <v>20</v>
      </c>
      <c r="B135" s="6">
        <v>45425</v>
      </c>
      <c r="C135" s="1"/>
      <c r="D135" s="1"/>
      <c r="E135" s="1"/>
      <c r="F135" s="1"/>
      <c r="G135" s="1"/>
      <c r="H135" s="1"/>
      <c r="I135" s="21">
        <f>SUMIFS(Tableau1[RU],Tableau1[Prénoms],$C135)+SUMIFS(Tableau1[RU],Tableau1[Prénoms],$D135)+SUMIFS(Tableau1[RU],Tableau1[Prénoms],$E135)+SUMIFS(Tableau1[RU],Tableau1[Prénoms],$G135)</f>
        <v>0</v>
      </c>
      <c r="J135" s="21">
        <f>SUMIFS(Tableau1[CESAR],Tableau1[Prénoms],$D135)+SUMIFS(Tableau1[CESAR],Tableau1[Prénoms],$E135)+SUMIFS(Tableau1[CESAR],Tableau1[Prénoms],$C135)+SUMIFS(Tableau1[CESAR],Tableau1[Prénoms],$G135)</f>
        <v>0</v>
      </c>
      <c r="N135" s="4"/>
      <c r="O135" s="4"/>
      <c r="P135" s="4"/>
      <c r="Q135" s="4"/>
      <c r="R135" s="14"/>
      <c r="S135" s="14"/>
    </row>
    <row r="136" spans="1:19" x14ac:dyDescent="0.3">
      <c r="A136" s="16">
        <f t="shared" si="3"/>
        <v>20</v>
      </c>
      <c r="B136" s="6">
        <v>45426</v>
      </c>
      <c r="C136" s="1"/>
      <c r="D136" s="1"/>
      <c r="E136" s="1"/>
      <c r="F136" s="1"/>
      <c r="G136" s="1"/>
      <c r="H136" s="1"/>
      <c r="I136" s="21">
        <f>SUMIFS(Tableau1[RU],Tableau1[Prénoms],$C136)+SUMIFS(Tableau1[RU],Tableau1[Prénoms],$D136)+SUMIFS(Tableau1[RU],Tableau1[Prénoms],$E136)+SUMIFS(Tableau1[RU],Tableau1[Prénoms],$G136)</f>
        <v>0</v>
      </c>
      <c r="J136" s="21">
        <f>SUMIFS(Tableau1[CESAR],Tableau1[Prénoms],$D136)+SUMIFS(Tableau1[CESAR],Tableau1[Prénoms],$E136)+SUMIFS(Tableau1[CESAR],Tableau1[Prénoms],$C136)+SUMIFS(Tableau1[CESAR],Tableau1[Prénoms],$G136)</f>
        <v>0</v>
      </c>
      <c r="N136" s="4"/>
      <c r="O136" s="4"/>
      <c r="P136" s="4"/>
      <c r="Q136" s="4"/>
      <c r="R136" s="14"/>
      <c r="S136" s="14"/>
    </row>
    <row r="137" spans="1:19" x14ac:dyDescent="0.3">
      <c r="A137" s="16">
        <f t="shared" si="3"/>
        <v>20</v>
      </c>
      <c r="B137" s="6">
        <v>45427</v>
      </c>
      <c r="C137" s="1"/>
      <c r="D137" s="1"/>
      <c r="E137" s="1"/>
      <c r="F137" s="1"/>
      <c r="G137" s="1"/>
      <c r="H137" s="1"/>
      <c r="I137" s="21">
        <f>SUMIFS(Tableau1[RU],Tableau1[Prénoms],$C137)+SUMIFS(Tableau1[RU],Tableau1[Prénoms],$D137)+SUMIFS(Tableau1[RU],Tableau1[Prénoms],$E137)+SUMIFS(Tableau1[RU],Tableau1[Prénoms],$G137)</f>
        <v>0</v>
      </c>
      <c r="J137" s="21">
        <f>SUMIFS(Tableau1[CESAR],Tableau1[Prénoms],$D137)+SUMIFS(Tableau1[CESAR],Tableau1[Prénoms],$E137)+SUMIFS(Tableau1[CESAR],Tableau1[Prénoms],$C137)+SUMIFS(Tableau1[CESAR],Tableau1[Prénoms],$G137)</f>
        <v>0</v>
      </c>
      <c r="N137" s="4"/>
      <c r="O137" s="4"/>
      <c r="P137" s="4"/>
      <c r="Q137" s="4"/>
      <c r="R137" s="14"/>
      <c r="S137" s="14"/>
    </row>
    <row r="138" spans="1:19" x14ac:dyDescent="0.3">
      <c r="A138" s="16">
        <f t="shared" si="3"/>
        <v>20</v>
      </c>
      <c r="B138" s="6">
        <v>45428</v>
      </c>
      <c r="C138" s="1"/>
      <c r="D138" s="1"/>
      <c r="E138" s="1"/>
      <c r="F138" s="1"/>
      <c r="G138" s="1"/>
      <c r="H138" s="1"/>
      <c r="I138" s="21">
        <f>SUMIFS(Tableau1[RU],Tableau1[Prénoms],$C138)+SUMIFS(Tableau1[RU],Tableau1[Prénoms],$D138)+SUMIFS(Tableau1[RU],Tableau1[Prénoms],$E138)+SUMIFS(Tableau1[RU],Tableau1[Prénoms],$G138)</f>
        <v>0</v>
      </c>
      <c r="J138" s="21">
        <f>SUMIFS(Tableau1[CESAR],Tableau1[Prénoms],$D138)+SUMIFS(Tableau1[CESAR],Tableau1[Prénoms],$E138)+SUMIFS(Tableau1[CESAR],Tableau1[Prénoms],$C138)+SUMIFS(Tableau1[CESAR],Tableau1[Prénoms],$G138)</f>
        <v>0</v>
      </c>
      <c r="N138" s="4"/>
      <c r="O138" s="4"/>
      <c r="P138" s="4"/>
      <c r="Q138" s="4"/>
      <c r="R138" s="14"/>
      <c r="S138" s="14"/>
    </row>
    <row r="139" spans="1:19" x14ac:dyDescent="0.3">
      <c r="A139" s="16">
        <f t="shared" si="3"/>
        <v>20</v>
      </c>
      <c r="B139" s="6">
        <v>45429</v>
      </c>
      <c r="C139" s="1"/>
      <c r="D139" s="1"/>
      <c r="E139" s="1"/>
      <c r="F139" s="1"/>
      <c r="G139" s="1"/>
      <c r="H139" s="1"/>
      <c r="I139" s="21">
        <f>SUMIFS(Tableau1[RU],Tableau1[Prénoms],$C139)+SUMIFS(Tableau1[RU],Tableau1[Prénoms],$D139)+SUMIFS(Tableau1[RU],Tableau1[Prénoms],$E139)+SUMIFS(Tableau1[RU],Tableau1[Prénoms],$G139)</f>
        <v>0</v>
      </c>
      <c r="J139" s="21">
        <f>SUMIFS(Tableau1[CESAR],Tableau1[Prénoms],$D139)+SUMIFS(Tableau1[CESAR],Tableau1[Prénoms],$E139)+SUMIFS(Tableau1[CESAR],Tableau1[Prénoms],$C139)+SUMIFS(Tableau1[CESAR],Tableau1[Prénoms],$G139)</f>
        <v>0</v>
      </c>
      <c r="N139" s="4"/>
      <c r="O139" s="4"/>
      <c r="P139" s="4"/>
      <c r="Q139" s="4"/>
      <c r="R139" s="14"/>
      <c r="S139" s="14"/>
    </row>
    <row r="140" spans="1:19" x14ac:dyDescent="0.3">
      <c r="A140" s="16">
        <f t="shared" si="3"/>
        <v>20</v>
      </c>
      <c r="B140" s="6">
        <v>45430</v>
      </c>
      <c r="C140" s="1"/>
      <c r="D140" s="1"/>
      <c r="E140" s="1"/>
      <c r="F140" s="1"/>
      <c r="G140" s="1"/>
      <c r="H140" s="1"/>
      <c r="I140" s="21">
        <f>SUMIFS(Tableau1[RU],Tableau1[Prénoms],$C140)+SUMIFS(Tableau1[RU],Tableau1[Prénoms],$D140)+SUMIFS(Tableau1[RU],Tableau1[Prénoms],$E140)+SUMIFS(Tableau1[RU],Tableau1[Prénoms],$G140)</f>
        <v>0</v>
      </c>
      <c r="J140" s="21">
        <f>SUMIFS(Tableau1[CESAR],Tableau1[Prénoms],$D140)+SUMIFS(Tableau1[CESAR],Tableau1[Prénoms],$E140)+SUMIFS(Tableau1[CESAR],Tableau1[Prénoms],$C140)+SUMIFS(Tableau1[CESAR],Tableau1[Prénoms],$G140)</f>
        <v>0</v>
      </c>
      <c r="N140" s="4"/>
      <c r="O140" s="4"/>
      <c r="P140" s="4"/>
      <c r="Q140" s="4"/>
      <c r="R140" s="14"/>
      <c r="S140" s="14"/>
    </row>
    <row r="141" spans="1:19" x14ac:dyDescent="0.3">
      <c r="A141" s="16">
        <f t="shared" si="3"/>
        <v>20</v>
      </c>
      <c r="B141" s="6">
        <v>45431</v>
      </c>
      <c r="C141" s="1"/>
      <c r="D141" s="1"/>
      <c r="E141" s="1"/>
      <c r="F141" s="1"/>
      <c r="G141" s="1"/>
      <c r="H141" s="1"/>
      <c r="I141" s="21">
        <f>SUMIFS(Tableau1[RU],Tableau1[Prénoms],$C141)+SUMIFS(Tableau1[RU],Tableau1[Prénoms],$D141)+SUMIFS(Tableau1[RU],Tableau1[Prénoms],$E141)+SUMIFS(Tableau1[RU],Tableau1[Prénoms],$G141)</f>
        <v>0</v>
      </c>
      <c r="J141" s="21">
        <f>SUMIFS(Tableau1[CESAR],Tableau1[Prénoms],$D141)+SUMIFS(Tableau1[CESAR],Tableau1[Prénoms],$E141)+SUMIFS(Tableau1[CESAR],Tableau1[Prénoms],$C141)+SUMIFS(Tableau1[CESAR],Tableau1[Prénoms],$G141)</f>
        <v>0</v>
      </c>
      <c r="N141" s="4"/>
      <c r="O141" s="4"/>
      <c r="P141" s="4"/>
      <c r="Q141" s="4"/>
      <c r="R141" s="14"/>
      <c r="S141" s="14"/>
    </row>
    <row r="142" spans="1:19" x14ac:dyDescent="0.3">
      <c r="A142" s="16">
        <f t="shared" si="3"/>
        <v>21</v>
      </c>
      <c r="B142" s="6">
        <v>45432</v>
      </c>
      <c r="C142" s="1"/>
      <c r="D142" s="1"/>
      <c r="E142" s="1"/>
      <c r="F142" s="1"/>
      <c r="G142" s="1"/>
      <c r="H142" s="1"/>
      <c r="I142" s="21">
        <f>SUMIFS(Tableau1[RU],Tableau1[Prénoms],$C142)+SUMIFS(Tableau1[RU],Tableau1[Prénoms],$D142)+SUMIFS(Tableau1[RU],Tableau1[Prénoms],$E142)+SUMIFS(Tableau1[RU],Tableau1[Prénoms],$G142)</f>
        <v>0</v>
      </c>
      <c r="J142" s="21">
        <f>SUMIFS(Tableau1[CESAR],Tableau1[Prénoms],$D142)+SUMIFS(Tableau1[CESAR],Tableau1[Prénoms],$E142)+SUMIFS(Tableau1[CESAR],Tableau1[Prénoms],$C142)+SUMIFS(Tableau1[CESAR],Tableau1[Prénoms],$G142)</f>
        <v>0</v>
      </c>
      <c r="N142" s="4"/>
      <c r="O142" s="4"/>
      <c r="P142" s="4"/>
      <c r="Q142" s="4"/>
      <c r="R142" s="14"/>
      <c r="S142" s="14"/>
    </row>
    <row r="143" spans="1:19" x14ac:dyDescent="0.3">
      <c r="A143" s="16">
        <f t="shared" si="3"/>
        <v>21</v>
      </c>
      <c r="B143" s="6">
        <v>45433</v>
      </c>
      <c r="C143" s="1"/>
      <c r="D143" s="1"/>
      <c r="E143" s="1"/>
      <c r="F143" s="1"/>
      <c r="G143" s="1"/>
      <c r="H143" s="1"/>
      <c r="I143" s="21">
        <f>SUMIFS(Tableau1[RU],Tableau1[Prénoms],$C143)+SUMIFS(Tableau1[RU],Tableau1[Prénoms],$D143)+SUMIFS(Tableau1[RU],Tableau1[Prénoms],$E143)+SUMIFS(Tableau1[RU],Tableau1[Prénoms],$G143)</f>
        <v>0</v>
      </c>
      <c r="J143" s="21">
        <f>SUMIFS(Tableau1[CESAR],Tableau1[Prénoms],$D143)+SUMIFS(Tableau1[CESAR],Tableau1[Prénoms],$E143)+SUMIFS(Tableau1[CESAR],Tableau1[Prénoms],$C143)+SUMIFS(Tableau1[CESAR],Tableau1[Prénoms],$G143)</f>
        <v>0</v>
      </c>
      <c r="N143" s="4"/>
      <c r="O143" s="4"/>
      <c r="P143" s="4"/>
      <c r="Q143" s="4"/>
      <c r="R143" s="14"/>
      <c r="S143" s="14"/>
    </row>
    <row r="144" spans="1:19" x14ac:dyDescent="0.3">
      <c r="A144" s="16">
        <f t="shared" si="3"/>
        <v>21</v>
      </c>
      <c r="B144" s="6">
        <v>45434</v>
      </c>
      <c r="C144" s="1"/>
      <c r="D144" s="1"/>
      <c r="E144" s="1"/>
      <c r="F144" s="1"/>
      <c r="G144" s="1"/>
      <c r="H144" s="1"/>
      <c r="I144" s="21">
        <f>SUMIFS(Tableau1[RU],Tableau1[Prénoms],$C144)+SUMIFS(Tableau1[RU],Tableau1[Prénoms],$D144)+SUMIFS(Tableau1[RU],Tableau1[Prénoms],$E144)+SUMIFS(Tableau1[RU],Tableau1[Prénoms],$G144)</f>
        <v>0</v>
      </c>
      <c r="J144" s="21">
        <f>SUMIFS(Tableau1[CESAR],Tableau1[Prénoms],$D144)+SUMIFS(Tableau1[CESAR],Tableau1[Prénoms],$E144)+SUMIFS(Tableau1[CESAR],Tableau1[Prénoms],$C144)+SUMIFS(Tableau1[CESAR],Tableau1[Prénoms],$G144)</f>
        <v>0</v>
      </c>
      <c r="N144" s="4"/>
      <c r="O144" s="4"/>
      <c r="P144" s="4"/>
      <c r="Q144" s="4"/>
      <c r="R144" s="14"/>
      <c r="S144" s="14"/>
    </row>
    <row r="145" spans="1:19" x14ac:dyDescent="0.3">
      <c r="A145" s="16">
        <f t="shared" si="3"/>
        <v>21</v>
      </c>
      <c r="B145" s="6">
        <v>45435</v>
      </c>
      <c r="C145" s="1"/>
      <c r="D145" s="1"/>
      <c r="E145" s="1"/>
      <c r="F145" s="1"/>
      <c r="G145" s="1"/>
      <c r="H145" s="1"/>
      <c r="I145" s="21">
        <f>SUMIFS(Tableau1[RU],Tableau1[Prénoms],$C145)+SUMIFS(Tableau1[RU],Tableau1[Prénoms],$D145)+SUMIFS(Tableau1[RU],Tableau1[Prénoms],$E145)+SUMIFS(Tableau1[RU],Tableau1[Prénoms],$G145)</f>
        <v>0</v>
      </c>
      <c r="J145" s="21">
        <f>SUMIFS(Tableau1[CESAR],Tableau1[Prénoms],$D145)+SUMIFS(Tableau1[CESAR],Tableau1[Prénoms],$E145)+SUMIFS(Tableau1[CESAR],Tableau1[Prénoms],$C145)+SUMIFS(Tableau1[CESAR],Tableau1[Prénoms],$G145)</f>
        <v>0</v>
      </c>
      <c r="N145" s="4"/>
      <c r="O145" s="4"/>
      <c r="P145" s="4"/>
      <c r="Q145" s="4"/>
      <c r="R145" s="14"/>
      <c r="S145" s="14"/>
    </row>
    <row r="146" spans="1:19" x14ac:dyDescent="0.3">
      <c r="A146" s="16">
        <f t="shared" si="3"/>
        <v>21</v>
      </c>
      <c r="B146" s="6">
        <v>45436</v>
      </c>
      <c r="C146" s="1"/>
      <c r="D146" s="1"/>
      <c r="E146" s="1"/>
      <c r="F146" s="1"/>
      <c r="G146" s="1"/>
      <c r="H146" s="1"/>
      <c r="I146" s="21">
        <f>SUMIFS(Tableau1[RU],Tableau1[Prénoms],$C146)+SUMIFS(Tableau1[RU],Tableau1[Prénoms],$D146)+SUMIFS(Tableau1[RU],Tableau1[Prénoms],$E146)+SUMIFS(Tableau1[RU],Tableau1[Prénoms],$G146)</f>
        <v>0</v>
      </c>
      <c r="J146" s="21">
        <f>SUMIFS(Tableau1[CESAR],Tableau1[Prénoms],$D146)+SUMIFS(Tableau1[CESAR],Tableau1[Prénoms],$E146)+SUMIFS(Tableau1[CESAR],Tableau1[Prénoms],$C146)+SUMIFS(Tableau1[CESAR],Tableau1[Prénoms],$G146)</f>
        <v>0</v>
      </c>
      <c r="N146" s="4"/>
      <c r="O146" s="4"/>
      <c r="P146" s="4"/>
      <c r="Q146" s="4"/>
      <c r="R146" s="14"/>
      <c r="S146" s="14"/>
    </row>
    <row r="147" spans="1:19" x14ac:dyDescent="0.3">
      <c r="A147" s="16">
        <f t="shared" si="3"/>
        <v>21</v>
      </c>
      <c r="B147" s="6">
        <v>45437</v>
      </c>
      <c r="C147" s="1"/>
      <c r="D147" s="1"/>
      <c r="E147" s="1"/>
      <c r="F147" s="1"/>
      <c r="G147" s="1"/>
      <c r="H147" s="1"/>
      <c r="I147" s="21">
        <f>SUMIFS(Tableau1[RU],Tableau1[Prénoms],$C147)+SUMIFS(Tableau1[RU],Tableau1[Prénoms],$D147)+SUMIFS(Tableau1[RU],Tableau1[Prénoms],$E147)+SUMIFS(Tableau1[RU],Tableau1[Prénoms],$G147)</f>
        <v>0</v>
      </c>
      <c r="J147" s="21">
        <f>SUMIFS(Tableau1[CESAR],Tableau1[Prénoms],$D147)+SUMIFS(Tableau1[CESAR],Tableau1[Prénoms],$E147)+SUMIFS(Tableau1[CESAR],Tableau1[Prénoms],$C147)+SUMIFS(Tableau1[CESAR],Tableau1[Prénoms],$G147)</f>
        <v>0</v>
      </c>
      <c r="N147" s="4"/>
      <c r="O147" s="4"/>
      <c r="P147" s="4"/>
      <c r="Q147" s="4"/>
      <c r="R147" s="14"/>
      <c r="S147" s="14"/>
    </row>
    <row r="148" spans="1:19" x14ac:dyDescent="0.3">
      <c r="A148" s="16">
        <f t="shared" si="3"/>
        <v>21</v>
      </c>
      <c r="B148" s="6">
        <v>45438</v>
      </c>
      <c r="C148" s="1"/>
      <c r="D148" s="1"/>
      <c r="E148" s="1"/>
      <c r="F148" s="1"/>
      <c r="G148" s="1"/>
      <c r="H148" s="1"/>
      <c r="I148" s="21">
        <f>SUMIFS(Tableau1[RU],Tableau1[Prénoms],$C148)+SUMIFS(Tableau1[RU],Tableau1[Prénoms],$D148)+SUMIFS(Tableau1[RU],Tableau1[Prénoms],$E148)+SUMIFS(Tableau1[RU],Tableau1[Prénoms],$G148)</f>
        <v>0</v>
      </c>
      <c r="J148" s="21">
        <f>SUMIFS(Tableau1[CESAR],Tableau1[Prénoms],$D148)+SUMIFS(Tableau1[CESAR],Tableau1[Prénoms],$E148)+SUMIFS(Tableau1[CESAR],Tableau1[Prénoms],$C148)+SUMIFS(Tableau1[CESAR],Tableau1[Prénoms],$G148)</f>
        <v>0</v>
      </c>
      <c r="N148" s="4"/>
      <c r="O148" s="4"/>
      <c r="P148" s="4"/>
      <c r="Q148" s="4"/>
      <c r="R148" s="14"/>
      <c r="S148" s="14"/>
    </row>
    <row r="149" spans="1:19" x14ac:dyDescent="0.3">
      <c r="A149" s="16">
        <f t="shared" si="3"/>
        <v>22</v>
      </c>
      <c r="B149" s="6">
        <v>45439</v>
      </c>
      <c r="C149" s="1"/>
      <c r="D149" s="1"/>
      <c r="E149" s="1"/>
      <c r="F149" s="1"/>
      <c r="G149" s="1"/>
      <c r="H149" s="1"/>
      <c r="I149" s="21">
        <f>SUMIFS(Tableau1[RU],Tableau1[Prénoms],$C149)+SUMIFS(Tableau1[RU],Tableau1[Prénoms],$D149)+SUMIFS(Tableau1[RU],Tableau1[Prénoms],$E149)+SUMIFS(Tableau1[RU],Tableau1[Prénoms],$G149)</f>
        <v>0</v>
      </c>
      <c r="J149" s="21">
        <f>SUMIFS(Tableau1[CESAR],Tableau1[Prénoms],$D149)+SUMIFS(Tableau1[CESAR],Tableau1[Prénoms],$E149)+SUMIFS(Tableau1[CESAR],Tableau1[Prénoms],$C149)+SUMIFS(Tableau1[CESAR],Tableau1[Prénoms],$G149)</f>
        <v>0</v>
      </c>
      <c r="N149" s="4"/>
      <c r="O149" s="4"/>
      <c r="P149" s="4"/>
      <c r="Q149" s="4"/>
      <c r="R149" s="14"/>
      <c r="S149" s="14"/>
    </row>
    <row r="150" spans="1:19" x14ac:dyDescent="0.3">
      <c r="A150" s="16">
        <f t="shared" si="3"/>
        <v>22</v>
      </c>
      <c r="B150" s="6">
        <v>45440</v>
      </c>
      <c r="C150" s="1"/>
      <c r="D150" s="1"/>
      <c r="E150" s="1"/>
      <c r="F150" s="1"/>
      <c r="G150" s="1"/>
      <c r="H150" s="1"/>
      <c r="I150" s="21">
        <f>SUMIFS(Tableau1[RU],Tableau1[Prénoms],$C150)+SUMIFS(Tableau1[RU],Tableau1[Prénoms],$D150)+SUMIFS(Tableau1[RU],Tableau1[Prénoms],$E150)+SUMIFS(Tableau1[RU],Tableau1[Prénoms],$G150)</f>
        <v>0</v>
      </c>
      <c r="J150" s="21">
        <f>SUMIFS(Tableau1[CESAR],Tableau1[Prénoms],$D150)+SUMIFS(Tableau1[CESAR],Tableau1[Prénoms],$E150)+SUMIFS(Tableau1[CESAR],Tableau1[Prénoms],$C150)+SUMIFS(Tableau1[CESAR],Tableau1[Prénoms],$G150)</f>
        <v>0</v>
      </c>
      <c r="N150" s="4"/>
      <c r="O150" s="4"/>
      <c r="P150" s="4"/>
      <c r="Q150" s="4"/>
      <c r="R150" s="14"/>
      <c r="S150" s="14"/>
    </row>
    <row r="151" spans="1:19" x14ac:dyDescent="0.3">
      <c r="A151" s="16">
        <f t="shared" si="3"/>
        <v>22</v>
      </c>
      <c r="B151" s="6">
        <v>45441</v>
      </c>
      <c r="C151" s="1"/>
      <c r="D151" s="1"/>
      <c r="E151" s="1"/>
      <c r="F151" s="1"/>
      <c r="G151" s="1"/>
      <c r="H151" s="1"/>
      <c r="I151" s="21">
        <f>SUMIFS(Tableau1[RU],Tableau1[Prénoms],$C151)+SUMIFS(Tableau1[RU],Tableau1[Prénoms],$D151)+SUMIFS(Tableau1[RU],Tableau1[Prénoms],$E151)+SUMIFS(Tableau1[RU],Tableau1[Prénoms],$G151)</f>
        <v>0</v>
      </c>
      <c r="J151" s="21">
        <f>SUMIFS(Tableau1[CESAR],Tableau1[Prénoms],$D151)+SUMIFS(Tableau1[CESAR],Tableau1[Prénoms],$E151)+SUMIFS(Tableau1[CESAR],Tableau1[Prénoms],$C151)+SUMIFS(Tableau1[CESAR],Tableau1[Prénoms],$G151)</f>
        <v>0</v>
      </c>
      <c r="N151" s="4"/>
      <c r="O151" s="4"/>
      <c r="P151" s="4"/>
      <c r="Q151" s="4"/>
      <c r="R151" s="14"/>
      <c r="S151" s="14"/>
    </row>
    <row r="152" spans="1:19" x14ac:dyDescent="0.3">
      <c r="A152" s="16">
        <f t="shared" si="3"/>
        <v>22</v>
      </c>
      <c r="B152" s="6">
        <v>45442</v>
      </c>
      <c r="C152" s="1"/>
      <c r="D152" s="1"/>
      <c r="E152" s="1"/>
      <c r="F152" s="1"/>
      <c r="G152" s="1"/>
      <c r="H152" s="1"/>
      <c r="I152" s="21">
        <f>SUMIFS(Tableau1[RU],Tableau1[Prénoms],$C152)+SUMIFS(Tableau1[RU],Tableau1[Prénoms],$D152)+SUMIFS(Tableau1[RU],Tableau1[Prénoms],$E152)+SUMIFS(Tableau1[RU],Tableau1[Prénoms],$G152)</f>
        <v>0</v>
      </c>
      <c r="J152" s="21">
        <f>SUMIFS(Tableau1[CESAR],Tableau1[Prénoms],$D152)+SUMIFS(Tableau1[CESAR],Tableau1[Prénoms],$E152)+SUMIFS(Tableau1[CESAR],Tableau1[Prénoms],$C152)+SUMIFS(Tableau1[CESAR],Tableau1[Prénoms],$G152)</f>
        <v>0</v>
      </c>
      <c r="N152" s="4"/>
      <c r="O152" s="4"/>
      <c r="P152" s="4"/>
      <c r="Q152" s="4"/>
      <c r="R152" s="14"/>
      <c r="S152" s="14"/>
    </row>
    <row r="153" spans="1:19" x14ac:dyDescent="0.3">
      <c r="A153" s="16">
        <f t="shared" si="3"/>
        <v>22</v>
      </c>
      <c r="B153" s="6">
        <v>45443</v>
      </c>
      <c r="C153" s="1"/>
      <c r="D153" s="1"/>
      <c r="E153" s="1"/>
      <c r="F153" s="1"/>
      <c r="G153" s="1"/>
      <c r="H153" s="1"/>
      <c r="I153" s="21">
        <f>SUMIFS(Tableau1[RU],Tableau1[Prénoms],$C153)+SUMIFS(Tableau1[RU],Tableau1[Prénoms],$D153)+SUMIFS(Tableau1[RU],Tableau1[Prénoms],$E153)+SUMIFS(Tableau1[RU],Tableau1[Prénoms],$G153)</f>
        <v>0</v>
      </c>
      <c r="J153" s="21">
        <f>SUMIFS(Tableau1[CESAR],Tableau1[Prénoms],$D153)+SUMIFS(Tableau1[CESAR],Tableau1[Prénoms],$E153)+SUMIFS(Tableau1[CESAR],Tableau1[Prénoms],$C153)+SUMIFS(Tableau1[CESAR],Tableau1[Prénoms],$G153)</f>
        <v>0</v>
      </c>
      <c r="N153" s="4"/>
      <c r="O153" s="4"/>
      <c r="P153" s="4"/>
      <c r="Q153" s="4"/>
      <c r="R153" s="14"/>
      <c r="S153" s="14"/>
    </row>
    <row r="154" spans="1:19" x14ac:dyDescent="0.3">
      <c r="A154" s="16">
        <f t="shared" si="3"/>
        <v>22</v>
      </c>
      <c r="B154" s="6">
        <v>45444</v>
      </c>
      <c r="C154" s="1"/>
      <c r="D154" s="1"/>
      <c r="E154" s="1"/>
      <c r="F154" s="1"/>
      <c r="G154" s="1"/>
      <c r="H154" s="1"/>
      <c r="I154" s="21">
        <f>SUMIFS(Tableau1[RU],Tableau1[Prénoms],$C154)+SUMIFS(Tableau1[RU],Tableau1[Prénoms],$D154)+SUMIFS(Tableau1[RU],Tableau1[Prénoms],$E154)+SUMIFS(Tableau1[RU],Tableau1[Prénoms],$G154)</f>
        <v>0</v>
      </c>
      <c r="J154" s="21">
        <f>SUMIFS(Tableau1[CESAR],Tableau1[Prénoms],$D154)+SUMIFS(Tableau1[CESAR],Tableau1[Prénoms],$E154)+SUMIFS(Tableau1[CESAR],Tableau1[Prénoms],$C154)+SUMIFS(Tableau1[CESAR],Tableau1[Prénoms],$G154)</f>
        <v>0</v>
      </c>
      <c r="N154" s="4"/>
      <c r="O154" s="4"/>
      <c r="P154" s="4"/>
      <c r="Q154" s="4"/>
      <c r="R154" s="14"/>
      <c r="S154" s="14"/>
    </row>
    <row r="155" spans="1:19" x14ac:dyDescent="0.3">
      <c r="A155" s="16">
        <f t="shared" si="3"/>
        <v>22</v>
      </c>
      <c r="B155" s="6">
        <v>45445</v>
      </c>
      <c r="C155" s="1"/>
      <c r="D155" s="1"/>
      <c r="E155" s="1"/>
      <c r="F155" s="1"/>
      <c r="G155" s="1"/>
      <c r="H155" s="1"/>
      <c r="I155" s="21">
        <f>SUMIFS(Tableau1[RU],Tableau1[Prénoms],$C155)+SUMIFS(Tableau1[RU],Tableau1[Prénoms],$D155)+SUMIFS(Tableau1[RU],Tableau1[Prénoms],$E155)+SUMIFS(Tableau1[RU],Tableau1[Prénoms],$G155)</f>
        <v>0</v>
      </c>
      <c r="J155" s="21">
        <f>SUMIFS(Tableau1[CESAR],Tableau1[Prénoms],$D155)+SUMIFS(Tableau1[CESAR],Tableau1[Prénoms],$E155)+SUMIFS(Tableau1[CESAR],Tableau1[Prénoms],$C155)+SUMIFS(Tableau1[CESAR],Tableau1[Prénoms],$G155)</f>
        <v>0</v>
      </c>
      <c r="N155" s="4"/>
      <c r="O155" s="4"/>
      <c r="P155" s="4"/>
      <c r="Q155" s="4"/>
      <c r="R155" s="14"/>
      <c r="S155" s="14"/>
    </row>
    <row r="156" spans="1:19" x14ac:dyDescent="0.3">
      <c r="A156" s="16">
        <f t="shared" si="3"/>
        <v>23</v>
      </c>
      <c r="B156" s="6">
        <v>45446</v>
      </c>
      <c r="C156" s="1"/>
      <c r="D156" s="1"/>
      <c r="E156" s="1"/>
      <c r="F156" s="1"/>
      <c r="G156" s="1"/>
      <c r="H156" s="1"/>
      <c r="I156" s="21">
        <f>SUMIFS(Tableau1[RU],Tableau1[Prénoms],$C156)+SUMIFS(Tableau1[RU],Tableau1[Prénoms],$D156)+SUMIFS(Tableau1[RU],Tableau1[Prénoms],$E156)+SUMIFS(Tableau1[RU],Tableau1[Prénoms],$G156)</f>
        <v>0</v>
      </c>
      <c r="J156" s="21">
        <f>SUMIFS(Tableau1[CESAR],Tableau1[Prénoms],$D156)+SUMIFS(Tableau1[CESAR],Tableau1[Prénoms],$E156)+SUMIFS(Tableau1[CESAR],Tableau1[Prénoms],$C156)+SUMIFS(Tableau1[CESAR],Tableau1[Prénoms],$G156)</f>
        <v>0</v>
      </c>
      <c r="N156" s="4"/>
      <c r="O156" s="4"/>
      <c r="P156" s="4"/>
      <c r="Q156" s="4"/>
      <c r="R156" s="14"/>
      <c r="S156" s="14"/>
    </row>
    <row r="157" spans="1:19" x14ac:dyDescent="0.3">
      <c r="A157" s="16">
        <f t="shared" si="3"/>
        <v>23</v>
      </c>
      <c r="B157" s="6">
        <v>45447</v>
      </c>
      <c r="C157" s="1"/>
      <c r="D157" s="1"/>
      <c r="E157" s="1"/>
      <c r="F157" s="1"/>
      <c r="G157" s="1"/>
      <c r="H157" s="1"/>
      <c r="I157" s="21">
        <f>SUMIFS(Tableau1[RU],Tableau1[Prénoms],$C157)+SUMIFS(Tableau1[RU],Tableau1[Prénoms],$D157)+SUMIFS(Tableau1[RU],Tableau1[Prénoms],$E157)+SUMIFS(Tableau1[RU],Tableau1[Prénoms],$G157)</f>
        <v>0</v>
      </c>
      <c r="J157" s="21">
        <f>SUMIFS(Tableau1[CESAR],Tableau1[Prénoms],$D157)+SUMIFS(Tableau1[CESAR],Tableau1[Prénoms],$E157)+SUMIFS(Tableau1[CESAR],Tableau1[Prénoms],$C157)+SUMIFS(Tableau1[CESAR],Tableau1[Prénoms],$G157)</f>
        <v>0</v>
      </c>
      <c r="N157" s="4"/>
      <c r="O157" s="4"/>
      <c r="P157" s="4"/>
      <c r="Q157" s="4"/>
      <c r="R157" s="14"/>
      <c r="S157" s="14"/>
    </row>
    <row r="158" spans="1:19" x14ac:dyDescent="0.3">
      <c r="A158" s="16">
        <f t="shared" si="3"/>
        <v>23</v>
      </c>
      <c r="B158" s="6">
        <v>45448</v>
      </c>
      <c r="C158" s="1"/>
      <c r="D158" s="1"/>
      <c r="E158" s="1"/>
      <c r="F158" s="1"/>
      <c r="G158" s="1"/>
      <c r="H158" s="1"/>
      <c r="I158" s="21">
        <f>SUMIFS(Tableau1[RU],Tableau1[Prénoms],$C158)+SUMIFS(Tableau1[RU],Tableau1[Prénoms],$D158)+SUMIFS(Tableau1[RU],Tableau1[Prénoms],$E158)+SUMIFS(Tableau1[RU],Tableau1[Prénoms],$G158)</f>
        <v>0</v>
      </c>
      <c r="J158" s="21">
        <f>SUMIFS(Tableau1[CESAR],Tableau1[Prénoms],$D158)+SUMIFS(Tableau1[CESAR],Tableau1[Prénoms],$E158)+SUMIFS(Tableau1[CESAR],Tableau1[Prénoms],$C158)+SUMIFS(Tableau1[CESAR],Tableau1[Prénoms],$G158)</f>
        <v>0</v>
      </c>
      <c r="N158" s="4"/>
      <c r="O158" s="4"/>
      <c r="P158" s="4"/>
      <c r="Q158" s="4"/>
      <c r="R158" s="14"/>
      <c r="S158" s="14"/>
    </row>
    <row r="159" spans="1:19" x14ac:dyDescent="0.3">
      <c r="A159" s="16">
        <f t="shared" si="3"/>
        <v>23</v>
      </c>
      <c r="B159" s="6">
        <v>45449</v>
      </c>
      <c r="C159" s="1"/>
      <c r="D159" s="1"/>
      <c r="E159" s="1"/>
      <c r="F159" s="1"/>
      <c r="G159" s="1"/>
      <c r="H159" s="1"/>
      <c r="I159" s="21">
        <f>SUMIFS(Tableau1[RU],Tableau1[Prénoms],$C159)+SUMIFS(Tableau1[RU],Tableau1[Prénoms],$D159)+SUMIFS(Tableau1[RU],Tableau1[Prénoms],$E159)+SUMIFS(Tableau1[RU],Tableau1[Prénoms],$G159)</f>
        <v>0</v>
      </c>
      <c r="J159" s="21">
        <f>SUMIFS(Tableau1[CESAR],Tableau1[Prénoms],$D159)+SUMIFS(Tableau1[CESAR],Tableau1[Prénoms],$E159)+SUMIFS(Tableau1[CESAR],Tableau1[Prénoms],$C159)+SUMIFS(Tableau1[CESAR],Tableau1[Prénoms],$G159)</f>
        <v>0</v>
      </c>
      <c r="N159" s="4"/>
      <c r="O159" s="4"/>
      <c r="P159" s="4"/>
      <c r="Q159" s="4"/>
      <c r="R159" s="14"/>
      <c r="S159" s="14"/>
    </row>
    <row r="160" spans="1:19" x14ac:dyDescent="0.3">
      <c r="A160" s="16">
        <f t="shared" si="3"/>
        <v>23</v>
      </c>
      <c r="B160" s="6">
        <v>45450</v>
      </c>
      <c r="C160" s="1"/>
      <c r="D160" s="1"/>
      <c r="E160" s="1"/>
      <c r="F160" s="1"/>
      <c r="G160" s="1"/>
      <c r="H160" s="1"/>
      <c r="I160" s="21">
        <f>SUMIFS(Tableau1[RU],Tableau1[Prénoms],$C160)+SUMIFS(Tableau1[RU],Tableau1[Prénoms],$D160)+SUMIFS(Tableau1[RU],Tableau1[Prénoms],$E160)+SUMIFS(Tableau1[RU],Tableau1[Prénoms],$G160)</f>
        <v>0</v>
      </c>
      <c r="J160" s="21">
        <f>SUMIFS(Tableau1[CESAR],Tableau1[Prénoms],$D160)+SUMIFS(Tableau1[CESAR],Tableau1[Prénoms],$E160)+SUMIFS(Tableau1[CESAR],Tableau1[Prénoms],$C160)+SUMIFS(Tableau1[CESAR],Tableau1[Prénoms],$G160)</f>
        <v>0</v>
      </c>
      <c r="N160" s="4"/>
      <c r="O160" s="4"/>
      <c r="P160" s="4"/>
      <c r="Q160" s="4"/>
      <c r="R160" s="14"/>
      <c r="S160" s="14"/>
    </row>
    <row r="161" spans="1:19" x14ac:dyDescent="0.3">
      <c r="A161" s="16">
        <f t="shared" si="3"/>
        <v>23</v>
      </c>
      <c r="B161" s="6">
        <v>45451</v>
      </c>
      <c r="C161" s="1"/>
      <c r="D161" s="1"/>
      <c r="E161" s="1"/>
      <c r="F161" s="1"/>
      <c r="G161" s="1"/>
      <c r="H161" s="1"/>
      <c r="I161" s="21">
        <f>SUMIFS(Tableau1[RU],Tableau1[Prénoms],$C161)+SUMIFS(Tableau1[RU],Tableau1[Prénoms],$D161)+SUMIFS(Tableau1[RU],Tableau1[Prénoms],$E161)+SUMIFS(Tableau1[RU],Tableau1[Prénoms],$G161)</f>
        <v>0</v>
      </c>
      <c r="J161" s="21">
        <f>SUMIFS(Tableau1[CESAR],Tableau1[Prénoms],$D161)+SUMIFS(Tableau1[CESAR],Tableau1[Prénoms],$E161)+SUMIFS(Tableau1[CESAR],Tableau1[Prénoms],$C161)+SUMIFS(Tableau1[CESAR],Tableau1[Prénoms],$G161)</f>
        <v>0</v>
      </c>
      <c r="N161" s="4"/>
      <c r="O161" s="4"/>
      <c r="P161" s="4"/>
      <c r="Q161" s="4"/>
      <c r="R161" s="14"/>
      <c r="S161" s="14"/>
    </row>
    <row r="162" spans="1:19" x14ac:dyDescent="0.3">
      <c r="A162" s="16">
        <f t="shared" si="3"/>
        <v>23</v>
      </c>
      <c r="B162" s="6">
        <v>45452</v>
      </c>
      <c r="C162" s="1"/>
      <c r="D162" s="1"/>
      <c r="E162" s="1"/>
      <c r="F162" s="1"/>
      <c r="G162" s="1"/>
      <c r="H162" s="1"/>
      <c r="I162" s="21">
        <f>SUMIFS(Tableau1[RU],Tableau1[Prénoms],$C162)+SUMIFS(Tableau1[RU],Tableau1[Prénoms],$D162)+SUMIFS(Tableau1[RU],Tableau1[Prénoms],$E162)+SUMIFS(Tableau1[RU],Tableau1[Prénoms],$G162)</f>
        <v>0</v>
      </c>
      <c r="J162" s="21">
        <f>SUMIFS(Tableau1[CESAR],Tableau1[Prénoms],$D162)+SUMIFS(Tableau1[CESAR],Tableau1[Prénoms],$E162)+SUMIFS(Tableau1[CESAR],Tableau1[Prénoms],$C162)+SUMIFS(Tableau1[CESAR],Tableau1[Prénoms],$G162)</f>
        <v>0</v>
      </c>
      <c r="N162" s="4"/>
      <c r="O162" s="4"/>
      <c r="P162" s="4"/>
      <c r="Q162" s="4"/>
      <c r="R162" s="14"/>
      <c r="S162" s="14"/>
    </row>
    <row r="163" spans="1:19" x14ac:dyDescent="0.3">
      <c r="A163" s="16">
        <f t="shared" si="3"/>
        <v>24</v>
      </c>
      <c r="B163" s="6">
        <v>45453</v>
      </c>
      <c r="C163" s="1"/>
      <c r="D163" s="1"/>
      <c r="E163" s="1"/>
      <c r="F163" s="1"/>
      <c r="G163" s="1"/>
      <c r="H163" s="1"/>
      <c r="I163" s="21">
        <f>SUMIFS(Tableau1[RU],Tableau1[Prénoms],$C163)+SUMIFS(Tableau1[RU],Tableau1[Prénoms],$D163)+SUMIFS(Tableau1[RU],Tableau1[Prénoms],$E163)+SUMIFS(Tableau1[RU],Tableau1[Prénoms],$G163)</f>
        <v>0</v>
      </c>
      <c r="J163" s="21">
        <f>SUMIFS(Tableau1[CESAR],Tableau1[Prénoms],$D163)+SUMIFS(Tableau1[CESAR],Tableau1[Prénoms],$E163)+SUMIFS(Tableau1[CESAR],Tableau1[Prénoms],$C163)+SUMIFS(Tableau1[CESAR],Tableau1[Prénoms],$G163)</f>
        <v>0</v>
      </c>
      <c r="N163" s="4"/>
      <c r="O163" s="4"/>
      <c r="P163" s="4"/>
      <c r="Q163" s="4"/>
      <c r="R163" s="14"/>
      <c r="S163" s="14"/>
    </row>
    <row r="164" spans="1:19" x14ac:dyDescent="0.3">
      <c r="A164" s="16">
        <f t="shared" si="3"/>
        <v>24</v>
      </c>
      <c r="B164" s="6">
        <v>45454</v>
      </c>
      <c r="C164" s="1"/>
      <c r="D164" s="1"/>
      <c r="E164" s="1"/>
      <c r="F164" s="1"/>
      <c r="G164" s="1"/>
      <c r="H164" s="1"/>
      <c r="I164" s="21">
        <f>SUMIFS(Tableau1[RU],Tableau1[Prénoms],$C164)+SUMIFS(Tableau1[RU],Tableau1[Prénoms],$D164)+SUMIFS(Tableau1[RU],Tableau1[Prénoms],$E164)+SUMIFS(Tableau1[RU],Tableau1[Prénoms],$G164)</f>
        <v>0</v>
      </c>
      <c r="J164" s="21">
        <f>SUMIFS(Tableau1[CESAR],Tableau1[Prénoms],$D164)+SUMIFS(Tableau1[CESAR],Tableau1[Prénoms],$E164)+SUMIFS(Tableau1[CESAR],Tableau1[Prénoms],$C164)+SUMIFS(Tableau1[CESAR],Tableau1[Prénoms],$G164)</f>
        <v>0</v>
      </c>
      <c r="N164" s="4"/>
      <c r="O164" s="4"/>
      <c r="P164" s="4"/>
      <c r="Q164" s="4"/>
      <c r="R164" s="14"/>
      <c r="S164" s="14"/>
    </row>
    <row r="165" spans="1:19" x14ac:dyDescent="0.3">
      <c r="A165" s="16">
        <f t="shared" si="3"/>
        <v>24</v>
      </c>
      <c r="B165" s="6">
        <v>45455</v>
      </c>
      <c r="C165" s="1"/>
      <c r="D165" s="1"/>
      <c r="E165" s="1"/>
      <c r="F165" s="1"/>
      <c r="G165" s="1"/>
      <c r="H165" s="1"/>
      <c r="I165" s="21">
        <f>SUMIFS(Tableau1[RU],Tableau1[Prénoms],$C165)+SUMIFS(Tableau1[RU],Tableau1[Prénoms],$D165)+SUMIFS(Tableau1[RU],Tableau1[Prénoms],$E165)+SUMIFS(Tableau1[RU],Tableau1[Prénoms],$G165)</f>
        <v>0</v>
      </c>
      <c r="J165" s="21">
        <f>SUMIFS(Tableau1[CESAR],Tableau1[Prénoms],$D165)+SUMIFS(Tableau1[CESAR],Tableau1[Prénoms],$E165)+SUMIFS(Tableau1[CESAR],Tableau1[Prénoms],$C165)+SUMIFS(Tableau1[CESAR],Tableau1[Prénoms],$G165)</f>
        <v>0</v>
      </c>
      <c r="N165" s="4"/>
      <c r="O165" s="4"/>
      <c r="P165" s="4"/>
      <c r="Q165" s="4"/>
      <c r="R165" s="14"/>
      <c r="S165" s="14"/>
    </row>
    <row r="166" spans="1:19" x14ac:dyDescent="0.3">
      <c r="A166" s="16">
        <f t="shared" si="3"/>
        <v>24</v>
      </c>
      <c r="B166" s="6">
        <v>45456</v>
      </c>
      <c r="C166" s="1"/>
      <c r="D166" s="1"/>
      <c r="E166" s="1"/>
      <c r="F166" s="1"/>
      <c r="G166" s="1"/>
      <c r="H166" s="1"/>
      <c r="I166" s="21">
        <f>SUMIFS(Tableau1[RU],Tableau1[Prénoms],$C166)+SUMIFS(Tableau1[RU],Tableau1[Prénoms],$D166)+SUMIFS(Tableau1[RU],Tableau1[Prénoms],$E166)+SUMIFS(Tableau1[RU],Tableau1[Prénoms],$G166)</f>
        <v>0</v>
      </c>
      <c r="J166" s="21">
        <f>SUMIFS(Tableau1[CESAR],Tableau1[Prénoms],$D166)+SUMIFS(Tableau1[CESAR],Tableau1[Prénoms],$E166)+SUMIFS(Tableau1[CESAR],Tableau1[Prénoms],$C166)+SUMIFS(Tableau1[CESAR],Tableau1[Prénoms],$G166)</f>
        <v>0</v>
      </c>
      <c r="N166" s="4"/>
      <c r="O166" s="4"/>
      <c r="P166" s="4"/>
      <c r="Q166" s="4"/>
      <c r="R166" s="14"/>
      <c r="S166" s="14"/>
    </row>
    <row r="167" spans="1:19" x14ac:dyDescent="0.3">
      <c r="A167" s="16">
        <f t="shared" si="3"/>
        <v>24</v>
      </c>
      <c r="B167" s="6">
        <v>45457</v>
      </c>
      <c r="C167" s="1"/>
      <c r="D167" s="1"/>
      <c r="E167" s="1"/>
      <c r="F167" s="1"/>
      <c r="G167" s="1"/>
      <c r="H167" s="1"/>
      <c r="I167" s="21">
        <f>SUMIFS(Tableau1[RU],Tableau1[Prénoms],$C167)+SUMIFS(Tableau1[RU],Tableau1[Prénoms],$D167)+SUMIFS(Tableau1[RU],Tableau1[Prénoms],$E167)+SUMIFS(Tableau1[RU],Tableau1[Prénoms],$G167)</f>
        <v>0</v>
      </c>
      <c r="J167" s="21">
        <f>SUMIFS(Tableau1[CESAR],Tableau1[Prénoms],$D167)+SUMIFS(Tableau1[CESAR],Tableau1[Prénoms],$E167)+SUMIFS(Tableau1[CESAR],Tableau1[Prénoms],$C167)+SUMIFS(Tableau1[CESAR],Tableau1[Prénoms],$G167)</f>
        <v>0</v>
      </c>
      <c r="N167" s="4"/>
      <c r="O167" s="4"/>
      <c r="P167" s="4"/>
      <c r="Q167" s="4"/>
      <c r="R167" s="14"/>
      <c r="S167" s="14"/>
    </row>
    <row r="168" spans="1:19" x14ac:dyDescent="0.3">
      <c r="A168" s="16">
        <f t="shared" si="3"/>
        <v>24</v>
      </c>
      <c r="B168" s="6">
        <v>45458</v>
      </c>
      <c r="C168" s="1"/>
      <c r="D168" s="1"/>
      <c r="E168" s="1"/>
      <c r="F168" s="1"/>
      <c r="G168" s="1"/>
      <c r="H168" s="1"/>
      <c r="I168" s="21">
        <f>SUMIFS(Tableau1[RU],Tableau1[Prénoms],$C168)+SUMIFS(Tableau1[RU],Tableau1[Prénoms],$D168)+SUMIFS(Tableau1[RU],Tableau1[Prénoms],$E168)+SUMIFS(Tableau1[RU],Tableau1[Prénoms],$G168)</f>
        <v>0</v>
      </c>
      <c r="J168" s="21">
        <f>SUMIFS(Tableau1[CESAR],Tableau1[Prénoms],$D168)+SUMIFS(Tableau1[CESAR],Tableau1[Prénoms],$E168)+SUMIFS(Tableau1[CESAR],Tableau1[Prénoms],$C168)+SUMIFS(Tableau1[CESAR],Tableau1[Prénoms],$G168)</f>
        <v>0</v>
      </c>
      <c r="N168" s="4"/>
      <c r="O168" s="4"/>
      <c r="P168" s="4"/>
      <c r="Q168" s="4"/>
      <c r="R168" s="14"/>
      <c r="S168" s="14"/>
    </row>
    <row r="169" spans="1:19" x14ac:dyDescent="0.3">
      <c r="A169" s="16">
        <f t="shared" si="3"/>
        <v>24</v>
      </c>
      <c r="B169" s="6">
        <v>45459</v>
      </c>
      <c r="C169" s="1"/>
      <c r="D169" s="1"/>
      <c r="E169" s="1"/>
      <c r="F169" s="1"/>
      <c r="G169" s="1"/>
      <c r="H169" s="1"/>
      <c r="I169" s="21">
        <f>SUMIFS(Tableau1[RU],Tableau1[Prénoms],$C169)+SUMIFS(Tableau1[RU],Tableau1[Prénoms],$D169)+SUMIFS(Tableau1[RU],Tableau1[Prénoms],$E169)+SUMIFS(Tableau1[RU],Tableau1[Prénoms],$G169)</f>
        <v>0</v>
      </c>
      <c r="J169" s="21">
        <f>SUMIFS(Tableau1[CESAR],Tableau1[Prénoms],$D169)+SUMIFS(Tableau1[CESAR],Tableau1[Prénoms],$E169)+SUMIFS(Tableau1[CESAR],Tableau1[Prénoms],$C169)+SUMIFS(Tableau1[CESAR],Tableau1[Prénoms],$G169)</f>
        <v>0</v>
      </c>
      <c r="N169" s="4"/>
      <c r="O169" s="4"/>
      <c r="P169" s="4"/>
      <c r="Q169" s="4"/>
      <c r="R169" s="14"/>
      <c r="S169" s="14"/>
    </row>
    <row r="170" spans="1:19" x14ac:dyDescent="0.3">
      <c r="A170" s="16">
        <f t="shared" si="3"/>
        <v>25</v>
      </c>
      <c r="B170" s="6">
        <v>45460</v>
      </c>
      <c r="C170" s="1"/>
      <c r="D170" s="1"/>
      <c r="E170" s="1"/>
      <c r="F170" s="1"/>
      <c r="G170" s="1"/>
      <c r="H170" s="1"/>
      <c r="I170" s="21">
        <f>SUMIFS(Tableau1[RU],Tableau1[Prénoms],$C170)+SUMIFS(Tableau1[RU],Tableau1[Prénoms],$D170)+SUMIFS(Tableau1[RU],Tableau1[Prénoms],$E170)+SUMIFS(Tableau1[RU],Tableau1[Prénoms],$G170)</f>
        <v>0</v>
      </c>
      <c r="J170" s="21">
        <f>SUMIFS(Tableau1[CESAR],Tableau1[Prénoms],$D170)+SUMIFS(Tableau1[CESAR],Tableau1[Prénoms],$E170)+SUMIFS(Tableau1[CESAR],Tableau1[Prénoms],$C170)+SUMIFS(Tableau1[CESAR],Tableau1[Prénoms],$G170)</f>
        <v>0</v>
      </c>
      <c r="N170" s="4"/>
      <c r="O170" s="4"/>
      <c r="P170" s="4"/>
      <c r="Q170" s="4"/>
      <c r="R170" s="14"/>
      <c r="S170" s="14"/>
    </row>
    <row r="171" spans="1:19" x14ac:dyDescent="0.3">
      <c r="A171" s="16">
        <f t="shared" si="3"/>
        <v>25</v>
      </c>
      <c r="B171" s="6">
        <v>45461</v>
      </c>
      <c r="C171" s="1"/>
      <c r="D171" s="1"/>
      <c r="E171" s="1"/>
      <c r="F171" s="1"/>
      <c r="G171" s="1"/>
      <c r="H171" s="1"/>
      <c r="I171" s="21">
        <f>SUMIFS(Tableau1[RU],Tableau1[Prénoms],$C171)+SUMIFS(Tableau1[RU],Tableau1[Prénoms],$D171)+SUMIFS(Tableau1[RU],Tableau1[Prénoms],$E171)+SUMIFS(Tableau1[RU],Tableau1[Prénoms],$G171)</f>
        <v>0</v>
      </c>
      <c r="J171" s="21">
        <f>SUMIFS(Tableau1[CESAR],Tableau1[Prénoms],$D171)+SUMIFS(Tableau1[CESAR],Tableau1[Prénoms],$E171)+SUMIFS(Tableau1[CESAR],Tableau1[Prénoms],$C171)+SUMIFS(Tableau1[CESAR],Tableau1[Prénoms],$G171)</f>
        <v>0</v>
      </c>
      <c r="N171" s="4"/>
      <c r="O171" s="4"/>
      <c r="P171" s="4"/>
      <c r="Q171" s="4"/>
      <c r="R171" s="14"/>
      <c r="S171" s="14"/>
    </row>
    <row r="172" spans="1:19" x14ac:dyDescent="0.3">
      <c r="A172" s="16">
        <f t="shared" si="3"/>
        <v>25</v>
      </c>
      <c r="B172" s="6">
        <v>45462</v>
      </c>
      <c r="C172" s="1"/>
      <c r="D172" s="1"/>
      <c r="E172" s="1"/>
      <c r="F172" s="1"/>
      <c r="G172" s="1"/>
      <c r="H172" s="1"/>
      <c r="I172" s="21">
        <f>SUMIFS(Tableau1[RU],Tableau1[Prénoms],$C172)+SUMIFS(Tableau1[RU],Tableau1[Prénoms],$D172)+SUMIFS(Tableau1[RU],Tableau1[Prénoms],$E172)+SUMIFS(Tableau1[RU],Tableau1[Prénoms],$G172)</f>
        <v>0</v>
      </c>
      <c r="J172" s="21">
        <f>SUMIFS(Tableau1[CESAR],Tableau1[Prénoms],$D172)+SUMIFS(Tableau1[CESAR],Tableau1[Prénoms],$E172)+SUMIFS(Tableau1[CESAR],Tableau1[Prénoms],$C172)+SUMIFS(Tableau1[CESAR],Tableau1[Prénoms],$G172)</f>
        <v>0</v>
      </c>
      <c r="N172" s="4"/>
      <c r="O172" s="4"/>
      <c r="P172" s="4"/>
      <c r="Q172" s="4"/>
      <c r="R172" s="14"/>
      <c r="S172" s="14"/>
    </row>
    <row r="173" spans="1:19" x14ac:dyDescent="0.3">
      <c r="A173" s="16">
        <f t="shared" si="3"/>
        <v>25</v>
      </c>
      <c r="B173" s="6">
        <v>45463</v>
      </c>
      <c r="C173" s="1"/>
      <c r="D173" s="1"/>
      <c r="E173" s="1"/>
      <c r="F173" s="1"/>
      <c r="G173" s="1"/>
      <c r="H173" s="1"/>
      <c r="I173" s="21">
        <f>SUMIFS(Tableau1[RU],Tableau1[Prénoms],$C173)+SUMIFS(Tableau1[RU],Tableau1[Prénoms],$D173)+SUMIFS(Tableau1[RU],Tableau1[Prénoms],$E173)+SUMIFS(Tableau1[RU],Tableau1[Prénoms],$G173)</f>
        <v>0</v>
      </c>
      <c r="J173" s="21">
        <f>SUMIFS(Tableau1[CESAR],Tableau1[Prénoms],$D173)+SUMIFS(Tableau1[CESAR],Tableau1[Prénoms],$E173)+SUMIFS(Tableau1[CESAR],Tableau1[Prénoms],$C173)+SUMIFS(Tableau1[CESAR],Tableau1[Prénoms],$G173)</f>
        <v>0</v>
      </c>
      <c r="N173" s="4"/>
      <c r="O173" s="4"/>
      <c r="P173" s="4"/>
      <c r="Q173" s="4"/>
      <c r="R173" s="14"/>
      <c r="S173" s="14"/>
    </row>
    <row r="174" spans="1:19" x14ac:dyDescent="0.3">
      <c r="A174" s="16">
        <f t="shared" si="3"/>
        <v>25</v>
      </c>
      <c r="B174" s="6">
        <v>45464</v>
      </c>
      <c r="C174" s="1"/>
      <c r="D174" s="1"/>
      <c r="E174" s="1"/>
      <c r="F174" s="1"/>
      <c r="G174" s="1"/>
      <c r="H174" s="1"/>
      <c r="I174" s="21">
        <f>SUMIFS(Tableau1[RU],Tableau1[Prénoms],$C174)+SUMIFS(Tableau1[RU],Tableau1[Prénoms],$D174)+SUMIFS(Tableau1[RU],Tableau1[Prénoms],$E174)+SUMIFS(Tableau1[RU],Tableau1[Prénoms],$G174)</f>
        <v>0</v>
      </c>
      <c r="J174" s="21">
        <f>SUMIFS(Tableau1[CESAR],Tableau1[Prénoms],$D174)+SUMIFS(Tableau1[CESAR],Tableau1[Prénoms],$E174)+SUMIFS(Tableau1[CESAR],Tableau1[Prénoms],$C174)+SUMIFS(Tableau1[CESAR],Tableau1[Prénoms],$G174)</f>
        <v>0</v>
      </c>
      <c r="N174" s="4"/>
      <c r="O174" s="4"/>
      <c r="P174" s="4"/>
      <c r="Q174" s="4"/>
      <c r="R174" s="14"/>
      <c r="S174" s="14"/>
    </row>
    <row r="175" spans="1:19" x14ac:dyDescent="0.3">
      <c r="A175" s="16">
        <f t="shared" si="3"/>
        <v>25</v>
      </c>
      <c r="B175" s="6">
        <v>45465</v>
      </c>
      <c r="C175" s="1"/>
      <c r="D175" s="1"/>
      <c r="E175" s="1"/>
      <c r="F175" s="1"/>
      <c r="G175" s="1"/>
      <c r="H175" s="1"/>
      <c r="I175" s="21">
        <f>SUMIFS(Tableau1[RU],Tableau1[Prénoms],$C175)+SUMIFS(Tableau1[RU],Tableau1[Prénoms],$D175)+SUMIFS(Tableau1[RU],Tableau1[Prénoms],$E175)+SUMIFS(Tableau1[RU],Tableau1[Prénoms],$G175)</f>
        <v>0</v>
      </c>
      <c r="J175" s="21">
        <f>SUMIFS(Tableau1[CESAR],Tableau1[Prénoms],$D175)+SUMIFS(Tableau1[CESAR],Tableau1[Prénoms],$E175)+SUMIFS(Tableau1[CESAR],Tableau1[Prénoms],$C175)+SUMIFS(Tableau1[CESAR],Tableau1[Prénoms],$G175)</f>
        <v>0</v>
      </c>
      <c r="N175" s="4"/>
      <c r="O175" s="4"/>
      <c r="P175" s="4"/>
      <c r="Q175" s="4"/>
      <c r="R175" s="14"/>
      <c r="S175" s="14"/>
    </row>
    <row r="176" spans="1:19" x14ac:dyDescent="0.3">
      <c r="A176" s="16">
        <f t="shared" si="3"/>
        <v>25</v>
      </c>
      <c r="B176" s="6">
        <v>45466</v>
      </c>
      <c r="C176" s="1"/>
      <c r="D176" s="1"/>
      <c r="E176" s="1"/>
      <c r="F176" s="1"/>
      <c r="G176" s="1"/>
      <c r="H176" s="1"/>
      <c r="I176" s="21">
        <f>SUMIFS(Tableau1[RU],Tableau1[Prénoms],$C176)+SUMIFS(Tableau1[RU],Tableau1[Prénoms],$D176)+SUMIFS(Tableau1[RU],Tableau1[Prénoms],$E176)+SUMIFS(Tableau1[RU],Tableau1[Prénoms],$G176)</f>
        <v>0</v>
      </c>
      <c r="J176" s="21">
        <f>SUMIFS(Tableau1[CESAR],Tableau1[Prénoms],$D176)+SUMIFS(Tableau1[CESAR],Tableau1[Prénoms],$E176)+SUMIFS(Tableau1[CESAR],Tableau1[Prénoms],$C176)+SUMIFS(Tableau1[CESAR],Tableau1[Prénoms],$G176)</f>
        <v>0</v>
      </c>
      <c r="N176" s="4"/>
      <c r="O176" s="4"/>
      <c r="P176" s="4"/>
      <c r="Q176" s="4"/>
      <c r="R176" s="14"/>
      <c r="S176" s="14"/>
    </row>
    <row r="177" spans="1:19" x14ac:dyDescent="0.3">
      <c r="A177" s="16">
        <f t="shared" si="3"/>
        <v>26</v>
      </c>
      <c r="B177" s="6">
        <v>45467</v>
      </c>
      <c r="C177" s="1"/>
      <c r="D177" s="1"/>
      <c r="E177" s="1"/>
      <c r="F177" s="1"/>
      <c r="G177" s="1"/>
      <c r="H177" s="1"/>
      <c r="I177" s="21">
        <f>SUMIFS(Tableau1[RU],Tableau1[Prénoms],$C177)+SUMIFS(Tableau1[RU],Tableau1[Prénoms],$D177)+SUMIFS(Tableau1[RU],Tableau1[Prénoms],$E177)+SUMIFS(Tableau1[RU],Tableau1[Prénoms],$G177)</f>
        <v>0</v>
      </c>
      <c r="J177" s="21">
        <f>SUMIFS(Tableau1[CESAR],Tableau1[Prénoms],$D177)+SUMIFS(Tableau1[CESAR],Tableau1[Prénoms],$E177)+SUMIFS(Tableau1[CESAR],Tableau1[Prénoms],$C177)+SUMIFS(Tableau1[CESAR],Tableau1[Prénoms],$G177)</f>
        <v>0</v>
      </c>
      <c r="N177" s="4"/>
      <c r="O177" s="4"/>
      <c r="P177" s="4"/>
      <c r="Q177" s="4"/>
      <c r="R177" s="14"/>
      <c r="S177" s="14"/>
    </row>
    <row r="178" spans="1:19" x14ac:dyDescent="0.3">
      <c r="A178" s="16">
        <f t="shared" si="3"/>
        <v>26</v>
      </c>
      <c r="B178" s="6">
        <v>45468</v>
      </c>
      <c r="C178" s="1"/>
      <c r="D178" s="1"/>
      <c r="E178" s="1"/>
      <c r="F178" s="1"/>
      <c r="G178" s="1"/>
      <c r="H178" s="1"/>
      <c r="I178" s="21">
        <f>SUMIFS(Tableau1[RU],Tableau1[Prénoms],$C178)+SUMIFS(Tableau1[RU],Tableau1[Prénoms],$D178)+SUMIFS(Tableau1[RU],Tableau1[Prénoms],$E178)+SUMIFS(Tableau1[RU],Tableau1[Prénoms],$G178)</f>
        <v>0</v>
      </c>
      <c r="J178" s="21">
        <f>SUMIFS(Tableau1[CESAR],Tableau1[Prénoms],$D178)+SUMIFS(Tableau1[CESAR],Tableau1[Prénoms],$E178)+SUMIFS(Tableau1[CESAR],Tableau1[Prénoms],$C178)+SUMIFS(Tableau1[CESAR],Tableau1[Prénoms],$G178)</f>
        <v>0</v>
      </c>
      <c r="N178" s="4"/>
      <c r="O178" s="4"/>
      <c r="P178" s="4"/>
      <c r="Q178" s="4"/>
      <c r="R178" s="14"/>
      <c r="S178" s="14"/>
    </row>
    <row r="179" spans="1:19" x14ac:dyDescent="0.3">
      <c r="A179" s="16">
        <f t="shared" si="3"/>
        <v>26</v>
      </c>
      <c r="B179" s="6">
        <v>45469</v>
      </c>
      <c r="C179" s="1"/>
      <c r="D179" s="1"/>
      <c r="E179" s="1"/>
      <c r="F179" s="1"/>
      <c r="G179" s="1"/>
      <c r="H179" s="1"/>
      <c r="I179" s="21">
        <f>SUMIFS(Tableau1[RU],Tableau1[Prénoms],$C179)+SUMIFS(Tableau1[RU],Tableau1[Prénoms],$D179)+SUMIFS(Tableau1[RU],Tableau1[Prénoms],$E179)+SUMIFS(Tableau1[RU],Tableau1[Prénoms],$G179)</f>
        <v>0</v>
      </c>
      <c r="J179" s="21">
        <f>SUMIFS(Tableau1[CESAR],Tableau1[Prénoms],$D179)+SUMIFS(Tableau1[CESAR],Tableau1[Prénoms],$E179)+SUMIFS(Tableau1[CESAR],Tableau1[Prénoms],$C179)+SUMIFS(Tableau1[CESAR],Tableau1[Prénoms],$G179)</f>
        <v>0</v>
      </c>
      <c r="N179" s="4"/>
      <c r="O179" s="4"/>
      <c r="P179" s="4"/>
      <c r="Q179" s="4"/>
      <c r="R179" s="14"/>
      <c r="S179" s="14"/>
    </row>
    <row r="180" spans="1:19" x14ac:dyDescent="0.3">
      <c r="A180" s="16">
        <f t="shared" si="3"/>
        <v>26</v>
      </c>
      <c r="B180" s="6">
        <v>45470</v>
      </c>
      <c r="C180" s="1"/>
      <c r="D180" s="1"/>
      <c r="E180" s="1"/>
      <c r="F180" s="1"/>
      <c r="G180" s="1"/>
      <c r="H180" s="1"/>
      <c r="I180" s="21">
        <f>SUMIFS(Tableau1[RU],Tableau1[Prénoms],$C180)+SUMIFS(Tableau1[RU],Tableau1[Prénoms],$D180)+SUMIFS(Tableau1[RU],Tableau1[Prénoms],$E180)+SUMIFS(Tableau1[RU],Tableau1[Prénoms],$G180)</f>
        <v>0</v>
      </c>
      <c r="J180" s="21">
        <f>SUMIFS(Tableau1[CESAR],Tableau1[Prénoms],$D180)+SUMIFS(Tableau1[CESAR],Tableau1[Prénoms],$E180)+SUMIFS(Tableau1[CESAR],Tableau1[Prénoms],$C180)+SUMIFS(Tableau1[CESAR],Tableau1[Prénoms],$G180)</f>
        <v>0</v>
      </c>
      <c r="N180" s="4"/>
      <c r="O180" s="4"/>
      <c r="P180" s="4"/>
      <c r="Q180" s="4"/>
      <c r="R180" s="14"/>
      <c r="S180" s="14"/>
    </row>
    <row r="181" spans="1:19" x14ac:dyDescent="0.3">
      <c r="A181" s="16">
        <f t="shared" si="3"/>
        <v>26</v>
      </c>
      <c r="B181" s="6">
        <v>45471</v>
      </c>
      <c r="C181" s="1"/>
      <c r="D181" s="1"/>
      <c r="E181" s="1"/>
      <c r="F181" s="1"/>
      <c r="G181" s="1"/>
      <c r="H181" s="1"/>
      <c r="I181" s="21">
        <f>SUMIFS(Tableau1[RU],Tableau1[Prénoms],$C181)+SUMIFS(Tableau1[RU],Tableau1[Prénoms],$D181)+SUMIFS(Tableau1[RU],Tableau1[Prénoms],$E181)+SUMIFS(Tableau1[RU],Tableau1[Prénoms],$G181)</f>
        <v>0</v>
      </c>
      <c r="J181" s="21">
        <f>SUMIFS(Tableau1[CESAR],Tableau1[Prénoms],$D181)+SUMIFS(Tableau1[CESAR],Tableau1[Prénoms],$E181)+SUMIFS(Tableau1[CESAR],Tableau1[Prénoms],$C181)+SUMIFS(Tableau1[CESAR],Tableau1[Prénoms],$G181)</f>
        <v>0</v>
      </c>
      <c r="N181" s="4"/>
      <c r="O181" s="4"/>
      <c r="P181" s="4"/>
      <c r="Q181" s="4"/>
      <c r="R181" s="14"/>
      <c r="S181" s="14"/>
    </row>
    <row r="182" spans="1:19" x14ac:dyDescent="0.3">
      <c r="A182" s="16">
        <f t="shared" si="3"/>
        <v>26</v>
      </c>
      <c r="B182" s="6">
        <v>45472</v>
      </c>
      <c r="C182" s="1"/>
      <c r="D182" s="1"/>
      <c r="E182" s="1"/>
      <c r="F182" s="1"/>
      <c r="G182" s="1"/>
      <c r="H182" s="1"/>
      <c r="I182" s="21">
        <f>SUMIFS(Tableau1[RU],Tableau1[Prénoms],$C182)+SUMIFS(Tableau1[RU],Tableau1[Prénoms],$D182)+SUMIFS(Tableau1[RU],Tableau1[Prénoms],$E182)+SUMIFS(Tableau1[RU],Tableau1[Prénoms],$G182)</f>
        <v>0</v>
      </c>
      <c r="J182" s="21">
        <f>SUMIFS(Tableau1[CESAR],Tableau1[Prénoms],$D182)+SUMIFS(Tableau1[CESAR],Tableau1[Prénoms],$E182)+SUMIFS(Tableau1[CESAR],Tableau1[Prénoms],$C182)+SUMIFS(Tableau1[CESAR],Tableau1[Prénoms],$G182)</f>
        <v>0</v>
      </c>
      <c r="N182" s="4"/>
      <c r="O182" s="4"/>
      <c r="P182" s="4"/>
      <c r="Q182" s="4"/>
      <c r="R182" s="14"/>
      <c r="S182" s="14"/>
    </row>
    <row r="183" spans="1:19" x14ac:dyDescent="0.3">
      <c r="A183" s="16">
        <f t="shared" si="3"/>
        <v>26</v>
      </c>
      <c r="B183" s="6">
        <v>45473</v>
      </c>
      <c r="C183" s="1"/>
      <c r="D183" s="1"/>
      <c r="E183" s="1"/>
      <c r="F183" s="1"/>
      <c r="G183" s="1"/>
      <c r="H183" s="1"/>
      <c r="I183" s="21">
        <f>SUMIFS(Tableau1[RU],Tableau1[Prénoms],$C183)+SUMIFS(Tableau1[RU],Tableau1[Prénoms],$D183)+SUMIFS(Tableau1[RU],Tableau1[Prénoms],$E183)+SUMIFS(Tableau1[RU],Tableau1[Prénoms],$G183)</f>
        <v>0</v>
      </c>
      <c r="J183" s="21">
        <f>SUMIFS(Tableau1[CESAR],Tableau1[Prénoms],$D183)+SUMIFS(Tableau1[CESAR],Tableau1[Prénoms],$E183)+SUMIFS(Tableau1[CESAR],Tableau1[Prénoms],$C183)+SUMIFS(Tableau1[CESAR],Tableau1[Prénoms],$G183)</f>
        <v>0</v>
      </c>
      <c r="N183" s="4"/>
      <c r="O183" s="4"/>
      <c r="P183" s="4"/>
      <c r="Q183" s="4"/>
      <c r="R183" s="14"/>
      <c r="S183" s="14"/>
    </row>
    <row r="184" spans="1:19" x14ac:dyDescent="0.3">
      <c r="A184" s="16">
        <f t="shared" si="3"/>
        <v>27</v>
      </c>
      <c r="B184" s="6">
        <v>45474</v>
      </c>
      <c r="C184" s="1"/>
      <c r="D184" s="1"/>
      <c r="E184" s="1"/>
      <c r="F184" s="1"/>
      <c r="G184" s="1"/>
      <c r="H184" s="1"/>
      <c r="I184" s="21">
        <f>SUMIFS(Tableau1[RU],Tableau1[Prénoms],$C184)+SUMIFS(Tableau1[RU],Tableau1[Prénoms],$D184)+SUMIFS(Tableau1[RU],Tableau1[Prénoms],$E184)+SUMIFS(Tableau1[RU],Tableau1[Prénoms],$G184)</f>
        <v>0</v>
      </c>
      <c r="J184" s="21">
        <f>SUMIFS(Tableau1[CESAR],Tableau1[Prénoms],$D184)+SUMIFS(Tableau1[CESAR],Tableau1[Prénoms],$E184)+SUMIFS(Tableau1[CESAR],Tableau1[Prénoms],$C184)+SUMIFS(Tableau1[CESAR],Tableau1[Prénoms],$G184)</f>
        <v>0</v>
      </c>
      <c r="N184" s="4"/>
      <c r="O184" s="4"/>
      <c r="P184" s="4"/>
      <c r="Q184" s="4"/>
      <c r="R184" s="14"/>
      <c r="S184" s="14"/>
    </row>
    <row r="185" spans="1:19" x14ac:dyDescent="0.3">
      <c r="A185" s="16">
        <f t="shared" si="3"/>
        <v>27</v>
      </c>
      <c r="B185" s="6">
        <v>45475</v>
      </c>
      <c r="C185" s="1"/>
      <c r="D185" s="1"/>
      <c r="E185" s="1"/>
      <c r="F185" s="1"/>
      <c r="G185" s="1"/>
      <c r="H185" s="1"/>
      <c r="I185" s="21">
        <f>SUMIFS(Tableau1[RU],Tableau1[Prénoms],$C185)+SUMIFS(Tableau1[RU],Tableau1[Prénoms],$D185)+SUMIFS(Tableau1[RU],Tableau1[Prénoms],$E185)+SUMIFS(Tableau1[RU],Tableau1[Prénoms],$G185)</f>
        <v>0</v>
      </c>
      <c r="J185" s="21">
        <f>SUMIFS(Tableau1[CESAR],Tableau1[Prénoms],$D185)+SUMIFS(Tableau1[CESAR],Tableau1[Prénoms],$E185)+SUMIFS(Tableau1[CESAR],Tableau1[Prénoms],$C185)+SUMIFS(Tableau1[CESAR],Tableau1[Prénoms],$G185)</f>
        <v>0</v>
      </c>
      <c r="N185" s="4"/>
      <c r="O185" s="4"/>
      <c r="P185" s="4"/>
      <c r="Q185" s="4"/>
      <c r="R185" s="14"/>
      <c r="S185" s="14"/>
    </row>
    <row r="186" spans="1:19" x14ac:dyDescent="0.3">
      <c r="A186" s="16">
        <f t="shared" si="3"/>
        <v>27</v>
      </c>
      <c r="B186" s="6">
        <v>45476</v>
      </c>
      <c r="C186" s="1"/>
      <c r="D186" s="1"/>
      <c r="E186" s="1"/>
      <c r="F186" s="1"/>
      <c r="G186" s="1"/>
      <c r="H186" s="1"/>
      <c r="I186" s="21">
        <f>SUMIFS(Tableau1[RU],Tableau1[Prénoms],$C186)+SUMIFS(Tableau1[RU],Tableau1[Prénoms],$D186)+SUMIFS(Tableau1[RU],Tableau1[Prénoms],$E186)+SUMIFS(Tableau1[RU],Tableau1[Prénoms],$G186)</f>
        <v>0</v>
      </c>
      <c r="J186" s="21">
        <f>SUMIFS(Tableau1[CESAR],Tableau1[Prénoms],$D186)+SUMIFS(Tableau1[CESAR],Tableau1[Prénoms],$E186)+SUMIFS(Tableau1[CESAR],Tableau1[Prénoms],$C186)+SUMIFS(Tableau1[CESAR],Tableau1[Prénoms],$G186)</f>
        <v>0</v>
      </c>
      <c r="N186" s="4"/>
      <c r="O186" s="4"/>
      <c r="P186" s="4"/>
      <c r="Q186" s="4"/>
      <c r="R186" s="14"/>
      <c r="S186" s="14"/>
    </row>
    <row r="187" spans="1:19" x14ac:dyDescent="0.3">
      <c r="A187" s="16">
        <f t="shared" si="3"/>
        <v>27</v>
      </c>
      <c r="B187" s="6">
        <v>45477</v>
      </c>
      <c r="C187" s="1"/>
      <c r="D187" s="1"/>
      <c r="E187" s="1"/>
      <c r="F187" s="1"/>
      <c r="G187" s="1"/>
      <c r="H187" s="1"/>
      <c r="I187" s="21">
        <f>SUMIFS(Tableau1[RU],Tableau1[Prénoms],$C187)+SUMIFS(Tableau1[RU],Tableau1[Prénoms],$D187)+SUMIFS(Tableau1[RU],Tableau1[Prénoms],$E187)+SUMIFS(Tableau1[RU],Tableau1[Prénoms],$G187)</f>
        <v>0</v>
      </c>
      <c r="J187" s="21">
        <f>SUMIFS(Tableau1[CESAR],Tableau1[Prénoms],$D187)+SUMIFS(Tableau1[CESAR],Tableau1[Prénoms],$E187)+SUMIFS(Tableau1[CESAR],Tableau1[Prénoms],$C187)+SUMIFS(Tableau1[CESAR],Tableau1[Prénoms],$G187)</f>
        <v>0</v>
      </c>
      <c r="N187" s="4"/>
      <c r="O187" s="4"/>
      <c r="P187" s="4"/>
      <c r="Q187" s="4"/>
      <c r="R187" s="14"/>
      <c r="S187" s="14"/>
    </row>
    <row r="188" spans="1:19" x14ac:dyDescent="0.3">
      <c r="A188" s="16">
        <f t="shared" si="3"/>
        <v>27</v>
      </c>
      <c r="B188" s="6">
        <v>45478</v>
      </c>
      <c r="C188" s="1"/>
      <c r="D188" s="1"/>
      <c r="E188" s="1"/>
      <c r="F188" s="1"/>
      <c r="G188" s="1"/>
      <c r="H188" s="1"/>
      <c r="I188" s="21">
        <f>SUMIFS(Tableau1[RU],Tableau1[Prénoms],$C188)+SUMIFS(Tableau1[RU],Tableau1[Prénoms],$D188)+SUMIFS(Tableau1[RU],Tableau1[Prénoms],$E188)+SUMIFS(Tableau1[RU],Tableau1[Prénoms],$G188)</f>
        <v>0</v>
      </c>
      <c r="J188" s="21">
        <f>SUMIFS(Tableau1[CESAR],Tableau1[Prénoms],$D188)+SUMIFS(Tableau1[CESAR],Tableau1[Prénoms],$E188)+SUMIFS(Tableau1[CESAR],Tableau1[Prénoms],$C188)+SUMIFS(Tableau1[CESAR],Tableau1[Prénoms],$G188)</f>
        <v>0</v>
      </c>
      <c r="N188" s="4"/>
      <c r="O188" s="4"/>
      <c r="P188" s="4"/>
      <c r="Q188" s="4"/>
      <c r="R188" s="14"/>
      <c r="S188" s="14"/>
    </row>
    <row r="189" spans="1:19" x14ac:dyDescent="0.3">
      <c r="A189" s="16">
        <f t="shared" si="3"/>
        <v>27</v>
      </c>
      <c r="B189" s="6">
        <v>45479</v>
      </c>
      <c r="C189" s="1"/>
      <c r="D189" s="1"/>
      <c r="E189" s="1"/>
      <c r="F189" s="1"/>
      <c r="G189" s="1"/>
      <c r="H189" s="1"/>
      <c r="I189" s="21">
        <f>SUMIFS(Tableau1[RU],Tableau1[Prénoms],$C189)+SUMIFS(Tableau1[RU],Tableau1[Prénoms],$D189)+SUMIFS(Tableau1[RU],Tableau1[Prénoms],$E189)+SUMIFS(Tableau1[RU],Tableau1[Prénoms],$G189)</f>
        <v>0</v>
      </c>
      <c r="J189" s="21">
        <f>SUMIFS(Tableau1[CESAR],Tableau1[Prénoms],$D189)+SUMIFS(Tableau1[CESAR],Tableau1[Prénoms],$E189)+SUMIFS(Tableau1[CESAR],Tableau1[Prénoms],$C189)+SUMIFS(Tableau1[CESAR],Tableau1[Prénoms],$G189)</f>
        <v>0</v>
      </c>
      <c r="N189" s="4"/>
      <c r="O189" s="4"/>
      <c r="P189" s="4"/>
      <c r="Q189" s="4"/>
      <c r="R189" s="14"/>
      <c r="S189" s="14"/>
    </row>
    <row r="190" spans="1:19" x14ac:dyDescent="0.3">
      <c r="A190" s="16">
        <f t="shared" si="3"/>
        <v>27</v>
      </c>
      <c r="B190" s="6">
        <v>45480</v>
      </c>
      <c r="C190" s="1"/>
      <c r="D190" s="1"/>
      <c r="E190" s="1"/>
      <c r="F190" s="1"/>
      <c r="G190" s="1"/>
      <c r="H190" s="1"/>
      <c r="I190" s="21">
        <f>SUMIFS(Tableau1[RU],Tableau1[Prénoms],$C190)+SUMIFS(Tableau1[RU],Tableau1[Prénoms],$D190)+SUMIFS(Tableau1[RU],Tableau1[Prénoms],$E190)+SUMIFS(Tableau1[RU],Tableau1[Prénoms],$G190)</f>
        <v>0</v>
      </c>
      <c r="J190" s="21">
        <f>SUMIFS(Tableau1[CESAR],Tableau1[Prénoms],$D190)+SUMIFS(Tableau1[CESAR],Tableau1[Prénoms],$E190)+SUMIFS(Tableau1[CESAR],Tableau1[Prénoms],$C190)+SUMIFS(Tableau1[CESAR],Tableau1[Prénoms],$G190)</f>
        <v>0</v>
      </c>
      <c r="N190" s="4"/>
      <c r="O190" s="4"/>
      <c r="P190" s="4"/>
      <c r="Q190" s="4"/>
      <c r="R190" s="14"/>
      <c r="S190" s="14"/>
    </row>
    <row r="191" spans="1:19" x14ac:dyDescent="0.3">
      <c r="A191" s="16">
        <f t="shared" si="3"/>
        <v>28</v>
      </c>
      <c r="B191" s="6">
        <v>45481</v>
      </c>
      <c r="C191" s="1"/>
      <c r="D191" s="1"/>
      <c r="E191" s="1"/>
      <c r="F191" s="1"/>
      <c r="G191" s="1"/>
      <c r="H191" s="1"/>
      <c r="I191" s="21">
        <f>SUMIFS(Tableau1[RU],Tableau1[Prénoms],$C191)+SUMIFS(Tableau1[RU],Tableau1[Prénoms],$D191)+SUMIFS(Tableau1[RU],Tableau1[Prénoms],$E191)+SUMIFS(Tableau1[RU],Tableau1[Prénoms],$G191)</f>
        <v>0</v>
      </c>
      <c r="J191" s="21">
        <f>SUMIFS(Tableau1[CESAR],Tableau1[Prénoms],$D191)+SUMIFS(Tableau1[CESAR],Tableau1[Prénoms],$E191)+SUMIFS(Tableau1[CESAR],Tableau1[Prénoms],$C191)+SUMIFS(Tableau1[CESAR],Tableau1[Prénoms],$G191)</f>
        <v>0</v>
      </c>
      <c r="N191" s="4"/>
      <c r="O191" s="4"/>
      <c r="P191" s="4"/>
      <c r="Q191" s="4"/>
      <c r="R191" s="14"/>
      <c r="S191" s="14"/>
    </row>
    <row r="192" spans="1:19" x14ac:dyDescent="0.3">
      <c r="A192" s="16">
        <f t="shared" si="3"/>
        <v>28</v>
      </c>
      <c r="B192" s="6">
        <v>45482</v>
      </c>
      <c r="C192" s="1"/>
      <c r="D192" s="1"/>
      <c r="E192" s="1"/>
      <c r="F192" s="1"/>
      <c r="G192" s="1"/>
      <c r="H192" s="1"/>
      <c r="I192" s="21">
        <f>SUMIFS(Tableau1[RU],Tableau1[Prénoms],$C192)+SUMIFS(Tableau1[RU],Tableau1[Prénoms],$D192)+SUMIFS(Tableau1[RU],Tableau1[Prénoms],$E192)+SUMIFS(Tableau1[RU],Tableau1[Prénoms],$G192)</f>
        <v>0</v>
      </c>
      <c r="J192" s="21">
        <f>SUMIFS(Tableau1[CESAR],Tableau1[Prénoms],$D192)+SUMIFS(Tableau1[CESAR],Tableau1[Prénoms],$E192)+SUMIFS(Tableau1[CESAR],Tableau1[Prénoms],$C192)+SUMIFS(Tableau1[CESAR],Tableau1[Prénoms],$G192)</f>
        <v>0</v>
      </c>
      <c r="N192" s="4"/>
      <c r="O192" s="4"/>
      <c r="P192" s="4"/>
      <c r="Q192" s="4"/>
      <c r="R192" s="14"/>
      <c r="S192" s="14"/>
    </row>
    <row r="193" spans="1:19" x14ac:dyDescent="0.3">
      <c r="A193" s="16">
        <f t="shared" si="3"/>
        <v>28</v>
      </c>
      <c r="B193" s="6">
        <v>45483</v>
      </c>
      <c r="C193" s="1"/>
      <c r="D193" s="1"/>
      <c r="E193" s="1"/>
      <c r="F193" s="1"/>
      <c r="G193" s="1"/>
      <c r="H193" s="1"/>
      <c r="I193" s="21">
        <f>SUMIFS(Tableau1[RU],Tableau1[Prénoms],$C193)+SUMIFS(Tableau1[RU],Tableau1[Prénoms],$D193)+SUMIFS(Tableau1[RU],Tableau1[Prénoms],$E193)+SUMIFS(Tableau1[RU],Tableau1[Prénoms],$G193)</f>
        <v>0</v>
      </c>
      <c r="J193" s="21">
        <f>SUMIFS(Tableau1[CESAR],Tableau1[Prénoms],$D193)+SUMIFS(Tableau1[CESAR],Tableau1[Prénoms],$E193)+SUMIFS(Tableau1[CESAR],Tableau1[Prénoms],$C193)+SUMIFS(Tableau1[CESAR],Tableau1[Prénoms],$G193)</f>
        <v>0</v>
      </c>
      <c r="N193" s="4"/>
      <c r="O193" s="4"/>
      <c r="P193" s="4"/>
      <c r="Q193" s="4"/>
      <c r="R193" s="14"/>
      <c r="S193" s="14"/>
    </row>
    <row r="194" spans="1:19" x14ac:dyDescent="0.3">
      <c r="A194" s="16">
        <f t="shared" si="3"/>
        <v>28</v>
      </c>
      <c r="B194" s="6">
        <v>45484</v>
      </c>
      <c r="C194" s="1"/>
      <c r="D194" s="1"/>
      <c r="E194" s="1"/>
      <c r="F194" s="1"/>
      <c r="G194" s="1"/>
      <c r="H194" s="1"/>
      <c r="I194" s="21">
        <f>SUMIFS(Tableau1[RU],Tableau1[Prénoms],$C194)+SUMIFS(Tableau1[RU],Tableau1[Prénoms],$D194)+SUMIFS(Tableau1[RU],Tableau1[Prénoms],$E194)+SUMIFS(Tableau1[RU],Tableau1[Prénoms],$G194)</f>
        <v>0</v>
      </c>
      <c r="J194" s="21">
        <f>SUMIFS(Tableau1[CESAR],Tableau1[Prénoms],$D194)+SUMIFS(Tableau1[CESAR],Tableau1[Prénoms],$E194)+SUMIFS(Tableau1[CESAR],Tableau1[Prénoms],$C194)+SUMIFS(Tableau1[CESAR],Tableau1[Prénoms],$G194)</f>
        <v>0</v>
      </c>
      <c r="N194" s="4"/>
      <c r="O194" s="4"/>
      <c r="P194" s="4"/>
      <c r="Q194" s="4"/>
      <c r="R194" s="14"/>
      <c r="S194" s="14"/>
    </row>
    <row r="195" spans="1:19" x14ac:dyDescent="0.3">
      <c r="A195" s="16">
        <f t="shared" si="3"/>
        <v>28</v>
      </c>
      <c r="B195" s="6">
        <v>45485</v>
      </c>
      <c r="C195" s="1"/>
      <c r="D195" s="1"/>
      <c r="E195" s="1"/>
      <c r="F195" s="1"/>
      <c r="G195" s="1"/>
      <c r="H195" s="1"/>
      <c r="I195" s="21">
        <f>SUMIFS(Tableau1[RU],Tableau1[Prénoms],$C195)+SUMIFS(Tableau1[RU],Tableau1[Prénoms],$D195)+SUMIFS(Tableau1[RU],Tableau1[Prénoms],$E195)+SUMIFS(Tableau1[RU],Tableau1[Prénoms],$G195)</f>
        <v>0</v>
      </c>
      <c r="J195" s="21">
        <f>SUMIFS(Tableau1[CESAR],Tableau1[Prénoms],$D195)+SUMIFS(Tableau1[CESAR],Tableau1[Prénoms],$E195)+SUMIFS(Tableau1[CESAR],Tableau1[Prénoms],$C195)+SUMIFS(Tableau1[CESAR],Tableau1[Prénoms],$G195)</f>
        <v>0</v>
      </c>
      <c r="N195" s="4"/>
      <c r="O195" s="4"/>
      <c r="P195" s="4"/>
      <c r="Q195" s="4"/>
      <c r="R195" s="14"/>
      <c r="S195" s="14"/>
    </row>
    <row r="196" spans="1:19" x14ac:dyDescent="0.3">
      <c r="A196" s="16">
        <f t="shared" ref="A196:A259" si="4">WEEKNUM(B196,2)</f>
        <v>28</v>
      </c>
      <c r="B196" s="6">
        <v>45486</v>
      </c>
      <c r="C196" s="1"/>
      <c r="D196" s="1"/>
      <c r="E196" s="1"/>
      <c r="F196" s="1"/>
      <c r="G196" s="1"/>
      <c r="H196" s="1"/>
      <c r="I196" s="21">
        <f>SUMIFS(Tableau1[RU],Tableau1[Prénoms],$C196)+SUMIFS(Tableau1[RU],Tableau1[Prénoms],$D196)+SUMIFS(Tableau1[RU],Tableau1[Prénoms],$E196)+SUMIFS(Tableau1[RU],Tableau1[Prénoms],$G196)</f>
        <v>0</v>
      </c>
      <c r="J196" s="21">
        <f>SUMIFS(Tableau1[CESAR],Tableau1[Prénoms],$D196)+SUMIFS(Tableau1[CESAR],Tableau1[Prénoms],$E196)+SUMIFS(Tableau1[CESAR],Tableau1[Prénoms],$C196)+SUMIFS(Tableau1[CESAR],Tableau1[Prénoms],$G196)</f>
        <v>0</v>
      </c>
      <c r="N196" s="4"/>
      <c r="O196" s="4"/>
      <c r="P196" s="4"/>
      <c r="Q196" s="4"/>
      <c r="R196" s="14"/>
      <c r="S196" s="14"/>
    </row>
    <row r="197" spans="1:19" x14ac:dyDescent="0.3">
      <c r="A197" s="16">
        <f t="shared" si="4"/>
        <v>28</v>
      </c>
      <c r="B197" s="6">
        <v>45487</v>
      </c>
      <c r="C197" s="1"/>
      <c r="D197" s="1"/>
      <c r="E197" s="1"/>
      <c r="F197" s="1"/>
      <c r="G197" s="1"/>
      <c r="H197" s="1"/>
      <c r="I197" s="21">
        <f>SUMIFS(Tableau1[RU],Tableau1[Prénoms],$C197)+SUMIFS(Tableau1[RU],Tableau1[Prénoms],$D197)+SUMIFS(Tableau1[RU],Tableau1[Prénoms],$E197)+SUMIFS(Tableau1[RU],Tableau1[Prénoms],$G197)</f>
        <v>0</v>
      </c>
      <c r="J197" s="21">
        <f>SUMIFS(Tableau1[CESAR],Tableau1[Prénoms],$D197)+SUMIFS(Tableau1[CESAR],Tableau1[Prénoms],$E197)+SUMIFS(Tableau1[CESAR],Tableau1[Prénoms],$C197)+SUMIFS(Tableau1[CESAR],Tableau1[Prénoms],$G197)</f>
        <v>0</v>
      </c>
      <c r="N197" s="4"/>
      <c r="O197" s="4"/>
      <c r="P197" s="4"/>
      <c r="Q197" s="4"/>
      <c r="R197" s="14"/>
      <c r="S197" s="14"/>
    </row>
    <row r="198" spans="1:19" x14ac:dyDescent="0.3">
      <c r="A198" s="16">
        <f t="shared" si="4"/>
        <v>29</v>
      </c>
      <c r="B198" s="6">
        <v>45488</v>
      </c>
      <c r="C198" s="1"/>
      <c r="D198" s="1"/>
      <c r="E198" s="1"/>
      <c r="F198" s="1"/>
      <c r="G198" s="1"/>
      <c r="H198" s="1"/>
      <c r="I198" s="21">
        <f>SUMIFS(Tableau1[RU],Tableau1[Prénoms],$C198)+SUMIFS(Tableau1[RU],Tableau1[Prénoms],$D198)+SUMIFS(Tableau1[RU],Tableau1[Prénoms],$E198)+SUMIFS(Tableau1[RU],Tableau1[Prénoms],$G198)</f>
        <v>0</v>
      </c>
      <c r="J198" s="21">
        <f>SUMIFS(Tableau1[CESAR],Tableau1[Prénoms],$D198)+SUMIFS(Tableau1[CESAR],Tableau1[Prénoms],$E198)+SUMIFS(Tableau1[CESAR],Tableau1[Prénoms],$C198)+SUMIFS(Tableau1[CESAR],Tableau1[Prénoms],$G198)</f>
        <v>0</v>
      </c>
      <c r="N198" s="4"/>
      <c r="O198" s="4"/>
      <c r="P198" s="4"/>
      <c r="Q198" s="4"/>
      <c r="R198" s="14"/>
      <c r="S198" s="14"/>
    </row>
    <row r="199" spans="1:19" x14ac:dyDescent="0.3">
      <c r="A199" s="16">
        <f t="shared" si="4"/>
        <v>29</v>
      </c>
      <c r="B199" s="6">
        <v>45489</v>
      </c>
      <c r="C199" s="1"/>
      <c r="D199" s="1"/>
      <c r="E199" s="1"/>
      <c r="F199" s="1"/>
      <c r="G199" s="1"/>
      <c r="H199" s="1"/>
      <c r="I199" s="21">
        <f>SUMIFS(Tableau1[RU],Tableau1[Prénoms],$C199)+SUMIFS(Tableau1[RU],Tableau1[Prénoms],$D199)+SUMIFS(Tableau1[RU],Tableau1[Prénoms],$E199)+SUMIFS(Tableau1[RU],Tableau1[Prénoms],$G199)</f>
        <v>0</v>
      </c>
      <c r="J199" s="21">
        <f>SUMIFS(Tableau1[CESAR],Tableau1[Prénoms],$D199)+SUMIFS(Tableau1[CESAR],Tableau1[Prénoms],$E199)+SUMIFS(Tableau1[CESAR],Tableau1[Prénoms],$C199)+SUMIFS(Tableau1[CESAR],Tableau1[Prénoms],$G199)</f>
        <v>0</v>
      </c>
      <c r="N199" s="4"/>
      <c r="O199" s="4"/>
      <c r="P199" s="4"/>
      <c r="Q199" s="4"/>
      <c r="R199" s="14"/>
      <c r="S199" s="14"/>
    </row>
    <row r="200" spans="1:19" x14ac:dyDescent="0.3">
      <c r="A200" s="16">
        <f t="shared" si="4"/>
        <v>29</v>
      </c>
      <c r="B200" s="6">
        <v>45490</v>
      </c>
      <c r="C200" s="1"/>
      <c r="D200" s="1"/>
      <c r="E200" s="1"/>
      <c r="F200" s="1"/>
      <c r="G200" s="1"/>
      <c r="H200" s="1"/>
      <c r="I200" s="21">
        <f>SUMIFS(Tableau1[RU],Tableau1[Prénoms],$C200)+SUMIFS(Tableau1[RU],Tableau1[Prénoms],$D200)+SUMIFS(Tableau1[RU],Tableau1[Prénoms],$E200)+SUMIFS(Tableau1[RU],Tableau1[Prénoms],$G200)</f>
        <v>0</v>
      </c>
      <c r="J200" s="21">
        <f>SUMIFS(Tableau1[CESAR],Tableau1[Prénoms],$D200)+SUMIFS(Tableau1[CESAR],Tableau1[Prénoms],$E200)+SUMIFS(Tableau1[CESAR],Tableau1[Prénoms],$C200)+SUMIFS(Tableau1[CESAR],Tableau1[Prénoms],$G200)</f>
        <v>0</v>
      </c>
      <c r="N200" s="4"/>
      <c r="O200" s="4"/>
      <c r="P200" s="4"/>
      <c r="Q200" s="4"/>
      <c r="R200" s="14"/>
      <c r="S200" s="14"/>
    </row>
    <row r="201" spans="1:19" x14ac:dyDescent="0.3">
      <c r="A201" s="16">
        <f t="shared" si="4"/>
        <v>29</v>
      </c>
      <c r="B201" s="6">
        <v>45491</v>
      </c>
      <c r="C201" s="1"/>
      <c r="D201" s="1"/>
      <c r="E201" s="1"/>
      <c r="F201" s="1"/>
      <c r="G201" s="1"/>
      <c r="H201" s="1"/>
      <c r="I201" s="21">
        <f>SUMIFS(Tableau1[RU],Tableau1[Prénoms],$C201)+SUMIFS(Tableau1[RU],Tableau1[Prénoms],$D201)+SUMIFS(Tableau1[RU],Tableau1[Prénoms],$E201)+SUMIFS(Tableau1[RU],Tableau1[Prénoms],$G201)</f>
        <v>0</v>
      </c>
      <c r="J201" s="21">
        <f>SUMIFS(Tableau1[CESAR],Tableau1[Prénoms],$D201)+SUMIFS(Tableau1[CESAR],Tableau1[Prénoms],$E201)+SUMIFS(Tableau1[CESAR],Tableau1[Prénoms],$C201)+SUMIFS(Tableau1[CESAR],Tableau1[Prénoms],$G201)</f>
        <v>0</v>
      </c>
      <c r="N201" s="4"/>
      <c r="O201" s="4"/>
      <c r="P201" s="4"/>
      <c r="Q201" s="4"/>
      <c r="R201" s="14"/>
      <c r="S201" s="14"/>
    </row>
    <row r="202" spans="1:19" x14ac:dyDescent="0.3">
      <c r="A202" s="16">
        <f t="shared" si="4"/>
        <v>29</v>
      </c>
      <c r="B202" s="6">
        <v>45492</v>
      </c>
      <c r="C202" s="1"/>
      <c r="D202" s="1"/>
      <c r="E202" s="1"/>
      <c r="F202" s="1"/>
      <c r="G202" s="1"/>
      <c r="H202" s="1"/>
      <c r="I202" s="21">
        <f>SUMIFS(Tableau1[RU],Tableau1[Prénoms],$C202)+SUMIFS(Tableau1[RU],Tableau1[Prénoms],$D202)+SUMIFS(Tableau1[RU],Tableau1[Prénoms],$E202)+SUMIFS(Tableau1[RU],Tableau1[Prénoms],$G202)</f>
        <v>0</v>
      </c>
      <c r="J202" s="21">
        <f>SUMIFS(Tableau1[CESAR],Tableau1[Prénoms],$D202)+SUMIFS(Tableau1[CESAR],Tableau1[Prénoms],$E202)+SUMIFS(Tableau1[CESAR],Tableau1[Prénoms],$C202)+SUMIFS(Tableau1[CESAR],Tableau1[Prénoms],$G202)</f>
        <v>0</v>
      </c>
      <c r="N202" s="4"/>
      <c r="O202" s="4"/>
      <c r="P202" s="4"/>
      <c r="Q202" s="4"/>
      <c r="R202" s="14"/>
      <c r="S202" s="14"/>
    </row>
    <row r="203" spans="1:19" x14ac:dyDescent="0.3">
      <c r="A203" s="16">
        <f t="shared" si="4"/>
        <v>29</v>
      </c>
      <c r="B203" s="6">
        <v>45493</v>
      </c>
      <c r="C203" s="1"/>
      <c r="D203" s="1"/>
      <c r="E203" s="1"/>
      <c r="F203" s="1"/>
      <c r="G203" s="1"/>
      <c r="H203" s="1"/>
      <c r="I203" s="21">
        <f>SUMIFS(Tableau1[RU],Tableau1[Prénoms],$C203)+SUMIFS(Tableau1[RU],Tableau1[Prénoms],$D203)+SUMIFS(Tableau1[RU],Tableau1[Prénoms],$E203)+SUMIFS(Tableau1[RU],Tableau1[Prénoms],$G203)</f>
        <v>0</v>
      </c>
      <c r="J203" s="21">
        <f>SUMIFS(Tableau1[CESAR],Tableau1[Prénoms],$D203)+SUMIFS(Tableau1[CESAR],Tableau1[Prénoms],$E203)+SUMIFS(Tableau1[CESAR],Tableau1[Prénoms],$C203)+SUMIFS(Tableau1[CESAR],Tableau1[Prénoms],$G203)</f>
        <v>0</v>
      </c>
      <c r="N203" s="4"/>
      <c r="O203" s="4"/>
      <c r="P203" s="4"/>
      <c r="Q203" s="4"/>
      <c r="R203" s="14"/>
      <c r="S203" s="14"/>
    </row>
    <row r="204" spans="1:19" x14ac:dyDescent="0.3">
      <c r="A204" s="16">
        <f t="shared" si="4"/>
        <v>29</v>
      </c>
      <c r="B204" s="6">
        <v>45494</v>
      </c>
      <c r="C204" s="1"/>
      <c r="D204" s="1"/>
      <c r="E204" s="1"/>
      <c r="F204" s="1"/>
      <c r="G204" s="1"/>
      <c r="H204" s="1"/>
      <c r="I204" s="21">
        <f>SUMIFS(Tableau1[RU],Tableau1[Prénoms],$C204)+SUMIFS(Tableau1[RU],Tableau1[Prénoms],$D204)+SUMIFS(Tableau1[RU],Tableau1[Prénoms],$E204)+SUMIFS(Tableau1[RU],Tableau1[Prénoms],$G204)</f>
        <v>0</v>
      </c>
      <c r="J204" s="21">
        <f>SUMIFS(Tableau1[CESAR],Tableau1[Prénoms],$D204)+SUMIFS(Tableau1[CESAR],Tableau1[Prénoms],$E204)+SUMIFS(Tableau1[CESAR],Tableau1[Prénoms],$C204)+SUMIFS(Tableau1[CESAR],Tableau1[Prénoms],$G204)</f>
        <v>0</v>
      </c>
      <c r="N204" s="4"/>
      <c r="O204" s="4"/>
      <c r="P204" s="4"/>
      <c r="Q204" s="4"/>
      <c r="R204" s="14"/>
      <c r="S204" s="14"/>
    </row>
    <row r="205" spans="1:19" x14ac:dyDescent="0.3">
      <c r="A205" s="16">
        <f t="shared" si="4"/>
        <v>30</v>
      </c>
      <c r="B205" s="6">
        <v>45495</v>
      </c>
      <c r="C205" s="1"/>
      <c r="D205" s="1"/>
      <c r="E205" s="1"/>
      <c r="F205" s="1"/>
      <c r="G205" s="1"/>
      <c r="H205" s="1"/>
      <c r="I205" s="21">
        <f>SUMIFS(Tableau1[RU],Tableau1[Prénoms],$C205)+SUMIFS(Tableau1[RU],Tableau1[Prénoms],$D205)+SUMIFS(Tableau1[RU],Tableau1[Prénoms],$E205)+SUMIFS(Tableau1[RU],Tableau1[Prénoms],$G205)</f>
        <v>0</v>
      </c>
      <c r="J205" s="21">
        <f>SUMIFS(Tableau1[CESAR],Tableau1[Prénoms],$D205)+SUMIFS(Tableau1[CESAR],Tableau1[Prénoms],$E205)+SUMIFS(Tableau1[CESAR],Tableau1[Prénoms],$C205)+SUMIFS(Tableau1[CESAR],Tableau1[Prénoms],$G205)</f>
        <v>0</v>
      </c>
      <c r="N205" s="4"/>
      <c r="O205" s="4"/>
      <c r="P205" s="4"/>
      <c r="Q205" s="4"/>
      <c r="R205" s="14"/>
      <c r="S205" s="14"/>
    </row>
    <row r="206" spans="1:19" x14ac:dyDescent="0.3">
      <c r="A206" s="16">
        <f t="shared" si="4"/>
        <v>30</v>
      </c>
      <c r="B206" s="6">
        <v>45496</v>
      </c>
      <c r="C206" s="1"/>
      <c r="D206" s="1"/>
      <c r="E206" s="1"/>
      <c r="F206" s="1"/>
      <c r="G206" s="1"/>
      <c r="H206" s="1"/>
      <c r="I206" s="21">
        <f>SUMIFS(Tableau1[RU],Tableau1[Prénoms],$C206)+SUMIFS(Tableau1[RU],Tableau1[Prénoms],$D206)+SUMIFS(Tableau1[RU],Tableau1[Prénoms],$E206)+SUMIFS(Tableau1[RU],Tableau1[Prénoms],$G206)</f>
        <v>0</v>
      </c>
      <c r="J206" s="21">
        <f>SUMIFS(Tableau1[CESAR],Tableau1[Prénoms],$D206)+SUMIFS(Tableau1[CESAR],Tableau1[Prénoms],$E206)+SUMIFS(Tableau1[CESAR],Tableau1[Prénoms],$C206)+SUMIFS(Tableau1[CESAR],Tableau1[Prénoms],$G206)</f>
        <v>0</v>
      </c>
      <c r="N206" s="4"/>
      <c r="O206" s="4"/>
      <c r="P206" s="4"/>
      <c r="Q206" s="4"/>
      <c r="R206" s="14"/>
      <c r="S206" s="14"/>
    </row>
    <row r="207" spans="1:19" x14ac:dyDescent="0.3">
      <c r="A207" s="16">
        <f t="shared" si="4"/>
        <v>30</v>
      </c>
      <c r="B207" s="6">
        <v>45497</v>
      </c>
      <c r="C207" s="1"/>
      <c r="D207" s="1"/>
      <c r="E207" s="1"/>
      <c r="F207" s="1"/>
      <c r="G207" s="1"/>
      <c r="H207" s="1"/>
      <c r="I207" s="21">
        <f>SUMIFS(Tableau1[RU],Tableau1[Prénoms],$C207)+SUMIFS(Tableau1[RU],Tableau1[Prénoms],$D207)+SUMIFS(Tableau1[RU],Tableau1[Prénoms],$E207)+SUMIFS(Tableau1[RU],Tableau1[Prénoms],$G207)</f>
        <v>0</v>
      </c>
      <c r="J207" s="21">
        <f>SUMIFS(Tableau1[CESAR],Tableau1[Prénoms],$D207)+SUMIFS(Tableau1[CESAR],Tableau1[Prénoms],$E207)+SUMIFS(Tableau1[CESAR],Tableau1[Prénoms],$C207)+SUMIFS(Tableau1[CESAR],Tableau1[Prénoms],$G207)</f>
        <v>0</v>
      </c>
      <c r="N207" s="4"/>
      <c r="O207" s="4"/>
      <c r="P207" s="4"/>
      <c r="Q207" s="4"/>
      <c r="R207" s="14"/>
      <c r="S207" s="14"/>
    </row>
    <row r="208" spans="1:19" x14ac:dyDescent="0.3">
      <c r="A208" s="16">
        <f t="shared" si="4"/>
        <v>30</v>
      </c>
      <c r="B208" s="6">
        <v>45498</v>
      </c>
      <c r="C208" s="1"/>
      <c r="D208" s="1"/>
      <c r="E208" s="1"/>
      <c r="F208" s="1"/>
      <c r="G208" s="1"/>
      <c r="H208" s="1"/>
      <c r="I208" s="21">
        <f>SUMIFS(Tableau1[RU],Tableau1[Prénoms],$C208)+SUMIFS(Tableau1[RU],Tableau1[Prénoms],$D208)+SUMIFS(Tableau1[RU],Tableau1[Prénoms],$E208)+SUMIFS(Tableau1[RU],Tableau1[Prénoms],$G208)</f>
        <v>0</v>
      </c>
      <c r="J208" s="21">
        <f>SUMIFS(Tableau1[CESAR],Tableau1[Prénoms],$D208)+SUMIFS(Tableau1[CESAR],Tableau1[Prénoms],$E208)+SUMIFS(Tableau1[CESAR],Tableau1[Prénoms],$C208)+SUMIFS(Tableau1[CESAR],Tableau1[Prénoms],$G208)</f>
        <v>0</v>
      </c>
      <c r="N208" s="4"/>
      <c r="O208" s="4"/>
      <c r="P208" s="4"/>
      <c r="Q208" s="4"/>
      <c r="R208" s="14"/>
      <c r="S208" s="14"/>
    </row>
    <row r="209" spans="1:19" x14ac:dyDescent="0.3">
      <c r="A209" s="16">
        <f t="shared" si="4"/>
        <v>30</v>
      </c>
      <c r="B209" s="6">
        <v>45499</v>
      </c>
      <c r="C209" s="1"/>
      <c r="D209" s="1"/>
      <c r="E209" s="1"/>
      <c r="F209" s="1"/>
      <c r="G209" s="1"/>
      <c r="H209" s="1"/>
      <c r="I209" s="21">
        <f>SUMIFS(Tableau1[RU],Tableau1[Prénoms],$C209)+SUMIFS(Tableau1[RU],Tableau1[Prénoms],$D209)+SUMIFS(Tableau1[RU],Tableau1[Prénoms],$E209)+SUMIFS(Tableau1[RU],Tableau1[Prénoms],$G209)</f>
        <v>0</v>
      </c>
      <c r="J209" s="21">
        <f>SUMIFS(Tableau1[CESAR],Tableau1[Prénoms],$D209)+SUMIFS(Tableau1[CESAR],Tableau1[Prénoms],$E209)+SUMIFS(Tableau1[CESAR],Tableau1[Prénoms],$C209)+SUMIFS(Tableau1[CESAR],Tableau1[Prénoms],$G209)</f>
        <v>0</v>
      </c>
      <c r="N209" s="4"/>
      <c r="O209" s="4"/>
      <c r="P209" s="4"/>
      <c r="Q209" s="4"/>
      <c r="R209" s="14"/>
      <c r="S209" s="14"/>
    </row>
    <row r="210" spans="1:19" x14ac:dyDescent="0.3">
      <c r="A210" s="16">
        <f t="shared" si="4"/>
        <v>30</v>
      </c>
      <c r="B210" s="6">
        <v>45500</v>
      </c>
      <c r="C210" s="1"/>
      <c r="D210" s="1"/>
      <c r="E210" s="1"/>
      <c r="F210" s="1"/>
      <c r="G210" s="1"/>
      <c r="H210" s="1"/>
      <c r="I210" s="21">
        <f>SUMIFS(Tableau1[RU],Tableau1[Prénoms],$C210)+SUMIFS(Tableau1[RU],Tableau1[Prénoms],$D210)+SUMIFS(Tableau1[RU],Tableau1[Prénoms],$E210)+SUMIFS(Tableau1[RU],Tableau1[Prénoms],$G210)</f>
        <v>0</v>
      </c>
      <c r="J210" s="21">
        <f>SUMIFS(Tableau1[CESAR],Tableau1[Prénoms],$D210)+SUMIFS(Tableau1[CESAR],Tableau1[Prénoms],$E210)+SUMIFS(Tableau1[CESAR],Tableau1[Prénoms],$C210)+SUMIFS(Tableau1[CESAR],Tableau1[Prénoms],$G210)</f>
        <v>0</v>
      </c>
      <c r="N210" s="4"/>
      <c r="O210" s="4"/>
      <c r="P210" s="4"/>
      <c r="Q210" s="4"/>
      <c r="R210" s="14"/>
      <c r="S210" s="14"/>
    </row>
    <row r="211" spans="1:19" x14ac:dyDescent="0.3">
      <c r="A211" s="16">
        <f t="shared" si="4"/>
        <v>30</v>
      </c>
      <c r="B211" s="6">
        <v>45501</v>
      </c>
      <c r="C211" s="1"/>
      <c r="D211" s="1"/>
      <c r="E211" s="1"/>
      <c r="F211" s="1"/>
      <c r="G211" s="1"/>
      <c r="H211" s="1"/>
      <c r="I211" s="21">
        <f>SUMIFS(Tableau1[RU],Tableau1[Prénoms],$C211)+SUMIFS(Tableau1[RU],Tableau1[Prénoms],$D211)+SUMIFS(Tableau1[RU],Tableau1[Prénoms],$E211)+SUMIFS(Tableau1[RU],Tableau1[Prénoms],$G211)</f>
        <v>0</v>
      </c>
      <c r="J211" s="21">
        <f>SUMIFS(Tableau1[CESAR],Tableau1[Prénoms],$D211)+SUMIFS(Tableau1[CESAR],Tableau1[Prénoms],$E211)+SUMIFS(Tableau1[CESAR],Tableau1[Prénoms],$C211)+SUMIFS(Tableau1[CESAR],Tableau1[Prénoms],$G211)</f>
        <v>0</v>
      </c>
      <c r="N211" s="4"/>
      <c r="O211" s="4"/>
      <c r="P211" s="4"/>
      <c r="Q211" s="4"/>
      <c r="R211" s="14"/>
      <c r="S211" s="14"/>
    </row>
    <row r="212" spans="1:19" x14ac:dyDescent="0.3">
      <c r="A212" s="16">
        <f t="shared" si="4"/>
        <v>31</v>
      </c>
      <c r="B212" s="6">
        <v>45502</v>
      </c>
      <c r="C212" s="1"/>
      <c r="D212" s="1"/>
      <c r="E212" s="1"/>
      <c r="F212" s="1"/>
      <c r="G212" s="1"/>
      <c r="H212" s="1"/>
      <c r="I212" s="21">
        <f>SUMIFS(Tableau1[RU],Tableau1[Prénoms],$C212)+SUMIFS(Tableau1[RU],Tableau1[Prénoms],$D212)+SUMIFS(Tableau1[RU],Tableau1[Prénoms],$E212)+SUMIFS(Tableau1[RU],Tableau1[Prénoms],$G212)</f>
        <v>0</v>
      </c>
      <c r="J212" s="21">
        <f>SUMIFS(Tableau1[CESAR],Tableau1[Prénoms],$D212)+SUMIFS(Tableau1[CESAR],Tableau1[Prénoms],$E212)+SUMIFS(Tableau1[CESAR],Tableau1[Prénoms],$C212)+SUMIFS(Tableau1[CESAR],Tableau1[Prénoms],$G212)</f>
        <v>0</v>
      </c>
      <c r="N212" s="4"/>
      <c r="O212" s="4"/>
      <c r="P212" s="4"/>
      <c r="Q212" s="4"/>
      <c r="R212" s="14"/>
      <c r="S212" s="14"/>
    </row>
    <row r="213" spans="1:19" x14ac:dyDescent="0.3">
      <c r="A213" s="16">
        <f t="shared" si="4"/>
        <v>31</v>
      </c>
      <c r="B213" s="6">
        <v>45503</v>
      </c>
      <c r="C213" s="1"/>
      <c r="D213" s="1"/>
      <c r="E213" s="1"/>
      <c r="F213" s="1"/>
      <c r="G213" s="1"/>
      <c r="H213" s="1"/>
      <c r="I213" s="21">
        <f>SUMIFS(Tableau1[RU],Tableau1[Prénoms],$C213)+SUMIFS(Tableau1[RU],Tableau1[Prénoms],$D213)+SUMIFS(Tableau1[RU],Tableau1[Prénoms],$E213)+SUMIFS(Tableau1[RU],Tableau1[Prénoms],$G213)</f>
        <v>0</v>
      </c>
      <c r="J213" s="21">
        <f>SUMIFS(Tableau1[CESAR],Tableau1[Prénoms],$D213)+SUMIFS(Tableau1[CESAR],Tableau1[Prénoms],$E213)+SUMIFS(Tableau1[CESAR],Tableau1[Prénoms],$C213)+SUMIFS(Tableau1[CESAR],Tableau1[Prénoms],$G213)</f>
        <v>0</v>
      </c>
      <c r="N213" s="4"/>
      <c r="O213" s="4"/>
      <c r="P213" s="4"/>
      <c r="Q213" s="4"/>
      <c r="R213" s="14"/>
      <c r="S213" s="14"/>
    </row>
    <row r="214" spans="1:19" x14ac:dyDescent="0.3">
      <c r="A214" s="16">
        <f t="shared" si="4"/>
        <v>31</v>
      </c>
      <c r="B214" s="6">
        <v>45504</v>
      </c>
      <c r="C214" s="1"/>
      <c r="D214" s="1"/>
      <c r="E214" s="1"/>
      <c r="F214" s="1"/>
      <c r="G214" s="1"/>
      <c r="H214" s="1"/>
      <c r="I214" s="21">
        <f>SUMIFS(Tableau1[RU],Tableau1[Prénoms],$C214)+SUMIFS(Tableau1[RU],Tableau1[Prénoms],$D214)+SUMIFS(Tableau1[RU],Tableau1[Prénoms],$E214)+SUMIFS(Tableau1[RU],Tableau1[Prénoms],$G214)</f>
        <v>0</v>
      </c>
      <c r="J214" s="21">
        <f>SUMIFS(Tableau1[CESAR],Tableau1[Prénoms],$D214)+SUMIFS(Tableau1[CESAR],Tableau1[Prénoms],$E214)+SUMIFS(Tableau1[CESAR],Tableau1[Prénoms],$C214)+SUMIFS(Tableau1[CESAR],Tableau1[Prénoms],$G214)</f>
        <v>0</v>
      </c>
      <c r="N214" s="4"/>
      <c r="O214" s="4"/>
      <c r="P214" s="4"/>
      <c r="Q214" s="4"/>
      <c r="R214" s="14"/>
      <c r="S214" s="14"/>
    </row>
    <row r="215" spans="1:19" x14ac:dyDescent="0.3">
      <c r="A215" s="16">
        <f t="shared" si="4"/>
        <v>31</v>
      </c>
      <c r="B215" s="6">
        <v>45505</v>
      </c>
      <c r="C215" s="1"/>
      <c r="D215" s="1"/>
      <c r="E215" s="1"/>
      <c r="F215" s="1"/>
      <c r="G215" s="1"/>
      <c r="H215" s="1"/>
      <c r="I215" s="21">
        <f>SUMIFS(Tableau1[RU],Tableau1[Prénoms],$C215)+SUMIFS(Tableau1[RU],Tableau1[Prénoms],$D215)+SUMIFS(Tableau1[RU],Tableau1[Prénoms],$E215)+SUMIFS(Tableau1[RU],Tableau1[Prénoms],$G215)</f>
        <v>0</v>
      </c>
      <c r="J215" s="21">
        <f>SUMIFS(Tableau1[CESAR],Tableau1[Prénoms],$D215)+SUMIFS(Tableau1[CESAR],Tableau1[Prénoms],$E215)+SUMIFS(Tableau1[CESAR],Tableau1[Prénoms],$C215)+SUMIFS(Tableau1[CESAR],Tableau1[Prénoms],$G215)</f>
        <v>0</v>
      </c>
      <c r="N215" s="4"/>
      <c r="O215" s="4"/>
      <c r="P215" s="4"/>
      <c r="Q215" s="4"/>
      <c r="R215" s="14"/>
      <c r="S215" s="14"/>
    </row>
    <row r="216" spans="1:19" x14ac:dyDescent="0.3">
      <c r="A216" s="16">
        <f t="shared" si="4"/>
        <v>31</v>
      </c>
      <c r="B216" s="6">
        <v>45506</v>
      </c>
      <c r="C216" s="1"/>
      <c r="D216" s="1"/>
      <c r="E216" s="1"/>
      <c r="F216" s="1"/>
      <c r="G216" s="1"/>
      <c r="H216" s="1"/>
      <c r="I216" s="21">
        <f>SUMIFS(Tableau1[RU],Tableau1[Prénoms],$C216)+SUMIFS(Tableau1[RU],Tableau1[Prénoms],$D216)+SUMIFS(Tableau1[RU],Tableau1[Prénoms],$E216)+SUMIFS(Tableau1[RU],Tableau1[Prénoms],$G216)</f>
        <v>0</v>
      </c>
      <c r="J216" s="21">
        <f>SUMIFS(Tableau1[CESAR],Tableau1[Prénoms],$D216)+SUMIFS(Tableau1[CESAR],Tableau1[Prénoms],$E216)+SUMIFS(Tableau1[CESAR],Tableau1[Prénoms],$C216)+SUMIFS(Tableau1[CESAR],Tableau1[Prénoms],$G216)</f>
        <v>0</v>
      </c>
      <c r="N216" s="4"/>
      <c r="O216" s="4"/>
      <c r="P216" s="4"/>
      <c r="Q216" s="4"/>
      <c r="R216" s="14"/>
      <c r="S216" s="14"/>
    </row>
    <row r="217" spans="1:19" x14ac:dyDescent="0.3">
      <c r="A217" s="16">
        <f t="shared" si="4"/>
        <v>31</v>
      </c>
      <c r="B217" s="6">
        <v>45507</v>
      </c>
      <c r="C217" s="1"/>
      <c r="D217" s="1"/>
      <c r="E217" s="1"/>
      <c r="F217" s="1"/>
      <c r="G217" s="1"/>
      <c r="H217" s="1"/>
      <c r="I217" s="21">
        <f>SUMIFS(Tableau1[RU],Tableau1[Prénoms],$C217)+SUMIFS(Tableau1[RU],Tableau1[Prénoms],$D217)+SUMIFS(Tableau1[RU],Tableau1[Prénoms],$E217)+SUMIFS(Tableau1[RU],Tableau1[Prénoms],$G217)</f>
        <v>0</v>
      </c>
      <c r="J217" s="21">
        <f>SUMIFS(Tableau1[CESAR],Tableau1[Prénoms],$D217)+SUMIFS(Tableau1[CESAR],Tableau1[Prénoms],$E217)+SUMIFS(Tableau1[CESAR],Tableau1[Prénoms],$C217)+SUMIFS(Tableau1[CESAR],Tableau1[Prénoms],$G217)</f>
        <v>0</v>
      </c>
      <c r="N217" s="4"/>
      <c r="O217" s="4"/>
      <c r="P217" s="4"/>
      <c r="Q217" s="4"/>
      <c r="R217" s="14"/>
      <c r="S217" s="14"/>
    </row>
    <row r="218" spans="1:19" x14ac:dyDescent="0.3">
      <c r="A218" s="16">
        <f t="shared" si="4"/>
        <v>31</v>
      </c>
      <c r="B218" s="6">
        <v>45508</v>
      </c>
      <c r="C218" s="1"/>
      <c r="D218" s="1"/>
      <c r="E218" s="1"/>
      <c r="F218" s="1"/>
      <c r="G218" s="1"/>
      <c r="H218" s="1"/>
      <c r="I218" s="21">
        <f>SUMIFS(Tableau1[RU],Tableau1[Prénoms],$C218)+SUMIFS(Tableau1[RU],Tableau1[Prénoms],$D218)+SUMIFS(Tableau1[RU],Tableau1[Prénoms],$E218)+SUMIFS(Tableau1[RU],Tableau1[Prénoms],$G218)</f>
        <v>0</v>
      </c>
      <c r="J218" s="21">
        <f>SUMIFS(Tableau1[CESAR],Tableau1[Prénoms],$D218)+SUMIFS(Tableau1[CESAR],Tableau1[Prénoms],$E218)+SUMIFS(Tableau1[CESAR],Tableau1[Prénoms],$C218)+SUMIFS(Tableau1[CESAR],Tableau1[Prénoms],$G218)</f>
        <v>0</v>
      </c>
      <c r="N218" s="4"/>
      <c r="O218" s="4"/>
      <c r="P218" s="4"/>
      <c r="Q218" s="4"/>
      <c r="R218" s="14"/>
      <c r="S218" s="14"/>
    </row>
    <row r="219" spans="1:19" x14ac:dyDescent="0.3">
      <c r="A219" s="16">
        <f t="shared" si="4"/>
        <v>32</v>
      </c>
      <c r="B219" s="6">
        <v>45509</v>
      </c>
      <c r="C219" s="1"/>
      <c r="D219" s="1"/>
      <c r="E219" s="1"/>
      <c r="F219" s="1"/>
      <c r="G219" s="1"/>
      <c r="H219" s="1"/>
      <c r="I219" s="21">
        <f>SUMIFS(Tableau1[RU],Tableau1[Prénoms],$C219)+SUMIFS(Tableau1[RU],Tableau1[Prénoms],$D219)+SUMIFS(Tableau1[RU],Tableau1[Prénoms],$E219)+SUMIFS(Tableau1[RU],Tableau1[Prénoms],$G219)</f>
        <v>0</v>
      </c>
      <c r="J219" s="21">
        <f>SUMIFS(Tableau1[CESAR],Tableau1[Prénoms],$D219)+SUMIFS(Tableau1[CESAR],Tableau1[Prénoms],$E219)+SUMIFS(Tableau1[CESAR],Tableau1[Prénoms],$C219)+SUMIFS(Tableau1[CESAR],Tableau1[Prénoms],$G219)</f>
        <v>0</v>
      </c>
      <c r="N219" s="4"/>
      <c r="O219" s="4"/>
      <c r="P219" s="4"/>
      <c r="Q219" s="4"/>
      <c r="R219" s="14"/>
      <c r="S219" s="14"/>
    </row>
    <row r="220" spans="1:19" x14ac:dyDescent="0.3">
      <c r="A220" s="16">
        <f t="shared" si="4"/>
        <v>32</v>
      </c>
      <c r="B220" s="6">
        <v>45510</v>
      </c>
      <c r="C220" s="1"/>
      <c r="D220" s="1"/>
      <c r="E220" s="1"/>
      <c r="F220" s="1"/>
      <c r="G220" s="1"/>
      <c r="H220" s="1"/>
      <c r="I220" s="21">
        <f>SUMIFS(Tableau1[RU],Tableau1[Prénoms],$C220)+SUMIFS(Tableau1[RU],Tableau1[Prénoms],$D220)+SUMIFS(Tableau1[RU],Tableau1[Prénoms],$E220)+SUMIFS(Tableau1[RU],Tableau1[Prénoms],$G220)</f>
        <v>0</v>
      </c>
      <c r="J220" s="21">
        <f>SUMIFS(Tableau1[CESAR],Tableau1[Prénoms],$D220)+SUMIFS(Tableau1[CESAR],Tableau1[Prénoms],$E220)+SUMIFS(Tableau1[CESAR],Tableau1[Prénoms],$C220)+SUMIFS(Tableau1[CESAR],Tableau1[Prénoms],$G220)</f>
        <v>0</v>
      </c>
      <c r="N220" s="4"/>
      <c r="O220" s="4"/>
      <c r="P220" s="4"/>
      <c r="Q220" s="4"/>
      <c r="R220" s="14"/>
      <c r="S220" s="14"/>
    </row>
    <row r="221" spans="1:19" x14ac:dyDescent="0.3">
      <c r="A221" s="16">
        <f t="shared" si="4"/>
        <v>32</v>
      </c>
      <c r="B221" s="6">
        <v>45511</v>
      </c>
      <c r="C221" s="1"/>
      <c r="D221" s="1"/>
      <c r="E221" s="1"/>
      <c r="F221" s="1"/>
      <c r="G221" s="1"/>
      <c r="H221" s="1"/>
      <c r="I221" s="21">
        <f>SUMIFS(Tableau1[RU],Tableau1[Prénoms],$C221)+SUMIFS(Tableau1[RU],Tableau1[Prénoms],$D221)+SUMIFS(Tableau1[RU],Tableau1[Prénoms],$E221)+SUMIFS(Tableau1[RU],Tableau1[Prénoms],$G221)</f>
        <v>0</v>
      </c>
      <c r="J221" s="21">
        <f>SUMIFS(Tableau1[CESAR],Tableau1[Prénoms],$D221)+SUMIFS(Tableau1[CESAR],Tableau1[Prénoms],$E221)+SUMIFS(Tableau1[CESAR],Tableau1[Prénoms],$C221)+SUMIFS(Tableau1[CESAR],Tableau1[Prénoms],$G221)</f>
        <v>0</v>
      </c>
      <c r="N221" s="4"/>
      <c r="O221" s="4"/>
      <c r="P221" s="4"/>
      <c r="Q221" s="4"/>
      <c r="R221" s="14"/>
      <c r="S221" s="14"/>
    </row>
    <row r="222" spans="1:19" x14ac:dyDescent="0.3">
      <c r="A222" s="16">
        <f t="shared" si="4"/>
        <v>32</v>
      </c>
      <c r="B222" s="6">
        <v>45512</v>
      </c>
      <c r="C222" s="1"/>
      <c r="D222" s="1"/>
      <c r="E222" s="1"/>
      <c r="F222" s="1"/>
      <c r="G222" s="1"/>
      <c r="H222" s="1"/>
      <c r="I222" s="21">
        <f>SUMIFS(Tableau1[RU],Tableau1[Prénoms],$C222)+SUMIFS(Tableau1[RU],Tableau1[Prénoms],$D222)+SUMIFS(Tableau1[RU],Tableau1[Prénoms],$E222)+SUMIFS(Tableau1[RU],Tableau1[Prénoms],$G222)</f>
        <v>0</v>
      </c>
      <c r="J222" s="21">
        <f>SUMIFS(Tableau1[CESAR],Tableau1[Prénoms],$D222)+SUMIFS(Tableau1[CESAR],Tableau1[Prénoms],$E222)+SUMIFS(Tableau1[CESAR],Tableau1[Prénoms],$C222)+SUMIFS(Tableau1[CESAR],Tableau1[Prénoms],$G222)</f>
        <v>0</v>
      </c>
      <c r="N222" s="4"/>
      <c r="O222" s="4"/>
      <c r="P222" s="4"/>
      <c r="Q222" s="4"/>
      <c r="R222" s="14"/>
      <c r="S222" s="14"/>
    </row>
    <row r="223" spans="1:19" x14ac:dyDescent="0.3">
      <c r="A223" s="16">
        <f t="shared" si="4"/>
        <v>32</v>
      </c>
      <c r="B223" s="6">
        <v>45513</v>
      </c>
      <c r="C223" s="1"/>
      <c r="D223" s="1"/>
      <c r="E223" s="1"/>
      <c r="F223" s="1"/>
      <c r="G223" s="1"/>
      <c r="H223" s="1"/>
      <c r="I223" s="21">
        <f>SUMIFS(Tableau1[RU],Tableau1[Prénoms],$C223)+SUMIFS(Tableau1[RU],Tableau1[Prénoms],$D223)+SUMIFS(Tableau1[RU],Tableau1[Prénoms],$E223)+SUMIFS(Tableau1[RU],Tableau1[Prénoms],$G223)</f>
        <v>0</v>
      </c>
      <c r="J223" s="21">
        <f>SUMIFS(Tableau1[CESAR],Tableau1[Prénoms],$D223)+SUMIFS(Tableau1[CESAR],Tableau1[Prénoms],$E223)+SUMIFS(Tableau1[CESAR],Tableau1[Prénoms],$C223)+SUMIFS(Tableau1[CESAR],Tableau1[Prénoms],$G223)</f>
        <v>0</v>
      </c>
      <c r="N223" s="4"/>
      <c r="O223" s="4"/>
      <c r="P223" s="4"/>
      <c r="Q223" s="4"/>
      <c r="R223" s="14"/>
      <c r="S223" s="14"/>
    </row>
    <row r="224" spans="1:19" x14ac:dyDescent="0.3">
      <c r="A224" s="16">
        <f t="shared" si="4"/>
        <v>32</v>
      </c>
      <c r="B224" s="6">
        <v>45514</v>
      </c>
      <c r="C224" s="1"/>
      <c r="D224" s="1"/>
      <c r="E224" s="1"/>
      <c r="F224" s="1"/>
      <c r="G224" s="1"/>
      <c r="H224" s="1"/>
      <c r="I224" s="21">
        <f>SUMIFS(Tableau1[RU],Tableau1[Prénoms],$C224)+SUMIFS(Tableau1[RU],Tableau1[Prénoms],$D224)+SUMIFS(Tableau1[RU],Tableau1[Prénoms],$E224)+SUMIFS(Tableau1[RU],Tableau1[Prénoms],$G224)</f>
        <v>0</v>
      </c>
      <c r="J224" s="21">
        <f>SUMIFS(Tableau1[CESAR],Tableau1[Prénoms],$D224)+SUMIFS(Tableau1[CESAR],Tableau1[Prénoms],$E224)+SUMIFS(Tableau1[CESAR],Tableau1[Prénoms],$C224)+SUMIFS(Tableau1[CESAR],Tableau1[Prénoms],$G224)</f>
        <v>0</v>
      </c>
      <c r="N224" s="4"/>
      <c r="O224" s="4"/>
      <c r="P224" s="4"/>
      <c r="Q224" s="4"/>
      <c r="R224" s="14"/>
      <c r="S224" s="14"/>
    </row>
    <row r="225" spans="1:19" x14ac:dyDescent="0.3">
      <c r="A225" s="16">
        <f t="shared" si="4"/>
        <v>32</v>
      </c>
      <c r="B225" s="6">
        <v>45515</v>
      </c>
      <c r="C225" s="1"/>
      <c r="D225" s="1"/>
      <c r="E225" s="1"/>
      <c r="F225" s="1"/>
      <c r="G225" s="1"/>
      <c r="H225" s="1"/>
      <c r="I225" s="21">
        <f>SUMIFS(Tableau1[RU],Tableau1[Prénoms],$C225)+SUMIFS(Tableau1[RU],Tableau1[Prénoms],$D225)+SUMIFS(Tableau1[RU],Tableau1[Prénoms],$E225)+SUMIFS(Tableau1[RU],Tableau1[Prénoms],$G225)</f>
        <v>0</v>
      </c>
      <c r="J225" s="21">
        <f>SUMIFS(Tableau1[CESAR],Tableau1[Prénoms],$D225)+SUMIFS(Tableau1[CESAR],Tableau1[Prénoms],$E225)+SUMIFS(Tableau1[CESAR],Tableau1[Prénoms],$C225)+SUMIFS(Tableau1[CESAR],Tableau1[Prénoms],$G225)</f>
        <v>0</v>
      </c>
      <c r="N225" s="4"/>
      <c r="O225" s="4"/>
      <c r="P225" s="4"/>
      <c r="Q225" s="4"/>
      <c r="R225" s="14"/>
      <c r="S225" s="14"/>
    </row>
    <row r="226" spans="1:19" x14ac:dyDescent="0.3">
      <c r="A226" s="16">
        <f t="shared" si="4"/>
        <v>33</v>
      </c>
      <c r="B226" s="6">
        <v>45516</v>
      </c>
      <c r="C226" s="1"/>
      <c r="D226" s="1"/>
      <c r="E226" s="1"/>
      <c r="F226" s="1"/>
      <c r="G226" s="1"/>
      <c r="H226" s="1"/>
      <c r="I226" s="21">
        <f>SUMIFS(Tableau1[RU],Tableau1[Prénoms],$C226)+SUMIFS(Tableau1[RU],Tableau1[Prénoms],$D226)+SUMIFS(Tableau1[RU],Tableau1[Prénoms],$E226)+SUMIFS(Tableau1[RU],Tableau1[Prénoms],$G226)</f>
        <v>0</v>
      </c>
      <c r="J226" s="21">
        <f>SUMIFS(Tableau1[CESAR],Tableau1[Prénoms],$D226)+SUMIFS(Tableau1[CESAR],Tableau1[Prénoms],$E226)+SUMIFS(Tableau1[CESAR],Tableau1[Prénoms],$C226)+SUMIFS(Tableau1[CESAR],Tableau1[Prénoms],$G226)</f>
        <v>0</v>
      </c>
      <c r="N226" s="4"/>
      <c r="O226" s="4"/>
      <c r="P226" s="4"/>
      <c r="Q226" s="4"/>
      <c r="R226" s="14"/>
      <c r="S226" s="14"/>
    </row>
    <row r="227" spans="1:19" x14ac:dyDescent="0.3">
      <c r="A227" s="16">
        <f t="shared" si="4"/>
        <v>33</v>
      </c>
      <c r="B227" s="6">
        <v>45517</v>
      </c>
      <c r="C227" s="1"/>
      <c r="D227" s="1"/>
      <c r="E227" s="1"/>
      <c r="F227" s="1"/>
      <c r="G227" s="1"/>
      <c r="H227" s="1"/>
      <c r="I227" s="21">
        <f>SUMIFS(Tableau1[RU],Tableau1[Prénoms],$C227)+SUMIFS(Tableau1[RU],Tableau1[Prénoms],$D227)+SUMIFS(Tableau1[RU],Tableau1[Prénoms],$E227)+SUMIFS(Tableau1[RU],Tableau1[Prénoms],$G227)</f>
        <v>0</v>
      </c>
      <c r="J227" s="21">
        <f>SUMIFS(Tableau1[CESAR],Tableau1[Prénoms],$D227)+SUMIFS(Tableau1[CESAR],Tableau1[Prénoms],$E227)+SUMIFS(Tableau1[CESAR],Tableau1[Prénoms],$C227)+SUMIFS(Tableau1[CESAR],Tableau1[Prénoms],$G227)</f>
        <v>0</v>
      </c>
      <c r="N227" s="4"/>
      <c r="O227" s="4"/>
      <c r="P227" s="4"/>
      <c r="Q227" s="4"/>
      <c r="R227" s="14"/>
      <c r="S227" s="14"/>
    </row>
    <row r="228" spans="1:19" x14ac:dyDescent="0.3">
      <c r="A228" s="16">
        <f t="shared" si="4"/>
        <v>33</v>
      </c>
      <c r="B228" s="6">
        <v>45518</v>
      </c>
      <c r="C228" s="1"/>
      <c r="D228" s="1"/>
      <c r="E228" s="1"/>
      <c r="F228" s="1"/>
      <c r="G228" s="1"/>
      <c r="H228" s="1"/>
      <c r="I228" s="21">
        <f>SUMIFS(Tableau1[RU],Tableau1[Prénoms],$C228)+SUMIFS(Tableau1[RU],Tableau1[Prénoms],$D228)+SUMIFS(Tableau1[RU],Tableau1[Prénoms],$E228)+SUMIFS(Tableau1[RU],Tableau1[Prénoms],$G228)</f>
        <v>0</v>
      </c>
      <c r="J228" s="21">
        <f>SUMIFS(Tableau1[CESAR],Tableau1[Prénoms],$D228)+SUMIFS(Tableau1[CESAR],Tableau1[Prénoms],$E228)+SUMIFS(Tableau1[CESAR],Tableau1[Prénoms],$C228)+SUMIFS(Tableau1[CESAR],Tableau1[Prénoms],$G228)</f>
        <v>0</v>
      </c>
      <c r="N228" s="4"/>
      <c r="O228" s="4"/>
      <c r="P228" s="4"/>
      <c r="Q228" s="4"/>
      <c r="R228" s="14"/>
      <c r="S228" s="14"/>
    </row>
    <row r="229" spans="1:19" x14ac:dyDescent="0.3">
      <c r="A229" s="16">
        <f t="shared" si="4"/>
        <v>33</v>
      </c>
      <c r="B229" s="6">
        <v>45519</v>
      </c>
      <c r="C229" s="1"/>
      <c r="D229" s="1"/>
      <c r="E229" s="1"/>
      <c r="F229" s="1"/>
      <c r="G229" s="1"/>
      <c r="H229" s="1"/>
      <c r="I229" s="21">
        <f>SUMIFS(Tableau1[RU],Tableau1[Prénoms],$C229)+SUMIFS(Tableau1[RU],Tableau1[Prénoms],$D229)+SUMIFS(Tableau1[RU],Tableau1[Prénoms],$E229)+SUMIFS(Tableau1[RU],Tableau1[Prénoms],$G229)</f>
        <v>0</v>
      </c>
      <c r="J229" s="21">
        <f>SUMIFS(Tableau1[CESAR],Tableau1[Prénoms],$D229)+SUMIFS(Tableau1[CESAR],Tableau1[Prénoms],$E229)+SUMIFS(Tableau1[CESAR],Tableau1[Prénoms],$C229)+SUMIFS(Tableau1[CESAR],Tableau1[Prénoms],$G229)</f>
        <v>0</v>
      </c>
      <c r="N229" s="4"/>
      <c r="O229" s="4"/>
      <c r="P229" s="4"/>
      <c r="Q229" s="4"/>
      <c r="R229" s="14"/>
      <c r="S229" s="14"/>
    </row>
    <row r="230" spans="1:19" x14ac:dyDescent="0.3">
      <c r="A230" s="16">
        <f t="shared" si="4"/>
        <v>33</v>
      </c>
      <c r="B230" s="6">
        <v>45520</v>
      </c>
      <c r="C230" s="1"/>
      <c r="D230" s="1"/>
      <c r="E230" s="1"/>
      <c r="F230" s="1"/>
      <c r="G230" s="1"/>
      <c r="H230" s="1"/>
      <c r="I230" s="21">
        <f>SUMIFS(Tableau1[RU],Tableau1[Prénoms],$C230)+SUMIFS(Tableau1[RU],Tableau1[Prénoms],$D230)+SUMIFS(Tableau1[RU],Tableau1[Prénoms],$E230)+SUMIFS(Tableau1[RU],Tableau1[Prénoms],$G230)</f>
        <v>0</v>
      </c>
      <c r="J230" s="21">
        <f>SUMIFS(Tableau1[CESAR],Tableau1[Prénoms],$D230)+SUMIFS(Tableau1[CESAR],Tableau1[Prénoms],$E230)+SUMIFS(Tableau1[CESAR],Tableau1[Prénoms],$C230)+SUMIFS(Tableau1[CESAR],Tableau1[Prénoms],$G230)</f>
        <v>0</v>
      </c>
      <c r="N230" s="4"/>
      <c r="O230" s="4"/>
      <c r="P230" s="4"/>
      <c r="Q230" s="4"/>
      <c r="R230" s="14"/>
      <c r="S230" s="14"/>
    </row>
    <row r="231" spans="1:19" x14ac:dyDescent="0.3">
      <c r="A231" s="16">
        <f t="shared" si="4"/>
        <v>33</v>
      </c>
      <c r="B231" s="6">
        <v>45521</v>
      </c>
      <c r="C231" s="1"/>
      <c r="D231" s="1"/>
      <c r="E231" s="1"/>
      <c r="F231" s="1"/>
      <c r="G231" s="1"/>
      <c r="H231" s="1"/>
      <c r="I231" s="21">
        <f>SUMIFS(Tableau1[RU],Tableau1[Prénoms],$C231)+SUMIFS(Tableau1[RU],Tableau1[Prénoms],$D231)+SUMIFS(Tableau1[RU],Tableau1[Prénoms],$E231)+SUMIFS(Tableau1[RU],Tableau1[Prénoms],$G231)</f>
        <v>0</v>
      </c>
      <c r="J231" s="21">
        <f>SUMIFS(Tableau1[CESAR],Tableau1[Prénoms],$D231)+SUMIFS(Tableau1[CESAR],Tableau1[Prénoms],$E231)+SUMIFS(Tableau1[CESAR],Tableau1[Prénoms],$C231)+SUMIFS(Tableau1[CESAR],Tableau1[Prénoms],$G231)</f>
        <v>0</v>
      </c>
      <c r="N231" s="4"/>
      <c r="O231" s="4"/>
      <c r="P231" s="4"/>
      <c r="Q231" s="4"/>
      <c r="R231" s="14"/>
      <c r="S231" s="14"/>
    </row>
    <row r="232" spans="1:19" x14ac:dyDescent="0.3">
      <c r="A232" s="16">
        <f t="shared" si="4"/>
        <v>33</v>
      </c>
      <c r="B232" s="6">
        <v>45522</v>
      </c>
      <c r="C232" s="1"/>
      <c r="D232" s="1"/>
      <c r="E232" s="1"/>
      <c r="F232" s="1"/>
      <c r="G232" s="1"/>
      <c r="H232" s="1"/>
      <c r="I232" s="21">
        <f>SUMIFS(Tableau1[RU],Tableau1[Prénoms],$C232)+SUMIFS(Tableau1[RU],Tableau1[Prénoms],$D232)+SUMIFS(Tableau1[RU],Tableau1[Prénoms],$E232)+SUMIFS(Tableau1[RU],Tableau1[Prénoms],$G232)</f>
        <v>0</v>
      </c>
      <c r="J232" s="21">
        <f>SUMIFS(Tableau1[CESAR],Tableau1[Prénoms],$D232)+SUMIFS(Tableau1[CESAR],Tableau1[Prénoms],$E232)+SUMIFS(Tableau1[CESAR],Tableau1[Prénoms],$C232)+SUMIFS(Tableau1[CESAR],Tableau1[Prénoms],$G232)</f>
        <v>0</v>
      </c>
      <c r="N232" s="4"/>
      <c r="O232" s="4"/>
      <c r="P232" s="4"/>
      <c r="Q232" s="4"/>
      <c r="R232" s="14"/>
      <c r="S232" s="14"/>
    </row>
    <row r="233" spans="1:19" x14ac:dyDescent="0.3">
      <c r="A233" s="16">
        <f t="shared" si="4"/>
        <v>34</v>
      </c>
      <c r="B233" s="6">
        <v>45523</v>
      </c>
      <c r="C233" s="1"/>
      <c r="D233" s="1"/>
      <c r="E233" s="1"/>
      <c r="F233" s="1"/>
      <c r="G233" s="1"/>
      <c r="H233" s="1"/>
      <c r="I233" s="21">
        <f>SUMIFS(Tableau1[RU],Tableau1[Prénoms],$C233)+SUMIFS(Tableau1[RU],Tableau1[Prénoms],$D233)+SUMIFS(Tableau1[RU],Tableau1[Prénoms],$E233)+SUMIFS(Tableau1[RU],Tableau1[Prénoms],$G233)</f>
        <v>0</v>
      </c>
      <c r="J233" s="21">
        <f>SUMIFS(Tableau1[CESAR],Tableau1[Prénoms],$D233)+SUMIFS(Tableau1[CESAR],Tableau1[Prénoms],$E233)+SUMIFS(Tableau1[CESAR],Tableau1[Prénoms],$C233)+SUMIFS(Tableau1[CESAR],Tableau1[Prénoms],$G233)</f>
        <v>0</v>
      </c>
      <c r="N233" s="4"/>
      <c r="O233" s="4"/>
      <c r="P233" s="4"/>
      <c r="Q233" s="4"/>
      <c r="R233" s="14"/>
      <c r="S233" s="14"/>
    </row>
    <row r="234" spans="1:19" x14ac:dyDescent="0.3">
      <c r="A234" s="16">
        <f t="shared" si="4"/>
        <v>34</v>
      </c>
      <c r="B234" s="6">
        <v>45524</v>
      </c>
      <c r="C234" s="1"/>
      <c r="D234" s="1"/>
      <c r="E234" s="1"/>
      <c r="F234" s="1"/>
      <c r="G234" s="1"/>
      <c r="H234" s="1"/>
      <c r="I234" s="21">
        <f>SUMIFS(Tableau1[RU],Tableau1[Prénoms],$C234)+SUMIFS(Tableau1[RU],Tableau1[Prénoms],$D234)+SUMIFS(Tableau1[RU],Tableau1[Prénoms],$E234)+SUMIFS(Tableau1[RU],Tableau1[Prénoms],$G234)</f>
        <v>0</v>
      </c>
      <c r="J234" s="21">
        <f>SUMIFS(Tableau1[CESAR],Tableau1[Prénoms],$D234)+SUMIFS(Tableau1[CESAR],Tableau1[Prénoms],$E234)+SUMIFS(Tableau1[CESAR],Tableau1[Prénoms],$C234)+SUMIFS(Tableau1[CESAR],Tableau1[Prénoms],$G234)</f>
        <v>0</v>
      </c>
      <c r="N234" s="4"/>
      <c r="O234" s="4"/>
      <c r="P234" s="4"/>
      <c r="Q234" s="4"/>
      <c r="R234" s="14"/>
      <c r="S234" s="14"/>
    </row>
    <row r="235" spans="1:19" x14ac:dyDescent="0.3">
      <c r="A235" s="16">
        <f t="shared" si="4"/>
        <v>34</v>
      </c>
      <c r="B235" s="6">
        <v>45525</v>
      </c>
      <c r="C235" s="1"/>
      <c r="D235" s="1"/>
      <c r="E235" s="1"/>
      <c r="F235" s="1"/>
      <c r="G235" s="1"/>
      <c r="H235" s="1"/>
      <c r="I235" s="21">
        <f>SUMIFS(Tableau1[RU],Tableau1[Prénoms],$C235)+SUMIFS(Tableau1[RU],Tableau1[Prénoms],$D235)+SUMIFS(Tableau1[RU],Tableau1[Prénoms],$E235)+SUMIFS(Tableau1[RU],Tableau1[Prénoms],$G235)</f>
        <v>0</v>
      </c>
      <c r="J235" s="21">
        <f>SUMIFS(Tableau1[CESAR],Tableau1[Prénoms],$D235)+SUMIFS(Tableau1[CESAR],Tableau1[Prénoms],$E235)+SUMIFS(Tableau1[CESAR],Tableau1[Prénoms],$C235)+SUMIFS(Tableau1[CESAR],Tableau1[Prénoms],$G235)</f>
        <v>0</v>
      </c>
      <c r="N235" s="4"/>
      <c r="O235" s="4"/>
      <c r="P235" s="4"/>
      <c r="Q235" s="4"/>
      <c r="R235" s="14"/>
      <c r="S235" s="14"/>
    </row>
    <row r="236" spans="1:19" x14ac:dyDescent="0.3">
      <c r="A236" s="16">
        <f t="shared" si="4"/>
        <v>34</v>
      </c>
      <c r="B236" s="6">
        <v>45526</v>
      </c>
      <c r="C236" s="1"/>
      <c r="D236" s="1"/>
      <c r="E236" s="1"/>
      <c r="F236" s="1"/>
      <c r="G236" s="1"/>
      <c r="H236" s="1"/>
      <c r="I236" s="21">
        <f>SUMIFS(Tableau1[RU],Tableau1[Prénoms],$C236)+SUMIFS(Tableau1[RU],Tableau1[Prénoms],$D236)+SUMIFS(Tableau1[RU],Tableau1[Prénoms],$E236)+SUMIFS(Tableau1[RU],Tableau1[Prénoms],$G236)</f>
        <v>0</v>
      </c>
      <c r="J236" s="21">
        <f>SUMIFS(Tableau1[CESAR],Tableau1[Prénoms],$D236)+SUMIFS(Tableau1[CESAR],Tableau1[Prénoms],$E236)+SUMIFS(Tableau1[CESAR],Tableau1[Prénoms],$C236)+SUMIFS(Tableau1[CESAR],Tableau1[Prénoms],$G236)</f>
        <v>0</v>
      </c>
      <c r="N236" s="4"/>
      <c r="O236" s="4"/>
      <c r="P236" s="4"/>
      <c r="Q236" s="4"/>
      <c r="R236" s="14"/>
      <c r="S236" s="14"/>
    </row>
    <row r="237" spans="1:19" x14ac:dyDescent="0.3">
      <c r="A237" s="16">
        <f t="shared" si="4"/>
        <v>34</v>
      </c>
      <c r="B237" s="6">
        <v>45527</v>
      </c>
      <c r="C237" s="1"/>
      <c r="D237" s="1"/>
      <c r="E237" s="1"/>
      <c r="F237" s="1"/>
      <c r="G237" s="1"/>
      <c r="H237" s="1"/>
      <c r="I237" s="21">
        <f>SUMIFS(Tableau1[RU],Tableau1[Prénoms],$C237)+SUMIFS(Tableau1[RU],Tableau1[Prénoms],$D237)+SUMIFS(Tableau1[RU],Tableau1[Prénoms],$E237)+SUMIFS(Tableau1[RU],Tableau1[Prénoms],$G237)</f>
        <v>0</v>
      </c>
      <c r="J237" s="21">
        <f>SUMIFS(Tableau1[CESAR],Tableau1[Prénoms],$D237)+SUMIFS(Tableau1[CESAR],Tableau1[Prénoms],$E237)+SUMIFS(Tableau1[CESAR],Tableau1[Prénoms],$C237)+SUMIFS(Tableau1[CESAR],Tableau1[Prénoms],$G237)</f>
        <v>0</v>
      </c>
      <c r="N237" s="4"/>
      <c r="O237" s="4"/>
      <c r="P237" s="4"/>
      <c r="Q237" s="4"/>
      <c r="R237" s="14"/>
      <c r="S237" s="14"/>
    </row>
    <row r="238" spans="1:19" x14ac:dyDescent="0.3">
      <c r="A238" s="16">
        <f t="shared" si="4"/>
        <v>34</v>
      </c>
      <c r="B238" s="6">
        <v>45528</v>
      </c>
      <c r="C238" s="1"/>
      <c r="D238" s="1"/>
      <c r="E238" s="1"/>
      <c r="F238" s="1"/>
      <c r="G238" s="1"/>
      <c r="H238" s="1"/>
      <c r="I238" s="21">
        <f>SUMIFS(Tableau1[RU],Tableau1[Prénoms],$C238)+SUMIFS(Tableau1[RU],Tableau1[Prénoms],$D238)+SUMIFS(Tableau1[RU],Tableau1[Prénoms],$E238)+SUMIFS(Tableau1[RU],Tableau1[Prénoms],$G238)</f>
        <v>0</v>
      </c>
      <c r="J238" s="21">
        <f>SUMIFS(Tableau1[CESAR],Tableau1[Prénoms],$D238)+SUMIFS(Tableau1[CESAR],Tableau1[Prénoms],$E238)+SUMIFS(Tableau1[CESAR],Tableau1[Prénoms],$C238)+SUMIFS(Tableau1[CESAR],Tableau1[Prénoms],$G238)</f>
        <v>0</v>
      </c>
      <c r="N238" s="4"/>
      <c r="O238" s="4"/>
      <c r="P238" s="4"/>
      <c r="Q238" s="4"/>
      <c r="R238" s="14"/>
      <c r="S238" s="14"/>
    </row>
    <row r="239" spans="1:19" x14ac:dyDescent="0.3">
      <c r="A239" s="16">
        <f t="shared" si="4"/>
        <v>34</v>
      </c>
      <c r="B239" s="6">
        <v>45529</v>
      </c>
      <c r="C239" s="1"/>
      <c r="D239" s="1"/>
      <c r="E239" s="1"/>
      <c r="F239" s="1"/>
      <c r="G239" s="1"/>
      <c r="H239" s="1"/>
      <c r="I239" s="21">
        <f>SUMIFS(Tableau1[RU],Tableau1[Prénoms],$C239)+SUMIFS(Tableau1[RU],Tableau1[Prénoms],$D239)+SUMIFS(Tableau1[RU],Tableau1[Prénoms],$E239)+SUMIFS(Tableau1[RU],Tableau1[Prénoms],$G239)</f>
        <v>0</v>
      </c>
      <c r="J239" s="21">
        <f>SUMIFS(Tableau1[CESAR],Tableau1[Prénoms],$D239)+SUMIFS(Tableau1[CESAR],Tableau1[Prénoms],$E239)+SUMIFS(Tableau1[CESAR],Tableau1[Prénoms],$C239)+SUMIFS(Tableau1[CESAR],Tableau1[Prénoms],$G239)</f>
        <v>0</v>
      </c>
      <c r="N239" s="4"/>
      <c r="O239" s="4"/>
      <c r="P239" s="4"/>
      <c r="Q239" s="4"/>
      <c r="R239" s="14"/>
      <c r="S239" s="14"/>
    </row>
    <row r="240" spans="1:19" x14ac:dyDescent="0.3">
      <c r="A240" s="16">
        <f t="shared" si="4"/>
        <v>35</v>
      </c>
      <c r="B240" s="6">
        <v>45530</v>
      </c>
      <c r="C240" s="1"/>
      <c r="D240" s="1"/>
      <c r="E240" s="1"/>
      <c r="F240" s="1"/>
      <c r="G240" s="1"/>
      <c r="H240" s="1"/>
      <c r="I240" s="21">
        <f>SUMIFS(Tableau1[RU],Tableau1[Prénoms],$C240)+SUMIFS(Tableau1[RU],Tableau1[Prénoms],$D240)+SUMIFS(Tableau1[RU],Tableau1[Prénoms],$E240)+SUMIFS(Tableau1[RU],Tableau1[Prénoms],$G240)</f>
        <v>0</v>
      </c>
      <c r="J240" s="21">
        <f>SUMIFS(Tableau1[CESAR],Tableau1[Prénoms],$D240)+SUMIFS(Tableau1[CESAR],Tableau1[Prénoms],$E240)+SUMIFS(Tableau1[CESAR],Tableau1[Prénoms],$C240)+SUMIFS(Tableau1[CESAR],Tableau1[Prénoms],$G240)</f>
        <v>0</v>
      </c>
      <c r="N240" s="4"/>
      <c r="O240" s="4"/>
      <c r="P240" s="4"/>
      <c r="Q240" s="4"/>
      <c r="R240" s="14"/>
      <c r="S240" s="14"/>
    </row>
    <row r="241" spans="1:19" x14ac:dyDescent="0.3">
      <c r="A241" s="16">
        <f t="shared" si="4"/>
        <v>35</v>
      </c>
      <c r="B241" s="6">
        <v>45531</v>
      </c>
      <c r="C241" s="1"/>
      <c r="D241" s="1"/>
      <c r="E241" s="1"/>
      <c r="F241" s="1"/>
      <c r="G241" s="1"/>
      <c r="H241" s="1"/>
      <c r="I241" s="21">
        <f>SUMIFS(Tableau1[RU],Tableau1[Prénoms],$C241)+SUMIFS(Tableau1[RU],Tableau1[Prénoms],$D241)+SUMIFS(Tableau1[RU],Tableau1[Prénoms],$E241)+SUMIFS(Tableau1[RU],Tableau1[Prénoms],$G241)</f>
        <v>0</v>
      </c>
      <c r="J241" s="21">
        <f>SUMIFS(Tableau1[CESAR],Tableau1[Prénoms],$D241)+SUMIFS(Tableau1[CESAR],Tableau1[Prénoms],$E241)+SUMIFS(Tableau1[CESAR],Tableau1[Prénoms],$C241)+SUMIFS(Tableau1[CESAR],Tableau1[Prénoms],$G241)</f>
        <v>0</v>
      </c>
      <c r="N241" s="4"/>
      <c r="O241" s="4"/>
      <c r="P241" s="4"/>
      <c r="Q241" s="4"/>
      <c r="R241" s="14"/>
      <c r="S241" s="14"/>
    </row>
    <row r="242" spans="1:19" x14ac:dyDescent="0.3">
      <c r="A242" s="16">
        <f t="shared" si="4"/>
        <v>35</v>
      </c>
      <c r="B242" s="6">
        <v>45532</v>
      </c>
      <c r="C242" s="1"/>
      <c r="D242" s="1"/>
      <c r="E242" s="1"/>
      <c r="F242" s="1"/>
      <c r="G242" s="1"/>
      <c r="H242" s="1"/>
      <c r="I242" s="21">
        <f>SUMIFS(Tableau1[RU],Tableau1[Prénoms],$C242)+SUMIFS(Tableau1[RU],Tableau1[Prénoms],$D242)+SUMIFS(Tableau1[RU],Tableau1[Prénoms],$E242)+SUMIFS(Tableau1[RU],Tableau1[Prénoms],$G242)</f>
        <v>0</v>
      </c>
      <c r="J242" s="21">
        <f>SUMIFS(Tableau1[CESAR],Tableau1[Prénoms],$D242)+SUMIFS(Tableau1[CESAR],Tableau1[Prénoms],$E242)+SUMIFS(Tableau1[CESAR],Tableau1[Prénoms],$C242)+SUMIFS(Tableau1[CESAR],Tableau1[Prénoms],$G242)</f>
        <v>0</v>
      </c>
      <c r="N242" s="4"/>
      <c r="O242" s="4"/>
      <c r="P242" s="4"/>
      <c r="Q242" s="4"/>
      <c r="R242" s="14"/>
      <c r="S242" s="14"/>
    </row>
    <row r="243" spans="1:19" x14ac:dyDescent="0.3">
      <c r="A243" s="16">
        <f t="shared" si="4"/>
        <v>35</v>
      </c>
      <c r="B243" s="6">
        <v>45533</v>
      </c>
      <c r="C243" s="1"/>
      <c r="D243" s="1"/>
      <c r="E243" s="1"/>
      <c r="F243" s="1"/>
      <c r="G243" s="1"/>
      <c r="H243" s="1"/>
      <c r="I243" s="21">
        <f>SUMIFS(Tableau1[RU],Tableau1[Prénoms],$C243)+SUMIFS(Tableau1[RU],Tableau1[Prénoms],$D243)+SUMIFS(Tableau1[RU],Tableau1[Prénoms],$E243)+SUMIFS(Tableau1[RU],Tableau1[Prénoms],$G243)</f>
        <v>0</v>
      </c>
      <c r="J243" s="21">
        <f>SUMIFS(Tableau1[CESAR],Tableau1[Prénoms],$D243)+SUMIFS(Tableau1[CESAR],Tableau1[Prénoms],$E243)+SUMIFS(Tableau1[CESAR],Tableau1[Prénoms],$C243)+SUMIFS(Tableau1[CESAR],Tableau1[Prénoms],$G243)</f>
        <v>0</v>
      </c>
      <c r="N243" s="4"/>
      <c r="O243" s="4"/>
      <c r="P243" s="4"/>
      <c r="Q243" s="4"/>
      <c r="R243" s="14"/>
      <c r="S243" s="14"/>
    </row>
    <row r="244" spans="1:19" x14ac:dyDescent="0.3">
      <c r="A244" s="16">
        <f t="shared" si="4"/>
        <v>35</v>
      </c>
      <c r="B244" s="6">
        <v>45534</v>
      </c>
      <c r="C244" s="1"/>
      <c r="D244" s="1"/>
      <c r="E244" s="1"/>
      <c r="F244" s="1"/>
      <c r="G244" s="1"/>
      <c r="H244" s="1"/>
      <c r="I244" s="21">
        <f>SUMIFS(Tableau1[RU],Tableau1[Prénoms],$C244)+SUMIFS(Tableau1[RU],Tableau1[Prénoms],$D244)+SUMIFS(Tableau1[RU],Tableau1[Prénoms],$E244)+SUMIFS(Tableau1[RU],Tableau1[Prénoms],$G244)</f>
        <v>0</v>
      </c>
      <c r="J244" s="21">
        <f>SUMIFS(Tableau1[CESAR],Tableau1[Prénoms],$D244)+SUMIFS(Tableau1[CESAR],Tableau1[Prénoms],$E244)+SUMIFS(Tableau1[CESAR],Tableau1[Prénoms],$C244)+SUMIFS(Tableau1[CESAR],Tableau1[Prénoms],$G244)</f>
        <v>0</v>
      </c>
      <c r="N244" s="4"/>
      <c r="O244" s="4"/>
      <c r="P244" s="4"/>
      <c r="Q244" s="4"/>
      <c r="R244" s="14"/>
      <c r="S244" s="14"/>
    </row>
    <row r="245" spans="1:19" x14ac:dyDescent="0.3">
      <c r="A245" s="16">
        <f t="shared" si="4"/>
        <v>35</v>
      </c>
      <c r="B245" s="6">
        <v>45535</v>
      </c>
      <c r="C245" s="1"/>
      <c r="D245" s="1"/>
      <c r="E245" s="1"/>
      <c r="F245" s="1"/>
      <c r="G245" s="1"/>
      <c r="H245" s="1"/>
      <c r="I245" s="21">
        <f>SUMIFS(Tableau1[RU],Tableau1[Prénoms],$C245)+SUMIFS(Tableau1[RU],Tableau1[Prénoms],$D245)+SUMIFS(Tableau1[RU],Tableau1[Prénoms],$E245)+SUMIFS(Tableau1[RU],Tableau1[Prénoms],$G245)</f>
        <v>0</v>
      </c>
      <c r="J245" s="21">
        <f>SUMIFS(Tableau1[CESAR],Tableau1[Prénoms],$D245)+SUMIFS(Tableau1[CESAR],Tableau1[Prénoms],$E245)+SUMIFS(Tableau1[CESAR],Tableau1[Prénoms],$C245)+SUMIFS(Tableau1[CESAR],Tableau1[Prénoms],$G245)</f>
        <v>0</v>
      </c>
      <c r="N245" s="4"/>
      <c r="O245" s="4"/>
      <c r="P245" s="4"/>
      <c r="Q245" s="4"/>
      <c r="R245" s="14"/>
      <c r="S245" s="14"/>
    </row>
    <row r="246" spans="1:19" x14ac:dyDescent="0.3">
      <c r="A246" s="16">
        <f t="shared" si="4"/>
        <v>35</v>
      </c>
      <c r="B246" s="6">
        <v>45536</v>
      </c>
      <c r="C246" s="1"/>
      <c r="D246" s="1"/>
      <c r="E246" s="1"/>
      <c r="F246" s="1"/>
      <c r="G246" s="1"/>
      <c r="H246" s="1"/>
      <c r="I246" s="21">
        <f>SUMIFS(Tableau1[RU],Tableau1[Prénoms],$C246)+SUMIFS(Tableau1[RU],Tableau1[Prénoms],$D246)+SUMIFS(Tableau1[RU],Tableau1[Prénoms],$E246)+SUMIFS(Tableau1[RU],Tableau1[Prénoms],$G246)</f>
        <v>0</v>
      </c>
      <c r="J246" s="21">
        <f>SUMIFS(Tableau1[CESAR],Tableau1[Prénoms],$D246)+SUMIFS(Tableau1[CESAR],Tableau1[Prénoms],$E246)+SUMIFS(Tableau1[CESAR],Tableau1[Prénoms],$C246)+SUMIFS(Tableau1[CESAR],Tableau1[Prénoms],$G246)</f>
        <v>0</v>
      </c>
      <c r="N246" s="4"/>
      <c r="O246" s="4"/>
      <c r="P246" s="4"/>
      <c r="Q246" s="4"/>
      <c r="R246" s="14"/>
      <c r="S246" s="14"/>
    </row>
    <row r="247" spans="1:19" x14ac:dyDescent="0.3">
      <c r="A247" s="16">
        <f t="shared" si="4"/>
        <v>36</v>
      </c>
      <c r="B247" s="6">
        <v>45537</v>
      </c>
      <c r="C247" s="1"/>
      <c r="D247" s="1"/>
      <c r="E247" s="1"/>
      <c r="F247" s="1"/>
      <c r="G247" s="1"/>
      <c r="H247" s="1"/>
      <c r="I247" s="21">
        <f>SUMIFS(Tableau1[RU],Tableau1[Prénoms],$C247)+SUMIFS(Tableau1[RU],Tableau1[Prénoms],$D247)+SUMIFS(Tableau1[RU],Tableau1[Prénoms],$E247)+SUMIFS(Tableau1[RU],Tableau1[Prénoms],$G247)</f>
        <v>0</v>
      </c>
      <c r="J247" s="21">
        <f>SUMIFS(Tableau1[CESAR],Tableau1[Prénoms],$D247)+SUMIFS(Tableau1[CESAR],Tableau1[Prénoms],$E247)+SUMIFS(Tableau1[CESAR],Tableau1[Prénoms],$C247)+SUMIFS(Tableau1[CESAR],Tableau1[Prénoms],$G247)</f>
        <v>0</v>
      </c>
      <c r="N247" s="4"/>
      <c r="O247" s="4"/>
      <c r="P247" s="4"/>
      <c r="Q247" s="4"/>
      <c r="R247" s="14"/>
      <c r="S247" s="14"/>
    </row>
    <row r="248" spans="1:19" x14ac:dyDescent="0.3">
      <c r="A248" s="16">
        <f t="shared" si="4"/>
        <v>36</v>
      </c>
      <c r="B248" s="6">
        <v>45538</v>
      </c>
      <c r="C248" s="1"/>
      <c r="D248" s="1"/>
      <c r="E248" s="1"/>
      <c r="F248" s="1"/>
      <c r="G248" s="1"/>
      <c r="H248" s="1"/>
      <c r="I248" s="21">
        <f>SUMIFS(Tableau1[RU],Tableau1[Prénoms],$C248)+SUMIFS(Tableau1[RU],Tableau1[Prénoms],$D248)+SUMIFS(Tableau1[RU],Tableau1[Prénoms],$E248)+SUMIFS(Tableau1[RU],Tableau1[Prénoms],$G248)</f>
        <v>0</v>
      </c>
      <c r="J248" s="21">
        <f>SUMIFS(Tableau1[CESAR],Tableau1[Prénoms],$D248)+SUMIFS(Tableau1[CESAR],Tableau1[Prénoms],$E248)+SUMIFS(Tableau1[CESAR],Tableau1[Prénoms],$C248)+SUMIFS(Tableau1[CESAR],Tableau1[Prénoms],$G248)</f>
        <v>0</v>
      </c>
      <c r="N248" s="4"/>
      <c r="O248" s="4"/>
      <c r="P248" s="4"/>
      <c r="Q248" s="4"/>
      <c r="R248" s="14"/>
      <c r="S248" s="14"/>
    </row>
    <row r="249" spans="1:19" x14ac:dyDescent="0.3">
      <c r="A249" s="16">
        <f t="shared" si="4"/>
        <v>36</v>
      </c>
      <c r="B249" s="6">
        <v>45539</v>
      </c>
      <c r="C249" s="1"/>
      <c r="D249" s="1"/>
      <c r="E249" s="1"/>
      <c r="F249" s="1"/>
      <c r="G249" s="1"/>
      <c r="H249" s="1"/>
      <c r="I249" s="21">
        <f>SUMIFS(Tableau1[RU],Tableau1[Prénoms],$C249)+SUMIFS(Tableau1[RU],Tableau1[Prénoms],$D249)+SUMIFS(Tableau1[RU],Tableau1[Prénoms],$E249)+SUMIFS(Tableau1[RU],Tableau1[Prénoms],$G249)</f>
        <v>0</v>
      </c>
      <c r="J249" s="21">
        <f>SUMIFS(Tableau1[CESAR],Tableau1[Prénoms],$D249)+SUMIFS(Tableau1[CESAR],Tableau1[Prénoms],$E249)+SUMIFS(Tableau1[CESAR],Tableau1[Prénoms],$C249)+SUMIFS(Tableau1[CESAR],Tableau1[Prénoms],$G249)</f>
        <v>0</v>
      </c>
      <c r="N249" s="4"/>
      <c r="O249" s="4"/>
      <c r="P249" s="4"/>
      <c r="Q249" s="4"/>
      <c r="R249" s="14"/>
      <c r="S249" s="14"/>
    </row>
    <row r="250" spans="1:19" x14ac:dyDescent="0.3">
      <c r="A250" s="16">
        <f t="shared" si="4"/>
        <v>36</v>
      </c>
      <c r="B250" s="6">
        <v>45540</v>
      </c>
      <c r="C250" s="1"/>
      <c r="D250" s="1"/>
      <c r="E250" s="1"/>
      <c r="F250" s="1"/>
      <c r="G250" s="1"/>
      <c r="H250" s="1"/>
      <c r="I250" s="21">
        <f>SUMIFS(Tableau1[RU],Tableau1[Prénoms],$C250)+SUMIFS(Tableau1[RU],Tableau1[Prénoms],$D250)+SUMIFS(Tableau1[RU],Tableau1[Prénoms],$E250)+SUMIFS(Tableau1[RU],Tableau1[Prénoms],$G250)</f>
        <v>0</v>
      </c>
      <c r="J250" s="21">
        <f>SUMIFS(Tableau1[CESAR],Tableau1[Prénoms],$D250)+SUMIFS(Tableau1[CESAR],Tableau1[Prénoms],$E250)+SUMIFS(Tableau1[CESAR],Tableau1[Prénoms],$C250)+SUMIFS(Tableau1[CESAR],Tableau1[Prénoms],$G250)</f>
        <v>0</v>
      </c>
      <c r="N250" s="4"/>
      <c r="O250" s="4"/>
      <c r="P250" s="4"/>
      <c r="Q250" s="4"/>
      <c r="R250" s="14"/>
      <c r="S250" s="14"/>
    </row>
    <row r="251" spans="1:19" x14ac:dyDescent="0.3">
      <c r="A251" s="16">
        <f t="shared" si="4"/>
        <v>36</v>
      </c>
      <c r="B251" s="6">
        <v>45541</v>
      </c>
      <c r="C251" s="1"/>
      <c r="D251" s="1"/>
      <c r="E251" s="1"/>
      <c r="F251" s="1"/>
      <c r="G251" s="1"/>
      <c r="H251" s="1"/>
      <c r="I251" s="21">
        <f>SUMIFS(Tableau1[RU],Tableau1[Prénoms],$C251)+SUMIFS(Tableau1[RU],Tableau1[Prénoms],$D251)+SUMIFS(Tableau1[RU],Tableau1[Prénoms],$E251)+SUMIFS(Tableau1[RU],Tableau1[Prénoms],$G251)</f>
        <v>0</v>
      </c>
      <c r="J251" s="21">
        <f>SUMIFS(Tableau1[CESAR],Tableau1[Prénoms],$D251)+SUMIFS(Tableau1[CESAR],Tableau1[Prénoms],$E251)+SUMIFS(Tableau1[CESAR],Tableau1[Prénoms],$C251)+SUMIFS(Tableau1[CESAR],Tableau1[Prénoms],$G251)</f>
        <v>0</v>
      </c>
      <c r="N251" s="4"/>
      <c r="O251" s="4"/>
      <c r="P251" s="4"/>
      <c r="Q251" s="4"/>
      <c r="R251" s="14"/>
      <c r="S251" s="14"/>
    </row>
    <row r="252" spans="1:19" x14ac:dyDescent="0.3">
      <c r="A252" s="16">
        <f t="shared" si="4"/>
        <v>36</v>
      </c>
      <c r="B252" s="6">
        <v>45542</v>
      </c>
      <c r="C252" s="1"/>
      <c r="D252" s="1"/>
      <c r="E252" s="1"/>
      <c r="F252" s="1"/>
      <c r="G252" s="1"/>
      <c r="H252" s="1"/>
      <c r="I252" s="21">
        <f>SUMIFS(Tableau1[RU],Tableau1[Prénoms],$C252)+SUMIFS(Tableau1[RU],Tableau1[Prénoms],$D252)+SUMIFS(Tableau1[RU],Tableau1[Prénoms],$E252)+SUMIFS(Tableau1[RU],Tableau1[Prénoms],$G252)</f>
        <v>0</v>
      </c>
      <c r="J252" s="21">
        <f>SUMIFS(Tableau1[CESAR],Tableau1[Prénoms],$D252)+SUMIFS(Tableau1[CESAR],Tableau1[Prénoms],$E252)+SUMIFS(Tableau1[CESAR],Tableau1[Prénoms],$C252)+SUMIFS(Tableau1[CESAR],Tableau1[Prénoms],$G252)</f>
        <v>0</v>
      </c>
      <c r="N252" s="4"/>
      <c r="O252" s="4"/>
      <c r="P252" s="4"/>
      <c r="Q252" s="4"/>
      <c r="R252" s="14"/>
      <c r="S252" s="14"/>
    </row>
    <row r="253" spans="1:19" x14ac:dyDescent="0.3">
      <c r="A253" s="16">
        <f t="shared" si="4"/>
        <v>36</v>
      </c>
      <c r="B253" s="6">
        <v>45543</v>
      </c>
      <c r="C253" s="1"/>
      <c r="D253" s="1"/>
      <c r="E253" s="1"/>
      <c r="F253" s="1"/>
      <c r="G253" s="1"/>
      <c r="H253" s="1"/>
      <c r="I253" s="21">
        <f>SUMIFS(Tableau1[RU],Tableau1[Prénoms],$C253)+SUMIFS(Tableau1[RU],Tableau1[Prénoms],$D253)+SUMIFS(Tableau1[RU],Tableau1[Prénoms],$E253)+SUMIFS(Tableau1[RU],Tableau1[Prénoms],$G253)</f>
        <v>0</v>
      </c>
      <c r="J253" s="21">
        <f>SUMIFS(Tableau1[CESAR],Tableau1[Prénoms],$D253)+SUMIFS(Tableau1[CESAR],Tableau1[Prénoms],$E253)+SUMIFS(Tableau1[CESAR],Tableau1[Prénoms],$C253)+SUMIFS(Tableau1[CESAR],Tableau1[Prénoms],$G253)</f>
        <v>0</v>
      </c>
      <c r="N253" s="4"/>
      <c r="O253" s="4"/>
      <c r="P253" s="4"/>
      <c r="Q253" s="4"/>
      <c r="R253" s="14"/>
      <c r="S253" s="14"/>
    </row>
    <row r="254" spans="1:19" x14ac:dyDescent="0.3">
      <c r="A254" s="16">
        <f t="shared" si="4"/>
        <v>37</v>
      </c>
      <c r="B254" s="6">
        <v>45544</v>
      </c>
      <c r="C254" s="1"/>
      <c r="D254" s="1"/>
      <c r="E254" s="1"/>
      <c r="F254" s="1"/>
      <c r="G254" s="1"/>
      <c r="H254" s="1"/>
      <c r="I254" s="21">
        <f>SUMIFS(Tableau1[RU],Tableau1[Prénoms],$C254)+SUMIFS(Tableau1[RU],Tableau1[Prénoms],$D254)+SUMIFS(Tableau1[RU],Tableau1[Prénoms],$E254)+SUMIFS(Tableau1[RU],Tableau1[Prénoms],$G254)</f>
        <v>0</v>
      </c>
      <c r="J254" s="21">
        <f>SUMIFS(Tableau1[CESAR],Tableau1[Prénoms],$D254)+SUMIFS(Tableau1[CESAR],Tableau1[Prénoms],$E254)+SUMIFS(Tableau1[CESAR],Tableau1[Prénoms],$C254)+SUMIFS(Tableau1[CESAR],Tableau1[Prénoms],$G254)</f>
        <v>0</v>
      </c>
      <c r="N254" s="4"/>
      <c r="O254" s="4"/>
      <c r="P254" s="4"/>
      <c r="Q254" s="4"/>
      <c r="R254" s="14"/>
      <c r="S254" s="14"/>
    </row>
    <row r="255" spans="1:19" x14ac:dyDescent="0.3">
      <c r="A255" s="16">
        <f t="shared" si="4"/>
        <v>37</v>
      </c>
      <c r="B255" s="6">
        <v>45545</v>
      </c>
      <c r="C255" s="1"/>
      <c r="D255" s="1"/>
      <c r="E255" s="1"/>
      <c r="F255" s="1"/>
      <c r="G255" s="1"/>
      <c r="H255" s="1"/>
      <c r="I255" s="21">
        <f>SUMIFS(Tableau1[RU],Tableau1[Prénoms],$C255)+SUMIFS(Tableau1[RU],Tableau1[Prénoms],$D255)+SUMIFS(Tableau1[RU],Tableau1[Prénoms],$E255)+SUMIFS(Tableau1[RU],Tableau1[Prénoms],$G255)</f>
        <v>0</v>
      </c>
      <c r="J255" s="21">
        <f>SUMIFS(Tableau1[CESAR],Tableau1[Prénoms],$D255)+SUMIFS(Tableau1[CESAR],Tableau1[Prénoms],$E255)+SUMIFS(Tableau1[CESAR],Tableau1[Prénoms],$C255)+SUMIFS(Tableau1[CESAR],Tableau1[Prénoms],$G255)</f>
        <v>0</v>
      </c>
      <c r="N255" s="4"/>
      <c r="O255" s="4"/>
      <c r="P255" s="4"/>
      <c r="Q255" s="4"/>
      <c r="R255" s="14"/>
      <c r="S255" s="14"/>
    </row>
    <row r="256" spans="1:19" x14ac:dyDescent="0.3">
      <c r="A256" s="16">
        <f t="shared" si="4"/>
        <v>37</v>
      </c>
      <c r="B256" s="6">
        <v>45546</v>
      </c>
      <c r="C256" s="1"/>
      <c r="D256" s="1"/>
      <c r="E256" s="1"/>
      <c r="F256" s="1"/>
      <c r="G256" s="1"/>
      <c r="H256" s="1"/>
      <c r="I256" s="21">
        <f>SUMIFS(Tableau1[RU],Tableau1[Prénoms],$C256)+SUMIFS(Tableau1[RU],Tableau1[Prénoms],$D256)+SUMIFS(Tableau1[RU],Tableau1[Prénoms],$E256)+SUMIFS(Tableau1[RU],Tableau1[Prénoms],$G256)</f>
        <v>0</v>
      </c>
      <c r="J256" s="21">
        <f>SUMIFS(Tableau1[CESAR],Tableau1[Prénoms],$D256)+SUMIFS(Tableau1[CESAR],Tableau1[Prénoms],$E256)+SUMIFS(Tableau1[CESAR],Tableau1[Prénoms],$C256)+SUMIFS(Tableau1[CESAR],Tableau1[Prénoms],$G256)</f>
        <v>0</v>
      </c>
      <c r="N256" s="4"/>
      <c r="O256" s="4"/>
      <c r="P256" s="4"/>
      <c r="Q256" s="4"/>
      <c r="R256" s="14"/>
      <c r="S256" s="14"/>
    </row>
    <row r="257" spans="1:19" x14ac:dyDescent="0.3">
      <c r="A257" s="16">
        <f t="shared" si="4"/>
        <v>37</v>
      </c>
      <c r="B257" s="6">
        <v>45547</v>
      </c>
      <c r="C257" s="1"/>
      <c r="D257" s="1"/>
      <c r="E257" s="1"/>
      <c r="F257" s="1"/>
      <c r="G257" s="1"/>
      <c r="H257" s="1"/>
      <c r="I257" s="21">
        <f>SUMIFS(Tableau1[RU],Tableau1[Prénoms],$C257)+SUMIFS(Tableau1[RU],Tableau1[Prénoms],$D257)+SUMIFS(Tableau1[RU],Tableau1[Prénoms],$E257)+SUMIFS(Tableau1[RU],Tableau1[Prénoms],$G257)</f>
        <v>0</v>
      </c>
      <c r="J257" s="21">
        <f>SUMIFS(Tableau1[CESAR],Tableau1[Prénoms],$D257)+SUMIFS(Tableau1[CESAR],Tableau1[Prénoms],$E257)+SUMIFS(Tableau1[CESAR],Tableau1[Prénoms],$C257)+SUMIFS(Tableau1[CESAR],Tableau1[Prénoms],$G257)</f>
        <v>0</v>
      </c>
      <c r="N257" s="4"/>
      <c r="O257" s="4"/>
      <c r="P257" s="4"/>
      <c r="Q257" s="4"/>
      <c r="R257" s="14"/>
      <c r="S257" s="14"/>
    </row>
    <row r="258" spans="1:19" x14ac:dyDescent="0.3">
      <c r="A258" s="16">
        <f t="shared" si="4"/>
        <v>37</v>
      </c>
      <c r="B258" s="6">
        <v>45548</v>
      </c>
      <c r="C258" s="1"/>
      <c r="D258" s="1"/>
      <c r="E258" s="1"/>
      <c r="F258" s="1"/>
      <c r="G258" s="1"/>
      <c r="H258" s="1"/>
      <c r="I258" s="21">
        <f>SUMIFS(Tableau1[RU],Tableau1[Prénoms],$C258)+SUMIFS(Tableau1[RU],Tableau1[Prénoms],$D258)+SUMIFS(Tableau1[RU],Tableau1[Prénoms],$E258)+SUMIFS(Tableau1[RU],Tableau1[Prénoms],$G258)</f>
        <v>0</v>
      </c>
      <c r="J258" s="21">
        <f>SUMIFS(Tableau1[CESAR],Tableau1[Prénoms],$D258)+SUMIFS(Tableau1[CESAR],Tableau1[Prénoms],$E258)+SUMIFS(Tableau1[CESAR],Tableau1[Prénoms],$C258)+SUMIFS(Tableau1[CESAR],Tableau1[Prénoms],$G258)</f>
        <v>0</v>
      </c>
      <c r="N258" s="4"/>
      <c r="O258" s="4"/>
      <c r="P258" s="4"/>
      <c r="Q258" s="4"/>
      <c r="R258" s="14"/>
      <c r="S258" s="14"/>
    </row>
    <row r="259" spans="1:19" x14ac:dyDescent="0.3">
      <c r="A259" s="16">
        <f t="shared" si="4"/>
        <v>37</v>
      </c>
      <c r="B259" s="6">
        <v>45549</v>
      </c>
      <c r="C259" s="1"/>
      <c r="D259" s="1"/>
      <c r="E259" s="1"/>
      <c r="F259" s="1"/>
      <c r="G259" s="1"/>
      <c r="H259" s="1"/>
      <c r="I259" s="21">
        <f>SUMIFS(Tableau1[RU],Tableau1[Prénoms],$C259)+SUMIFS(Tableau1[RU],Tableau1[Prénoms],$D259)+SUMIFS(Tableau1[RU],Tableau1[Prénoms],$E259)+SUMIFS(Tableau1[RU],Tableau1[Prénoms],$G259)</f>
        <v>0</v>
      </c>
      <c r="J259" s="21">
        <f>SUMIFS(Tableau1[CESAR],Tableau1[Prénoms],$D259)+SUMIFS(Tableau1[CESAR],Tableau1[Prénoms],$E259)+SUMIFS(Tableau1[CESAR],Tableau1[Prénoms],$C259)+SUMIFS(Tableau1[CESAR],Tableau1[Prénoms],$G259)</f>
        <v>0</v>
      </c>
      <c r="N259" s="4"/>
      <c r="O259" s="4"/>
      <c r="P259" s="4"/>
      <c r="Q259" s="4"/>
      <c r="R259" s="14"/>
      <c r="S259" s="14"/>
    </row>
    <row r="260" spans="1:19" x14ac:dyDescent="0.3">
      <c r="A260" s="16">
        <f t="shared" ref="A260:A323" si="5">WEEKNUM(B260,2)</f>
        <v>37</v>
      </c>
      <c r="B260" s="6">
        <v>45550</v>
      </c>
      <c r="C260" s="1"/>
      <c r="D260" s="1"/>
      <c r="E260" s="1"/>
      <c r="F260" s="1"/>
      <c r="G260" s="1"/>
      <c r="H260" s="1"/>
      <c r="I260" s="21">
        <f>SUMIFS(Tableau1[RU],Tableau1[Prénoms],$C260)+SUMIFS(Tableau1[RU],Tableau1[Prénoms],$D260)+SUMIFS(Tableau1[RU],Tableau1[Prénoms],$E260)+SUMIFS(Tableau1[RU],Tableau1[Prénoms],$G260)</f>
        <v>0</v>
      </c>
      <c r="J260" s="21">
        <f>SUMIFS(Tableau1[CESAR],Tableau1[Prénoms],$D260)+SUMIFS(Tableau1[CESAR],Tableau1[Prénoms],$E260)+SUMIFS(Tableau1[CESAR],Tableau1[Prénoms],$C260)+SUMIFS(Tableau1[CESAR],Tableau1[Prénoms],$G260)</f>
        <v>0</v>
      </c>
      <c r="N260" s="4"/>
      <c r="O260" s="4"/>
      <c r="P260" s="4"/>
      <c r="Q260" s="4"/>
      <c r="R260" s="14"/>
      <c r="S260" s="14"/>
    </row>
    <row r="261" spans="1:19" x14ac:dyDescent="0.3">
      <c r="A261" s="16">
        <f t="shared" si="5"/>
        <v>38</v>
      </c>
      <c r="B261" s="6">
        <v>45551</v>
      </c>
      <c r="C261" s="1"/>
      <c r="D261" s="1"/>
      <c r="E261" s="1"/>
      <c r="F261" s="1"/>
      <c r="G261" s="1"/>
      <c r="H261" s="1"/>
      <c r="I261" s="21">
        <f>SUMIFS(Tableau1[RU],Tableau1[Prénoms],$C261)+SUMIFS(Tableau1[RU],Tableau1[Prénoms],$D261)+SUMIFS(Tableau1[RU],Tableau1[Prénoms],$E261)+SUMIFS(Tableau1[RU],Tableau1[Prénoms],$G261)</f>
        <v>0</v>
      </c>
      <c r="J261" s="21">
        <f>SUMIFS(Tableau1[CESAR],Tableau1[Prénoms],$D261)+SUMIFS(Tableau1[CESAR],Tableau1[Prénoms],$E261)+SUMIFS(Tableau1[CESAR],Tableau1[Prénoms],$C261)+SUMIFS(Tableau1[CESAR],Tableau1[Prénoms],$G261)</f>
        <v>0</v>
      </c>
      <c r="N261" s="4"/>
      <c r="O261" s="4"/>
      <c r="P261" s="4"/>
      <c r="Q261" s="4"/>
      <c r="R261" s="14"/>
      <c r="S261" s="14"/>
    </row>
    <row r="262" spans="1:19" x14ac:dyDescent="0.3">
      <c r="A262" s="16">
        <f t="shared" si="5"/>
        <v>38</v>
      </c>
      <c r="B262" s="6">
        <v>45552</v>
      </c>
      <c r="C262" s="1"/>
      <c r="D262" s="1"/>
      <c r="E262" s="1"/>
      <c r="F262" s="1"/>
      <c r="G262" s="1"/>
      <c r="H262" s="1"/>
      <c r="I262" s="21">
        <f>SUMIFS(Tableau1[RU],Tableau1[Prénoms],$C262)+SUMIFS(Tableau1[RU],Tableau1[Prénoms],$D262)+SUMIFS(Tableau1[RU],Tableau1[Prénoms],$E262)+SUMIFS(Tableau1[RU],Tableau1[Prénoms],$G262)</f>
        <v>0</v>
      </c>
      <c r="J262" s="21">
        <f>SUMIFS(Tableau1[CESAR],Tableau1[Prénoms],$D262)+SUMIFS(Tableau1[CESAR],Tableau1[Prénoms],$E262)+SUMIFS(Tableau1[CESAR],Tableau1[Prénoms],$C262)+SUMIFS(Tableau1[CESAR],Tableau1[Prénoms],$G262)</f>
        <v>0</v>
      </c>
    </row>
    <row r="263" spans="1:19" x14ac:dyDescent="0.3">
      <c r="A263" s="16">
        <f t="shared" si="5"/>
        <v>38</v>
      </c>
      <c r="B263" s="6">
        <v>45553</v>
      </c>
      <c r="C263" s="1"/>
      <c r="D263" s="1"/>
      <c r="E263" s="1"/>
      <c r="F263" s="1"/>
      <c r="G263" s="1"/>
      <c r="H263" s="1"/>
      <c r="I263" s="21">
        <f>SUMIFS(Tableau1[RU],Tableau1[Prénoms],$C263)+SUMIFS(Tableau1[RU],Tableau1[Prénoms],$D263)+SUMIFS(Tableau1[RU],Tableau1[Prénoms],$E263)+SUMIFS(Tableau1[RU],Tableau1[Prénoms],$G263)</f>
        <v>0</v>
      </c>
      <c r="J263" s="21">
        <f>SUMIFS(Tableau1[CESAR],Tableau1[Prénoms],$D263)+SUMIFS(Tableau1[CESAR],Tableau1[Prénoms],$E263)+SUMIFS(Tableau1[CESAR],Tableau1[Prénoms],$C263)+SUMIFS(Tableau1[CESAR],Tableau1[Prénoms],$G263)</f>
        <v>0</v>
      </c>
    </row>
    <row r="264" spans="1:19" x14ac:dyDescent="0.3">
      <c r="A264" s="16">
        <f t="shared" si="5"/>
        <v>38</v>
      </c>
      <c r="B264" s="6">
        <v>45554</v>
      </c>
      <c r="C264" s="1"/>
      <c r="D264" s="1"/>
      <c r="E264" s="1"/>
      <c r="F264" s="1"/>
      <c r="G264" s="1"/>
      <c r="H264" s="1"/>
      <c r="I264" s="21">
        <f>SUMIFS(Tableau1[RU],Tableau1[Prénoms],$C264)+SUMIFS(Tableau1[RU],Tableau1[Prénoms],$D264)+SUMIFS(Tableau1[RU],Tableau1[Prénoms],$E264)+SUMIFS(Tableau1[RU],Tableau1[Prénoms],$G264)</f>
        <v>0</v>
      </c>
      <c r="J264" s="21">
        <f>SUMIFS(Tableau1[CESAR],Tableau1[Prénoms],$D264)+SUMIFS(Tableau1[CESAR],Tableau1[Prénoms],$E264)+SUMIFS(Tableau1[CESAR],Tableau1[Prénoms],$C264)+SUMIFS(Tableau1[CESAR],Tableau1[Prénoms],$G264)</f>
        <v>0</v>
      </c>
    </row>
    <row r="265" spans="1:19" x14ac:dyDescent="0.3">
      <c r="A265" s="16">
        <f t="shared" si="5"/>
        <v>38</v>
      </c>
      <c r="B265" s="6">
        <v>45555</v>
      </c>
      <c r="C265" s="1"/>
      <c r="D265" s="1"/>
      <c r="E265" s="1"/>
      <c r="F265" s="1"/>
      <c r="G265" s="1"/>
      <c r="H265" s="1"/>
      <c r="I265" s="21">
        <f>SUMIFS(Tableau1[RU],Tableau1[Prénoms],$C265)+SUMIFS(Tableau1[RU],Tableau1[Prénoms],$D265)+SUMIFS(Tableau1[RU],Tableau1[Prénoms],$E265)+SUMIFS(Tableau1[RU],Tableau1[Prénoms],$G265)</f>
        <v>0</v>
      </c>
      <c r="J265" s="21">
        <f>SUMIFS(Tableau1[CESAR],Tableau1[Prénoms],$D265)+SUMIFS(Tableau1[CESAR],Tableau1[Prénoms],$E265)+SUMIFS(Tableau1[CESAR],Tableau1[Prénoms],$C265)+SUMIFS(Tableau1[CESAR],Tableau1[Prénoms],$G265)</f>
        <v>0</v>
      </c>
    </row>
    <row r="266" spans="1:19" x14ac:dyDescent="0.3">
      <c r="A266" s="16">
        <f t="shared" si="5"/>
        <v>38</v>
      </c>
      <c r="B266" s="6">
        <v>45556</v>
      </c>
      <c r="C266" s="1"/>
      <c r="D266" s="1"/>
      <c r="E266" s="1"/>
      <c r="F266" s="1"/>
      <c r="G266" s="1"/>
      <c r="H266" s="1"/>
      <c r="I266" s="21">
        <f>SUMIFS(Tableau1[RU],Tableau1[Prénoms],$C266)+SUMIFS(Tableau1[RU],Tableau1[Prénoms],$D266)+SUMIFS(Tableau1[RU],Tableau1[Prénoms],$E266)+SUMIFS(Tableau1[RU],Tableau1[Prénoms],$G266)</f>
        <v>0</v>
      </c>
      <c r="J266" s="21">
        <f>SUMIFS(Tableau1[CESAR],Tableau1[Prénoms],$D266)+SUMIFS(Tableau1[CESAR],Tableau1[Prénoms],$E266)+SUMIFS(Tableau1[CESAR],Tableau1[Prénoms],$C266)+SUMIFS(Tableau1[CESAR],Tableau1[Prénoms],$G266)</f>
        <v>0</v>
      </c>
    </row>
    <row r="267" spans="1:19" x14ac:dyDescent="0.3">
      <c r="A267" s="16">
        <f t="shared" si="5"/>
        <v>38</v>
      </c>
      <c r="B267" s="6">
        <v>45557</v>
      </c>
      <c r="C267" s="1"/>
      <c r="D267" s="1"/>
      <c r="E267" s="1"/>
      <c r="F267" s="1"/>
      <c r="G267" s="1"/>
      <c r="H267" s="1"/>
      <c r="I267" s="21">
        <f>SUMIFS(Tableau1[RU],Tableau1[Prénoms],$C267)+SUMIFS(Tableau1[RU],Tableau1[Prénoms],$D267)+SUMIFS(Tableau1[RU],Tableau1[Prénoms],$E267)+SUMIFS(Tableau1[RU],Tableau1[Prénoms],$G267)</f>
        <v>0</v>
      </c>
      <c r="J267" s="21">
        <f>SUMIFS(Tableau1[CESAR],Tableau1[Prénoms],$D267)+SUMIFS(Tableau1[CESAR],Tableau1[Prénoms],$E267)+SUMIFS(Tableau1[CESAR],Tableau1[Prénoms],$C267)+SUMIFS(Tableau1[CESAR],Tableau1[Prénoms],$G267)</f>
        <v>0</v>
      </c>
    </row>
    <row r="268" spans="1:19" x14ac:dyDescent="0.3">
      <c r="A268" s="16">
        <f t="shared" si="5"/>
        <v>39</v>
      </c>
      <c r="B268" s="6">
        <v>45558</v>
      </c>
      <c r="C268" s="1"/>
      <c r="D268" s="1"/>
      <c r="E268" s="1"/>
      <c r="F268" s="1"/>
      <c r="G268" s="1"/>
      <c r="H268" s="1"/>
      <c r="I268" s="21">
        <f>SUMIFS(Tableau1[RU],Tableau1[Prénoms],$C268)+SUMIFS(Tableau1[RU],Tableau1[Prénoms],$D268)+SUMIFS(Tableau1[RU],Tableau1[Prénoms],$E268)+SUMIFS(Tableau1[RU],Tableau1[Prénoms],$G268)</f>
        <v>0</v>
      </c>
      <c r="J268" s="21">
        <f>SUMIFS(Tableau1[CESAR],Tableau1[Prénoms],$D268)+SUMIFS(Tableau1[CESAR],Tableau1[Prénoms],$E268)+SUMIFS(Tableau1[CESAR],Tableau1[Prénoms],$C268)+SUMIFS(Tableau1[CESAR],Tableau1[Prénoms],$G268)</f>
        <v>0</v>
      </c>
    </row>
    <row r="269" spans="1:19" x14ac:dyDescent="0.3">
      <c r="A269" s="16">
        <f t="shared" si="5"/>
        <v>39</v>
      </c>
      <c r="B269" s="6">
        <v>45559</v>
      </c>
      <c r="C269" s="1"/>
      <c r="D269" s="1"/>
      <c r="E269" s="1"/>
      <c r="F269" s="1"/>
      <c r="G269" s="1"/>
      <c r="H269" s="1"/>
      <c r="I269" s="21">
        <f>SUMIFS(Tableau1[RU],Tableau1[Prénoms],$C269)+SUMIFS(Tableau1[RU],Tableau1[Prénoms],$D269)+SUMIFS(Tableau1[RU],Tableau1[Prénoms],$E269)+SUMIFS(Tableau1[RU],Tableau1[Prénoms],$G269)</f>
        <v>0</v>
      </c>
      <c r="J269" s="21">
        <f>SUMIFS(Tableau1[CESAR],Tableau1[Prénoms],$D269)+SUMIFS(Tableau1[CESAR],Tableau1[Prénoms],$E269)+SUMIFS(Tableau1[CESAR],Tableau1[Prénoms],$C269)+SUMIFS(Tableau1[CESAR],Tableau1[Prénoms],$G269)</f>
        <v>0</v>
      </c>
    </row>
    <row r="270" spans="1:19" x14ac:dyDescent="0.3">
      <c r="A270" s="16">
        <f t="shared" si="5"/>
        <v>39</v>
      </c>
      <c r="B270" s="6">
        <v>45560</v>
      </c>
      <c r="C270" s="1"/>
      <c r="D270" s="1"/>
      <c r="E270" s="1"/>
      <c r="F270" s="1"/>
      <c r="G270" s="1"/>
      <c r="H270" s="1"/>
      <c r="I270" s="21">
        <f>SUMIFS(Tableau1[RU],Tableau1[Prénoms],$C270)+SUMIFS(Tableau1[RU],Tableau1[Prénoms],$D270)+SUMIFS(Tableau1[RU],Tableau1[Prénoms],$E270)+SUMIFS(Tableau1[RU],Tableau1[Prénoms],$G270)</f>
        <v>0</v>
      </c>
      <c r="J270" s="21">
        <f>SUMIFS(Tableau1[CESAR],Tableau1[Prénoms],$D270)+SUMIFS(Tableau1[CESAR],Tableau1[Prénoms],$E270)+SUMIFS(Tableau1[CESAR],Tableau1[Prénoms],$C270)+SUMIFS(Tableau1[CESAR],Tableau1[Prénoms],$G270)</f>
        <v>0</v>
      </c>
    </row>
    <row r="271" spans="1:19" x14ac:dyDescent="0.3">
      <c r="A271" s="16">
        <f t="shared" si="5"/>
        <v>39</v>
      </c>
      <c r="B271" s="6">
        <v>45561</v>
      </c>
      <c r="C271" s="1"/>
      <c r="D271" s="1"/>
      <c r="E271" s="1"/>
      <c r="F271" s="1"/>
      <c r="G271" s="1"/>
      <c r="H271" s="1"/>
      <c r="I271" s="21">
        <f>SUMIFS(Tableau1[RU],Tableau1[Prénoms],$C271)+SUMIFS(Tableau1[RU],Tableau1[Prénoms],$D271)+SUMIFS(Tableau1[RU],Tableau1[Prénoms],$E271)+SUMIFS(Tableau1[RU],Tableau1[Prénoms],$G271)</f>
        <v>0</v>
      </c>
      <c r="J271" s="21">
        <f>SUMIFS(Tableau1[CESAR],Tableau1[Prénoms],$D271)+SUMIFS(Tableau1[CESAR],Tableau1[Prénoms],$E271)+SUMIFS(Tableau1[CESAR],Tableau1[Prénoms],$C271)+SUMIFS(Tableau1[CESAR],Tableau1[Prénoms],$G271)</f>
        <v>0</v>
      </c>
    </row>
    <row r="272" spans="1:19" x14ac:dyDescent="0.3">
      <c r="A272" s="16">
        <f t="shared" si="5"/>
        <v>39</v>
      </c>
      <c r="B272" s="6">
        <v>45562</v>
      </c>
      <c r="C272" s="1"/>
      <c r="D272" s="1"/>
      <c r="E272" s="1"/>
      <c r="F272" s="1"/>
      <c r="G272" s="1"/>
      <c r="H272" s="1"/>
      <c r="I272" s="21">
        <f>SUMIFS(Tableau1[RU],Tableau1[Prénoms],$C272)+SUMIFS(Tableau1[RU],Tableau1[Prénoms],$D272)+SUMIFS(Tableau1[RU],Tableau1[Prénoms],$E272)+SUMIFS(Tableau1[RU],Tableau1[Prénoms],$G272)</f>
        <v>0</v>
      </c>
      <c r="J272" s="21">
        <f>SUMIFS(Tableau1[CESAR],Tableau1[Prénoms],$D272)+SUMIFS(Tableau1[CESAR],Tableau1[Prénoms],$E272)+SUMIFS(Tableau1[CESAR],Tableau1[Prénoms],$C272)+SUMIFS(Tableau1[CESAR],Tableau1[Prénoms],$G272)</f>
        <v>0</v>
      </c>
    </row>
    <row r="273" spans="1:10" x14ac:dyDescent="0.3">
      <c r="A273" s="16">
        <f t="shared" si="5"/>
        <v>39</v>
      </c>
      <c r="B273" s="6">
        <v>45563</v>
      </c>
      <c r="C273" s="1"/>
      <c r="D273" s="1"/>
      <c r="E273" s="1"/>
      <c r="F273" s="1"/>
      <c r="G273" s="1"/>
      <c r="H273" s="1"/>
      <c r="I273" s="21">
        <f>SUMIFS(Tableau1[RU],Tableau1[Prénoms],$C273)+SUMIFS(Tableau1[RU],Tableau1[Prénoms],$D273)+SUMIFS(Tableau1[RU],Tableau1[Prénoms],$E273)+SUMIFS(Tableau1[RU],Tableau1[Prénoms],$G273)</f>
        <v>0</v>
      </c>
      <c r="J273" s="21">
        <f>SUMIFS(Tableau1[CESAR],Tableau1[Prénoms],$D273)+SUMIFS(Tableau1[CESAR],Tableau1[Prénoms],$E273)+SUMIFS(Tableau1[CESAR],Tableau1[Prénoms],$C273)+SUMIFS(Tableau1[CESAR],Tableau1[Prénoms],$G273)</f>
        <v>0</v>
      </c>
    </row>
    <row r="274" spans="1:10" x14ac:dyDescent="0.3">
      <c r="A274" s="16">
        <f t="shared" si="5"/>
        <v>39</v>
      </c>
      <c r="B274" s="6">
        <v>45564</v>
      </c>
      <c r="C274" s="1"/>
      <c r="D274" s="1"/>
      <c r="E274" s="1"/>
      <c r="F274" s="1"/>
      <c r="G274" s="1"/>
      <c r="H274" s="1"/>
      <c r="I274" s="21">
        <f>SUMIFS(Tableau1[RU],Tableau1[Prénoms],$C274)+SUMIFS(Tableau1[RU],Tableau1[Prénoms],$D274)+SUMIFS(Tableau1[RU],Tableau1[Prénoms],$E274)+SUMIFS(Tableau1[RU],Tableau1[Prénoms],$G274)</f>
        <v>0</v>
      </c>
      <c r="J274" s="21">
        <f>SUMIFS(Tableau1[CESAR],Tableau1[Prénoms],$D274)+SUMIFS(Tableau1[CESAR],Tableau1[Prénoms],$E274)+SUMIFS(Tableau1[CESAR],Tableau1[Prénoms],$C274)+SUMIFS(Tableau1[CESAR],Tableau1[Prénoms],$G274)</f>
        <v>0</v>
      </c>
    </row>
    <row r="275" spans="1:10" x14ac:dyDescent="0.3">
      <c r="A275" s="16">
        <f t="shared" si="5"/>
        <v>40</v>
      </c>
      <c r="B275" s="6">
        <v>45565</v>
      </c>
      <c r="C275" s="1"/>
      <c r="D275" s="1"/>
      <c r="E275" s="1"/>
      <c r="F275" s="1"/>
      <c r="G275" s="1"/>
      <c r="H275" s="1"/>
      <c r="I275" s="21">
        <f>SUMIFS(Tableau1[RU],Tableau1[Prénoms],$C275)+SUMIFS(Tableau1[RU],Tableau1[Prénoms],$D275)+SUMIFS(Tableau1[RU],Tableau1[Prénoms],$E275)+SUMIFS(Tableau1[RU],Tableau1[Prénoms],$G275)</f>
        <v>0</v>
      </c>
      <c r="J275" s="21">
        <f>SUMIFS(Tableau1[CESAR],Tableau1[Prénoms],$D275)+SUMIFS(Tableau1[CESAR],Tableau1[Prénoms],$E275)+SUMIFS(Tableau1[CESAR],Tableau1[Prénoms],$C275)+SUMIFS(Tableau1[CESAR],Tableau1[Prénoms],$G275)</f>
        <v>0</v>
      </c>
    </row>
    <row r="276" spans="1:10" x14ac:dyDescent="0.3">
      <c r="A276" s="16">
        <f t="shared" si="5"/>
        <v>40</v>
      </c>
      <c r="B276" s="6">
        <v>45566</v>
      </c>
      <c r="C276" s="1"/>
      <c r="D276" s="1"/>
      <c r="E276" s="1"/>
      <c r="F276" s="1"/>
      <c r="G276" s="1"/>
      <c r="H276" s="1"/>
      <c r="I276" s="21">
        <f>SUMIFS(Tableau1[RU],Tableau1[Prénoms],$C276)+SUMIFS(Tableau1[RU],Tableau1[Prénoms],$D276)+SUMIFS(Tableau1[RU],Tableau1[Prénoms],$E276)+SUMIFS(Tableau1[RU],Tableau1[Prénoms],$G276)</f>
        <v>0</v>
      </c>
      <c r="J276" s="21">
        <f>SUMIFS(Tableau1[CESAR],Tableau1[Prénoms],$D276)+SUMIFS(Tableau1[CESAR],Tableau1[Prénoms],$E276)+SUMIFS(Tableau1[CESAR],Tableau1[Prénoms],$C276)+SUMIFS(Tableau1[CESAR],Tableau1[Prénoms],$G276)</f>
        <v>0</v>
      </c>
    </row>
    <row r="277" spans="1:10" x14ac:dyDescent="0.3">
      <c r="A277" s="16">
        <f t="shared" si="5"/>
        <v>40</v>
      </c>
      <c r="B277" s="6">
        <v>45567</v>
      </c>
      <c r="C277" s="1"/>
      <c r="D277" s="1"/>
      <c r="E277" s="1"/>
      <c r="F277" s="1"/>
      <c r="G277" s="1"/>
      <c r="H277" s="1"/>
      <c r="I277" s="21">
        <f>SUMIFS(Tableau1[RU],Tableau1[Prénoms],$C277)+SUMIFS(Tableau1[RU],Tableau1[Prénoms],$D277)+SUMIFS(Tableau1[RU],Tableau1[Prénoms],$E277)+SUMIFS(Tableau1[RU],Tableau1[Prénoms],$G277)</f>
        <v>0</v>
      </c>
      <c r="J277" s="21">
        <f>SUMIFS(Tableau1[CESAR],Tableau1[Prénoms],$D277)+SUMIFS(Tableau1[CESAR],Tableau1[Prénoms],$E277)+SUMIFS(Tableau1[CESAR],Tableau1[Prénoms],$C277)+SUMIFS(Tableau1[CESAR],Tableau1[Prénoms],$G277)</f>
        <v>0</v>
      </c>
    </row>
    <row r="278" spans="1:10" x14ac:dyDescent="0.3">
      <c r="A278" s="16">
        <f t="shared" si="5"/>
        <v>40</v>
      </c>
      <c r="B278" s="6">
        <v>45568</v>
      </c>
      <c r="C278" s="1"/>
      <c r="D278" s="1"/>
      <c r="E278" s="1"/>
      <c r="F278" s="1"/>
      <c r="G278" s="1"/>
      <c r="H278" s="1"/>
      <c r="I278" s="21">
        <f>SUMIFS(Tableau1[RU],Tableau1[Prénoms],$C278)+SUMIFS(Tableau1[RU],Tableau1[Prénoms],$D278)+SUMIFS(Tableau1[RU],Tableau1[Prénoms],$E278)+SUMIFS(Tableau1[RU],Tableau1[Prénoms],$G278)</f>
        <v>0</v>
      </c>
      <c r="J278" s="21">
        <f>SUMIFS(Tableau1[CESAR],Tableau1[Prénoms],$D278)+SUMIFS(Tableau1[CESAR],Tableau1[Prénoms],$E278)+SUMIFS(Tableau1[CESAR],Tableau1[Prénoms],$C278)+SUMIFS(Tableau1[CESAR],Tableau1[Prénoms],$G278)</f>
        <v>0</v>
      </c>
    </row>
    <row r="279" spans="1:10" x14ac:dyDescent="0.3">
      <c r="A279" s="16">
        <f t="shared" si="5"/>
        <v>40</v>
      </c>
      <c r="B279" s="6">
        <v>45569</v>
      </c>
      <c r="C279" s="1"/>
      <c r="D279" s="1"/>
      <c r="E279" s="1"/>
      <c r="F279" s="1"/>
      <c r="G279" s="1"/>
      <c r="H279" s="1"/>
      <c r="I279" s="21">
        <f>SUMIFS(Tableau1[RU],Tableau1[Prénoms],$C279)+SUMIFS(Tableau1[RU],Tableau1[Prénoms],$D279)+SUMIFS(Tableau1[RU],Tableau1[Prénoms],$E279)+SUMIFS(Tableau1[RU],Tableau1[Prénoms],$G279)</f>
        <v>0</v>
      </c>
      <c r="J279" s="21">
        <f>SUMIFS(Tableau1[CESAR],Tableau1[Prénoms],$D279)+SUMIFS(Tableau1[CESAR],Tableau1[Prénoms],$E279)+SUMIFS(Tableau1[CESAR],Tableau1[Prénoms],$C279)+SUMIFS(Tableau1[CESAR],Tableau1[Prénoms],$G279)</f>
        <v>0</v>
      </c>
    </row>
    <row r="280" spans="1:10" x14ac:dyDescent="0.3">
      <c r="A280" s="16">
        <f t="shared" si="5"/>
        <v>40</v>
      </c>
      <c r="B280" s="6">
        <v>45570</v>
      </c>
      <c r="C280" s="1"/>
      <c r="D280" s="1"/>
      <c r="E280" s="1"/>
      <c r="F280" s="1"/>
      <c r="G280" s="1"/>
      <c r="H280" s="1"/>
      <c r="I280" s="21">
        <f>SUMIFS(Tableau1[RU],Tableau1[Prénoms],$C280)+SUMIFS(Tableau1[RU],Tableau1[Prénoms],$D280)+SUMIFS(Tableau1[RU],Tableau1[Prénoms],$E280)+SUMIFS(Tableau1[RU],Tableau1[Prénoms],$G280)</f>
        <v>0</v>
      </c>
      <c r="J280" s="21">
        <f>SUMIFS(Tableau1[CESAR],Tableau1[Prénoms],$D280)+SUMIFS(Tableau1[CESAR],Tableau1[Prénoms],$E280)+SUMIFS(Tableau1[CESAR],Tableau1[Prénoms],$C280)+SUMIFS(Tableau1[CESAR],Tableau1[Prénoms],$G280)</f>
        <v>0</v>
      </c>
    </row>
    <row r="281" spans="1:10" x14ac:dyDescent="0.3">
      <c r="A281" s="16">
        <f t="shared" si="5"/>
        <v>40</v>
      </c>
      <c r="B281" s="6">
        <v>45571</v>
      </c>
      <c r="C281" s="1"/>
      <c r="D281" s="1"/>
      <c r="E281" s="1"/>
      <c r="F281" s="1"/>
      <c r="G281" s="1"/>
      <c r="H281" s="1"/>
      <c r="I281" s="21">
        <f>SUMIFS(Tableau1[RU],Tableau1[Prénoms],$C281)+SUMIFS(Tableau1[RU],Tableau1[Prénoms],$D281)+SUMIFS(Tableau1[RU],Tableau1[Prénoms],$E281)+SUMIFS(Tableau1[RU],Tableau1[Prénoms],$G281)</f>
        <v>0</v>
      </c>
      <c r="J281" s="21">
        <f>SUMIFS(Tableau1[CESAR],Tableau1[Prénoms],$D281)+SUMIFS(Tableau1[CESAR],Tableau1[Prénoms],$E281)+SUMIFS(Tableau1[CESAR],Tableau1[Prénoms],$C281)+SUMIFS(Tableau1[CESAR],Tableau1[Prénoms],$G281)</f>
        <v>0</v>
      </c>
    </row>
    <row r="282" spans="1:10" x14ac:dyDescent="0.3">
      <c r="A282" s="16">
        <f t="shared" si="5"/>
        <v>41</v>
      </c>
      <c r="B282" s="6">
        <v>45572</v>
      </c>
      <c r="C282" s="1"/>
      <c r="D282" s="1"/>
      <c r="E282" s="1"/>
      <c r="F282" s="1"/>
      <c r="G282" s="1"/>
      <c r="H282" s="1"/>
      <c r="I282" s="21">
        <f>SUMIFS(Tableau1[RU],Tableau1[Prénoms],$C282)+SUMIFS(Tableau1[RU],Tableau1[Prénoms],$D282)+SUMIFS(Tableau1[RU],Tableau1[Prénoms],$E282)+SUMIFS(Tableau1[RU],Tableau1[Prénoms],$G282)</f>
        <v>0</v>
      </c>
      <c r="J282" s="21">
        <f>SUMIFS(Tableau1[CESAR],Tableau1[Prénoms],$D282)+SUMIFS(Tableau1[CESAR],Tableau1[Prénoms],$E282)+SUMIFS(Tableau1[CESAR],Tableau1[Prénoms],$C282)+SUMIFS(Tableau1[CESAR],Tableau1[Prénoms],$G282)</f>
        <v>0</v>
      </c>
    </row>
    <row r="283" spans="1:10" x14ac:dyDescent="0.3">
      <c r="A283" s="16">
        <f t="shared" si="5"/>
        <v>41</v>
      </c>
      <c r="B283" s="6">
        <v>45573</v>
      </c>
      <c r="C283" s="1"/>
      <c r="D283" s="1"/>
      <c r="E283" s="1"/>
      <c r="F283" s="1"/>
      <c r="G283" s="1"/>
      <c r="H283" s="1"/>
      <c r="I283" s="21">
        <f>SUMIFS(Tableau1[RU],Tableau1[Prénoms],$C283)+SUMIFS(Tableau1[RU],Tableau1[Prénoms],$D283)+SUMIFS(Tableau1[RU],Tableau1[Prénoms],$E283)+SUMIFS(Tableau1[RU],Tableau1[Prénoms],$G283)</f>
        <v>0</v>
      </c>
      <c r="J283" s="21">
        <f>SUMIFS(Tableau1[CESAR],Tableau1[Prénoms],$D283)+SUMIFS(Tableau1[CESAR],Tableau1[Prénoms],$E283)+SUMIFS(Tableau1[CESAR],Tableau1[Prénoms],$C283)+SUMIFS(Tableau1[CESAR],Tableau1[Prénoms],$G283)</f>
        <v>0</v>
      </c>
    </row>
    <row r="284" spans="1:10" x14ac:dyDescent="0.3">
      <c r="A284" s="16">
        <f t="shared" si="5"/>
        <v>41</v>
      </c>
      <c r="B284" s="6">
        <v>45574</v>
      </c>
      <c r="C284" s="1"/>
      <c r="D284" s="1"/>
      <c r="E284" s="1"/>
      <c r="F284" s="1"/>
      <c r="G284" s="1"/>
      <c r="H284" s="1"/>
      <c r="I284" s="21">
        <f>SUMIFS(Tableau1[RU],Tableau1[Prénoms],$C284)+SUMIFS(Tableau1[RU],Tableau1[Prénoms],$D284)+SUMIFS(Tableau1[RU],Tableau1[Prénoms],$E284)+SUMIFS(Tableau1[RU],Tableau1[Prénoms],$G284)</f>
        <v>0</v>
      </c>
      <c r="J284" s="21">
        <f>SUMIFS(Tableau1[CESAR],Tableau1[Prénoms],$D284)+SUMIFS(Tableau1[CESAR],Tableau1[Prénoms],$E284)+SUMIFS(Tableau1[CESAR],Tableau1[Prénoms],$C284)+SUMIFS(Tableau1[CESAR],Tableau1[Prénoms],$G284)</f>
        <v>0</v>
      </c>
    </row>
    <row r="285" spans="1:10" x14ac:dyDescent="0.3">
      <c r="A285" s="16">
        <f t="shared" si="5"/>
        <v>41</v>
      </c>
      <c r="B285" s="6">
        <v>45575</v>
      </c>
      <c r="C285" s="1"/>
      <c r="D285" s="1"/>
      <c r="E285" s="1"/>
      <c r="F285" s="1"/>
      <c r="G285" s="1"/>
      <c r="H285" s="1"/>
      <c r="I285" s="21">
        <f>SUMIFS(Tableau1[RU],Tableau1[Prénoms],$C285)+SUMIFS(Tableau1[RU],Tableau1[Prénoms],$D285)+SUMIFS(Tableau1[RU],Tableau1[Prénoms],$E285)+SUMIFS(Tableau1[RU],Tableau1[Prénoms],$G285)</f>
        <v>0</v>
      </c>
      <c r="J285" s="21">
        <f>SUMIFS(Tableau1[CESAR],Tableau1[Prénoms],$D285)+SUMIFS(Tableau1[CESAR],Tableau1[Prénoms],$E285)+SUMIFS(Tableau1[CESAR],Tableau1[Prénoms],$C285)+SUMIFS(Tableau1[CESAR],Tableau1[Prénoms],$G285)</f>
        <v>0</v>
      </c>
    </row>
    <row r="286" spans="1:10" x14ac:dyDescent="0.3">
      <c r="A286" s="16">
        <f t="shared" si="5"/>
        <v>41</v>
      </c>
      <c r="B286" s="6">
        <v>45576</v>
      </c>
      <c r="C286" s="1"/>
      <c r="D286" s="1"/>
      <c r="E286" s="1"/>
      <c r="F286" s="1"/>
      <c r="G286" s="1"/>
      <c r="H286" s="1"/>
      <c r="I286" s="21">
        <f>SUMIFS(Tableau1[RU],Tableau1[Prénoms],$C286)+SUMIFS(Tableau1[RU],Tableau1[Prénoms],$D286)+SUMIFS(Tableau1[RU],Tableau1[Prénoms],$E286)+SUMIFS(Tableau1[RU],Tableau1[Prénoms],$G286)</f>
        <v>0</v>
      </c>
      <c r="J286" s="21">
        <f>SUMIFS(Tableau1[CESAR],Tableau1[Prénoms],$D286)+SUMIFS(Tableau1[CESAR],Tableau1[Prénoms],$E286)+SUMIFS(Tableau1[CESAR],Tableau1[Prénoms],$C286)+SUMIFS(Tableau1[CESAR],Tableau1[Prénoms],$G286)</f>
        <v>0</v>
      </c>
    </row>
    <row r="287" spans="1:10" x14ac:dyDescent="0.3">
      <c r="A287" s="16">
        <f t="shared" si="5"/>
        <v>41</v>
      </c>
      <c r="B287" s="6">
        <v>45577</v>
      </c>
      <c r="C287" s="1"/>
      <c r="D287" s="1"/>
      <c r="E287" s="1"/>
      <c r="F287" s="1"/>
      <c r="G287" s="1"/>
      <c r="H287" s="1"/>
      <c r="I287" s="21">
        <f>SUMIFS(Tableau1[RU],Tableau1[Prénoms],$C287)+SUMIFS(Tableau1[RU],Tableau1[Prénoms],$D287)+SUMIFS(Tableau1[RU],Tableau1[Prénoms],$E287)+SUMIFS(Tableau1[RU],Tableau1[Prénoms],$G287)</f>
        <v>0</v>
      </c>
      <c r="J287" s="21">
        <f>SUMIFS(Tableau1[CESAR],Tableau1[Prénoms],$D287)+SUMIFS(Tableau1[CESAR],Tableau1[Prénoms],$E287)+SUMIFS(Tableau1[CESAR],Tableau1[Prénoms],$C287)+SUMIFS(Tableau1[CESAR],Tableau1[Prénoms],$G287)</f>
        <v>0</v>
      </c>
    </row>
    <row r="288" spans="1:10" x14ac:dyDescent="0.3">
      <c r="A288" s="16">
        <f t="shared" si="5"/>
        <v>41</v>
      </c>
      <c r="B288" s="6">
        <v>45578</v>
      </c>
      <c r="C288" s="1"/>
      <c r="D288" s="1"/>
      <c r="E288" s="1"/>
      <c r="F288" s="1"/>
      <c r="G288" s="1"/>
      <c r="H288" s="1"/>
      <c r="I288" s="21">
        <f>SUMIFS(Tableau1[RU],Tableau1[Prénoms],$C288)+SUMIFS(Tableau1[RU],Tableau1[Prénoms],$D288)+SUMIFS(Tableau1[RU],Tableau1[Prénoms],$E288)+SUMIFS(Tableau1[RU],Tableau1[Prénoms],$G288)</f>
        <v>0</v>
      </c>
      <c r="J288" s="21">
        <f>SUMIFS(Tableau1[CESAR],Tableau1[Prénoms],$D288)+SUMIFS(Tableau1[CESAR],Tableau1[Prénoms],$E288)+SUMIFS(Tableau1[CESAR],Tableau1[Prénoms],$C288)+SUMIFS(Tableau1[CESAR],Tableau1[Prénoms],$G288)</f>
        <v>0</v>
      </c>
    </row>
    <row r="289" spans="1:10" x14ac:dyDescent="0.3">
      <c r="A289" s="16">
        <f t="shared" si="5"/>
        <v>42</v>
      </c>
      <c r="B289" s="6">
        <v>45579</v>
      </c>
      <c r="C289" s="1"/>
      <c r="D289" s="1"/>
      <c r="E289" s="1"/>
      <c r="F289" s="1"/>
      <c r="G289" s="1"/>
      <c r="H289" s="1"/>
      <c r="I289" s="21">
        <f>SUMIFS(Tableau1[RU],Tableau1[Prénoms],$C289)+SUMIFS(Tableau1[RU],Tableau1[Prénoms],$D289)+SUMIFS(Tableau1[RU],Tableau1[Prénoms],$E289)+SUMIFS(Tableau1[RU],Tableau1[Prénoms],$G289)</f>
        <v>0</v>
      </c>
      <c r="J289" s="21">
        <f>SUMIFS(Tableau1[CESAR],Tableau1[Prénoms],$D289)+SUMIFS(Tableau1[CESAR],Tableau1[Prénoms],$E289)+SUMIFS(Tableau1[CESAR],Tableau1[Prénoms],$C289)+SUMIFS(Tableau1[CESAR],Tableau1[Prénoms],$G289)</f>
        <v>0</v>
      </c>
    </row>
    <row r="290" spans="1:10" x14ac:dyDescent="0.3">
      <c r="A290" s="16">
        <f t="shared" si="5"/>
        <v>42</v>
      </c>
      <c r="B290" s="6">
        <v>45580</v>
      </c>
      <c r="C290" s="1"/>
      <c r="D290" s="1"/>
      <c r="E290" s="1"/>
      <c r="F290" s="1"/>
      <c r="G290" s="1"/>
      <c r="H290" s="1"/>
      <c r="I290" s="21">
        <f>SUMIFS(Tableau1[RU],Tableau1[Prénoms],$C290)+SUMIFS(Tableau1[RU],Tableau1[Prénoms],$D290)+SUMIFS(Tableau1[RU],Tableau1[Prénoms],$E290)+SUMIFS(Tableau1[RU],Tableau1[Prénoms],$G290)</f>
        <v>0</v>
      </c>
      <c r="J290" s="21">
        <f>SUMIFS(Tableau1[CESAR],Tableau1[Prénoms],$D290)+SUMIFS(Tableau1[CESAR],Tableau1[Prénoms],$E290)+SUMIFS(Tableau1[CESAR],Tableau1[Prénoms],$C290)+SUMIFS(Tableau1[CESAR],Tableau1[Prénoms],$G290)</f>
        <v>0</v>
      </c>
    </row>
    <row r="291" spans="1:10" x14ac:dyDescent="0.3">
      <c r="A291" s="16">
        <f t="shared" si="5"/>
        <v>42</v>
      </c>
      <c r="B291" s="6">
        <v>45581</v>
      </c>
      <c r="C291" s="1"/>
      <c r="D291" s="1"/>
      <c r="E291" s="1"/>
      <c r="F291" s="1"/>
      <c r="G291" s="1"/>
      <c r="H291" s="1"/>
      <c r="I291" s="21">
        <f>SUMIFS(Tableau1[RU],Tableau1[Prénoms],$C291)+SUMIFS(Tableau1[RU],Tableau1[Prénoms],$D291)+SUMIFS(Tableau1[RU],Tableau1[Prénoms],$E291)+SUMIFS(Tableau1[RU],Tableau1[Prénoms],$G291)</f>
        <v>0</v>
      </c>
      <c r="J291" s="21">
        <f>SUMIFS(Tableau1[CESAR],Tableau1[Prénoms],$D291)+SUMIFS(Tableau1[CESAR],Tableau1[Prénoms],$E291)+SUMIFS(Tableau1[CESAR],Tableau1[Prénoms],$C291)+SUMIFS(Tableau1[CESAR],Tableau1[Prénoms],$G291)</f>
        <v>0</v>
      </c>
    </row>
    <row r="292" spans="1:10" x14ac:dyDescent="0.3">
      <c r="A292" s="16">
        <f t="shared" si="5"/>
        <v>42</v>
      </c>
      <c r="B292" s="6">
        <v>45582</v>
      </c>
      <c r="C292" s="1"/>
      <c r="D292" s="1"/>
      <c r="E292" s="1"/>
      <c r="F292" s="1"/>
      <c r="G292" s="1"/>
      <c r="H292" s="1"/>
      <c r="I292" s="21">
        <f>SUMIFS(Tableau1[RU],Tableau1[Prénoms],$C292)+SUMIFS(Tableau1[RU],Tableau1[Prénoms],$D292)+SUMIFS(Tableau1[RU],Tableau1[Prénoms],$E292)+SUMIFS(Tableau1[RU],Tableau1[Prénoms],$G292)</f>
        <v>0</v>
      </c>
      <c r="J292" s="21">
        <f>SUMIFS(Tableau1[CESAR],Tableau1[Prénoms],$D292)+SUMIFS(Tableau1[CESAR],Tableau1[Prénoms],$E292)+SUMIFS(Tableau1[CESAR],Tableau1[Prénoms],$C292)+SUMIFS(Tableau1[CESAR],Tableau1[Prénoms],$G292)</f>
        <v>0</v>
      </c>
    </row>
    <row r="293" spans="1:10" x14ac:dyDescent="0.3">
      <c r="A293" s="16">
        <f t="shared" si="5"/>
        <v>42</v>
      </c>
      <c r="B293" s="6">
        <v>45583</v>
      </c>
      <c r="C293" s="1"/>
      <c r="D293" s="1"/>
      <c r="E293" s="1"/>
      <c r="F293" s="1"/>
      <c r="G293" s="1"/>
      <c r="H293" s="1"/>
      <c r="I293" s="21">
        <f>SUMIFS(Tableau1[RU],Tableau1[Prénoms],$C293)+SUMIFS(Tableau1[RU],Tableau1[Prénoms],$D293)+SUMIFS(Tableau1[RU],Tableau1[Prénoms],$E293)+SUMIFS(Tableau1[RU],Tableau1[Prénoms],$G293)</f>
        <v>0</v>
      </c>
      <c r="J293" s="21">
        <f>SUMIFS(Tableau1[CESAR],Tableau1[Prénoms],$D293)+SUMIFS(Tableau1[CESAR],Tableau1[Prénoms],$E293)+SUMIFS(Tableau1[CESAR],Tableau1[Prénoms],$C293)+SUMIFS(Tableau1[CESAR],Tableau1[Prénoms],$G293)</f>
        <v>0</v>
      </c>
    </row>
    <row r="294" spans="1:10" x14ac:dyDescent="0.3">
      <c r="A294" s="16">
        <f t="shared" si="5"/>
        <v>42</v>
      </c>
      <c r="B294" s="6">
        <v>45584</v>
      </c>
      <c r="C294" s="1"/>
      <c r="D294" s="1"/>
      <c r="E294" s="1"/>
      <c r="F294" s="1"/>
      <c r="G294" s="1"/>
      <c r="H294" s="1"/>
      <c r="I294" s="21">
        <f>SUMIFS(Tableau1[RU],Tableau1[Prénoms],$C294)+SUMIFS(Tableau1[RU],Tableau1[Prénoms],$D294)+SUMIFS(Tableau1[RU],Tableau1[Prénoms],$E294)+SUMIFS(Tableau1[RU],Tableau1[Prénoms],$G294)</f>
        <v>0</v>
      </c>
      <c r="J294" s="21">
        <f>SUMIFS(Tableau1[CESAR],Tableau1[Prénoms],$D294)+SUMIFS(Tableau1[CESAR],Tableau1[Prénoms],$E294)+SUMIFS(Tableau1[CESAR],Tableau1[Prénoms],$C294)+SUMIFS(Tableau1[CESAR],Tableau1[Prénoms],$G294)</f>
        <v>0</v>
      </c>
    </row>
    <row r="295" spans="1:10" x14ac:dyDescent="0.3">
      <c r="A295" s="16">
        <f t="shared" si="5"/>
        <v>42</v>
      </c>
      <c r="B295" s="6">
        <v>45585</v>
      </c>
      <c r="C295" s="1"/>
      <c r="D295" s="1"/>
      <c r="E295" s="1"/>
      <c r="F295" s="1"/>
      <c r="G295" s="1"/>
      <c r="H295" s="1"/>
      <c r="I295" s="21">
        <f>SUMIFS(Tableau1[RU],Tableau1[Prénoms],$C295)+SUMIFS(Tableau1[RU],Tableau1[Prénoms],$D295)+SUMIFS(Tableau1[RU],Tableau1[Prénoms],$E295)+SUMIFS(Tableau1[RU],Tableau1[Prénoms],$G295)</f>
        <v>0</v>
      </c>
      <c r="J295" s="21">
        <f>SUMIFS(Tableau1[CESAR],Tableau1[Prénoms],$D295)+SUMIFS(Tableau1[CESAR],Tableau1[Prénoms],$E295)+SUMIFS(Tableau1[CESAR],Tableau1[Prénoms],$C295)+SUMIFS(Tableau1[CESAR],Tableau1[Prénoms],$G295)</f>
        <v>0</v>
      </c>
    </row>
    <row r="296" spans="1:10" x14ac:dyDescent="0.3">
      <c r="A296" s="16">
        <f t="shared" si="5"/>
        <v>43</v>
      </c>
      <c r="B296" s="6">
        <v>45586</v>
      </c>
      <c r="C296" s="1"/>
      <c r="D296" s="1"/>
      <c r="E296" s="1"/>
      <c r="F296" s="1"/>
      <c r="G296" s="1"/>
      <c r="H296" s="1"/>
      <c r="I296" s="21">
        <f>SUMIFS(Tableau1[RU],Tableau1[Prénoms],$C296)+SUMIFS(Tableau1[RU],Tableau1[Prénoms],$D296)+SUMIFS(Tableau1[RU],Tableau1[Prénoms],$E296)+SUMIFS(Tableau1[RU],Tableau1[Prénoms],$G296)</f>
        <v>0</v>
      </c>
      <c r="J296" s="21">
        <f>SUMIFS(Tableau1[CESAR],Tableau1[Prénoms],$D296)+SUMIFS(Tableau1[CESAR],Tableau1[Prénoms],$E296)+SUMIFS(Tableau1[CESAR],Tableau1[Prénoms],$C296)+SUMIFS(Tableau1[CESAR],Tableau1[Prénoms],$G296)</f>
        <v>0</v>
      </c>
    </row>
    <row r="297" spans="1:10" x14ac:dyDescent="0.3">
      <c r="A297" s="16">
        <f t="shared" si="5"/>
        <v>43</v>
      </c>
      <c r="B297" s="6">
        <v>45587</v>
      </c>
      <c r="C297" s="1"/>
      <c r="D297" s="1"/>
      <c r="E297" s="1"/>
      <c r="F297" s="1"/>
      <c r="G297" s="1"/>
      <c r="H297" s="1"/>
      <c r="I297" s="21">
        <f>SUMIFS(Tableau1[RU],Tableau1[Prénoms],$C297)+SUMIFS(Tableau1[RU],Tableau1[Prénoms],$D297)+SUMIFS(Tableau1[RU],Tableau1[Prénoms],$E297)+SUMIFS(Tableau1[RU],Tableau1[Prénoms],$G297)</f>
        <v>0</v>
      </c>
      <c r="J297" s="21">
        <f>SUMIFS(Tableau1[CESAR],Tableau1[Prénoms],$D297)+SUMIFS(Tableau1[CESAR],Tableau1[Prénoms],$E297)+SUMIFS(Tableau1[CESAR],Tableau1[Prénoms],$C297)+SUMIFS(Tableau1[CESAR],Tableau1[Prénoms],$G297)</f>
        <v>0</v>
      </c>
    </row>
    <row r="298" spans="1:10" x14ac:dyDescent="0.3">
      <c r="A298" s="16">
        <f t="shared" si="5"/>
        <v>43</v>
      </c>
      <c r="B298" s="6">
        <v>45588</v>
      </c>
      <c r="C298" s="1"/>
      <c r="D298" s="1"/>
      <c r="E298" s="1"/>
      <c r="F298" s="1"/>
      <c r="G298" s="1"/>
      <c r="H298" s="1"/>
      <c r="I298" s="21">
        <f>SUMIFS(Tableau1[RU],Tableau1[Prénoms],$C298)+SUMIFS(Tableau1[RU],Tableau1[Prénoms],$D298)+SUMIFS(Tableau1[RU],Tableau1[Prénoms],$E298)+SUMIFS(Tableau1[RU],Tableau1[Prénoms],$G298)</f>
        <v>0</v>
      </c>
      <c r="J298" s="21">
        <f>SUMIFS(Tableau1[CESAR],Tableau1[Prénoms],$D298)+SUMIFS(Tableau1[CESAR],Tableau1[Prénoms],$E298)+SUMIFS(Tableau1[CESAR],Tableau1[Prénoms],$C298)+SUMIFS(Tableau1[CESAR],Tableau1[Prénoms],$G298)</f>
        <v>0</v>
      </c>
    </row>
    <row r="299" spans="1:10" x14ac:dyDescent="0.3">
      <c r="A299" s="16">
        <f t="shared" si="5"/>
        <v>43</v>
      </c>
      <c r="B299" s="6">
        <v>45589</v>
      </c>
      <c r="C299" s="1"/>
      <c r="D299" s="1"/>
      <c r="E299" s="1"/>
      <c r="F299" s="1"/>
      <c r="G299" s="1"/>
      <c r="H299" s="1"/>
      <c r="I299" s="21">
        <f>SUMIFS(Tableau1[RU],Tableau1[Prénoms],$C299)+SUMIFS(Tableau1[RU],Tableau1[Prénoms],$D299)+SUMIFS(Tableau1[RU],Tableau1[Prénoms],$E299)+SUMIFS(Tableau1[RU],Tableau1[Prénoms],$G299)</f>
        <v>0</v>
      </c>
      <c r="J299" s="21">
        <f>SUMIFS(Tableau1[CESAR],Tableau1[Prénoms],$D299)+SUMIFS(Tableau1[CESAR],Tableau1[Prénoms],$E299)+SUMIFS(Tableau1[CESAR],Tableau1[Prénoms],$C299)+SUMIFS(Tableau1[CESAR],Tableau1[Prénoms],$G299)</f>
        <v>0</v>
      </c>
    </row>
    <row r="300" spans="1:10" x14ac:dyDescent="0.3">
      <c r="A300" s="16">
        <f t="shared" si="5"/>
        <v>43</v>
      </c>
      <c r="B300" s="6">
        <v>45590</v>
      </c>
      <c r="C300" s="1"/>
      <c r="D300" s="1"/>
      <c r="E300" s="1"/>
      <c r="F300" s="1"/>
      <c r="G300" s="1"/>
      <c r="H300" s="1"/>
      <c r="I300" s="21">
        <f>SUMIFS(Tableau1[RU],Tableau1[Prénoms],$C300)+SUMIFS(Tableau1[RU],Tableau1[Prénoms],$D300)+SUMIFS(Tableau1[RU],Tableau1[Prénoms],$E300)+SUMIFS(Tableau1[RU],Tableau1[Prénoms],$G300)</f>
        <v>0</v>
      </c>
      <c r="J300" s="21">
        <f>SUMIFS(Tableau1[CESAR],Tableau1[Prénoms],$D300)+SUMIFS(Tableau1[CESAR],Tableau1[Prénoms],$E300)+SUMIFS(Tableau1[CESAR],Tableau1[Prénoms],$C300)+SUMIFS(Tableau1[CESAR],Tableau1[Prénoms],$G300)</f>
        <v>0</v>
      </c>
    </row>
    <row r="301" spans="1:10" x14ac:dyDescent="0.3">
      <c r="A301" s="16">
        <f t="shared" si="5"/>
        <v>43</v>
      </c>
      <c r="B301" s="6">
        <v>45591</v>
      </c>
      <c r="C301" s="1"/>
      <c r="D301" s="1"/>
      <c r="E301" s="1"/>
      <c r="F301" s="1"/>
      <c r="G301" s="1"/>
      <c r="H301" s="1"/>
      <c r="I301" s="21">
        <f>SUMIFS(Tableau1[RU],Tableau1[Prénoms],$C301)+SUMIFS(Tableau1[RU],Tableau1[Prénoms],$D301)+SUMIFS(Tableau1[RU],Tableau1[Prénoms],$E301)+SUMIFS(Tableau1[RU],Tableau1[Prénoms],$G301)</f>
        <v>0</v>
      </c>
      <c r="J301" s="21">
        <f>SUMIFS(Tableau1[CESAR],Tableau1[Prénoms],$D301)+SUMIFS(Tableau1[CESAR],Tableau1[Prénoms],$E301)+SUMIFS(Tableau1[CESAR],Tableau1[Prénoms],$C301)+SUMIFS(Tableau1[CESAR],Tableau1[Prénoms],$G301)</f>
        <v>0</v>
      </c>
    </row>
    <row r="302" spans="1:10" x14ac:dyDescent="0.3">
      <c r="A302" s="16">
        <f t="shared" si="5"/>
        <v>43</v>
      </c>
      <c r="B302" s="6">
        <v>45592</v>
      </c>
      <c r="C302" s="1"/>
      <c r="D302" s="1"/>
      <c r="E302" s="1"/>
      <c r="F302" s="1"/>
      <c r="G302" s="1"/>
      <c r="H302" s="1"/>
      <c r="I302" s="21">
        <f>SUMIFS(Tableau1[RU],Tableau1[Prénoms],$C302)+SUMIFS(Tableau1[RU],Tableau1[Prénoms],$D302)+SUMIFS(Tableau1[RU],Tableau1[Prénoms],$E302)+SUMIFS(Tableau1[RU],Tableau1[Prénoms],$G302)</f>
        <v>0</v>
      </c>
      <c r="J302" s="21">
        <f>SUMIFS(Tableau1[CESAR],Tableau1[Prénoms],$D302)+SUMIFS(Tableau1[CESAR],Tableau1[Prénoms],$E302)+SUMIFS(Tableau1[CESAR],Tableau1[Prénoms],$C302)+SUMIFS(Tableau1[CESAR],Tableau1[Prénoms],$G302)</f>
        <v>0</v>
      </c>
    </row>
    <row r="303" spans="1:10" x14ac:dyDescent="0.3">
      <c r="A303" s="16">
        <f t="shared" si="5"/>
        <v>44</v>
      </c>
      <c r="B303" s="6">
        <v>45593</v>
      </c>
      <c r="C303" s="1"/>
      <c r="D303" s="1"/>
      <c r="E303" s="1"/>
      <c r="F303" s="1"/>
      <c r="G303" s="1"/>
      <c r="H303" s="1"/>
      <c r="I303" s="21">
        <f>SUMIFS(Tableau1[RU],Tableau1[Prénoms],$C303)+SUMIFS(Tableau1[RU],Tableau1[Prénoms],$D303)+SUMIFS(Tableau1[RU],Tableau1[Prénoms],$E303)+SUMIFS(Tableau1[RU],Tableau1[Prénoms],$G303)</f>
        <v>0</v>
      </c>
      <c r="J303" s="21">
        <f>SUMIFS(Tableau1[CESAR],Tableau1[Prénoms],$D303)+SUMIFS(Tableau1[CESAR],Tableau1[Prénoms],$E303)+SUMIFS(Tableau1[CESAR],Tableau1[Prénoms],$C303)+SUMIFS(Tableau1[CESAR],Tableau1[Prénoms],$G303)</f>
        <v>0</v>
      </c>
    </row>
    <row r="304" spans="1:10" x14ac:dyDescent="0.3">
      <c r="A304" s="16">
        <f t="shared" si="5"/>
        <v>44</v>
      </c>
      <c r="B304" s="6">
        <v>45594</v>
      </c>
      <c r="C304" s="1"/>
      <c r="D304" s="1"/>
      <c r="E304" s="1"/>
      <c r="F304" s="1"/>
      <c r="G304" s="1"/>
      <c r="H304" s="1"/>
      <c r="I304" s="21">
        <f>SUMIFS(Tableau1[RU],Tableau1[Prénoms],$C304)+SUMIFS(Tableau1[RU],Tableau1[Prénoms],$D304)+SUMIFS(Tableau1[RU],Tableau1[Prénoms],$E304)+SUMIFS(Tableau1[RU],Tableau1[Prénoms],$G304)</f>
        <v>0</v>
      </c>
      <c r="J304" s="21">
        <f>SUMIFS(Tableau1[CESAR],Tableau1[Prénoms],$D304)+SUMIFS(Tableau1[CESAR],Tableau1[Prénoms],$E304)+SUMIFS(Tableau1[CESAR],Tableau1[Prénoms],$C304)+SUMIFS(Tableau1[CESAR],Tableau1[Prénoms],$G304)</f>
        <v>0</v>
      </c>
    </row>
    <row r="305" spans="1:10" x14ac:dyDescent="0.3">
      <c r="A305" s="16">
        <f t="shared" si="5"/>
        <v>44</v>
      </c>
      <c r="B305" s="6">
        <v>45595</v>
      </c>
      <c r="C305" s="1"/>
      <c r="D305" s="1"/>
      <c r="E305" s="1"/>
      <c r="F305" s="1"/>
      <c r="G305" s="1"/>
      <c r="H305" s="1"/>
      <c r="I305" s="21">
        <f>SUMIFS(Tableau1[RU],Tableau1[Prénoms],$C305)+SUMIFS(Tableau1[RU],Tableau1[Prénoms],$D305)+SUMIFS(Tableau1[RU],Tableau1[Prénoms],$E305)+SUMIFS(Tableau1[RU],Tableau1[Prénoms],$G305)</f>
        <v>0</v>
      </c>
      <c r="J305" s="21">
        <f>SUMIFS(Tableau1[CESAR],Tableau1[Prénoms],$D305)+SUMIFS(Tableau1[CESAR],Tableau1[Prénoms],$E305)+SUMIFS(Tableau1[CESAR],Tableau1[Prénoms],$C305)+SUMIFS(Tableau1[CESAR],Tableau1[Prénoms],$G305)</f>
        <v>0</v>
      </c>
    </row>
    <row r="306" spans="1:10" x14ac:dyDescent="0.3">
      <c r="A306" s="16">
        <f t="shared" si="5"/>
        <v>44</v>
      </c>
      <c r="B306" s="6">
        <v>45596</v>
      </c>
      <c r="C306" s="1"/>
      <c r="D306" s="1"/>
      <c r="E306" s="1"/>
      <c r="F306" s="1"/>
      <c r="G306" s="1"/>
      <c r="H306" s="1"/>
      <c r="I306" s="21">
        <f>SUMIFS(Tableau1[RU],Tableau1[Prénoms],$C306)+SUMIFS(Tableau1[RU],Tableau1[Prénoms],$D306)+SUMIFS(Tableau1[RU],Tableau1[Prénoms],$E306)+SUMIFS(Tableau1[RU],Tableau1[Prénoms],$G306)</f>
        <v>0</v>
      </c>
      <c r="J306" s="21">
        <f>SUMIFS(Tableau1[CESAR],Tableau1[Prénoms],$D306)+SUMIFS(Tableau1[CESAR],Tableau1[Prénoms],$E306)+SUMIFS(Tableau1[CESAR],Tableau1[Prénoms],$C306)+SUMIFS(Tableau1[CESAR],Tableau1[Prénoms],$G306)</f>
        <v>0</v>
      </c>
    </row>
    <row r="307" spans="1:10" x14ac:dyDescent="0.3">
      <c r="A307" s="16">
        <f t="shared" si="5"/>
        <v>44</v>
      </c>
      <c r="B307" s="6">
        <v>45597</v>
      </c>
      <c r="C307" s="1"/>
      <c r="D307" s="1"/>
      <c r="E307" s="1"/>
      <c r="F307" s="1"/>
      <c r="G307" s="1"/>
      <c r="H307" s="1"/>
      <c r="I307" s="21">
        <f>SUMIFS(Tableau1[RU],Tableau1[Prénoms],$C307)+SUMIFS(Tableau1[RU],Tableau1[Prénoms],$D307)+SUMIFS(Tableau1[RU],Tableau1[Prénoms],$E307)+SUMIFS(Tableau1[RU],Tableau1[Prénoms],$G307)</f>
        <v>0</v>
      </c>
      <c r="J307" s="21">
        <f>SUMIFS(Tableau1[CESAR],Tableau1[Prénoms],$D307)+SUMIFS(Tableau1[CESAR],Tableau1[Prénoms],$E307)+SUMIFS(Tableau1[CESAR],Tableau1[Prénoms],$C307)+SUMIFS(Tableau1[CESAR],Tableau1[Prénoms],$G307)</f>
        <v>0</v>
      </c>
    </row>
    <row r="308" spans="1:10" x14ac:dyDescent="0.3">
      <c r="A308" s="16">
        <f t="shared" si="5"/>
        <v>44</v>
      </c>
      <c r="B308" s="6">
        <v>45598</v>
      </c>
      <c r="C308" s="1"/>
      <c r="D308" s="1"/>
      <c r="E308" s="1"/>
      <c r="F308" s="1"/>
      <c r="G308" s="1"/>
      <c r="H308" s="1"/>
      <c r="I308" s="21">
        <f>SUMIFS(Tableau1[RU],Tableau1[Prénoms],$C308)+SUMIFS(Tableau1[RU],Tableau1[Prénoms],$D308)+SUMIFS(Tableau1[RU],Tableau1[Prénoms],$E308)+SUMIFS(Tableau1[RU],Tableau1[Prénoms],$G308)</f>
        <v>0</v>
      </c>
      <c r="J308" s="21">
        <f>SUMIFS(Tableau1[CESAR],Tableau1[Prénoms],$D308)+SUMIFS(Tableau1[CESAR],Tableau1[Prénoms],$E308)+SUMIFS(Tableau1[CESAR],Tableau1[Prénoms],$C308)+SUMIFS(Tableau1[CESAR],Tableau1[Prénoms],$G308)</f>
        <v>0</v>
      </c>
    </row>
    <row r="309" spans="1:10" x14ac:dyDescent="0.3">
      <c r="A309" s="16">
        <f t="shared" si="5"/>
        <v>44</v>
      </c>
      <c r="B309" s="6">
        <v>45599</v>
      </c>
      <c r="C309" s="1"/>
      <c r="D309" s="1"/>
      <c r="E309" s="1"/>
      <c r="F309" s="1"/>
      <c r="G309" s="1"/>
      <c r="H309" s="1"/>
      <c r="I309" s="21">
        <f>SUMIFS(Tableau1[RU],Tableau1[Prénoms],$C309)+SUMIFS(Tableau1[RU],Tableau1[Prénoms],$D309)+SUMIFS(Tableau1[RU],Tableau1[Prénoms],$E309)+SUMIFS(Tableau1[RU],Tableau1[Prénoms],$G309)</f>
        <v>0</v>
      </c>
      <c r="J309" s="21">
        <f>SUMIFS(Tableau1[CESAR],Tableau1[Prénoms],$D309)+SUMIFS(Tableau1[CESAR],Tableau1[Prénoms],$E309)+SUMIFS(Tableau1[CESAR],Tableau1[Prénoms],$C309)+SUMIFS(Tableau1[CESAR],Tableau1[Prénoms],$G309)</f>
        <v>0</v>
      </c>
    </row>
    <row r="310" spans="1:10" x14ac:dyDescent="0.3">
      <c r="A310" s="16">
        <f t="shared" si="5"/>
        <v>45</v>
      </c>
      <c r="B310" s="6">
        <v>45600</v>
      </c>
      <c r="C310" s="1"/>
      <c r="D310" s="1"/>
      <c r="E310" s="1"/>
      <c r="F310" s="1"/>
      <c r="G310" s="1"/>
      <c r="H310" s="1"/>
      <c r="I310" s="21">
        <f>SUMIFS(Tableau1[RU],Tableau1[Prénoms],$C310)+SUMIFS(Tableau1[RU],Tableau1[Prénoms],$D310)+SUMIFS(Tableau1[RU],Tableau1[Prénoms],$E310)+SUMIFS(Tableau1[RU],Tableau1[Prénoms],$G310)</f>
        <v>0</v>
      </c>
      <c r="J310" s="21">
        <f>SUMIFS(Tableau1[CESAR],Tableau1[Prénoms],$D310)+SUMIFS(Tableau1[CESAR],Tableau1[Prénoms],$E310)+SUMIFS(Tableau1[CESAR],Tableau1[Prénoms],$C310)+SUMIFS(Tableau1[CESAR],Tableau1[Prénoms],$G310)</f>
        <v>0</v>
      </c>
    </row>
    <row r="311" spans="1:10" x14ac:dyDescent="0.3">
      <c r="A311" s="16">
        <f t="shared" si="5"/>
        <v>45</v>
      </c>
      <c r="B311" s="6">
        <v>45601</v>
      </c>
      <c r="C311" s="1"/>
      <c r="D311" s="1"/>
      <c r="E311" s="1"/>
      <c r="F311" s="1"/>
      <c r="G311" s="1"/>
      <c r="H311" s="1"/>
      <c r="I311" s="21">
        <f>SUMIFS(Tableau1[RU],Tableau1[Prénoms],$C311)+SUMIFS(Tableau1[RU],Tableau1[Prénoms],$D311)+SUMIFS(Tableau1[RU],Tableau1[Prénoms],$E311)+SUMIFS(Tableau1[RU],Tableau1[Prénoms],$G311)</f>
        <v>0</v>
      </c>
      <c r="J311" s="21">
        <f>SUMIFS(Tableau1[CESAR],Tableau1[Prénoms],$D311)+SUMIFS(Tableau1[CESAR],Tableau1[Prénoms],$E311)+SUMIFS(Tableau1[CESAR],Tableau1[Prénoms],$C311)+SUMIFS(Tableau1[CESAR],Tableau1[Prénoms],$G311)</f>
        <v>0</v>
      </c>
    </row>
    <row r="312" spans="1:10" x14ac:dyDescent="0.3">
      <c r="A312" s="16">
        <f t="shared" si="5"/>
        <v>45</v>
      </c>
      <c r="B312" s="6">
        <v>45602</v>
      </c>
      <c r="C312" s="1"/>
      <c r="D312" s="1"/>
      <c r="E312" s="1"/>
      <c r="F312" s="1"/>
      <c r="G312" s="1"/>
      <c r="H312" s="1"/>
      <c r="I312" s="21">
        <f>SUMIFS(Tableau1[RU],Tableau1[Prénoms],$C312)+SUMIFS(Tableau1[RU],Tableau1[Prénoms],$D312)+SUMIFS(Tableau1[RU],Tableau1[Prénoms],$E312)+SUMIFS(Tableau1[RU],Tableau1[Prénoms],$G312)</f>
        <v>0</v>
      </c>
      <c r="J312" s="21">
        <f>SUMIFS(Tableau1[CESAR],Tableau1[Prénoms],$D312)+SUMIFS(Tableau1[CESAR],Tableau1[Prénoms],$E312)+SUMIFS(Tableau1[CESAR],Tableau1[Prénoms],$C312)+SUMIFS(Tableau1[CESAR],Tableau1[Prénoms],$G312)</f>
        <v>0</v>
      </c>
    </row>
    <row r="313" spans="1:10" x14ac:dyDescent="0.3">
      <c r="A313" s="16">
        <f t="shared" si="5"/>
        <v>45</v>
      </c>
      <c r="B313" s="6">
        <v>45603</v>
      </c>
      <c r="C313" s="1"/>
      <c r="D313" s="1"/>
      <c r="E313" s="1"/>
      <c r="F313" s="1"/>
      <c r="G313" s="1"/>
      <c r="H313" s="1"/>
      <c r="I313" s="21">
        <f>SUMIFS(Tableau1[RU],Tableau1[Prénoms],$C313)+SUMIFS(Tableau1[RU],Tableau1[Prénoms],$D313)+SUMIFS(Tableau1[RU],Tableau1[Prénoms],$E313)+SUMIFS(Tableau1[RU],Tableau1[Prénoms],$G313)</f>
        <v>0</v>
      </c>
      <c r="J313" s="21">
        <f>SUMIFS(Tableau1[CESAR],Tableau1[Prénoms],$D313)+SUMIFS(Tableau1[CESAR],Tableau1[Prénoms],$E313)+SUMIFS(Tableau1[CESAR],Tableau1[Prénoms],$C313)+SUMIFS(Tableau1[CESAR],Tableau1[Prénoms],$G313)</f>
        <v>0</v>
      </c>
    </row>
    <row r="314" spans="1:10" x14ac:dyDescent="0.3">
      <c r="A314" s="16">
        <f t="shared" si="5"/>
        <v>45</v>
      </c>
      <c r="B314" s="6">
        <v>45604</v>
      </c>
      <c r="C314" s="1"/>
      <c r="D314" s="1"/>
      <c r="E314" s="1"/>
      <c r="F314" s="1"/>
      <c r="G314" s="1"/>
      <c r="H314" s="1"/>
      <c r="I314" s="21">
        <f>SUMIFS(Tableau1[RU],Tableau1[Prénoms],$C314)+SUMIFS(Tableau1[RU],Tableau1[Prénoms],$D314)+SUMIFS(Tableau1[RU],Tableau1[Prénoms],$E314)+SUMIFS(Tableau1[RU],Tableau1[Prénoms],$G314)</f>
        <v>0</v>
      </c>
      <c r="J314" s="21">
        <f>SUMIFS(Tableau1[CESAR],Tableau1[Prénoms],$D314)+SUMIFS(Tableau1[CESAR],Tableau1[Prénoms],$E314)+SUMIFS(Tableau1[CESAR],Tableau1[Prénoms],$C314)+SUMIFS(Tableau1[CESAR],Tableau1[Prénoms],$G314)</f>
        <v>0</v>
      </c>
    </row>
    <row r="315" spans="1:10" x14ac:dyDescent="0.3">
      <c r="A315" s="16">
        <f t="shared" si="5"/>
        <v>45</v>
      </c>
      <c r="B315" s="6">
        <v>45605</v>
      </c>
      <c r="C315" s="1"/>
      <c r="D315" s="1"/>
      <c r="E315" s="1"/>
      <c r="F315" s="1"/>
      <c r="G315" s="1"/>
      <c r="H315" s="1"/>
      <c r="I315" s="21">
        <f>SUMIFS(Tableau1[RU],Tableau1[Prénoms],$C315)+SUMIFS(Tableau1[RU],Tableau1[Prénoms],$D315)+SUMIFS(Tableau1[RU],Tableau1[Prénoms],$E315)+SUMIFS(Tableau1[RU],Tableau1[Prénoms],$G315)</f>
        <v>0</v>
      </c>
      <c r="J315" s="21">
        <f>SUMIFS(Tableau1[CESAR],Tableau1[Prénoms],$D315)+SUMIFS(Tableau1[CESAR],Tableau1[Prénoms],$E315)+SUMIFS(Tableau1[CESAR],Tableau1[Prénoms],$C315)+SUMIFS(Tableau1[CESAR],Tableau1[Prénoms],$G315)</f>
        <v>0</v>
      </c>
    </row>
    <row r="316" spans="1:10" x14ac:dyDescent="0.3">
      <c r="A316" s="16">
        <f t="shared" si="5"/>
        <v>45</v>
      </c>
      <c r="B316" s="6">
        <v>45606</v>
      </c>
      <c r="C316" s="1"/>
      <c r="D316" s="1"/>
      <c r="E316" s="1"/>
      <c r="F316" s="1"/>
      <c r="G316" s="1"/>
      <c r="H316" s="1"/>
      <c r="I316" s="21">
        <f>SUMIFS(Tableau1[RU],Tableau1[Prénoms],$C316)+SUMIFS(Tableau1[RU],Tableau1[Prénoms],$D316)+SUMIFS(Tableau1[RU],Tableau1[Prénoms],$E316)+SUMIFS(Tableau1[RU],Tableau1[Prénoms],$G316)</f>
        <v>0</v>
      </c>
      <c r="J316" s="21">
        <f>SUMIFS(Tableau1[CESAR],Tableau1[Prénoms],$D316)+SUMIFS(Tableau1[CESAR],Tableau1[Prénoms],$E316)+SUMIFS(Tableau1[CESAR],Tableau1[Prénoms],$C316)+SUMIFS(Tableau1[CESAR],Tableau1[Prénoms],$G316)</f>
        <v>0</v>
      </c>
    </row>
    <row r="317" spans="1:10" x14ac:dyDescent="0.3">
      <c r="A317" s="16">
        <f t="shared" si="5"/>
        <v>46</v>
      </c>
      <c r="B317" s="6">
        <v>45607</v>
      </c>
      <c r="C317" s="1"/>
      <c r="D317" s="1"/>
      <c r="E317" s="1"/>
      <c r="F317" s="1"/>
      <c r="G317" s="1"/>
      <c r="H317" s="1"/>
      <c r="I317" s="21">
        <f>SUMIFS(Tableau1[RU],Tableau1[Prénoms],$C317)+SUMIFS(Tableau1[RU],Tableau1[Prénoms],$D317)+SUMIFS(Tableau1[RU],Tableau1[Prénoms],$E317)+SUMIFS(Tableau1[RU],Tableau1[Prénoms],$G317)</f>
        <v>0</v>
      </c>
      <c r="J317" s="21">
        <f>SUMIFS(Tableau1[CESAR],Tableau1[Prénoms],$D317)+SUMIFS(Tableau1[CESAR],Tableau1[Prénoms],$E317)+SUMIFS(Tableau1[CESAR],Tableau1[Prénoms],$C317)+SUMIFS(Tableau1[CESAR],Tableau1[Prénoms],$G317)</f>
        <v>0</v>
      </c>
    </row>
    <row r="318" spans="1:10" x14ac:dyDescent="0.3">
      <c r="A318" s="16">
        <f t="shared" si="5"/>
        <v>46</v>
      </c>
      <c r="B318" s="6">
        <v>45608</v>
      </c>
      <c r="C318" s="1"/>
      <c r="D318" s="1"/>
      <c r="E318" s="1"/>
      <c r="F318" s="1"/>
      <c r="G318" s="1"/>
      <c r="H318" s="1"/>
      <c r="I318" s="21">
        <f>SUMIFS(Tableau1[RU],Tableau1[Prénoms],$C318)+SUMIFS(Tableau1[RU],Tableau1[Prénoms],$D318)+SUMIFS(Tableau1[RU],Tableau1[Prénoms],$E318)+SUMIFS(Tableau1[RU],Tableau1[Prénoms],$G318)</f>
        <v>0</v>
      </c>
      <c r="J318" s="21">
        <f>SUMIFS(Tableau1[CESAR],Tableau1[Prénoms],$D318)+SUMIFS(Tableau1[CESAR],Tableau1[Prénoms],$E318)+SUMIFS(Tableau1[CESAR],Tableau1[Prénoms],$C318)+SUMIFS(Tableau1[CESAR],Tableau1[Prénoms],$G318)</f>
        <v>0</v>
      </c>
    </row>
    <row r="319" spans="1:10" x14ac:dyDescent="0.3">
      <c r="A319" s="16">
        <f t="shared" si="5"/>
        <v>46</v>
      </c>
      <c r="B319" s="6">
        <v>45609</v>
      </c>
      <c r="C319" s="1"/>
      <c r="D319" s="1"/>
      <c r="E319" s="1"/>
      <c r="F319" s="1"/>
      <c r="G319" s="1"/>
      <c r="H319" s="1"/>
      <c r="I319" s="21">
        <f>SUMIFS(Tableau1[RU],Tableau1[Prénoms],$C319)+SUMIFS(Tableau1[RU],Tableau1[Prénoms],$D319)+SUMIFS(Tableau1[RU],Tableau1[Prénoms],$E319)+SUMIFS(Tableau1[RU],Tableau1[Prénoms],$G319)</f>
        <v>0</v>
      </c>
      <c r="J319" s="21">
        <f>SUMIFS(Tableau1[CESAR],Tableau1[Prénoms],$D319)+SUMIFS(Tableau1[CESAR],Tableau1[Prénoms],$E319)+SUMIFS(Tableau1[CESAR],Tableau1[Prénoms],$C319)+SUMIFS(Tableau1[CESAR],Tableau1[Prénoms],$G319)</f>
        <v>0</v>
      </c>
    </row>
    <row r="320" spans="1:10" x14ac:dyDescent="0.3">
      <c r="A320" s="16">
        <f t="shared" si="5"/>
        <v>46</v>
      </c>
      <c r="B320" s="6">
        <v>45610</v>
      </c>
      <c r="C320" s="1"/>
      <c r="D320" s="1"/>
      <c r="E320" s="1"/>
      <c r="F320" s="1"/>
      <c r="G320" s="1"/>
      <c r="H320" s="1"/>
      <c r="I320" s="21">
        <f>SUMIFS(Tableau1[RU],Tableau1[Prénoms],$C320)+SUMIFS(Tableau1[RU],Tableau1[Prénoms],$D320)+SUMIFS(Tableau1[RU],Tableau1[Prénoms],$E320)+SUMIFS(Tableau1[RU],Tableau1[Prénoms],$G320)</f>
        <v>0</v>
      </c>
      <c r="J320" s="21">
        <f>SUMIFS(Tableau1[CESAR],Tableau1[Prénoms],$D320)+SUMIFS(Tableau1[CESAR],Tableau1[Prénoms],$E320)+SUMIFS(Tableau1[CESAR],Tableau1[Prénoms],$C320)+SUMIFS(Tableau1[CESAR],Tableau1[Prénoms],$G320)</f>
        <v>0</v>
      </c>
    </row>
    <row r="321" spans="1:10" x14ac:dyDescent="0.3">
      <c r="A321" s="16">
        <f t="shared" si="5"/>
        <v>46</v>
      </c>
      <c r="B321" s="6">
        <v>45611</v>
      </c>
      <c r="C321" s="1"/>
      <c r="D321" s="1"/>
      <c r="E321" s="1"/>
      <c r="F321" s="1"/>
      <c r="G321" s="1"/>
      <c r="H321" s="1"/>
      <c r="I321" s="21">
        <f>SUMIFS(Tableau1[RU],Tableau1[Prénoms],$C321)+SUMIFS(Tableau1[RU],Tableau1[Prénoms],$D321)+SUMIFS(Tableau1[RU],Tableau1[Prénoms],$E321)+SUMIFS(Tableau1[RU],Tableau1[Prénoms],$G321)</f>
        <v>0</v>
      </c>
      <c r="J321" s="21">
        <f>SUMIFS(Tableau1[CESAR],Tableau1[Prénoms],$D321)+SUMIFS(Tableau1[CESAR],Tableau1[Prénoms],$E321)+SUMIFS(Tableau1[CESAR],Tableau1[Prénoms],$C321)+SUMIFS(Tableau1[CESAR],Tableau1[Prénoms],$G321)</f>
        <v>0</v>
      </c>
    </row>
    <row r="322" spans="1:10" x14ac:dyDescent="0.3">
      <c r="A322" s="16">
        <f t="shared" si="5"/>
        <v>46</v>
      </c>
      <c r="B322" s="6">
        <v>45612</v>
      </c>
      <c r="C322" s="1"/>
      <c r="D322" s="1"/>
      <c r="E322" s="1"/>
      <c r="F322" s="1"/>
      <c r="G322" s="1"/>
      <c r="H322" s="1"/>
      <c r="I322" s="21">
        <f>SUMIFS(Tableau1[RU],Tableau1[Prénoms],$C322)+SUMIFS(Tableau1[RU],Tableau1[Prénoms],$D322)+SUMIFS(Tableau1[RU],Tableau1[Prénoms],$E322)+SUMIFS(Tableau1[RU],Tableau1[Prénoms],$G322)</f>
        <v>0</v>
      </c>
      <c r="J322" s="21">
        <f>SUMIFS(Tableau1[CESAR],Tableau1[Prénoms],$D322)+SUMIFS(Tableau1[CESAR],Tableau1[Prénoms],$E322)+SUMIFS(Tableau1[CESAR],Tableau1[Prénoms],$C322)+SUMIFS(Tableau1[CESAR],Tableau1[Prénoms],$G322)</f>
        <v>0</v>
      </c>
    </row>
    <row r="323" spans="1:10" x14ac:dyDescent="0.3">
      <c r="A323" s="16">
        <f t="shared" si="5"/>
        <v>46</v>
      </c>
      <c r="B323" s="6">
        <v>45613</v>
      </c>
      <c r="C323" s="1"/>
      <c r="D323" s="1"/>
      <c r="E323" s="1"/>
      <c r="F323" s="1"/>
      <c r="G323" s="1"/>
      <c r="H323" s="1"/>
      <c r="I323" s="21">
        <f>SUMIFS(Tableau1[RU],Tableau1[Prénoms],$C323)+SUMIFS(Tableau1[RU],Tableau1[Prénoms],$D323)+SUMIFS(Tableau1[RU],Tableau1[Prénoms],$E323)+SUMIFS(Tableau1[RU],Tableau1[Prénoms],$G323)</f>
        <v>0</v>
      </c>
      <c r="J323" s="21">
        <f>SUMIFS(Tableau1[CESAR],Tableau1[Prénoms],$D323)+SUMIFS(Tableau1[CESAR],Tableau1[Prénoms],$E323)+SUMIFS(Tableau1[CESAR],Tableau1[Prénoms],$C323)+SUMIFS(Tableau1[CESAR],Tableau1[Prénoms],$G323)</f>
        <v>0</v>
      </c>
    </row>
    <row r="324" spans="1:10" x14ac:dyDescent="0.3">
      <c r="A324" s="16">
        <f t="shared" ref="A324:A366" si="6">WEEKNUM(B324,2)</f>
        <v>47</v>
      </c>
      <c r="B324" s="6">
        <v>45614</v>
      </c>
      <c r="C324" s="1"/>
      <c r="D324" s="1"/>
      <c r="E324" s="1"/>
      <c r="F324" s="1"/>
      <c r="G324" s="1"/>
      <c r="H324" s="1"/>
      <c r="I324" s="21">
        <f>SUMIFS(Tableau1[RU],Tableau1[Prénoms],$C324)+SUMIFS(Tableau1[RU],Tableau1[Prénoms],$D324)+SUMIFS(Tableau1[RU],Tableau1[Prénoms],$E324)+SUMIFS(Tableau1[RU],Tableau1[Prénoms],$G324)</f>
        <v>0</v>
      </c>
      <c r="J324" s="21">
        <f>SUMIFS(Tableau1[CESAR],Tableau1[Prénoms],$D324)+SUMIFS(Tableau1[CESAR],Tableau1[Prénoms],$E324)+SUMIFS(Tableau1[CESAR],Tableau1[Prénoms],$C324)+SUMIFS(Tableau1[CESAR],Tableau1[Prénoms],$G324)</f>
        <v>0</v>
      </c>
    </row>
    <row r="325" spans="1:10" x14ac:dyDescent="0.3">
      <c r="A325" s="16">
        <f t="shared" si="6"/>
        <v>47</v>
      </c>
      <c r="B325" s="6">
        <v>45615</v>
      </c>
      <c r="C325" s="1"/>
      <c r="D325" s="1"/>
      <c r="E325" s="1"/>
      <c r="F325" s="1"/>
      <c r="G325" s="1"/>
      <c r="H325" s="1"/>
      <c r="I325" s="21">
        <f>SUMIFS(Tableau1[RU],Tableau1[Prénoms],$C325)+SUMIFS(Tableau1[RU],Tableau1[Prénoms],$D325)+SUMIFS(Tableau1[RU],Tableau1[Prénoms],$E325)+SUMIFS(Tableau1[RU],Tableau1[Prénoms],$G325)</f>
        <v>0</v>
      </c>
      <c r="J325" s="21">
        <f>SUMIFS(Tableau1[CESAR],Tableau1[Prénoms],$D325)+SUMIFS(Tableau1[CESAR],Tableau1[Prénoms],$E325)+SUMIFS(Tableau1[CESAR],Tableau1[Prénoms],$C325)+SUMIFS(Tableau1[CESAR],Tableau1[Prénoms],$G325)</f>
        <v>0</v>
      </c>
    </row>
    <row r="326" spans="1:10" x14ac:dyDescent="0.3">
      <c r="A326" s="16">
        <f t="shared" si="6"/>
        <v>47</v>
      </c>
      <c r="B326" s="6">
        <v>45616</v>
      </c>
      <c r="C326" s="1"/>
      <c r="D326" s="1"/>
      <c r="E326" s="1"/>
      <c r="F326" s="1"/>
      <c r="G326" s="1"/>
      <c r="H326" s="1"/>
      <c r="I326" s="21">
        <f>SUMIFS(Tableau1[RU],Tableau1[Prénoms],$C326)+SUMIFS(Tableau1[RU],Tableau1[Prénoms],$D326)+SUMIFS(Tableau1[RU],Tableau1[Prénoms],$E326)+SUMIFS(Tableau1[RU],Tableau1[Prénoms],$G326)</f>
        <v>0</v>
      </c>
      <c r="J326" s="21">
        <f>SUMIFS(Tableau1[CESAR],Tableau1[Prénoms],$D326)+SUMIFS(Tableau1[CESAR],Tableau1[Prénoms],$E326)+SUMIFS(Tableau1[CESAR],Tableau1[Prénoms],$C326)+SUMIFS(Tableau1[CESAR],Tableau1[Prénoms],$G326)</f>
        <v>0</v>
      </c>
    </row>
    <row r="327" spans="1:10" x14ac:dyDescent="0.3">
      <c r="A327" s="16">
        <f t="shared" si="6"/>
        <v>47</v>
      </c>
      <c r="B327" s="6">
        <v>45617</v>
      </c>
      <c r="C327" s="1"/>
      <c r="D327" s="1"/>
      <c r="E327" s="1"/>
      <c r="F327" s="1"/>
      <c r="G327" s="1"/>
      <c r="H327" s="1"/>
      <c r="I327" s="21">
        <f>SUMIFS(Tableau1[RU],Tableau1[Prénoms],$C327)+SUMIFS(Tableau1[RU],Tableau1[Prénoms],$D327)+SUMIFS(Tableau1[RU],Tableau1[Prénoms],$E327)+SUMIFS(Tableau1[RU],Tableau1[Prénoms],$G327)</f>
        <v>0</v>
      </c>
      <c r="J327" s="21">
        <f>SUMIFS(Tableau1[CESAR],Tableau1[Prénoms],$D327)+SUMIFS(Tableau1[CESAR],Tableau1[Prénoms],$E327)+SUMIFS(Tableau1[CESAR],Tableau1[Prénoms],$C327)+SUMIFS(Tableau1[CESAR],Tableau1[Prénoms],$G327)</f>
        <v>0</v>
      </c>
    </row>
    <row r="328" spans="1:10" x14ac:dyDescent="0.3">
      <c r="A328" s="16">
        <f t="shared" si="6"/>
        <v>47</v>
      </c>
      <c r="B328" s="6">
        <v>45618</v>
      </c>
      <c r="C328" s="1"/>
      <c r="D328" s="1"/>
      <c r="E328" s="1"/>
      <c r="F328" s="1"/>
      <c r="G328" s="1"/>
      <c r="H328" s="1"/>
      <c r="I328" s="21">
        <f>SUMIFS(Tableau1[RU],Tableau1[Prénoms],$C328)+SUMIFS(Tableau1[RU],Tableau1[Prénoms],$D328)+SUMIFS(Tableau1[RU],Tableau1[Prénoms],$E328)+SUMIFS(Tableau1[RU],Tableau1[Prénoms],$G328)</f>
        <v>0</v>
      </c>
      <c r="J328" s="21">
        <f>SUMIFS(Tableau1[CESAR],Tableau1[Prénoms],$D328)+SUMIFS(Tableau1[CESAR],Tableau1[Prénoms],$E328)+SUMIFS(Tableau1[CESAR],Tableau1[Prénoms],$C328)+SUMIFS(Tableau1[CESAR],Tableau1[Prénoms],$G328)</f>
        <v>0</v>
      </c>
    </row>
    <row r="329" spans="1:10" x14ac:dyDescent="0.3">
      <c r="A329" s="16">
        <f t="shared" si="6"/>
        <v>47</v>
      </c>
      <c r="B329" s="6">
        <v>45619</v>
      </c>
      <c r="C329" s="1"/>
      <c r="D329" s="1"/>
      <c r="E329" s="1"/>
      <c r="F329" s="1"/>
      <c r="G329" s="1"/>
      <c r="H329" s="1"/>
      <c r="I329" s="21">
        <f>SUMIFS(Tableau1[RU],Tableau1[Prénoms],$C329)+SUMIFS(Tableau1[RU],Tableau1[Prénoms],$D329)+SUMIFS(Tableau1[RU],Tableau1[Prénoms],$E329)+SUMIFS(Tableau1[RU],Tableau1[Prénoms],$G329)</f>
        <v>0</v>
      </c>
      <c r="J329" s="21">
        <f>SUMIFS(Tableau1[CESAR],Tableau1[Prénoms],$D329)+SUMIFS(Tableau1[CESAR],Tableau1[Prénoms],$E329)+SUMIFS(Tableau1[CESAR],Tableau1[Prénoms],$C329)+SUMIFS(Tableau1[CESAR],Tableau1[Prénoms],$G329)</f>
        <v>0</v>
      </c>
    </row>
    <row r="330" spans="1:10" x14ac:dyDescent="0.3">
      <c r="A330" s="16">
        <f t="shared" si="6"/>
        <v>47</v>
      </c>
      <c r="B330" s="6">
        <v>45620</v>
      </c>
      <c r="C330" s="1"/>
      <c r="D330" s="1"/>
      <c r="E330" s="1"/>
      <c r="F330" s="1"/>
      <c r="G330" s="1"/>
      <c r="H330" s="1"/>
      <c r="I330" s="21">
        <f>SUMIFS(Tableau1[RU],Tableau1[Prénoms],$C330)+SUMIFS(Tableau1[RU],Tableau1[Prénoms],$D330)+SUMIFS(Tableau1[RU],Tableau1[Prénoms],$E330)+SUMIFS(Tableau1[RU],Tableau1[Prénoms],$G330)</f>
        <v>0</v>
      </c>
      <c r="J330" s="21">
        <f>SUMIFS(Tableau1[CESAR],Tableau1[Prénoms],$D330)+SUMIFS(Tableau1[CESAR],Tableau1[Prénoms],$E330)+SUMIFS(Tableau1[CESAR],Tableau1[Prénoms],$C330)+SUMIFS(Tableau1[CESAR],Tableau1[Prénoms],$G330)</f>
        <v>0</v>
      </c>
    </row>
    <row r="331" spans="1:10" x14ac:dyDescent="0.3">
      <c r="A331" s="16">
        <f t="shared" si="6"/>
        <v>48</v>
      </c>
      <c r="B331" s="6">
        <v>45621</v>
      </c>
      <c r="C331" s="1"/>
      <c r="D331" s="1"/>
      <c r="E331" s="1"/>
      <c r="F331" s="1"/>
      <c r="G331" s="1"/>
      <c r="H331" s="1"/>
      <c r="I331" s="21">
        <f>SUMIFS(Tableau1[RU],Tableau1[Prénoms],$C331)+SUMIFS(Tableau1[RU],Tableau1[Prénoms],$D331)+SUMIFS(Tableau1[RU],Tableau1[Prénoms],$E331)+SUMIFS(Tableau1[RU],Tableau1[Prénoms],$G331)</f>
        <v>0</v>
      </c>
      <c r="J331" s="21">
        <f>SUMIFS(Tableau1[CESAR],Tableau1[Prénoms],$D331)+SUMIFS(Tableau1[CESAR],Tableau1[Prénoms],$E331)+SUMIFS(Tableau1[CESAR],Tableau1[Prénoms],$C331)+SUMIFS(Tableau1[CESAR],Tableau1[Prénoms],$G331)</f>
        <v>0</v>
      </c>
    </row>
    <row r="332" spans="1:10" x14ac:dyDescent="0.3">
      <c r="A332" s="16">
        <f t="shared" si="6"/>
        <v>48</v>
      </c>
      <c r="B332" s="6">
        <v>45622</v>
      </c>
      <c r="C332" s="1"/>
      <c r="D332" s="1"/>
      <c r="E332" s="1"/>
      <c r="F332" s="1"/>
      <c r="G332" s="1"/>
      <c r="H332" s="1"/>
      <c r="I332" s="21">
        <f>SUMIFS(Tableau1[RU],Tableau1[Prénoms],$C332)+SUMIFS(Tableau1[RU],Tableau1[Prénoms],$D332)+SUMIFS(Tableau1[RU],Tableau1[Prénoms],$E332)+SUMIFS(Tableau1[RU],Tableau1[Prénoms],$G332)</f>
        <v>0</v>
      </c>
      <c r="J332" s="21">
        <f>SUMIFS(Tableau1[CESAR],Tableau1[Prénoms],$D332)+SUMIFS(Tableau1[CESAR],Tableau1[Prénoms],$E332)+SUMIFS(Tableau1[CESAR],Tableau1[Prénoms],$C332)+SUMIFS(Tableau1[CESAR],Tableau1[Prénoms],$G332)</f>
        <v>0</v>
      </c>
    </row>
    <row r="333" spans="1:10" x14ac:dyDescent="0.3">
      <c r="A333" s="16">
        <f t="shared" si="6"/>
        <v>48</v>
      </c>
      <c r="B333" s="6">
        <v>45623</v>
      </c>
      <c r="C333" s="1"/>
      <c r="D333" s="1"/>
      <c r="E333" s="1"/>
      <c r="F333" s="1"/>
      <c r="G333" s="1"/>
      <c r="H333" s="1"/>
      <c r="I333" s="21">
        <f>SUMIFS(Tableau1[RU],Tableau1[Prénoms],$C333)+SUMIFS(Tableau1[RU],Tableau1[Prénoms],$D333)+SUMIFS(Tableau1[RU],Tableau1[Prénoms],$E333)+SUMIFS(Tableau1[RU],Tableau1[Prénoms],$G333)</f>
        <v>0</v>
      </c>
      <c r="J333" s="21">
        <f>SUMIFS(Tableau1[CESAR],Tableau1[Prénoms],$D333)+SUMIFS(Tableau1[CESAR],Tableau1[Prénoms],$E333)+SUMIFS(Tableau1[CESAR],Tableau1[Prénoms],$C333)+SUMIFS(Tableau1[CESAR],Tableau1[Prénoms],$G333)</f>
        <v>0</v>
      </c>
    </row>
    <row r="334" spans="1:10" x14ac:dyDescent="0.3">
      <c r="A334" s="16">
        <f t="shared" si="6"/>
        <v>48</v>
      </c>
      <c r="B334" s="6">
        <v>45624</v>
      </c>
      <c r="C334" s="1"/>
      <c r="D334" s="1"/>
      <c r="E334" s="1"/>
      <c r="F334" s="1"/>
      <c r="G334" s="1"/>
      <c r="H334" s="1"/>
      <c r="I334" s="21">
        <f>SUMIFS(Tableau1[RU],Tableau1[Prénoms],$C334)+SUMIFS(Tableau1[RU],Tableau1[Prénoms],$D334)+SUMIFS(Tableau1[RU],Tableau1[Prénoms],$E334)+SUMIFS(Tableau1[RU],Tableau1[Prénoms],$G334)</f>
        <v>0</v>
      </c>
      <c r="J334" s="21">
        <f>SUMIFS(Tableau1[CESAR],Tableau1[Prénoms],$D334)+SUMIFS(Tableau1[CESAR],Tableau1[Prénoms],$E334)+SUMIFS(Tableau1[CESAR],Tableau1[Prénoms],$C334)+SUMIFS(Tableau1[CESAR],Tableau1[Prénoms],$G334)</f>
        <v>0</v>
      </c>
    </row>
    <row r="335" spans="1:10" x14ac:dyDescent="0.3">
      <c r="A335" s="16">
        <f t="shared" si="6"/>
        <v>48</v>
      </c>
      <c r="B335" s="6">
        <v>45625</v>
      </c>
      <c r="C335" s="1"/>
      <c r="D335" s="1"/>
      <c r="E335" s="1"/>
      <c r="F335" s="1"/>
      <c r="G335" s="1"/>
      <c r="H335" s="1"/>
      <c r="I335" s="21">
        <f>SUMIFS(Tableau1[RU],Tableau1[Prénoms],$C335)+SUMIFS(Tableau1[RU],Tableau1[Prénoms],$D335)+SUMIFS(Tableau1[RU],Tableau1[Prénoms],$E335)+SUMIFS(Tableau1[RU],Tableau1[Prénoms],$G335)</f>
        <v>0</v>
      </c>
      <c r="J335" s="21">
        <f>SUMIFS(Tableau1[CESAR],Tableau1[Prénoms],$D335)+SUMIFS(Tableau1[CESAR],Tableau1[Prénoms],$E335)+SUMIFS(Tableau1[CESAR],Tableau1[Prénoms],$C335)+SUMIFS(Tableau1[CESAR],Tableau1[Prénoms],$G335)</f>
        <v>0</v>
      </c>
    </row>
    <row r="336" spans="1:10" x14ac:dyDescent="0.3">
      <c r="A336" s="16">
        <f t="shared" si="6"/>
        <v>48</v>
      </c>
      <c r="B336" s="6">
        <v>45626</v>
      </c>
      <c r="C336" s="1"/>
      <c r="D336" s="1"/>
      <c r="E336" s="1"/>
      <c r="F336" s="1"/>
      <c r="G336" s="1"/>
      <c r="H336" s="1"/>
      <c r="I336" s="21">
        <f>SUMIFS(Tableau1[RU],Tableau1[Prénoms],$C336)+SUMIFS(Tableau1[RU],Tableau1[Prénoms],$D336)+SUMIFS(Tableau1[RU],Tableau1[Prénoms],$E336)+SUMIFS(Tableau1[RU],Tableau1[Prénoms],$G336)</f>
        <v>0</v>
      </c>
      <c r="J336" s="21">
        <f>SUMIFS(Tableau1[CESAR],Tableau1[Prénoms],$D336)+SUMIFS(Tableau1[CESAR],Tableau1[Prénoms],$E336)+SUMIFS(Tableau1[CESAR],Tableau1[Prénoms],$C336)+SUMIFS(Tableau1[CESAR],Tableau1[Prénoms],$G336)</f>
        <v>0</v>
      </c>
    </row>
    <row r="337" spans="1:10" x14ac:dyDescent="0.3">
      <c r="A337" s="16">
        <f t="shared" si="6"/>
        <v>48</v>
      </c>
      <c r="B337" s="6">
        <v>45627</v>
      </c>
      <c r="C337" s="1"/>
      <c r="D337" s="1"/>
      <c r="E337" s="1"/>
      <c r="F337" s="1"/>
      <c r="G337" s="1"/>
      <c r="H337" s="1"/>
      <c r="I337" s="21">
        <f>SUMIFS(Tableau1[RU],Tableau1[Prénoms],$C337)+SUMIFS(Tableau1[RU],Tableau1[Prénoms],$D337)+SUMIFS(Tableau1[RU],Tableau1[Prénoms],$E337)+SUMIFS(Tableau1[RU],Tableau1[Prénoms],$G337)</f>
        <v>0</v>
      </c>
      <c r="J337" s="21">
        <f>SUMIFS(Tableau1[CESAR],Tableau1[Prénoms],$D337)+SUMIFS(Tableau1[CESAR],Tableau1[Prénoms],$E337)+SUMIFS(Tableau1[CESAR],Tableau1[Prénoms],$C337)+SUMIFS(Tableau1[CESAR],Tableau1[Prénoms],$G337)</f>
        <v>0</v>
      </c>
    </row>
    <row r="338" spans="1:10" x14ac:dyDescent="0.3">
      <c r="A338" s="16">
        <f t="shared" si="6"/>
        <v>49</v>
      </c>
      <c r="B338" s="6">
        <v>45628</v>
      </c>
      <c r="C338" s="1"/>
      <c r="D338" s="1"/>
      <c r="E338" s="1"/>
      <c r="F338" s="1"/>
      <c r="G338" s="1"/>
      <c r="H338" s="1"/>
      <c r="I338" s="21">
        <f>SUMIFS(Tableau1[RU],Tableau1[Prénoms],$C338)+SUMIFS(Tableau1[RU],Tableau1[Prénoms],$D338)+SUMIFS(Tableau1[RU],Tableau1[Prénoms],$E338)+SUMIFS(Tableau1[RU],Tableau1[Prénoms],$G338)</f>
        <v>0</v>
      </c>
      <c r="J338" s="21">
        <f>SUMIFS(Tableau1[CESAR],Tableau1[Prénoms],$D338)+SUMIFS(Tableau1[CESAR],Tableau1[Prénoms],$E338)+SUMIFS(Tableau1[CESAR],Tableau1[Prénoms],$C338)+SUMIFS(Tableau1[CESAR],Tableau1[Prénoms],$G338)</f>
        <v>0</v>
      </c>
    </row>
    <row r="339" spans="1:10" x14ac:dyDescent="0.3">
      <c r="A339" s="16">
        <f t="shared" si="6"/>
        <v>49</v>
      </c>
      <c r="B339" s="6">
        <v>45629</v>
      </c>
      <c r="C339" s="1"/>
      <c r="D339" s="1"/>
      <c r="E339" s="1"/>
      <c r="F339" s="1"/>
      <c r="G339" s="1"/>
      <c r="H339" s="1"/>
      <c r="I339" s="21">
        <f>SUMIFS(Tableau1[RU],Tableau1[Prénoms],$C339)+SUMIFS(Tableau1[RU],Tableau1[Prénoms],$D339)+SUMIFS(Tableau1[RU],Tableau1[Prénoms],$E339)+SUMIFS(Tableau1[RU],Tableau1[Prénoms],$G339)</f>
        <v>0</v>
      </c>
      <c r="J339" s="21">
        <f>SUMIFS(Tableau1[CESAR],Tableau1[Prénoms],$D339)+SUMIFS(Tableau1[CESAR],Tableau1[Prénoms],$E339)+SUMIFS(Tableau1[CESAR],Tableau1[Prénoms],$C339)+SUMIFS(Tableau1[CESAR],Tableau1[Prénoms],$G339)</f>
        <v>0</v>
      </c>
    </row>
    <row r="340" spans="1:10" x14ac:dyDescent="0.3">
      <c r="A340" s="16">
        <f t="shared" si="6"/>
        <v>49</v>
      </c>
      <c r="B340" s="6">
        <v>45630</v>
      </c>
      <c r="C340" s="1"/>
      <c r="D340" s="1"/>
      <c r="E340" s="1"/>
      <c r="F340" s="1"/>
      <c r="G340" s="1"/>
      <c r="H340" s="1"/>
      <c r="I340" s="21">
        <f>SUMIFS(Tableau1[RU],Tableau1[Prénoms],$C340)+SUMIFS(Tableau1[RU],Tableau1[Prénoms],$D340)+SUMIFS(Tableau1[RU],Tableau1[Prénoms],$E340)+SUMIFS(Tableau1[RU],Tableau1[Prénoms],$G340)</f>
        <v>0</v>
      </c>
      <c r="J340" s="21">
        <f>SUMIFS(Tableau1[CESAR],Tableau1[Prénoms],$D340)+SUMIFS(Tableau1[CESAR],Tableau1[Prénoms],$E340)+SUMIFS(Tableau1[CESAR],Tableau1[Prénoms],$C340)+SUMIFS(Tableau1[CESAR],Tableau1[Prénoms],$G340)</f>
        <v>0</v>
      </c>
    </row>
    <row r="341" spans="1:10" x14ac:dyDescent="0.3">
      <c r="A341" s="16">
        <f t="shared" si="6"/>
        <v>49</v>
      </c>
      <c r="B341" s="6">
        <v>45631</v>
      </c>
      <c r="C341" s="1"/>
      <c r="D341" s="1"/>
      <c r="E341" s="1"/>
      <c r="F341" s="1"/>
      <c r="G341" s="1"/>
      <c r="H341" s="1"/>
      <c r="I341" s="21">
        <f>SUMIFS(Tableau1[RU],Tableau1[Prénoms],$C341)+SUMIFS(Tableau1[RU],Tableau1[Prénoms],$D341)+SUMIFS(Tableau1[RU],Tableau1[Prénoms],$E341)+SUMIFS(Tableau1[RU],Tableau1[Prénoms],$G341)</f>
        <v>0</v>
      </c>
      <c r="J341" s="21">
        <f>SUMIFS(Tableau1[CESAR],Tableau1[Prénoms],$D341)+SUMIFS(Tableau1[CESAR],Tableau1[Prénoms],$E341)+SUMIFS(Tableau1[CESAR],Tableau1[Prénoms],$C341)+SUMIFS(Tableau1[CESAR],Tableau1[Prénoms],$G341)</f>
        <v>0</v>
      </c>
    </row>
    <row r="342" spans="1:10" x14ac:dyDescent="0.3">
      <c r="A342" s="16">
        <f t="shared" si="6"/>
        <v>49</v>
      </c>
      <c r="B342" s="6">
        <v>45632</v>
      </c>
      <c r="C342" s="1"/>
      <c r="D342" s="1"/>
      <c r="E342" s="1"/>
      <c r="F342" s="1"/>
      <c r="G342" s="1"/>
      <c r="H342" s="1"/>
      <c r="I342" s="21">
        <f>SUMIFS(Tableau1[RU],Tableau1[Prénoms],$C342)+SUMIFS(Tableau1[RU],Tableau1[Prénoms],$D342)+SUMIFS(Tableau1[RU],Tableau1[Prénoms],$E342)+SUMIFS(Tableau1[RU],Tableau1[Prénoms],$G342)</f>
        <v>0</v>
      </c>
      <c r="J342" s="21">
        <f>SUMIFS(Tableau1[CESAR],Tableau1[Prénoms],$D342)+SUMIFS(Tableau1[CESAR],Tableau1[Prénoms],$E342)+SUMIFS(Tableau1[CESAR],Tableau1[Prénoms],$C342)+SUMIFS(Tableau1[CESAR],Tableau1[Prénoms],$G342)</f>
        <v>0</v>
      </c>
    </row>
    <row r="343" spans="1:10" x14ac:dyDescent="0.3">
      <c r="A343" s="16">
        <f t="shared" si="6"/>
        <v>49</v>
      </c>
      <c r="B343" s="6">
        <v>45633</v>
      </c>
      <c r="C343" s="1"/>
      <c r="D343" s="1"/>
      <c r="E343" s="1"/>
      <c r="F343" s="1"/>
      <c r="G343" s="1"/>
      <c r="H343" s="1"/>
      <c r="I343" s="21">
        <f>SUMIFS(Tableau1[RU],Tableau1[Prénoms],$C343)+SUMIFS(Tableau1[RU],Tableau1[Prénoms],$D343)+SUMIFS(Tableau1[RU],Tableau1[Prénoms],$E343)+SUMIFS(Tableau1[RU],Tableau1[Prénoms],$G343)</f>
        <v>0</v>
      </c>
      <c r="J343" s="21">
        <f>SUMIFS(Tableau1[CESAR],Tableau1[Prénoms],$D343)+SUMIFS(Tableau1[CESAR],Tableau1[Prénoms],$E343)+SUMIFS(Tableau1[CESAR],Tableau1[Prénoms],$C343)+SUMIFS(Tableau1[CESAR],Tableau1[Prénoms],$G343)</f>
        <v>0</v>
      </c>
    </row>
    <row r="344" spans="1:10" x14ac:dyDescent="0.3">
      <c r="A344" s="16">
        <f t="shared" si="6"/>
        <v>49</v>
      </c>
      <c r="B344" s="6">
        <v>45634</v>
      </c>
      <c r="C344" s="1"/>
      <c r="D344" s="1"/>
      <c r="E344" s="1"/>
      <c r="F344" s="1"/>
      <c r="G344" s="1"/>
      <c r="H344" s="1"/>
      <c r="I344" s="21">
        <f>SUMIFS(Tableau1[RU],Tableau1[Prénoms],$C344)+SUMIFS(Tableau1[RU],Tableau1[Prénoms],$D344)+SUMIFS(Tableau1[RU],Tableau1[Prénoms],$E344)+SUMIFS(Tableau1[RU],Tableau1[Prénoms],$G344)</f>
        <v>0</v>
      </c>
      <c r="J344" s="21">
        <f>SUMIFS(Tableau1[CESAR],Tableau1[Prénoms],$D344)+SUMIFS(Tableau1[CESAR],Tableau1[Prénoms],$E344)+SUMIFS(Tableau1[CESAR],Tableau1[Prénoms],$C344)+SUMIFS(Tableau1[CESAR],Tableau1[Prénoms],$G344)</f>
        <v>0</v>
      </c>
    </row>
    <row r="345" spans="1:10" x14ac:dyDescent="0.3">
      <c r="A345" s="16">
        <f t="shared" si="6"/>
        <v>50</v>
      </c>
      <c r="B345" s="6">
        <v>45635</v>
      </c>
      <c r="C345" s="1"/>
      <c r="D345" s="1"/>
      <c r="E345" s="1"/>
      <c r="F345" s="1"/>
      <c r="G345" s="1"/>
      <c r="H345" s="1"/>
      <c r="I345" s="21">
        <f>SUMIFS(Tableau1[RU],Tableau1[Prénoms],$C345)+SUMIFS(Tableau1[RU],Tableau1[Prénoms],$D345)+SUMIFS(Tableau1[RU],Tableau1[Prénoms],$E345)+SUMIFS(Tableau1[RU],Tableau1[Prénoms],$G345)</f>
        <v>0</v>
      </c>
      <c r="J345" s="21">
        <f>SUMIFS(Tableau1[CESAR],Tableau1[Prénoms],$D345)+SUMIFS(Tableau1[CESAR],Tableau1[Prénoms],$E345)+SUMIFS(Tableau1[CESAR],Tableau1[Prénoms],$C345)+SUMIFS(Tableau1[CESAR],Tableau1[Prénoms],$G345)</f>
        <v>0</v>
      </c>
    </row>
    <row r="346" spans="1:10" x14ac:dyDescent="0.3">
      <c r="A346" s="16">
        <f t="shared" si="6"/>
        <v>50</v>
      </c>
      <c r="B346" s="6">
        <v>45636</v>
      </c>
      <c r="C346" s="1"/>
      <c r="D346" s="1"/>
      <c r="E346" s="1"/>
      <c r="F346" s="1"/>
      <c r="G346" s="1"/>
      <c r="H346" s="1"/>
      <c r="I346" s="21">
        <f>SUMIFS(Tableau1[RU],Tableau1[Prénoms],$C346)+SUMIFS(Tableau1[RU],Tableau1[Prénoms],$D346)+SUMIFS(Tableau1[RU],Tableau1[Prénoms],$E346)+SUMIFS(Tableau1[RU],Tableau1[Prénoms],$G346)</f>
        <v>0</v>
      </c>
      <c r="J346" s="21">
        <f>SUMIFS(Tableau1[CESAR],Tableau1[Prénoms],$D346)+SUMIFS(Tableau1[CESAR],Tableau1[Prénoms],$E346)+SUMIFS(Tableau1[CESAR],Tableau1[Prénoms],$C346)+SUMIFS(Tableau1[CESAR],Tableau1[Prénoms],$G346)</f>
        <v>0</v>
      </c>
    </row>
    <row r="347" spans="1:10" x14ac:dyDescent="0.3">
      <c r="A347" s="16">
        <f t="shared" si="6"/>
        <v>50</v>
      </c>
      <c r="B347" s="6">
        <v>45637</v>
      </c>
      <c r="C347" s="1"/>
      <c r="D347" s="1"/>
      <c r="E347" s="1"/>
      <c r="F347" s="1"/>
      <c r="G347" s="1"/>
      <c r="H347" s="1"/>
      <c r="I347" s="21">
        <f>SUMIFS(Tableau1[RU],Tableau1[Prénoms],$C347)+SUMIFS(Tableau1[RU],Tableau1[Prénoms],$D347)+SUMIFS(Tableau1[RU],Tableau1[Prénoms],$E347)+SUMIFS(Tableau1[RU],Tableau1[Prénoms],$G347)</f>
        <v>0</v>
      </c>
      <c r="J347" s="21">
        <f>SUMIFS(Tableau1[CESAR],Tableau1[Prénoms],$D347)+SUMIFS(Tableau1[CESAR],Tableau1[Prénoms],$E347)+SUMIFS(Tableau1[CESAR],Tableau1[Prénoms],$C347)+SUMIFS(Tableau1[CESAR],Tableau1[Prénoms],$G347)</f>
        <v>0</v>
      </c>
    </row>
    <row r="348" spans="1:10" x14ac:dyDescent="0.3">
      <c r="A348" s="16">
        <f t="shared" si="6"/>
        <v>50</v>
      </c>
      <c r="B348" s="6">
        <v>45638</v>
      </c>
      <c r="C348" s="1"/>
      <c r="D348" s="1"/>
      <c r="E348" s="1"/>
      <c r="F348" s="1"/>
      <c r="G348" s="1"/>
      <c r="H348" s="1"/>
      <c r="I348" s="21">
        <f>SUMIFS(Tableau1[RU],Tableau1[Prénoms],$C348)+SUMIFS(Tableau1[RU],Tableau1[Prénoms],$D348)+SUMIFS(Tableau1[RU],Tableau1[Prénoms],$E348)+SUMIFS(Tableau1[RU],Tableau1[Prénoms],$G348)</f>
        <v>0</v>
      </c>
      <c r="J348" s="21">
        <f>SUMIFS(Tableau1[CESAR],Tableau1[Prénoms],$D348)+SUMIFS(Tableau1[CESAR],Tableau1[Prénoms],$E348)+SUMIFS(Tableau1[CESAR],Tableau1[Prénoms],$C348)+SUMIFS(Tableau1[CESAR],Tableau1[Prénoms],$G348)</f>
        <v>0</v>
      </c>
    </row>
    <row r="349" spans="1:10" x14ac:dyDescent="0.3">
      <c r="A349" s="16">
        <f t="shared" si="6"/>
        <v>50</v>
      </c>
      <c r="B349" s="6">
        <v>45639</v>
      </c>
      <c r="C349" s="1"/>
      <c r="D349" s="1"/>
      <c r="E349" s="1"/>
      <c r="F349" s="1"/>
      <c r="G349" s="1"/>
      <c r="H349" s="1"/>
      <c r="I349" s="21">
        <f>SUMIFS(Tableau1[RU],Tableau1[Prénoms],$C349)+SUMIFS(Tableau1[RU],Tableau1[Prénoms],$D349)+SUMIFS(Tableau1[RU],Tableau1[Prénoms],$E349)+SUMIFS(Tableau1[RU],Tableau1[Prénoms],$G349)</f>
        <v>0</v>
      </c>
      <c r="J349" s="21">
        <f>SUMIFS(Tableau1[CESAR],Tableau1[Prénoms],$D349)+SUMIFS(Tableau1[CESAR],Tableau1[Prénoms],$E349)+SUMIFS(Tableau1[CESAR],Tableau1[Prénoms],$C349)+SUMIFS(Tableau1[CESAR],Tableau1[Prénoms],$G349)</f>
        <v>0</v>
      </c>
    </row>
    <row r="350" spans="1:10" x14ac:dyDescent="0.3">
      <c r="A350" s="16">
        <f t="shared" si="6"/>
        <v>50</v>
      </c>
      <c r="B350" s="6">
        <v>45640</v>
      </c>
      <c r="C350" s="1"/>
      <c r="D350" s="1"/>
      <c r="E350" s="1"/>
      <c r="F350" s="1"/>
      <c r="G350" s="1"/>
      <c r="H350" s="1"/>
      <c r="I350" s="21">
        <f>SUMIFS(Tableau1[RU],Tableau1[Prénoms],$C350)+SUMIFS(Tableau1[RU],Tableau1[Prénoms],$D350)+SUMIFS(Tableau1[RU],Tableau1[Prénoms],$E350)+SUMIFS(Tableau1[RU],Tableau1[Prénoms],$G350)</f>
        <v>0</v>
      </c>
      <c r="J350" s="21">
        <f>SUMIFS(Tableau1[CESAR],Tableau1[Prénoms],$D350)+SUMIFS(Tableau1[CESAR],Tableau1[Prénoms],$E350)+SUMIFS(Tableau1[CESAR],Tableau1[Prénoms],$C350)+SUMIFS(Tableau1[CESAR],Tableau1[Prénoms],$G350)</f>
        <v>0</v>
      </c>
    </row>
    <row r="351" spans="1:10" x14ac:dyDescent="0.3">
      <c r="A351" s="16">
        <f t="shared" si="6"/>
        <v>50</v>
      </c>
      <c r="B351" s="6">
        <v>45641</v>
      </c>
      <c r="C351" s="1"/>
      <c r="D351" s="1"/>
      <c r="E351" s="1"/>
      <c r="F351" s="1"/>
      <c r="G351" s="1"/>
      <c r="H351" s="1"/>
      <c r="I351" s="21">
        <f>SUMIFS(Tableau1[RU],Tableau1[Prénoms],$C351)+SUMIFS(Tableau1[RU],Tableau1[Prénoms],$D351)+SUMIFS(Tableau1[RU],Tableau1[Prénoms],$E351)+SUMIFS(Tableau1[RU],Tableau1[Prénoms],$G351)</f>
        <v>0</v>
      </c>
      <c r="J351" s="21">
        <f>SUMIFS(Tableau1[CESAR],Tableau1[Prénoms],$D351)+SUMIFS(Tableau1[CESAR],Tableau1[Prénoms],$E351)+SUMIFS(Tableau1[CESAR],Tableau1[Prénoms],$C351)+SUMIFS(Tableau1[CESAR],Tableau1[Prénoms],$G351)</f>
        <v>0</v>
      </c>
    </row>
    <row r="352" spans="1:10" x14ac:dyDescent="0.3">
      <c r="A352" s="16">
        <f t="shared" si="6"/>
        <v>51</v>
      </c>
      <c r="B352" s="6">
        <v>45642</v>
      </c>
      <c r="C352" s="1"/>
      <c r="D352" s="1"/>
      <c r="E352" s="1"/>
      <c r="F352" s="1"/>
      <c r="G352" s="1"/>
      <c r="H352" s="1"/>
      <c r="I352" s="21">
        <f>SUMIFS(Tableau1[RU],Tableau1[Prénoms],$C352)+SUMIFS(Tableau1[RU],Tableau1[Prénoms],$D352)+SUMIFS(Tableau1[RU],Tableau1[Prénoms],$E352)+SUMIFS(Tableau1[RU],Tableau1[Prénoms],$G352)</f>
        <v>0</v>
      </c>
      <c r="J352" s="21">
        <f>SUMIFS(Tableau1[CESAR],Tableau1[Prénoms],$D352)+SUMIFS(Tableau1[CESAR],Tableau1[Prénoms],$E352)+SUMIFS(Tableau1[CESAR],Tableau1[Prénoms],$C352)+SUMIFS(Tableau1[CESAR],Tableau1[Prénoms],$G352)</f>
        <v>0</v>
      </c>
    </row>
    <row r="353" spans="1:10" x14ac:dyDescent="0.3">
      <c r="A353" s="16">
        <f t="shared" si="6"/>
        <v>51</v>
      </c>
      <c r="B353" s="6">
        <v>45643</v>
      </c>
      <c r="C353" s="1"/>
      <c r="D353" s="1"/>
      <c r="E353" s="1"/>
      <c r="F353" s="1"/>
      <c r="G353" s="1"/>
      <c r="H353" s="1"/>
      <c r="I353" s="21">
        <f>SUMIFS(Tableau1[RU],Tableau1[Prénoms],$C353)+SUMIFS(Tableau1[RU],Tableau1[Prénoms],$D353)+SUMIFS(Tableau1[RU],Tableau1[Prénoms],$E353)+SUMIFS(Tableau1[RU],Tableau1[Prénoms],$G353)</f>
        <v>0</v>
      </c>
      <c r="J353" s="21">
        <f>SUMIFS(Tableau1[CESAR],Tableau1[Prénoms],$D353)+SUMIFS(Tableau1[CESAR],Tableau1[Prénoms],$E353)+SUMIFS(Tableau1[CESAR],Tableau1[Prénoms],$C353)+SUMIFS(Tableau1[CESAR],Tableau1[Prénoms],$G353)</f>
        <v>0</v>
      </c>
    </row>
    <row r="354" spans="1:10" x14ac:dyDescent="0.3">
      <c r="A354" s="16">
        <f t="shared" si="6"/>
        <v>51</v>
      </c>
      <c r="B354" s="6">
        <v>45644</v>
      </c>
      <c r="C354" s="1"/>
      <c r="D354" s="1"/>
      <c r="E354" s="1"/>
      <c r="F354" s="1"/>
      <c r="G354" s="1"/>
      <c r="H354" s="1"/>
      <c r="I354" s="21">
        <f>SUMIFS(Tableau1[RU],Tableau1[Prénoms],$C354)+SUMIFS(Tableau1[RU],Tableau1[Prénoms],$D354)+SUMIFS(Tableau1[RU],Tableau1[Prénoms],$E354)+SUMIFS(Tableau1[RU],Tableau1[Prénoms],$G354)</f>
        <v>0</v>
      </c>
      <c r="J354" s="21">
        <f>SUMIFS(Tableau1[CESAR],Tableau1[Prénoms],$D354)+SUMIFS(Tableau1[CESAR],Tableau1[Prénoms],$E354)+SUMIFS(Tableau1[CESAR],Tableau1[Prénoms],$C354)+SUMIFS(Tableau1[CESAR],Tableau1[Prénoms],$G354)</f>
        <v>0</v>
      </c>
    </row>
    <row r="355" spans="1:10" x14ac:dyDescent="0.3">
      <c r="A355" s="16">
        <f t="shared" si="6"/>
        <v>51</v>
      </c>
      <c r="B355" s="6">
        <v>45645</v>
      </c>
      <c r="C355" s="1"/>
      <c r="D355" s="1"/>
      <c r="E355" s="1"/>
      <c r="F355" s="1"/>
      <c r="G355" s="1"/>
      <c r="H355" s="1"/>
      <c r="I355" s="21">
        <f>SUMIFS(Tableau1[RU],Tableau1[Prénoms],$C355)+SUMIFS(Tableau1[RU],Tableau1[Prénoms],$D355)+SUMIFS(Tableau1[RU],Tableau1[Prénoms],$E355)+SUMIFS(Tableau1[RU],Tableau1[Prénoms],$G355)</f>
        <v>0</v>
      </c>
      <c r="J355" s="21">
        <f>SUMIFS(Tableau1[CESAR],Tableau1[Prénoms],$D355)+SUMIFS(Tableau1[CESAR],Tableau1[Prénoms],$E355)+SUMIFS(Tableau1[CESAR],Tableau1[Prénoms],$C355)+SUMIFS(Tableau1[CESAR],Tableau1[Prénoms],$G355)</f>
        <v>0</v>
      </c>
    </row>
    <row r="356" spans="1:10" x14ac:dyDescent="0.3">
      <c r="A356" s="16">
        <f t="shared" si="6"/>
        <v>51</v>
      </c>
      <c r="B356" s="6">
        <v>45646</v>
      </c>
      <c r="C356" s="1"/>
      <c r="D356" s="1"/>
      <c r="E356" s="1"/>
      <c r="F356" s="1"/>
      <c r="G356" s="1"/>
      <c r="H356" s="1"/>
      <c r="I356" s="21">
        <f>SUMIFS(Tableau1[RU],Tableau1[Prénoms],$C356)+SUMIFS(Tableau1[RU],Tableau1[Prénoms],$D356)+SUMIFS(Tableau1[RU],Tableau1[Prénoms],$E356)+SUMIFS(Tableau1[RU],Tableau1[Prénoms],$G356)</f>
        <v>0</v>
      </c>
      <c r="J356" s="21">
        <f>SUMIFS(Tableau1[CESAR],Tableau1[Prénoms],$D356)+SUMIFS(Tableau1[CESAR],Tableau1[Prénoms],$E356)+SUMIFS(Tableau1[CESAR],Tableau1[Prénoms],$C356)+SUMIFS(Tableau1[CESAR],Tableau1[Prénoms],$G356)</f>
        <v>0</v>
      </c>
    </row>
    <row r="357" spans="1:10" x14ac:dyDescent="0.3">
      <c r="A357" s="16">
        <f t="shared" si="6"/>
        <v>51</v>
      </c>
      <c r="B357" s="6">
        <v>45647</v>
      </c>
      <c r="C357" s="1"/>
      <c r="D357" s="1"/>
      <c r="E357" s="1"/>
      <c r="F357" s="1"/>
      <c r="G357" s="1"/>
      <c r="H357" s="1"/>
      <c r="I357" s="21">
        <f>SUMIFS(Tableau1[RU],Tableau1[Prénoms],$C357)+SUMIFS(Tableau1[RU],Tableau1[Prénoms],$D357)+SUMIFS(Tableau1[RU],Tableau1[Prénoms],$E357)+SUMIFS(Tableau1[RU],Tableau1[Prénoms],$G357)</f>
        <v>0</v>
      </c>
      <c r="J357" s="21">
        <f>SUMIFS(Tableau1[CESAR],Tableau1[Prénoms],$D357)+SUMIFS(Tableau1[CESAR],Tableau1[Prénoms],$E357)+SUMIFS(Tableau1[CESAR],Tableau1[Prénoms],$C357)+SUMIFS(Tableau1[CESAR],Tableau1[Prénoms],$G357)</f>
        <v>0</v>
      </c>
    </row>
    <row r="358" spans="1:10" x14ac:dyDescent="0.3">
      <c r="A358" s="16">
        <f t="shared" si="6"/>
        <v>51</v>
      </c>
      <c r="B358" s="6">
        <v>45648</v>
      </c>
      <c r="C358" s="1"/>
      <c r="D358" s="1"/>
      <c r="E358" s="1"/>
      <c r="F358" s="1"/>
      <c r="G358" s="1"/>
      <c r="H358" s="1"/>
      <c r="I358" s="21">
        <f>SUMIFS(Tableau1[RU],Tableau1[Prénoms],$C358)+SUMIFS(Tableau1[RU],Tableau1[Prénoms],$D358)+SUMIFS(Tableau1[RU],Tableau1[Prénoms],$E358)+SUMIFS(Tableau1[RU],Tableau1[Prénoms],$G358)</f>
        <v>0</v>
      </c>
      <c r="J358" s="21">
        <f>SUMIFS(Tableau1[CESAR],Tableau1[Prénoms],$D358)+SUMIFS(Tableau1[CESAR],Tableau1[Prénoms],$E358)+SUMIFS(Tableau1[CESAR],Tableau1[Prénoms],$C358)+SUMIFS(Tableau1[CESAR],Tableau1[Prénoms],$G358)</f>
        <v>0</v>
      </c>
    </row>
    <row r="359" spans="1:10" x14ac:dyDescent="0.3">
      <c r="A359" s="16">
        <f t="shared" si="6"/>
        <v>52</v>
      </c>
      <c r="B359" s="6">
        <v>45649</v>
      </c>
      <c r="C359" s="1"/>
      <c r="D359" s="1"/>
      <c r="E359" s="1"/>
      <c r="F359" s="1"/>
      <c r="G359" s="1"/>
      <c r="H359" s="1"/>
      <c r="I359" s="21">
        <f>SUMIFS(Tableau1[RU],Tableau1[Prénoms],$C359)+SUMIFS(Tableau1[RU],Tableau1[Prénoms],$D359)+SUMIFS(Tableau1[RU],Tableau1[Prénoms],$E359)+SUMIFS(Tableau1[RU],Tableau1[Prénoms],$G359)</f>
        <v>0</v>
      </c>
      <c r="J359" s="21">
        <f>SUMIFS(Tableau1[CESAR],Tableau1[Prénoms],$D359)+SUMIFS(Tableau1[CESAR],Tableau1[Prénoms],$E359)+SUMIFS(Tableau1[CESAR],Tableau1[Prénoms],$C359)+SUMIFS(Tableau1[CESAR],Tableau1[Prénoms],$G359)</f>
        <v>0</v>
      </c>
    </row>
    <row r="360" spans="1:10" x14ac:dyDescent="0.3">
      <c r="A360" s="16">
        <f t="shared" si="6"/>
        <v>52</v>
      </c>
      <c r="B360" s="6">
        <v>45650</v>
      </c>
      <c r="C360" s="1"/>
      <c r="D360" s="1"/>
      <c r="E360" s="1"/>
      <c r="F360" s="1"/>
      <c r="G360" s="1"/>
      <c r="H360" s="1"/>
      <c r="I360" s="21">
        <f>SUMIFS(Tableau1[RU],Tableau1[Prénoms],$C360)+SUMIFS(Tableau1[RU],Tableau1[Prénoms],$D360)+SUMIFS(Tableau1[RU],Tableau1[Prénoms],$E360)+SUMIFS(Tableau1[RU],Tableau1[Prénoms],$G360)</f>
        <v>0</v>
      </c>
      <c r="J360" s="21">
        <f>SUMIFS(Tableau1[CESAR],Tableau1[Prénoms],$D360)+SUMIFS(Tableau1[CESAR],Tableau1[Prénoms],$E360)+SUMIFS(Tableau1[CESAR],Tableau1[Prénoms],$C360)+SUMIFS(Tableau1[CESAR],Tableau1[Prénoms],$G360)</f>
        <v>0</v>
      </c>
    </row>
    <row r="361" spans="1:10" x14ac:dyDescent="0.3">
      <c r="A361" s="16">
        <f t="shared" si="6"/>
        <v>52</v>
      </c>
      <c r="B361" s="6">
        <v>45651</v>
      </c>
      <c r="C361" s="1"/>
      <c r="D361" s="1"/>
      <c r="E361" s="1"/>
      <c r="F361" s="1"/>
      <c r="G361" s="1"/>
      <c r="H361" s="1"/>
      <c r="I361" s="21">
        <f>SUMIFS(Tableau1[RU],Tableau1[Prénoms],$C361)+SUMIFS(Tableau1[RU],Tableau1[Prénoms],$D361)+SUMIFS(Tableau1[RU],Tableau1[Prénoms],$E361)+SUMIFS(Tableau1[RU],Tableau1[Prénoms],$G361)</f>
        <v>0</v>
      </c>
      <c r="J361" s="21">
        <f>SUMIFS(Tableau1[CESAR],Tableau1[Prénoms],$D361)+SUMIFS(Tableau1[CESAR],Tableau1[Prénoms],$E361)+SUMIFS(Tableau1[CESAR],Tableau1[Prénoms],$C361)+SUMIFS(Tableau1[CESAR],Tableau1[Prénoms],$G361)</f>
        <v>0</v>
      </c>
    </row>
    <row r="362" spans="1:10" x14ac:dyDescent="0.3">
      <c r="A362" s="16">
        <f t="shared" si="6"/>
        <v>52</v>
      </c>
      <c r="B362" s="6">
        <v>45652</v>
      </c>
      <c r="C362" s="1"/>
      <c r="D362" s="1"/>
      <c r="E362" s="1"/>
      <c r="F362" s="1"/>
      <c r="G362" s="1"/>
      <c r="H362" s="1"/>
      <c r="I362" s="21">
        <f>SUMIFS(Tableau1[RU],Tableau1[Prénoms],$C362)+SUMIFS(Tableau1[RU],Tableau1[Prénoms],$D362)+SUMIFS(Tableau1[RU],Tableau1[Prénoms],$E362)+SUMIFS(Tableau1[RU],Tableau1[Prénoms],$G362)</f>
        <v>0</v>
      </c>
      <c r="J362" s="21">
        <f>SUMIFS(Tableau1[CESAR],Tableau1[Prénoms],$D362)+SUMIFS(Tableau1[CESAR],Tableau1[Prénoms],$E362)+SUMIFS(Tableau1[CESAR],Tableau1[Prénoms],$C362)+SUMIFS(Tableau1[CESAR],Tableau1[Prénoms],$G362)</f>
        <v>0</v>
      </c>
    </row>
    <row r="363" spans="1:10" x14ac:dyDescent="0.3">
      <c r="A363" s="16">
        <f t="shared" si="6"/>
        <v>52</v>
      </c>
      <c r="B363" s="6">
        <v>45653</v>
      </c>
      <c r="C363" s="1"/>
      <c r="D363" s="1"/>
      <c r="E363" s="1"/>
      <c r="F363" s="1"/>
      <c r="G363" s="1"/>
      <c r="H363" s="1"/>
      <c r="I363" s="21">
        <f>SUMIFS(Tableau1[RU],Tableau1[Prénoms],$C363)+SUMIFS(Tableau1[RU],Tableau1[Prénoms],$D363)+SUMIFS(Tableau1[RU],Tableau1[Prénoms],$E363)+SUMIFS(Tableau1[RU],Tableau1[Prénoms],$G363)</f>
        <v>0</v>
      </c>
      <c r="J363" s="21">
        <f>SUMIFS(Tableau1[CESAR],Tableau1[Prénoms],$D363)+SUMIFS(Tableau1[CESAR],Tableau1[Prénoms],$E363)+SUMIFS(Tableau1[CESAR],Tableau1[Prénoms],$C363)+SUMIFS(Tableau1[CESAR],Tableau1[Prénoms],$G363)</f>
        <v>0</v>
      </c>
    </row>
    <row r="364" spans="1:10" x14ac:dyDescent="0.3">
      <c r="A364" s="16">
        <f t="shared" si="6"/>
        <v>52</v>
      </c>
      <c r="B364" s="6">
        <v>45654</v>
      </c>
      <c r="C364" s="1"/>
      <c r="D364" s="1"/>
      <c r="E364" s="1"/>
      <c r="F364" s="1"/>
      <c r="G364" s="1"/>
      <c r="H364" s="1"/>
      <c r="I364" s="21">
        <f>SUMIFS(Tableau1[RU],Tableau1[Prénoms],$C364)+SUMIFS(Tableau1[RU],Tableau1[Prénoms],$D364)+SUMIFS(Tableau1[RU],Tableau1[Prénoms],$E364)+SUMIFS(Tableau1[RU],Tableau1[Prénoms],$G364)</f>
        <v>0</v>
      </c>
      <c r="J364" s="21">
        <f>SUMIFS(Tableau1[CESAR],Tableau1[Prénoms],$D364)+SUMIFS(Tableau1[CESAR],Tableau1[Prénoms],$E364)+SUMIFS(Tableau1[CESAR],Tableau1[Prénoms],$C364)+SUMIFS(Tableau1[CESAR],Tableau1[Prénoms],$G364)</f>
        <v>0</v>
      </c>
    </row>
    <row r="365" spans="1:10" x14ac:dyDescent="0.3">
      <c r="A365" s="16">
        <f t="shared" si="6"/>
        <v>52</v>
      </c>
      <c r="B365" s="6">
        <v>45655</v>
      </c>
      <c r="C365" s="1"/>
      <c r="D365" s="1"/>
      <c r="E365" s="1"/>
      <c r="F365" s="1"/>
      <c r="G365" s="1"/>
      <c r="H365" s="1"/>
      <c r="I365" s="21">
        <f>SUMIFS(Tableau1[RU],Tableau1[Prénoms],$C365)+SUMIFS(Tableau1[RU],Tableau1[Prénoms],$D365)+SUMIFS(Tableau1[RU],Tableau1[Prénoms],$E365)+SUMIFS(Tableau1[RU],Tableau1[Prénoms],$G365)</f>
        <v>0</v>
      </c>
      <c r="J365" s="21">
        <f>SUMIFS(Tableau1[CESAR],Tableau1[Prénoms],$D365)+SUMIFS(Tableau1[CESAR],Tableau1[Prénoms],$E365)+SUMIFS(Tableau1[CESAR],Tableau1[Prénoms],$C365)+SUMIFS(Tableau1[CESAR],Tableau1[Prénoms],$G365)</f>
        <v>0</v>
      </c>
    </row>
    <row r="366" spans="1:10" x14ac:dyDescent="0.3">
      <c r="A366" s="16">
        <f t="shared" si="6"/>
        <v>53</v>
      </c>
      <c r="B366" s="6">
        <v>45656</v>
      </c>
      <c r="C366" s="1"/>
      <c r="D366" s="1"/>
      <c r="E366" s="1"/>
      <c r="F366" s="1"/>
      <c r="G366" s="1"/>
      <c r="H366" s="1"/>
      <c r="I366" s="21">
        <f>SUMIFS(Tableau1[RU],Tableau1[Prénoms],$C366)+SUMIFS(Tableau1[RU],Tableau1[Prénoms],$D366)+SUMIFS(Tableau1[RU],Tableau1[Prénoms],$E366)+SUMIFS(Tableau1[RU],Tableau1[Prénoms],$G366)</f>
        <v>0</v>
      </c>
      <c r="J366" s="21">
        <f>SUMIFS(Tableau1[CESAR],Tableau1[Prénoms],$D366)+SUMIFS(Tableau1[CESAR],Tableau1[Prénoms],$E366)+SUMIFS(Tableau1[CESAR],Tableau1[Prénoms],$C366)+SUMIFS(Tableau1[CESAR],Tableau1[Prénoms],$G366)</f>
        <v>0</v>
      </c>
    </row>
  </sheetData>
  <autoFilter ref="A1:J366" xr:uid="{85FD117F-C0F6-4832-A1AA-5E0E685AF963}"/>
  <phoneticPr fontId="1" type="noConversion"/>
  <conditionalFormatting sqref="B2:J366 K47">
    <cfRule type="expression" dxfId="14" priority="25">
      <formula>WEEKDAY($B2,2)&gt;5</formula>
    </cfRule>
  </conditionalFormatting>
  <conditionalFormatting sqref="I2:I366">
    <cfRule type="cellIs" dxfId="13" priority="8" operator="lessThan">
      <formula>2</formula>
    </cfRule>
  </conditionalFormatting>
  <conditionalFormatting sqref="J2:J366">
    <cfRule type="cellIs" dxfId="12" priority="7" operator="equal">
      <formula>0</formula>
    </cfRule>
  </conditionalFormatting>
  <dataValidations count="2">
    <dataValidation type="list" allowBlank="1" showInputMessage="1" showErrorMessage="1" sqref="M262:M278" xr:uid="{5242F23D-9233-4B78-B180-95880F79D50B}">
      <formula1>$M$3:$M$278</formula1>
    </dataValidation>
    <dataValidation type="list" allowBlank="1" showInputMessage="1" showErrorMessage="1" sqref="C2:G366" xr:uid="{03C3A876-227E-4EFA-8E75-64509FBB6705}">
      <formula1>Prénoms</formula1>
    </dataValidation>
  </dataValidations>
  <pageMargins left="0.25" right="0.25" top="0.75" bottom="0.75" header="0.3" footer="0.3"/>
  <pageSetup paperSize="9" scale="10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autoPict="0" r:id="rId5">
            <anchor moveWithCells="1">
              <from>
                <xdr:col>8</xdr:col>
                <xdr:colOff>7620</xdr:colOff>
                <xdr:row>1</xdr:row>
                <xdr:rowOff>182880</xdr:rowOff>
              </from>
              <to>
                <xdr:col>10</xdr:col>
                <xdr:colOff>876300</xdr:colOff>
                <xdr:row>25</xdr:row>
                <xdr:rowOff>144780</xdr:rowOff>
              </to>
            </anchor>
          </controlPr>
        </control>
      </mc:Choice>
      <mc:Fallback>
        <control shapeId="1027" r:id="rId4" name="List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BBA09EF4-99B6-4BF8-BD74-5420F6DBDF31}">
            <xm:f>COUNTIF(Paramétrage!$H$4:$H$16,$B2)</xm:f>
            <x14:dxf>
              <fill>
                <patternFill>
                  <bgColor theme="8" tint="0.39994506668294322"/>
                </patternFill>
              </fill>
            </x14:dxf>
          </x14:cfRule>
          <xm:sqref>B2:J366 K47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28DF-DACF-498E-9110-E4AD82014DE2}">
  <sheetPr codeName="Feuil1"/>
  <dimension ref="A1:H16"/>
  <sheetViews>
    <sheetView tabSelected="1" topLeftCell="A2" zoomScaleNormal="100" workbookViewId="0">
      <selection activeCell="I21" sqref="I21"/>
    </sheetView>
  </sheetViews>
  <sheetFormatPr baseColWidth="10" defaultRowHeight="14.4" x14ac:dyDescent="0.3"/>
  <cols>
    <col min="1" max="1" width="21.44140625" customWidth="1"/>
    <col min="7" max="7" width="20.33203125" customWidth="1"/>
    <col min="8" max="8" width="21.44140625" bestFit="1" customWidth="1"/>
    <col min="9" max="9" width="21.109375" customWidth="1"/>
  </cols>
  <sheetData>
    <row r="1" spans="1:8" x14ac:dyDescent="0.3">
      <c r="A1" t="s">
        <v>22</v>
      </c>
      <c r="B1">
        <v>1</v>
      </c>
      <c r="D1">
        <v>2024</v>
      </c>
      <c r="E1">
        <v>1</v>
      </c>
      <c r="G1" t="s">
        <v>10</v>
      </c>
      <c r="H1" s="4">
        <v>2024</v>
      </c>
    </row>
    <row r="2" spans="1:8" x14ac:dyDescent="0.3">
      <c r="A2" t="s">
        <v>23</v>
      </c>
      <c r="B2">
        <v>2</v>
      </c>
      <c r="D2">
        <v>2025</v>
      </c>
      <c r="E2">
        <v>2</v>
      </c>
    </row>
    <row r="3" spans="1:8" x14ac:dyDescent="0.3">
      <c r="A3" t="s">
        <v>24</v>
      </c>
      <c r="B3">
        <v>3</v>
      </c>
      <c r="D3">
        <v>2026</v>
      </c>
      <c r="E3">
        <v>3</v>
      </c>
    </row>
    <row r="4" spans="1:8" x14ac:dyDescent="0.3">
      <c r="A4" t="s">
        <v>25</v>
      </c>
      <c r="B4">
        <v>4</v>
      </c>
      <c r="D4">
        <v>2027</v>
      </c>
      <c r="E4">
        <v>4</v>
      </c>
      <c r="G4" t="s">
        <v>11</v>
      </c>
      <c r="H4" s="5">
        <f>DATE($H$1,1,1)</f>
        <v>45292</v>
      </c>
    </row>
    <row r="5" spans="1:8" x14ac:dyDescent="0.3">
      <c r="A5" t="s">
        <v>26</v>
      </c>
      <c r="B5">
        <v>5</v>
      </c>
      <c r="D5">
        <v>2028</v>
      </c>
      <c r="E5">
        <v>5</v>
      </c>
      <c r="G5" t="s">
        <v>12</v>
      </c>
      <c r="H5" s="5">
        <f>FLOOR(DAY(MINUTE($H$1/38)/2+56)&amp;"/5/"&amp;$H$1,7)-"34"</f>
        <v>45382</v>
      </c>
    </row>
    <row r="6" spans="1:8" x14ac:dyDescent="0.3">
      <c r="A6" t="s">
        <v>27</v>
      </c>
      <c r="B6">
        <v>6</v>
      </c>
      <c r="D6">
        <v>2029</v>
      </c>
      <c r="E6">
        <v>6</v>
      </c>
      <c r="G6" t="s">
        <v>13</v>
      </c>
      <c r="H6" s="5">
        <f>H5+1</f>
        <v>45383</v>
      </c>
    </row>
    <row r="7" spans="1:8" x14ac:dyDescent="0.3">
      <c r="A7" t="s">
        <v>28</v>
      </c>
      <c r="B7">
        <v>7</v>
      </c>
      <c r="D7">
        <v>2030</v>
      </c>
      <c r="E7">
        <v>7</v>
      </c>
      <c r="G7" t="s">
        <v>34</v>
      </c>
      <c r="H7" s="5">
        <f>DATE($H$1,5,1)</f>
        <v>45413</v>
      </c>
    </row>
    <row r="8" spans="1:8" x14ac:dyDescent="0.3">
      <c r="A8" t="s">
        <v>29</v>
      </c>
      <c r="B8">
        <v>8</v>
      </c>
      <c r="D8">
        <v>2031</v>
      </c>
      <c r="E8">
        <v>8</v>
      </c>
      <c r="G8" t="s">
        <v>14</v>
      </c>
      <c r="H8" s="5">
        <f>H7+7</f>
        <v>45420</v>
      </c>
    </row>
    <row r="9" spans="1:8" x14ac:dyDescent="0.3">
      <c r="A9" t="s">
        <v>30</v>
      </c>
      <c r="B9">
        <v>9</v>
      </c>
      <c r="D9">
        <v>2032</v>
      </c>
      <c r="E9">
        <v>9</v>
      </c>
      <c r="G9" t="s">
        <v>15</v>
      </c>
      <c r="H9" s="5">
        <f>H5+39</f>
        <v>45421</v>
      </c>
    </row>
    <row r="10" spans="1:8" x14ac:dyDescent="0.3">
      <c r="A10" t="s">
        <v>31</v>
      </c>
      <c r="B10">
        <v>10</v>
      </c>
      <c r="D10">
        <v>2033</v>
      </c>
      <c r="E10">
        <v>10</v>
      </c>
      <c r="G10" t="s">
        <v>16</v>
      </c>
      <c r="H10" s="5">
        <f>H5+49</f>
        <v>45431</v>
      </c>
    </row>
    <row r="11" spans="1:8" x14ac:dyDescent="0.3">
      <c r="A11" t="s">
        <v>32</v>
      </c>
      <c r="B11">
        <v>11</v>
      </c>
      <c r="D11">
        <v>2034</v>
      </c>
      <c r="E11">
        <v>11</v>
      </c>
      <c r="G11" t="s">
        <v>35</v>
      </c>
      <c r="H11" s="5">
        <f>H10+1</f>
        <v>45432</v>
      </c>
    </row>
    <row r="12" spans="1:8" x14ac:dyDescent="0.3">
      <c r="A12" t="s">
        <v>33</v>
      </c>
      <c r="B12">
        <v>12</v>
      </c>
      <c r="G12" t="s">
        <v>17</v>
      </c>
      <c r="H12" s="5">
        <f>DATE($H$1,7,14)</f>
        <v>45487</v>
      </c>
    </row>
    <row r="13" spans="1:8" x14ac:dyDescent="0.3">
      <c r="G13" t="s">
        <v>18</v>
      </c>
      <c r="H13" s="5">
        <f>DATE($H$1,8,15)</f>
        <v>45519</v>
      </c>
    </row>
    <row r="14" spans="1:8" x14ac:dyDescent="0.3">
      <c r="G14" t="s">
        <v>19</v>
      </c>
      <c r="H14" s="5">
        <f>DATE($H$1,11,1)</f>
        <v>45597</v>
      </c>
    </row>
    <row r="15" spans="1:8" x14ac:dyDescent="0.3">
      <c r="G15" t="s">
        <v>20</v>
      </c>
      <c r="H15" s="5">
        <f>DATE($H$1,11,11)</f>
        <v>45607</v>
      </c>
    </row>
    <row r="16" spans="1:8" x14ac:dyDescent="0.3">
      <c r="G16" t="s">
        <v>21</v>
      </c>
      <c r="H16" s="5">
        <f>DATE($H$1,12,25)</f>
        <v>45651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Année 2024</vt:lpstr>
      <vt:lpstr>Paramétrage</vt:lpstr>
      <vt:lpstr>Férié</vt:lpstr>
      <vt:lpstr>Prénoms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Clinique</dc:creator>
  <cp:lastModifiedBy>Clinique</cp:lastModifiedBy>
  <cp:lastPrinted>2024-01-11T09:58:56Z</cp:lastPrinted>
  <dcterms:created xsi:type="dcterms:W3CDTF">2023-12-26T08:14:57Z</dcterms:created>
  <dcterms:modified xsi:type="dcterms:W3CDTF">2024-01-28T15:37:23Z</dcterms:modified>
</cp:coreProperties>
</file>