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lemenach\OneDrive - Altrad\Bureau\ZEUS\ZEUS 1.4 RECAP\"/>
    </mc:Choice>
  </mc:AlternateContent>
  <xr:revisionPtr revIDLastSave="0" documentId="13_ncr:1_{4F94AA9D-5563-44B7-A057-1B2CCB153747}" xr6:coauthVersionLast="47" xr6:coauthVersionMax="47" xr10:uidLastSave="{00000000-0000-0000-0000-000000000000}"/>
  <bookViews>
    <workbookView xWindow="-20610" yWindow="3180" windowWidth="20730" windowHeight="11040" activeTab="7" xr2:uid="{3D404D54-63BF-47C7-814B-FD41DAA57CAB}"/>
  </bookViews>
  <sheets>
    <sheet name="Accueil" sheetId="8" r:id="rId1"/>
    <sheet name="Saisie EPC" sheetId="3" r:id="rId2"/>
    <sheet name="Sortie" sheetId="6" r:id="rId3"/>
    <sheet name="Entrée" sheetId="4" r:id="rId4"/>
    <sheet name="Inventaire" sheetId="7" r:id="rId5"/>
    <sheet name="Rupture" sheetId="11" r:id="rId6"/>
    <sheet name="Recherche" sheetId="9" r:id="rId7"/>
    <sheet name="Recap" sheetId="15" r:id="rId8"/>
  </sheets>
  <definedNames>
    <definedName name="_xlnm._FilterDatabase" localSheetId="3" hidden="1">Entrée!$A$1:$I$13</definedName>
    <definedName name="_xlnm._FilterDatabase" localSheetId="2" hidden="1">Sortie!$A$1:$I$60</definedName>
    <definedName name="Listeequipement">#REF!</definedName>
  </definedNames>
  <calcPr calcId="191029"/>
  <pivotCaches>
    <pivotCache cacheId="0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68" i="7" l="1"/>
  <c r="I68" i="7"/>
  <c r="J4" i="7"/>
  <c r="I4" i="7"/>
  <c r="I72" i="7"/>
  <c r="J72" i="7"/>
  <c r="J3" i="7"/>
  <c r="I3" i="7"/>
  <c r="J70" i="7"/>
  <c r="I70" i="7"/>
  <c r="J66" i="7"/>
  <c r="I66" i="7"/>
  <c r="J41" i="7"/>
  <c r="C18" i="3"/>
  <c r="G15" i="3"/>
  <c r="E15" i="3"/>
  <c r="G18" i="3" s="1"/>
  <c r="I57" i="7"/>
  <c r="J57" i="7"/>
  <c r="I44" i="7"/>
  <c r="J44" i="7"/>
  <c r="J40" i="7"/>
  <c r="I40" i="7"/>
  <c r="K66" i="7" l="1"/>
  <c r="K44" i="7"/>
  <c r="K57" i="7"/>
  <c r="K40" i="7"/>
  <c r="E18" i="3"/>
  <c r="C15" i="3"/>
  <c r="I82" i="7"/>
  <c r="J82" i="7"/>
  <c r="I81" i="7"/>
  <c r="J81" i="7"/>
  <c r="I110" i="7"/>
  <c r="J110" i="7"/>
  <c r="I111" i="7"/>
  <c r="J111" i="7"/>
  <c r="I108" i="7"/>
  <c r="J108" i="7"/>
  <c r="I109" i="7"/>
  <c r="J109" i="7"/>
  <c r="J100" i="7"/>
  <c r="I100" i="7"/>
  <c r="J91" i="7"/>
  <c r="I91" i="7"/>
  <c r="J80" i="7"/>
  <c r="I80" i="7"/>
  <c r="J75" i="7"/>
  <c r="I75" i="7"/>
  <c r="J45" i="7"/>
  <c r="I45" i="7"/>
  <c r="J27" i="7"/>
  <c r="I27" i="7"/>
  <c r="J16" i="7"/>
  <c r="I16" i="7"/>
  <c r="J74" i="7"/>
  <c r="J76" i="7"/>
  <c r="J78" i="7"/>
  <c r="J83" i="7"/>
  <c r="J92" i="7"/>
  <c r="J93" i="7"/>
  <c r="J97" i="7"/>
  <c r="J98" i="7"/>
  <c r="J107" i="7"/>
  <c r="I74" i="7"/>
  <c r="I76" i="7"/>
  <c r="I78" i="7"/>
  <c r="I83" i="7"/>
  <c r="I92" i="7"/>
  <c r="I93" i="7"/>
  <c r="I97" i="7"/>
  <c r="I98" i="7"/>
  <c r="I107" i="7"/>
  <c r="K81" i="7" l="1"/>
  <c r="K82" i="7"/>
  <c r="K111" i="7"/>
  <c r="K108" i="7"/>
  <c r="K27" i="7"/>
  <c r="K91" i="7"/>
  <c r="K75" i="7"/>
  <c r="K109" i="7"/>
  <c r="K100" i="7"/>
  <c r="K80" i="7"/>
  <c r="K110" i="7"/>
  <c r="K45" i="7"/>
  <c r="K98" i="7"/>
  <c r="K83" i="7"/>
  <c r="K68" i="7"/>
  <c r="K70" i="7"/>
  <c r="K107" i="7"/>
  <c r="K78" i="7"/>
  <c r="K72" i="7"/>
  <c r="K92" i="7"/>
  <c r="K93" i="7"/>
  <c r="K74" i="7"/>
  <c r="K76" i="7"/>
  <c r="K97" i="7"/>
  <c r="I6" i="7"/>
  <c r="I7" i="7"/>
  <c r="I8" i="7"/>
  <c r="I9" i="7"/>
  <c r="I10" i="7"/>
  <c r="I14" i="7"/>
  <c r="I15" i="7"/>
  <c r="I18" i="7"/>
  <c r="I19" i="7"/>
  <c r="I20" i="7"/>
  <c r="I21" i="7"/>
  <c r="I23" i="7"/>
  <c r="I24" i="7"/>
  <c r="I25" i="7"/>
  <c r="I26" i="7"/>
  <c r="I41" i="7"/>
  <c r="I42" i="7"/>
  <c r="I43" i="7"/>
  <c r="I47" i="7"/>
  <c r="I48" i="7"/>
  <c r="I49" i="7"/>
  <c r="I50" i="7"/>
  <c r="I52" i="7"/>
  <c r="I53" i="7"/>
  <c r="I54" i="7"/>
  <c r="I55" i="7"/>
  <c r="J6" i="7"/>
  <c r="J7" i="7"/>
  <c r="J8" i="7"/>
  <c r="J9" i="7"/>
  <c r="J10" i="7"/>
  <c r="J14" i="7"/>
  <c r="J15" i="7"/>
  <c r="J18" i="7"/>
  <c r="J19" i="7"/>
  <c r="J20" i="7"/>
  <c r="J21" i="7"/>
  <c r="J23" i="7"/>
  <c r="J24" i="7"/>
  <c r="J25" i="7"/>
  <c r="J26" i="7"/>
  <c r="J42" i="7"/>
  <c r="J43" i="7"/>
  <c r="J47" i="7"/>
  <c r="J48" i="7"/>
  <c r="J49" i="7"/>
  <c r="J50" i="7"/>
  <c r="J52" i="7"/>
  <c r="J53" i="7"/>
  <c r="J54" i="7"/>
  <c r="J55" i="7"/>
  <c r="K55" i="7" l="1"/>
  <c r="K47" i="7"/>
  <c r="K23" i="7"/>
  <c r="K8" i="7"/>
  <c r="K25" i="7"/>
  <c r="K18" i="7"/>
  <c r="K10" i="7"/>
  <c r="K54" i="7"/>
  <c r="K15" i="7"/>
  <c r="K7" i="7"/>
  <c r="K53" i="7"/>
  <c r="K21" i="7"/>
  <c r="K14" i="7"/>
  <c r="K6" i="7"/>
  <c r="K52" i="7"/>
  <c r="K20" i="7"/>
  <c r="K43" i="7"/>
  <c r="K4" i="7"/>
  <c r="K50" i="7"/>
  <c r="K42" i="7"/>
  <c r="K26" i="7"/>
  <c r="K19" i="7"/>
  <c r="K3" i="7"/>
  <c r="K49" i="7"/>
  <c r="K41" i="7"/>
  <c r="K48" i="7"/>
  <c r="K24" i="7"/>
  <c r="K9" i="7"/>
  <c r="C6" i="3"/>
</calcChain>
</file>

<file path=xl/sharedStrings.xml><?xml version="1.0" encoding="utf-8"?>
<sst xmlns="http://schemas.openxmlformats.org/spreadsheetml/2006/main" count="437" uniqueCount="180">
  <si>
    <t>Matériel</t>
  </si>
  <si>
    <t>BOSCH</t>
  </si>
  <si>
    <t>MAKITA</t>
  </si>
  <si>
    <t>PF1</t>
  </si>
  <si>
    <t>PF2</t>
  </si>
  <si>
    <t>V1</t>
  </si>
  <si>
    <t>V2</t>
  </si>
  <si>
    <t>V3</t>
  </si>
  <si>
    <t>V4</t>
  </si>
  <si>
    <t>C1</t>
  </si>
  <si>
    <t>359486G</t>
  </si>
  <si>
    <t>C2</t>
  </si>
  <si>
    <t>659232G</t>
  </si>
  <si>
    <t>C3</t>
  </si>
  <si>
    <t>S1</t>
  </si>
  <si>
    <t>D1</t>
  </si>
  <si>
    <t>D2</t>
  </si>
  <si>
    <t>WURTH 25m</t>
  </si>
  <si>
    <t>E2</t>
  </si>
  <si>
    <t>E3</t>
  </si>
  <si>
    <t>E4</t>
  </si>
  <si>
    <t>WURTH 40m</t>
  </si>
  <si>
    <t>E5</t>
  </si>
  <si>
    <t>E6</t>
  </si>
  <si>
    <t>H1</t>
  </si>
  <si>
    <t>DIAL</t>
  </si>
  <si>
    <t>H2</t>
  </si>
  <si>
    <t>H3</t>
  </si>
  <si>
    <t>H4</t>
  </si>
  <si>
    <t>COMPRESSEUR</t>
  </si>
  <si>
    <t>NUAIR</t>
  </si>
  <si>
    <t>821530AHO227</t>
  </si>
  <si>
    <t>FROMENT</t>
  </si>
  <si>
    <t>LV COLOMB</t>
  </si>
  <si>
    <t>A160609/1162</t>
  </si>
  <si>
    <t>LV 1</t>
  </si>
  <si>
    <t>A160609/1113</t>
  </si>
  <si>
    <t>LV 2</t>
  </si>
  <si>
    <t>A160609/1209</t>
  </si>
  <si>
    <t>MILLER</t>
  </si>
  <si>
    <t>EVAC 1</t>
  </si>
  <si>
    <t>EVAC 2</t>
  </si>
  <si>
    <t>KRATOS</t>
  </si>
  <si>
    <t>PINCES</t>
  </si>
  <si>
    <t>913 ET 968</t>
  </si>
  <si>
    <t>TREUILS GEDA</t>
  </si>
  <si>
    <t>TREUIL 1</t>
  </si>
  <si>
    <t>TREUIL 2</t>
  </si>
  <si>
    <t>TREUIL 3</t>
  </si>
  <si>
    <t>BALLON 1 + BALLAST 1</t>
  </si>
  <si>
    <t xml:space="preserve"> </t>
  </si>
  <si>
    <t>BALLON 2 + BALLAST 2</t>
  </si>
  <si>
    <t>Marque</t>
  </si>
  <si>
    <t>Enrouleur</t>
  </si>
  <si>
    <t>Halogène</t>
  </si>
  <si>
    <t>Compresseur</t>
  </si>
  <si>
    <t>Ligne de vie</t>
  </si>
  <si>
    <t>Miller</t>
  </si>
  <si>
    <t>Pinces de suspension</t>
  </si>
  <si>
    <t>Treuils</t>
  </si>
  <si>
    <t>Ballon éclairant</t>
  </si>
  <si>
    <t>Nom</t>
  </si>
  <si>
    <t>Numéro de série</t>
  </si>
  <si>
    <t>Entrée/Sortie du matériel</t>
  </si>
  <si>
    <t>Prénom</t>
  </si>
  <si>
    <t>N° série</t>
  </si>
  <si>
    <t>Date</t>
  </si>
  <si>
    <t>Nom équipement</t>
  </si>
  <si>
    <t>Marque équipement</t>
  </si>
  <si>
    <t>Type équipement</t>
  </si>
  <si>
    <t>N° de série</t>
  </si>
  <si>
    <t>Quantité</t>
  </si>
  <si>
    <t>Nom chantier</t>
  </si>
  <si>
    <t>Stock initial</t>
  </si>
  <si>
    <t>Gestion matériel Arnholdt</t>
  </si>
  <si>
    <t>Sortie</t>
  </si>
  <si>
    <t>Stock disponible</t>
  </si>
  <si>
    <t>Entrée</t>
  </si>
  <si>
    <t xml:space="preserve">Code </t>
  </si>
  <si>
    <t>Code personnel</t>
  </si>
  <si>
    <t>Matériels</t>
  </si>
  <si>
    <t>Sécurité</t>
  </si>
  <si>
    <t>Travail sur corde</t>
  </si>
  <si>
    <t>Matériels électrique</t>
  </si>
  <si>
    <t>Matériel levage</t>
  </si>
  <si>
    <t>Saisie</t>
  </si>
  <si>
    <t>Informations</t>
  </si>
  <si>
    <t>Code équipement</t>
  </si>
  <si>
    <t>PR</t>
  </si>
  <si>
    <t>Perforateur réserve</t>
  </si>
  <si>
    <t>Modèle</t>
  </si>
  <si>
    <t>GBH 36 VLI</t>
  </si>
  <si>
    <t>GKS 190</t>
  </si>
  <si>
    <t>GST 90BE</t>
  </si>
  <si>
    <t>Disqueuse d230</t>
  </si>
  <si>
    <t>GWS 24 230H</t>
  </si>
  <si>
    <t>D3</t>
  </si>
  <si>
    <t>Disqueuse d125</t>
  </si>
  <si>
    <t>GWS 1000</t>
  </si>
  <si>
    <t>B4</t>
  </si>
  <si>
    <t>B3</t>
  </si>
  <si>
    <t>GDS 18 VLIHT</t>
  </si>
  <si>
    <t>200378K</t>
  </si>
  <si>
    <t>200379K</t>
  </si>
  <si>
    <t>B1</t>
  </si>
  <si>
    <t>B2</t>
  </si>
  <si>
    <t>Boulonneuse B4</t>
  </si>
  <si>
    <t>Boulonneuse B3</t>
  </si>
  <si>
    <t>Boulonneuse B1</t>
  </si>
  <si>
    <t>Boulonneuse B2</t>
  </si>
  <si>
    <t>Brenenstuhl</t>
  </si>
  <si>
    <t>H5</t>
  </si>
  <si>
    <t>Matériels électroportatif</t>
  </si>
  <si>
    <t>Perforateur filaire 2</t>
  </si>
  <si>
    <t>Perforateur filaire 1</t>
  </si>
  <si>
    <t>Visseuse 1</t>
  </si>
  <si>
    <t>Visseuse 2</t>
  </si>
  <si>
    <t>Visseuse 3</t>
  </si>
  <si>
    <t>Visseuse 4</t>
  </si>
  <si>
    <t>Scie circulaire 1</t>
  </si>
  <si>
    <t>Scie circulaire 2</t>
  </si>
  <si>
    <t>Scie circulaire 3</t>
  </si>
  <si>
    <t>Scie sauteuse 1</t>
  </si>
  <si>
    <t>3G - 2.5mm -16A IP44</t>
  </si>
  <si>
    <t>3G -2.5mm</t>
  </si>
  <si>
    <t xml:space="preserve"> 40m</t>
  </si>
  <si>
    <t>3G - 1.5mm</t>
  </si>
  <si>
    <t>E1</t>
  </si>
  <si>
    <t>Groupe électrogène</t>
  </si>
  <si>
    <t>Kohler</t>
  </si>
  <si>
    <t>Perform 4500</t>
  </si>
  <si>
    <t>Marteau</t>
  </si>
  <si>
    <t>Cliquet de monteur</t>
  </si>
  <si>
    <t>Axmann</t>
  </si>
  <si>
    <t>Ratchet Wrenches</t>
  </si>
  <si>
    <t>M1</t>
  </si>
  <si>
    <t>CDM1</t>
  </si>
  <si>
    <t>Arnholdt</t>
  </si>
  <si>
    <t>Pierre</t>
  </si>
  <si>
    <t>Paul</t>
  </si>
  <si>
    <t>Jacques</t>
  </si>
  <si>
    <t>EQUIPE PIERRE</t>
  </si>
  <si>
    <t>CDM2</t>
  </si>
  <si>
    <t>EQUIPE JACQUES</t>
  </si>
  <si>
    <t>EQUIPE PAUL</t>
  </si>
  <si>
    <t>Recherche par N° serie</t>
  </si>
  <si>
    <t>Étiquettes de lignes</t>
  </si>
  <si>
    <t>MATERIEL</t>
  </si>
  <si>
    <t>EN RUPTURE</t>
  </si>
  <si>
    <t>Harnais</t>
  </si>
  <si>
    <t>TEST01</t>
  </si>
  <si>
    <t>NTEST01</t>
  </si>
  <si>
    <t>MATERIEL EN RUPTURE</t>
  </si>
  <si>
    <t>MTEST02</t>
  </si>
  <si>
    <t>MTEST03</t>
  </si>
  <si>
    <t>CDM</t>
  </si>
  <si>
    <t>HARNAISM01</t>
  </si>
  <si>
    <t>CDM2M01</t>
  </si>
  <si>
    <t>CDM01</t>
  </si>
  <si>
    <t>M1M01</t>
  </si>
  <si>
    <t>Arnholdttest01</t>
  </si>
  <si>
    <t>depot</t>
  </si>
  <si>
    <t>Recherche par equipe (=nom de chantier/ emplacement)</t>
  </si>
  <si>
    <t>Recherche par nom et/ou prenom</t>
  </si>
  <si>
    <t>Ex : EQUIPE PAUL / DEPOT</t>
  </si>
  <si>
    <t>Ex : Pierre Arnholdt</t>
  </si>
  <si>
    <t>Ex : 821530AHO227</t>
  </si>
  <si>
    <t xml:space="preserve">RESULTAT DE LA RECHERCHE </t>
  </si>
  <si>
    <t>Recherche à effectuer par un seul élément, par l'équipe soit par le nom/prénom ou bien N° de série.</t>
  </si>
  <si>
    <t>Obtention de la demande sans historique ou avec historique.</t>
  </si>
  <si>
    <t xml:space="preserve">RECAP EXHAUSTIF DU MATERIEL PRESENT PAR NOM DE CHANTIER </t>
  </si>
  <si>
    <t xml:space="preserve">RECAPITULATIF PAR EMPLACEMENT </t>
  </si>
  <si>
    <t>EQUPE PAUL :</t>
  </si>
  <si>
    <t>EQUIPE PIERRE :</t>
  </si>
  <si>
    <t>MARQUE</t>
  </si>
  <si>
    <t>N° SERIE</t>
  </si>
  <si>
    <t>EN SOMME UNE LISTE EFFECTIF DES ACTIFS PAR EMPLACEMENT AVEC SEULEMENT (MATERIEL/MARQUE/N° SERIE/QTE)</t>
  </si>
  <si>
    <t>QUANTITE</t>
  </si>
  <si>
    <t>/</t>
  </si>
  <si>
    <t>EXEMPLE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</si>
</sst>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24"/>
      <color theme="8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0"/>
      <name val="Arial"/>
      <family val="2"/>
    </font>
    <font>
      <sz val="8"/>
      <name val="Calibri"/>
      <family val="2"/>
      <scheme val="minor"/>
    </font>
    <font>
      <b/>
      <sz val="12"/>
      <color indexed="9"/>
      <name val="Calibri"/>
      <family val="2"/>
    </font>
    <font>
      <sz val="14"/>
      <color indexed="9"/>
      <name val="Calibri"/>
      <family val="2"/>
    </font>
    <font>
      <b/>
      <sz val="18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6D6D"/>
        <bgColor indexed="64"/>
      </patternFill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4" fillId="0" borderId="0" xfId="0" applyFont="1"/>
    <xf numFmtId="0" fontId="5" fillId="0" borderId="0" xfId="0" applyFont="1"/>
    <xf numFmtId="14" fontId="0" fillId="0" borderId="0" xfId="0" applyNumberFormat="1"/>
    <xf numFmtId="0" fontId="4" fillId="0" borderId="0" xfId="0" applyFont="1" applyAlignment="1">
      <alignment horizontal="center"/>
    </xf>
    <xf numFmtId="0" fontId="3" fillId="0" borderId="0" xfId="1" applyNumberFormat="1" applyFont="1" applyFill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0" fontId="7" fillId="4" borderId="2" xfId="0" applyFont="1" applyFill="1" applyBorder="1"/>
    <xf numFmtId="0" fontId="8" fillId="4" borderId="3" xfId="0" applyFont="1" applyFill="1" applyBorder="1"/>
    <xf numFmtId="0" fontId="7" fillId="4" borderId="3" xfId="0" applyFont="1" applyFill="1" applyBorder="1"/>
    <xf numFmtId="0" fontId="7" fillId="4" borderId="8" xfId="0" applyFont="1" applyFill="1" applyBorder="1"/>
    <xf numFmtId="0" fontId="7" fillId="4" borderId="9" xfId="0" applyFont="1" applyFill="1" applyBorder="1"/>
    <xf numFmtId="0" fontId="9" fillId="4" borderId="0" xfId="0" applyFont="1" applyFill="1" applyAlignment="1">
      <alignment horizontal="center"/>
    </xf>
    <xf numFmtId="0" fontId="8" fillId="4" borderId="0" xfId="0" applyFont="1" applyFill="1"/>
    <xf numFmtId="0" fontId="8" fillId="4" borderId="0" xfId="0" applyFont="1" applyFill="1" applyAlignment="1">
      <alignment horizontal="center"/>
    </xf>
    <xf numFmtId="0" fontId="7" fillId="4" borderId="0" xfId="0" applyFont="1" applyFill="1"/>
    <xf numFmtId="0" fontId="7" fillId="4" borderId="10" xfId="0" applyFont="1" applyFill="1" applyBorder="1"/>
    <xf numFmtId="0" fontId="7" fillId="4" borderId="4" xfId="0" applyFont="1" applyFill="1" applyBorder="1"/>
    <xf numFmtId="0" fontId="7" fillId="4" borderId="5" xfId="0" applyFont="1" applyFill="1" applyBorder="1"/>
    <xf numFmtId="0" fontId="7" fillId="4" borderId="11" xfId="0" applyFont="1" applyFill="1" applyBorder="1"/>
    <xf numFmtId="14" fontId="7" fillId="4" borderId="0" xfId="0" applyNumberFormat="1" applyFont="1" applyFill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11" fillId="4" borderId="9" xfId="0" applyFont="1" applyFill="1" applyBorder="1"/>
    <xf numFmtId="0" fontId="14" fillId="0" borderId="0" xfId="0" applyFont="1"/>
    <xf numFmtId="0" fontId="0" fillId="4" borderId="0" xfId="0" applyFill="1"/>
    <xf numFmtId="0" fontId="15" fillId="0" borderId="0" xfId="0" applyFont="1" applyAlignment="1">
      <alignment horizontal="center"/>
    </xf>
    <xf numFmtId="0" fontId="15" fillId="0" borderId="0" xfId="0" applyFont="1" applyAlignment="1">
      <alignment horizontal="center" vertical="center"/>
    </xf>
    <xf numFmtId="0" fontId="11" fillId="0" borderId="0" xfId="0" applyFont="1"/>
    <xf numFmtId="0" fontId="13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/>
    <xf numFmtId="14" fontId="7" fillId="0" borderId="0" xfId="0" applyNumberFormat="1" applyFont="1"/>
    <xf numFmtId="0" fontId="9" fillId="0" borderId="0" xfId="0" applyFont="1"/>
    <xf numFmtId="0" fontId="14" fillId="4" borderId="0" xfId="0" applyFont="1" applyFill="1"/>
    <xf numFmtId="0" fontId="13" fillId="4" borderId="10" xfId="0" applyFont="1" applyFill="1" applyBorder="1" applyAlignment="1">
      <alignment horizontal="center"/>
    </xf>
    <xf numFmtId="0" fontId="7" fillId="4" borderId="10" xfId="0" applyFont="1" applyFill="1" applyBorder="1" applyAlignment="1">
      <alignment horizontal="center"/>
    </xf>
    <xf numFmtId="0" fontId="9" fillId="4" borderId="10" xfId="0" applyFont="1" applyFill="1" applyBorder="1"/>
    <xf numFmtId="0" fontId="8" fillId="4" borderId="10" xfId="0" applyFont="1" applyFill="1" applyBorder="1"/>
    <xf numFmtId="0" fontId="11" fillId="4" borderId="4" xfId="0" applyFont="1" applyFill="1" applyBorder="1"/>
    <xf numFmtId="0" fontId="11" fillId="4" borderId="5" xfId="0" applyFont="1" applyFill="1" applyBorder="1" applyAlignment="1">
      <alignment horizontal="center" vertical="center"/>
    </xf>
    <xf numFmtId="0" fontId="14" fillId="4" borderId="5" xfId="0" applyFont="1" applyFill="1" applyBorder="1"/>
    <xf numFmtId="0" fontId="7" fillId="4" borderId="5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left"/>
    </xf>
    <xf numFmtId="0" fontId="13" fillId="4" borderId="11" xfId="0" applyFont="1" applyFill="1" applyBorder="1" applyAlignment="1">
      <alignment horizont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1" fontId="14" fillId="4" borderId="0" xfId="0" applyNumberFormat="1" applyFont="1" applyFill="1"/>
    <xf numFmtId="0" fontId="11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1" fontId="2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/>
    </xf>
    <xf numFmtId="0" fontId="0" fillId="0" borderId="1" xfId="0" applyBorder="1"/>
    <xf numFmtId="0" fontId="0" fillId="8" borderId="9" xfId="0" applyFill="1" applyBorder="1"/>
    <xf numFmtId="0" fontId="0" fillId="8" borderId="0" xfId="0" applyFill="1"/>
    <xf numFmtId="0" fontId="0" fillId="8" borderId="10" xfId="0" applyFill="1" applyBorder="1"/>
    <xf numFmtId="0" fontId="0" fillId="8" borderId="4" xfId="0" applyFill="1" applyBorder="1"/>
    <xf numFmtId="0" fontId="0" fillId="8" borderId="5" xfId="0" applyFill="1" applyBorder="1"/>
    <xf numFmtId="0" fontId="0" fillId="8" borderId="11" xfId="0" applyFill="1" applyBorder="1"/>
    <xf numFmtId="0" fontId="12" fillId="4" borderId="0" xfId="0" applyFont="1" applyFill="1" applyAlignment="1">
      <alignment horizontal="center" vertical="center"/>
    </xf>
    <xf numFmtId="0" fontId="11" fillId="4" borderId="0" xfId="0" applyFont="1" applyFill="1"/>
    <xf numFmtId="0" fontId="13" fillId="4" borderId="0" xfId="0" applyFont="1" applyFill="1"/>
    <xf numFmtId="0" fontId="11" fillId="4" borderId="10" xfId="0" applyFont="1" applyFill="1" applyBorder="1"/>
    <xf numFmtId="0" fontId="8" fillId="9" borderId="6" xfId="0" applyFont="1" applyFill="1" applyBorder="1" applyAlignment="1">
      <alignment horizontal="center"/>
    </xf>
    <xf numFmtId="14" fontId="7" fillId="9" borderId="6" xfId="0" applyNumberFormat="1" applyFont="1" applyFill="1" applyBorder="1" applyAlignment="1">
      <alignment horizontal="center"/>
    </xf>
    <xf numFmtId="14" fontId="0" fillId="0" borderId="25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4" fontId="0" fillId="0" borderId="1" xfId="0" applyNumberFormat="1" applyBorder="1" applyAlignment="1">
      <alignment horizontal="center" vertical="center"/>
    </xf>
    <xf numFmtId="0" fontId="20" fillId="13" borderId="6" xfId="0" applyFont="1" applyFill="1" applyBorder="1" applyAlignment="1">
      <alignment horizontal="center" vertical="center" wrapText="1"/>
    </xf>
    <xf numFmtId="0" fontId="0" fillId="0" borderId="0" xfId="0" pivotButton="1" applyAlignment="1">
      <alignment horizontal="right"/>
    </xf>
    <xf numFmtId="0" fontId="0" fillId="14" borderId="0" xfId="0" applyFill="1"/>
    <xf numFmtId="0" fontId="0" fillId="2" borderId="0" xfId="0" applyFill="1"/>
    <xf numFmtId="0" fontId="0" fillId="0" borderId="0" xfId="0" applyAlignment="1">
      <alignment vertical="center" wrapText="1"/>
    </xf>
    <xf numFmtId="0" fontId="10" fillId="7" borderId="12" xfId="0" applyFont="1" applyFill="1" applyBorder="1" applyAlignment="1">
      <alignment horizontal="center" vertical="center"/>
    </xf>
    <xf numFmtId="0" fontId="10" fillId="7" borderId="13" xfId="0" applyFont="1" applyFill="1" applyBorder="1" applyAlignment="1">
      <alignment horizontal="center" vertical="center"/>
    </xf>
    <xf numFmtId="0" fontId="10" fillId="7" borderId="14" xfId="0" applyFont="1" applyFill="1" applyBorder="1" applyAlignment="1">
      <alignment horizontal="center" vertical="center"/>
    </xf>
    <xf numFmtId="0" fontId="10" fillId="7" borderId="15" xfId="0" applyFont="1" applyFill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10" fillId="7" borderId="16" xfId="0" applyFont="1" applyFill="1" applyBorder="1" applyAlignment="1">
      <alignment horizontal="center" vertical="center"/>
    </xf>
    <xf numFmtId="0" fontId="10" fillId="7" borderId="17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6" fillId="3" borderId="2" xfId="1" applyNumberFormat="1" applyFont="1" applyFill="1" applyBorder="1" applyAlignment="1">
      <alignment horizontal="center" vertical="center"/>
    </xf>
    <xf numFmtId="0" fontId="16" fillId="3" borderId="3" xfId="1" applyNumberFormat="1" applyFont="1" applyFill="1" applyBorder="1" applyAlignment="1">
      <alignment horizontal="center" vertical="center"/>
    </xf>
    <xf numFmtId="0" fontId="16" fillId="3" borderId="8" xfId="1" applyNumberFormat="1" applyFont="1" applyFill="1" applyBorder="1" applyAlignment="1">
      <alignment horizontal="center" vertical="center"/>
    </xf>
    <xf numFmtId="0" fontId="16" fillId="3" borderId="4" xfId="1" applyNumberFormat="1" applyFont="1" applyFill="1" applyBorder="1" applyAlignment="1">
      <alignment horizontal="center" vertical="center"/>
    </xf>
    <xf numFmtId="0" fontId="16" fillId="3" borderId="5" xfId="1" applyNumberFormat="1" applyFont="1" applyFill="1" applyBorder="1" applyAlignment="1">
      <alignment horizontal="center" vertical="center"/>
    </xf>
    <xf numFmtId="0" fontId="16" fillId="3" borderId="11" xfId="1" applyNumberFormat="1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12" fillId="4" borderId="8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2" fillId="5" borderId="24" xfId="0" applyFont="1" applyFill="1" applyBorder="1" applyAlignment="1">
      <alignment horizontal="center" vertical="center"/>
    </xf>
    <xf numFmtId="0" fontId="2" fillId="6" borderId="21" xfId="0" applyFont="1" applyFill="1" applyBorder="1" applyAlignment="1">
      <alignment horizontal="center" vertical="center"/>
    </xf>
    <xf numFmtId="0" fontId="2" fillId="6" borderId="22" xfId="0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9" fillId="6" borderId="26" xfId="0" applyFont="1" applyFill="1" applyBorder="1" applyAlignment="1">
      <alignment horizontal="center" vertical="center"/>
    </xf>
    <xf numFmtId="0" fontId="19" fillId="6" borderId="0" xfId="0" applyFont="1" applyFill="1" applyAlignment="1">
      <alignment horizontal="center" vertical="center"/>
    </xf>
    <xf numFmtId="0" fontId="18" fillId="10" borderId="26" xfId="0" applyFont="1" applyFill="1" applyBorder="1" applyAlignment="1">
      <alignment horizontal="center" vertical="center"/>
    </xf>
    <xf numFmtId="0" fontId="18" fillId="10" borderId="0" xfId="0" applyFont="1" applyFill="1" applyAlignment="1">
      <alignment horizontal="center" vertical="center"/>
    </xf>
    <xf numFmtId="0" fontId="19" fillId="11" borderId="26" xfId="0" applyFont="1" applyFill="1" applyBorder="1" applyAlignment="1">
      <alignment horizontal="center" vertical="center" wrapText="1"/>
    </xf>
    <xf numFmtId="0" fontId="19" fillId="11" borderId="0" xfId="0" applyFont="1" applyFill="1" applyAlignment="1">
      <alignment horizontal="center" vertical="center" wrapText="1"/>
    </xf>
    <xf numFmtId="0" fontId="19" fillId="12" borderId="26" xfId="0" applyFont="1" applyFill="1" applyBorder="1" applyAlignment="1">
      <alignment horizontal="center" vertical="center" wrapText="1"/>
    </xf>
    <xf numFmtId="0" fontId="19" fillId="12" borderId="0" xfId="0" applyFont="1" applyFill="1" applyAlignment="1">
      <alignment horizontal="center" vertical="center" wrapText="1"/>
    </xf>
    <xf numFmtId="0" fontId="0" fillId="0" borderId="1" xfId="0" applyBorder="1" applyAlignment="1">
      <alignment horizontal="center"/>
    </xf>
  </cellXfs>
  <cellStyles count="2">
    <cellStyle name="Monétaire" xfId="1" builtinId="4"/>
    <cellStyle name="Normal" xfId="0" builtinId="0"/>
  </cellStyles>
  <dxfs count="21"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protection locked="1"/>
    </dxf>
    <dxf>
      <alignment vertical="center"/>
    </dxf>
    <dxf>
      <alignment horizontal="center"/>
    </dxf>
    <dxf>
      <alignment horizontal="left"/>
    </dxf>
    <dxf>
      <alignment horizontal="right"/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C0000"/>
      <color rgb="FFFF6D6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493395</xdr:colOff>
      <xdr:row>6</xdr:row>
      <xdr:rowOff>38100</xdr:rowOff>
    </xdr:from>
    <xdr:to>
      <xdr:col>6</xdr:col>
      <xdr:colOff>78106</xdr:colOff>
      <xdr:row>10</xdr:row>
      <xdr:rowOff>81915</xdr:rowOff>
    </xdr:to>
    <xdr:sp macro="[0]!Ouvrir_saisiematerie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65120" y="1143000"/>
          <a:ext cx="1956436" cy="76771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Saisie </a:t>
          </a:r>
          <a:r>
            <a:rPr lang="fr-FR" sz="1400" baseline="0"/>
            <a:t>matériel</a:t>
          </a:r>
          <a:endParaRPr lang="fr-FR" sz="1400"/>
        </a:p>
      </xdr:txBody>
    </xdr:sp>
    <xdr:clientData/>
  </xdr:twoCellAnchor>
  <xdr:twoCellAnchor>
    <xdr:from>
      <xdr:col>7</xdr:col>
      <xdr:colOff>552450</xdr:colOff>
      <xdr:row>13</xdr:row>
      <xdr:rowOff>167640</xdr:rowOff>
    </xdr:from>
    <xdr:to>
      <xdr:col>9</xdr:col>
      <xdr:colOff>400050</xdr:colOff>
      <xdr:row>16</xdr:row>
      <xdr:rowOff>19050</xdr:rowOff>
    </xdr:to>
    <xdr:sp macro="[0]!Ouvrir_invent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086475" y="2539365"/>
          <a:ext cx="1428750" cy="39433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Etat du stock</a:t>
          </a:r>
        </a:p>
      </xdr:txBody>
    </xdr:sp>
    <xdr:clientData/>
  </xdr:twoCellAnchor>
  <xdr:twoCellAnchor>
    <xdr:from>
      <xdr:col>4</xdr:col>
      <xdr:colOff>287655</xdr:colOff>
      <xdr:row>13</xdr:row>
      <xdr:rowOff>158115</xdr:rowOff>
    </xdr:from>
    <xdr:to>
      <xdr:col>5</xdr:col>
      <xdr:colOff>493395</xdr:colOff>
      <xdr:row>16</xdr:row>
      <xdr:rowOff>19050</xdr:rowOff>
    </xdr:to>
    <xdr:sp macro="[0]!Ouvrir_entré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449955" y="2529840"/>
          <a:ext cx="996315" cy="40386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</a:t>
          </a:r>
        </a:p>
      </xdr:txBody>
    </xdr:sp>
    <xdr:clientData/>
  </xdr:twoCellAnchor>
  <xdr:twoCellAnchor>
    <xdr:from>
      <xdr:col>6</xdr:col>
      <xdr:colOff>55246</xdr:colOff>
      <xdr:row>13</xdr:row>
      <xdr:rowOff>179069</xdr:rowOff>
    </xdr:from>
    <xdr:to>
      <xdr:col>7</xdr:col>
      <xdr:colOff>234316</xdr:colOff>
      <xdr:row>16</xdr:row>
      <xdr:rowOff>19049</xdr:rowOff>
    </xdr:to>
    <xdr:sp macro="[0]!Ouvrir_sorti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798696" y="2550794"/>
          <a:ext cx="969645" cy="382905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</a:t>
          </a:r>
        </a:p>
      </xdr:txBody>
    </xdr:sp>
    <xdr:clientData/>
  </xdr:twoCellAnchor>
  <xdr:twoCellAnchor editAs="oneCell">
    <xdr:from>
      <xdr:col>1</xdr:col>
      <xdr:colOff>144781</xdr:colOff>
      <xdr:row>13</xdr:row>
      <xdr:rowOff>15240</xdr:rowOff>
    </xdr:from>
    <xdr:to>
      <xdr:col>3</xdr:col>
      <xdr:colOff>426720</xdr:colOff>
      <xdr:row>17</xdr:row>
      <xdr:rowOff>43644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alphaModFix/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7261" y="2407920"/>
          <a:ext cx="1866899" cy="75992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1085850</xdr:colOff>
          <xdr:row>21</xdr:row>
          <xdr:rowOff>19050</xdr:rowOff>
        </xdr:from>
        <xdr:to>
          <xdr:col>4</xdr:col>
          <xdr:colOff>723900</xdr:colOff>
          <xdr:row>24</xdr:row>
          <xdr:rowOff>28575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Entrée matériel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1266825</xdr:colOff>
          <xdr:row>21</xdr:row>
          <xdr:rowOff>38100</xdr:rowOff>
        </xdr:from>
        <xdr:to>
          <xdr:col>8</xdr:col>
          <xdr:colOff>895350</xdr:colOff>
          <xdr:row>24</xdr:row>
          <xdr:rowOff>57150</xdr:rowOff>
        </xdr:to>
        <xdr:sp macro="" textlink="">
          <xdr:nvSpPr>
            <xdr:cNvPr id="2070" name="Button 22" hidden="1">
              <a:extLst>
                <a:ext uri="{63B3BB69-23CF-44E3-9099-C40C66FF867C}">
                  <a14:compatExt spid="_x0000_s2070"/>
                </a:ext>
                <a:ext uri="{FF2B5EF4-FFF2-40B4-BE49-F238E27FC236}">
                  <a16:creationId xmlns:a16="http://schemas.microsoft.com/office/drawing/2014/main" id="{00000000-0008-0000-0100-00001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1143000</xdr:colOff>
          <xdr:row>21</xdr:row>
          <xdr:rowOff>28575</xdr:rowOff>
        </xdr:from>
        <xdr:to>
          <xdr:col>6</xdr:col>
          <xdr:colOff>781050</xdr:colOff>
          <xdr:row>24</xdr:row>
          <xdr:rowOff>47625</xdr:rowOff>
        </xdr:to>
        <xdr:sp macro="" textlink="">
          <xdr:nvSpPr>
            <xdr:cNvPr id="2075" name="Button 27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1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Sortie matériel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0</xdr:colOff>
      <xdr:row>1</xdr:row>
      <xdr:rowOff>0</xdr:rowOff>
    </xdr:from>
    <xdr:to>
      <xdr:col>11</xdr:col>
      <xdr:colOff>685800</xdr:colOff>
      <xdr:row>3</xdr:row>
      <xdr:rowOff>99060</xdr:rowOff>
    </xdr:to>
    <xdr:grpSp>
      <xdr:nvGrpSpPr>
        <xdr:cNvPr id="5" name="Graphique 2" descr="Maison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pSpPr/>
      </xdr:nvGrpSpPr>
      <xdr:grpSpPr>
        <a:xfrm>
          <a:off x="10334625" y="200025"/>
          <a:ext cx="685800" cy="661035"/>
          <a:chOff x="10195560" y="114300"/>
          <a:chExt cx="662940" cy="662940"/>
        </a:xfrm>
        <a:solidFill>
          <a:schemeClr val="accent1"/>
        </a:solidFill>
      </xdr:grpSpPr>
      <xdr:sp macro="[0]!Retour_accueil_saisieEPC" textlink="">
        <xdr:nvSpPr>
          <xdr:cNvPr id="6" name="Forme libre : forme 5">
            <a:extLst>
              <a:ext uri="{FF2B5EF4-FFF2-40B4-BE49-F238E27FC236}">
                <a16:creationId xmlns:a16="http://schemas.microsoft.com/office/drawing/2014/main" id="{00000000-0008-0000-0100-000006000000}"/>
              </a:ext>
            </a:extLst>
          </xdr:cNvPr>
          <xdr:cNvSpPr/>
        </xdr:nvSpPr>
        <xdr:spPr>
          <a:xfrm>
            <a:off x="10236993" y="197167"/>
            <a:ext cx="580072" cy="302466"/>
          </a:xfrm>
          <a:custGeom>
            <a:avLst/>
            <a:gdLst>
              <a:gd name="connsiteX0" fmla="*/ 455771 w 580072"/>
              <a:gd name="connsiteY0" fmla="*/ 157448 h 302466"/>
              <a:gd name="connsiteX1" fmla="*/ 455771 w 580072"/>
              <a:gd name="connsiteY1" fmla="*/ 41434 h 302466"/>
              <a:gd name="connsiteX2" fmla="*/ 400526 w 580072"/>
              <a:gd name="connsiteY2" fmla="*/ 41434 h 302466"/>
              <a:gd name="connsiteX3" fmla="*/ 400526 w 580072"/>
              <a:gd name="connsiteY3" fmla="*/ 104966 h 302466"/>
              <a:gd name="connsiteX4" fmla="*/ 290036 w 580072"/>
              <a:gd name="connsiteY4" fmla="*/ 0 h 302466"/>
              <a:gd name="connsiteX5" fmla="*/ 290036 w 580072"/>
              <a:gd name="connsiteY5" fmla="*/ 0 h 302466"/>
              <a:gd name="connsiteX6" fmla="*/ 0 w 580072"/>
              <a:gd name="connsiteY6" fmla="*/ 276225 h 302466"/>
              <a:gd name="connsiteX7" fmla="*/ 31075 w 580072"/>
              <a:gd name="connsiteY7" fmla="*/ 302466 h 302466"/>
              <a:gd name="connsiteX8" fmla="*/ 290036 w 580072"/>
              <a:gd name="connsiteY8" fmla="*/ 56626 h 302466"/>
              <a:gd name="connsiteX9" fmla="*/ 290036 w 580072"/>
              <a:gd name="connsiteY9" fmla="*/ 56626 h 302466"/>
              <a:gd name="connsiteX10" fmla="*/ 548997 w 580072"/>
              <a:gd name="connsiteY10" fmla="*/ 302466 h 302466"/>
              <a:gd name="connsiteX11" fmla="*/ 580073 w 580072"/>
              <a:gd name="connsiteY11" fmla="*/ 276225 h 3024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580072" h="302466">
                <a:moveTo>
                  <a:pt x="455771" y="157448"/>
                </a:moveTo>
                <a:lnTo>
                  <a:pt x="455771" y="41434"/>
                </a:lnTo>
                <a:lnTo>
                  <a:pt x="400526" y="41434"/>
                </a:lnTo>
                <a:lnTo>
                  <a:pt x="400526" y="104966"/>
                </a:lnTo>
                <a:lnTo>
                  <a:pt x="290036" y="0"/>
                </a:lnTo>
                <a:lnTo>
                  <a:pt x="290036" y="0"/>
                </a:lnTo>
                <a:lnTo>
                  <a:pt x="0" y="276225"/>
                </a:lnTo>
                <a:lnTo>
                  <a:pt x="31075" y="302466"/>
                </a:lnTo>
                <a:lnTo>
                  <a:pt x="290036" y="56626"/>
                </a:lnTo>
                <a:lnTo>
                  <a:pt x="290036" y="56626"/>
                </a:lnTo>
                <a:lnTo>
                  <a:pt x="548997" y="302466"/>
                </a:lnTo>
                <a:lnTo>
                  <a:pt x="580073" y="276225"/>
                </a:lnTo>
                <a:close/>
              </a:path>
            </a:pathLst>
          </a:custGeom>
          <a:grpFill/>
          <a:ln w="6846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[0]!Retour_accueil_saisieEPC" textlink="">
        <xdr:nvSpPr>
          <xdr:cNvPr id="7" name="Forme libre : forme 6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SpPr/>
        </xdr:nvSpPr>
        <xdr:spPr>
          <a:xfrm>
            <a:off x="10319861" y="292465"/>
            <a:ext cx="414337" cy="401907"/>
          </a:xfrm>
          <a:custGeom>
            <a:avLst/>
            <a:gdLst>
              <a:gd name="connsiteX0" fmla="*/ 0 w 414337"/>
              <a:gd name="connsiteY0" fmla="*/ 196810 h 401907"/>
              <a:gd name="connsiteX1" fmla="*/ 0 w 414337"/>
              <a:gd name="connsiteY1" fmla="*/ 401907 h 401907"/>
              <a:gd name="connsiteX2" fmla="*/ 165735 w 414337"/>
              <a:gd name="connsiteY2" fmla="*/ 401907 h 401907"/>
              <a:gd name="connsiteX3" fmla="*/ 165735 w 414337"/>
              <a:gd name="connsiteY3" fmla="*/ 229267 h 401907"/>
              <a:gd name="connsiteX4" fmla="*/ 248603 w 414337"/>
              <a:gd name="connsiteY4" fmla="*/ 229267 h 401907"/>
              <a:gd name="connsiteX5" fmla="*/ 248603 w 414337"/>
              <a:gd name="connsiteY5" fmla="*/ 401907 h 401907"/>
              <a:gd name="connsiteX6" fmla="*/ 414338 w 414337"/>
              <a:gd name="connsiteY6" fmla="*/ 401907 h 401907"/>
              <a:gd name="connsiteX7" fmla="*/ 414338 w 414337"/>
              <a:gd name="connsiteY7" fmla="*/ 196810 h 401907"/>
              <a:gd name="connsiteX8" fmla="*/ 207169 w 414337"/>
              <a:gd name="connsiteY8" fmla="*/ 0 h 401907"/>
              <a:gd name="connsiteX9" fmla="*/ 0 w 414337"/>
              <a:gd name="connsiteY9" fmla="*/ 196810 h 401907"/>
              <a:gd name="connsiteX10" fmla="*/ 124301 w 414337"/>
              <a:gd name="connsiteY10" fmla="*/ 312134 h 401907"/>
              <a:gd name="connsiteX11" fmla="*/ 41434 w 414337"/>
              <a:gd name="connsiteY11" fmla="*/ 312134 h 401907"/>
              <a:gd name="connsiteX12" fmla="*/ 41434 w 414337"/>
              <a:gd name="connsiteY12" fmla="*/ 229267 h 401907"/>
              <a:gd name="connsiteX13" fmla="*/ 124301 w 414337"/>
              <a:gd name="connsiteY13" fmla="*/ 229267 h 401907"/>
              <a:gd name="connsiteX14" fmla="*/ 124301 w 414337"/>
              <a:gd name="connsiteY14" fmla="*/ 312134 h 401907"/>
              <a:gd name="connsiteX15" fmla="*/ 290036 w 414337"/>
              <a:gd name="connsiteY15" fmla="*/ 229267 h 401907"/>
              <a:gd name="connsiteX16" fmla="*/ 372904 w 414337"/>
              <a:gd name="connsiteY16" fmla="*/ 229267 h 401907"/>
              <a:gd name="connsiteX17" fmla="*/ 372904 w 414337"/>
              <a:gd name="connsiteY17" fmla="*/ 312134 h 401907"/>
              <a:gd name="connsiteX18" fmla="*/ 290036 w 414337"/>
              <a:gd name="connsiteY18" fmla="*/ 312134 h 401907"/>
              <a:gd name="connsiteX19" fmla="*/ 290036 w 414337"/>
              <a:gd name="connsiteY19" fmla="*/ 229267 h 40190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</a:cxnLst>
            <a:rect l="l" t="t" r="r" b="b"/>
            <a:pathLst>
              <a:path w="414337" h="401907">
                <a:moveTo>
                  <a:pt x="0" y="196810"/>
                </a:moveTo>
                <a:lnTo>
                  <a:pt x="0" y="401907"/>
                </a:lnTo>
                <a:lnTo>
                  <a:pt x="165735" y="401907"/>
                </a:lnTo>
                <a:lnTo>
                  <a:pt x="165735" y="229267"/>
                </a:lnTo>
                <a:lnTo>
                  <a:pt x="248603" y="229267"/>
                </a:lnTo>
                <a:lnTo>
                  <a:pt x="248603" y="401907"/>
                </a:lnTo>
                <a:lnTo>
                  <a:pt x="414338" y="401907"/>
                </a:lnTo>
                <a:lnTo>
                  <a:pt x="414338" y="196810"/>
                </a:lnTo>
                <a:lnTo>
                  <a:pt x="207169" y="0"/>
                </a:lnTo>
                <a:lnTo>
                  <a:pt x="0" y="196810"/>
                </a:lnTo>
                <a:close/>
                <a:moveTo>
                  <a:pt x="124301" y="312134"/>
                </a:moveTo>
                <a:lnTo>
                  <a:pt x="41434" y="312134"/>
                </a:lnTo>
                <a:lnTo>
                  <a:pt x="41434" y="229267"/>
                </a:lnTo>
                <a:lnTo>
                  <a:pt x="124301" y="229267"/>
                </a:lnTo>
                <a:lnTo>
                  <a:pt x="124301" y="312134"/>
                </a:lnTo>
                <a:close/>
                <a:moveTo>
                  <a:pt x="290036" y="229267"/>
                </a:moveTo>
                <a:lnTo>
                  <a:pt x="372904" y="229267"/>
                </a:lnTo>
                <a:lnTo>
                  <a:pt x="372904" y="312134"/>
                </a:lnTo>
                <a:lnTo>
                  <a:pt x="290036" y="312134"/>
                </a:lnTo>
                <a:lnTo>
                  <a:pt x="290036" y="229267"/>
                </a:lnTo>
                <a:close/>
              </a:path>
            </a:pathLst>
          </a:custGeom>
          <a:grpFill/>
          <a:ln w="6846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 editAs="oneCell">
    <xdr:from>
      <xdr:col>1</xdr:col>
      <xdr:colOff>45646</xdr:colOff>
      <xdr:row>8</xdr:row>
      <xdr:rowOff>291465</xdr:rowOff>
    </xdr:from>
    <xdr:to>
      <xdr:col>1</xdr:col>
      <xdr:colOff>358141</xdr:colOff>
      <xdr:row>9</xdr:row>
      <xdr:rowOff>287655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4321" y="1796415"/>
          <a:ext cx="306780" cy="291465"/>
        </a:xfrm>
        <a:prstGeom prst="rect">
          <a:avLst/>
        </a:prstGeom>
      </xdr:spPr>
    </xdr:pic>
    <xdr:clientData/>
  </xdr:twoCellAnchor>
  <xdr:twoCellAnchor editAs="oneCell">
    <xdr:from>
      <xdr:col>3</xdr:col>
      <xdr:colOff>59055</xdr:colOff>
      <xdr:row>9</xdr:row>
      <xdr:rowOff>11430</xdr:rowOff>
    </xdr:from>
    <xdr:to>
      <xdr:col>3</xdr:col>
      <xdr:colOff>360120</xdr:colOff>
      <xdr:row>10</xdr:row>
      <xdr:rowOff>1905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59430" y="2030730"/>
          <a:ext cx="312495" cy="2857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579119</xdr:colOff>
      <xdr:row>18</xdr:row>
      <xdr:rowOff>97155</xdr:rowOff>
    </xdr:from>
    <xdr:to>
      <xdr:col>14</xdr:col>
      <xdr:colOff>232409</xdr:colOff>
      <xdr:row>26</xdr:row>
      <xdr:rowOff>62865</xdr:rowOff>
    </xdr:to>
    <xdr:grpSp>
      <xdr:nvGrpSpPr>
        <xdr:cNvPr id="4" name="Graphique 2" descr="Maison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pSpPr/>
      </xdr:nvGrpSpPr>
      <xdr:grpSpPr>
        <a:xfrm>
          <a:off x="13542644" y="3526155"/>
          <a:ext cx="1386840" cy="1489710"/>
          <a:chOff x="10195560" y="114300"/>
          <a:chExt cx="662940" cy="662940"/>
        </a:xfrm>
        <a:solidFill>
          <a:schemeClr val="accent1"/>
        </a:solidFill>
      </xdr:grpSpPr>
      <xdr:sp macro="[0]!retour_accueil_inventaire" textlink="">
        <xdr:nvSpPr>
          <xdr:cNvPr id="5" name="Forme libre : forme 4">
            <a:extLst>
              <a:ext uri="{FF2B5EF4-FFF2-40B4-BE49-F238E27FC236}">
                <a16:creationId xmlns:a16="http://schemas.microsoft.com/office/drawing/2014/main" id="{00000000-0008-0000-0400-000005000000}"/>
              </a:ext>
            </a:extLst>
          </xdr:cNvPr>
          <xdr:cNvSpPr/>
        </xdr:nvSpPr>
        <xdr:spPr>
          <a:xfrm>
            <a:off x="10236993" y="197167"/>
            <a:ext cx="580072" cy="302466"/>
          </a:xfrm>
          <a:custGeom>
            <a:avLst/>
            <a:gdLst>
              <a:gd name="connsiteX0" fmla="*/ 455771 w 580072"/>
              <a:gd name="connsiteY0" fmla="*/ 157448 h 302466"/>
              <a:gd name="connsiteX1" fmla="*/ 455771 w 580072"/>
              <a:gd name="connsiteY1" fmla="*/ 41434 h 302466"/>
              <a:gd name="connsiteX2" fmla="*/ 400526 w 580072"/>
              <a:gd name="connsiteY2" fmla="*/ 41434 h 302466"/>
              <a:gd name="connsiteX3" fmla="*/ 400526 w 580072"/>
              <a:gd name="connsiteY3" fmla="*/ 104966 h 302466"/>
              <a:gd name="connsiteX4" fmla="*/ 290036 w 580072"/>
              <a:gd name="connsiteY4" fmla="*/ 0 h 302466"/>
              <a:gd name="connsiteX5" fmla="*/ 290036 w 580072"/>
              <a:gd name="connsiteY5" fmla="*/ 0 h 302466"/>
              <a:gd name="connsiteX6" fmla="*/ 0 w 580072"/>
              <a:gd name="connsiteY6" fmla="*/ 276225 h 302466"/>
              <a:gd name="connsiteX7" fmla="*/ 31075 w 580072"/>
              <a:gd name="connsiteY7" fmla="*/ 302466 h 302466"/>
              <a:gd name="connsiteX8" fmla="*/ 290036 w 580072"/>
              <a:gd name="connsiteY8" fmla="*/ 56626 h 302466"/>
              <a:gd name="connsiteX9" fmla="*/ 290036 w 580072"/>
              <a:gd name="connsiteY9" fmla="*/ 56626 h 302466"/>
              <a:gd name="connsiteX10" fmla="*/ 548997 w 580072"/>
              <a:gd name="connsiteY10" fmla="*/ 302466 h 302466"/>
              <a:gd name="connsiteX11" fmla="*/ 580073 w 580072"/>
              <a:gd name="connsiteY11" fmla="*/ 276225 h 3024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580072" h="302466">
                <a:moveTo>
                  <a:pt x="455771" y="157448"/>
                </a:moveTo>
                <a:lnTo>
                  <a:pt x="455771" y="41434"/>
                </a:lnTo>
                <a:lnTo>
                  <a:pt x="400526" y="41434"/>
                </a:lnTo>
                <a:lnTo>
                  <a:pt x="400526" y="104966"/>
                </a:lnTo>
                <a:lnTo>
                  <a:pt x="290036" y="0"/>
                </a:lnTo>
                <a:lnTo>
                  <a:pt x="290036" y="0"/>
                </a:lnTo>
                <a:lnTo>
                  <a:pt x="0" y="276225"/>
                </a:lnTo>
                <a:lnTo>
                  <a:pt x="31075" y="302466"/>
                </a:lnTo>
                <a:lnTo>
                  <a:pt x="290036" y="56626"/>
                </a:lnTo>
                <a:lnTo>
                  <a:pt x="290036" y="56626"/>
                </a:lnTo>
                <a:lnTo>
                  <a:pt x="548997" y="302466"/>
                </a:lnTo>
                <a:lnTo>
                  <a:pt x="580073" y="276225"/>
                </a:lnTo>
                <a:close/>
              </a:path>
            </a:pathLst>
          </a:custGeom>
          <a:grpFill/>
          <a:ln w="6846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[0]!retour_accueil_inventaire" textlink="">
        <xdr:nvSpPr>
          <xdr:cNvPr id="6" name="Forme libre : forme 5">
            <a:extLst>
              <a:ext uri="{FF2B5EF4-FFF2-40B4-BE49-F238E27FC236}">
                <a16:creationId xmlns:a16="http://schemas.microsoft.com/office/drawing/2014/main" id="{00000000-0008-0000-0400-000006000000}"/>
              </a:ext>
            </a:extLst>
          </xdr:cNvPr>
          <xdr:cNvSpPr/>
        </xdr:nvSpPr>
        <xdr:spPr>
          <a:xfrm>
            <a:off x="10319861" y="292465"/>
            <a:ext cx="414337" cy="401907"/>
          </a:xfrm>
          <a:custGeom>
            <a:avLst/>
            <a:gdLst>
              <a:gd name="connsiteX0" fmla="*/ 0 w 414337"/>
              <a:gd name="connsiteY0" fmla="*/ 196810 h 401907"/>
              <a:gd name="connsiteX1" fmla="*/ 0 w 414337"/>
              <a:gd name="connsiteY1" fmla="*/ 401907 h 401907"/>
              <a:gd name="connsiteX2" fmla="*/ 165735 w 414337"/>
              <a:gd name="connsiteY2" fmla="*/ 401907 h 401907"/>
              <a:gd name="connsiteX3" fmla="*/ 165735 w 414337"/>
              <a:gd name="connsiteY3" fmla="*/ 229267 h 401907"/>
              <a:gd name="connsiteX4" fmla="*/ 248603 w 414337"/>
              <a:gd name="connsiteY4" fmla="*/ 229267 h 401907"/>
              <a:gd name="connsiteX5" fmla="*/ 248603 w 414337"/>
              <a:gd name="connsiteY5" fmla="*/ 401907 h 401907"/>
              <a:gd name="connsiteX6" fmla="*/ 414338 w 414337"/>
              <a:gd name="connsiteY6" fmla="*/ 401907 h 401907"/>
              <a:gd name="connsiteX7" fmla="*/ 414338 w 414337"/>
              <a:gd name="connsiteY7" fmla="*/ 196810 h 401907"/>
              <a:gd name="connsiteX8" fmla="*/ 207169 w 414337"/>
              <a:gd name="connsiteY8" fmla="*/ 0 h 401907"/>
              <a:gd name="connsiteX9" fmla="*/ 0 w 414337"/>
              <a:gd name="connsiteY9" fmla="*/ 196810 h 401907"/>
              <a:gd name="connsiteX10" fmla="*/ 124301 w 414337"/>
              <a:gd name="connsiteY10" fmla="*/ 312134 h 401907"/>
              <a:gd name="connsiteX11" fmla="*/ 41434 w 414337"/>
              <a:gd name="connsiteY11" fmla="*/ 312134 h 401907"/>
              <a:gd name="connsiteX12" fmla="*/ 41434 w 414337"/>
              <a:gd name="connsiteY12" fmla="*/ 229267 h 401907"/>
              <a:gd name="connsiteX13" fmla="*/ 124301 w 414337"/>
              <a:gd name="connsiteY13" fmla="*/ 229267 h 401907"/>
              <a:gd name="connsiteX14" fmla="*/ 124301 w 414337"/>
              <a:gd name="connsiteY14" fmla="*/ 312134 h 401907"/>
              <a:gd name="connsiteX15" fmla="*/ 290036 w 414337"/>
              <a:gd name="connsiteY15" fmla="*/ 229267 h 401907"/>
              <a:gd name="connsiteX16" fmla="*/ 372904 w 414337"/>
              <a:gd name="connsiteY16" fmla="*/ 229267 h 401907"/>
              <a:gd name="connsiteX17" fmla="*/ 372904 w 414337"/>
              <a:gd name="connsiteY17" fmla="*/ 312134 h 401907"/>
              <a:gd name="connsiteX18" fmla="*/ 290036 w 414337"/>
              <a:gd name="connsiteY18" fmla="*/ 312134 h 401907"/>
              <a:gd name="connsiteX19" fmla="*/ 290036 w 414337"/>
              <a:gd name="connsiteY19" fmla="*/ 229267 h 40190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</a:cxnLst>
            <a:rect l="l" t="t" r="r" b="b"/>
            <a:pathLst>
              <a:path w="414337" h="401907">
                <a:moveTo>
                  <a:pt x="0" y="196810"/>
                </a:moveTo>
                <a:lnTo>
                  <a:pt x="0" y="401907"/>
                </a:lnTo>
                <a:lnTo>
                  <a:pt x="165735" y="401907"/>
                </a:lnTo>
                <a:lnTo>
                  <a:pt x="165735" y="229267"/>
                </a:lnTo>
                <a:lnTo>
                  <a:pt x="248603" y="229267"/>
                </a:lnTo>
                <a:lnTo>
                  <a:pt x="248603" y="401907"/>
                </a:lnTo>
                <a:lnTo>
                  <a:pt x="414338" y="401907"/>
                </a:lnTo>
                <a:lnTo>
                  <a:pt x="414338" y="196810"/>
                </a:lnTo>
                <a:lnTo>
                  <a:pt x="207169" y="0"/>
                </a:lnTo>
                <a:lnTo>
                  <a:pt x="0" y="196810"/>
                </a:lnTo>
                <a:close/>
                <a:moveTo>
                  <a:pt x="124301" y="312134"/>
                </a:moveTo>
                <a:lnTo>
                  <a:pt x="41434" y="312134"/>
                </a:lnTo>
                <a:lnTo>
                  <a:pt x="41434" y="229267"/>
                </a:lnTo>
                <a:lnTo>
                  <a:pt x="124301" y="229267"/>
                </a:lnTo>
                <a:lnTo>
                  <a:pt x="124301" y="312134"/>
                </a:lnTo>
                <a:close/>
                <a:moveTo>
                  <a:pt x="290036" y="229267"/>
                </a:moveTo>
                <a:lnTo>
                  <a:pt x="372904" y="229267"/>
                </a:lnTo>
                <a:lnTo>
                  <a:pt x="372904" y="312134"/>
                </a:lnTo>
                <a:lnTo>
                  <a:pt x="290036" y="312134"/>
                </a:lnTo>
                <a:lnTo>
                  <a:pt x="290036" y="229267"/>
                </a:lnTo>
                <a:close/>
              </a:path>
            </a:pathLst>
          </a:custGeom>
          <a:grpFill/>
          <a:ln w="6846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0</xdr:row>
      <xdr:rowOff>0</xdr:rowOff>
    </xdr:from>
    <xdr:to>
      <xdr:col>1</xdr:col>
      <xdr:colOff>800100</xdr:colOff>
      <xdr:row>4</xdr:row>
      <xdr:rowOff>89535</xdr:rowOff>
    </xdr:to>
    <xdr:grpSp>
      <xdr:nvGrpSpPr>
        <xdr:cNvPr id="5" name="Graphique 2" descr="Maison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GrpSpPr/>
      </xdr:nvGrpSpPr>
      <xdr:grpSpPr>
        <a:xfrm>
          <a:off x="1514475" y="0"/>
          <a:ext cx="685800" cy="661035"/>
          <a:chOff x="10195560" y="114300"/>
          <a:chExt cx="662940" cy="662940"/>
        </a:xfrm>
        <a:solidFill>
          <a:schemeClr val="accent1"/>
        </a:solidFill>
      </xdr:grpSpPr>
      <xdr:sp macro="[0]!Retour_accueil_saisieEPC" textlink="">
        <xdr:nvSpPr>
          <xdr:cNvPr id="6" name="Forme libre : forme 5">
            <a:extLst>
              <a:ext uri="{FF2B5EF4-FFF2-40B4-BE49-F238E27FC236}">
                <a16:creationId xmlns:a16="http://schemas.microsoft.com/office/drawing/2014/main" id="{00000000-0008-0000-0500-000006000000}"/>
              </a:ext>
            </a:extLst>
          </xdr:cNvPr>
          <xdr:cNvSpPr/>
        </xdr:nvSpPr>
        <xdr:spPr>
          <a:xfrm>
            <a:off x="10236993" y="197167"/>
            <a:ext cx="580072" cy="302466"/>
          </a:xfrm>
          <a:custGeom>
            <a:avLst/>
            <a:gdLst>
              <a:gd name="connsiteX0" fmla="*/ 455771 w 580072"/>
              <a:gd name="connsiteY0" fmla="*/ 157448 h 302466"/>
              <a:gd name="connsiteX1" fmla="*/ 455771 w 580072"/>
              <a:gd name="connsiteY1" fmla="*/ 41434 h 302466"/>
              <a:gd name="connsiteX2" fmla="*/ 400526 w 580072"/>
              <a:gd name="connsiteY2" fmla="*/ 41434 h 302466"/>
              <a:gd name="connsiteX3" fmla="*/ 400526 w 580072"/>
              <a:gd name="connsiteY3" fmla="*/ 104966 h 302466"/>
              <a:gd name="connsiteX4" fmla="*/ 290036 w 580072"/>
              <a:gd name="connsiteY4" fmla="*/ 0 h 302466"/>
              <a:gd name="connsiteX5" fmla="*/ 290036 w 580072"/>
              <a:gd name="connsiteY5" fmla="*/ 0 h 302466"/>
              <a:gd name="connsiteX6" fmla="*/ 0 w 580072"/>
              <a:gd name="connsiteY6" fmla="*/ 276225 h 302466"/>
              <a:gd name="connsiteX7" fmla="*/ 31075 w 580072"/>
              <a:gd name="connsiteY7" fmla="*/ 302466 h 302466"/>
              <a:gd name="connsiteX8" fmla="*/ 290036 w 580072"/>
              <a:gd name="connsiteY8" fmla="*/ 56626 h 302466"/>
              <a:gd name="connsiteX9" fmla="*/ 290036 w 580072"/>
              <a:gd name="connsiteY9" fmla="*/ 56626 h 302466"/>
              <a:gd name="connsiteX10" fmla="*/ 548997 w 580072"/>
              <a:gd name="connsiteY10" fmla="*/ 302466 h 302466"/>
              <a:gd name="connsiteX11" fmla="*/ 580073 w 580072"/>
              <a:gd name="connsiteY11" fmla="*/ 276225 h 302466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</a:cxnLst>
            <a:rect l="l" t="t" r="r" b="b"/>
            <a:pathLst>
              <a:path w="580072" h="302466">
                <a:moveTo>
                  <a:pt x="455771" y="157448"/>
                </a:moveTo>
                <a:lnTo>
                  <a:pt x="455771" y="41434"/>
                </a:lnTo>
                <a:lnTo>
                  <a:pt x="400526" y="41434"/>
                </a:lnTo>
                <a:lnTo>
                  <a:pt x="400526" y="104966"/>
                </a:lnTo>
                <a:lnTo>
                  <a:pt x="290036" y="0"/>
                </a:lnTo>
                <a:lnTo>
                  <a:pt x="290036" y="0"/>
                </a:lnTo>
                <a:lnTo>
                  <a:pt x="0" y="276225"/>
                </a:lnTo>
                <a:lnTo>
                  <a:pt x="31075" y="302466"/>
                </a:lnTo>
                <a:lnTo>
                  <a:pt x="290036" y="56626"/>
                </a:lnTo>
                <a:lnTo>
                  <a:pt x="290036" y="56626"/>
                </a:lnTo>
                <a:lnTo>
                  <a:pt x="548997" y="302466"/>
                </a:lnTo>
                <a:lnTo>
                  <a:pt x="580073" y="276225"/>
                </a:lnTo>
                <a:close/>
              </a:path>
            </a:pathLst>
          </a:custGeom>
          <a:grpFill/>
          <a:ln w="6846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  <xdr:sp macro="[0]!Retour_accueil_saisieEPC" textlink="">
        <xdr:nvSpPr>
          <xdr:cNvPr id="7" name="Forme libre : forme 6">
            <a:extLst>
              <a:ext uri="{FF2B5EF4-FFF2-40B4-BE49-F238E27FC236}">
                <a16:creationId xmlns:a16="http://schemas.microsoft.com/office/drawing/2014/main" id="{00000000-0008-0000-0500-000007000000}"/>
              </a:ext>
            </a:extLst>
          </xdr:cNvPr>
          <xdr:cNvSpPr/>
        </xdr:nvSpPr>
        <xdr:spPr>
          <a:xfrm>
            <a:off x="10319861" y="292465"/>
            <a:ext cx="414337" cy="401907"/>
          </a:xfrm>
          <a:custGeom>
            <a:avLst/>
            <a:gdLst>
              <a:gd name="connsiteX0" fmla="*/ 0 w 414337"/>
              <a:gd name="connsiteY0" fmla="*/ 196810 h 401907"/>
              <a:gd name="connsiteX1" fmla="*/ 0 w 414337"/>
              <a:gd name="connsiteY1" fmla="*/ 401907 h 401907"/>
              <a:gd name="connsiteX2" fmla="*/ 165735 w 414337"/>
              <a:gd name="connsiteY2" fmla="*/ 401907 h 401907"/>
              <a:gd name="connsiteX3" fmla="*/ 165735 w 414337"/>
              <a:gd name="connsiteY3" fmla="*/ 229267 h 401907"/>
              <a:gd name="connsiteX4" fmla="*/ 248603 w 414337"/>
              <a:gd name="connsiteY4" fmla="*/ 229267 h 401907"/>
              <a:gd name="connsiteX5" fmla="*/ 248603 w 414337"/>
              <a:gd name="connsiteY5" fmla="*/ 401907 h 401907"/>
              <a:gd name="connsiteX6" fmla="*/ 414338 w 414337"/>
              <a:gd name="connsiteY6" fmla="*/ 401907 h 401907"/>
              <a:gd name="connsiteX7" fmla="*/ 414338 w 414337"/>
              <a:gd name="connsiteY7" fmla="*/ 196810 h 401907"/>
              <a:gd name="connsiteX8" fmla="*/ 207169 w 414337"/>
              <a:gd name="connsiteY8" fmla="*/ 0 h 401907"/>
              <a:gd name="connsiteX9" fmla="*/ 0 w 414337"/>
              <a:gd name="connsiteY9" fmla="*/ 196810 h 401907"/>
              <a:gd name="connsiteX10" fmla="*/ 124301 w 414337"/>
              <a:gd name="connsiteY10" fmla="*/ 312134 h 401907"/>
              <a:gd name="connsiteX11" fmla="*/ 41434 w 414337"/>
              <a:gd name="connsiteY11" fmla="*/ 312134 h 401907"/>
              <a:gd name="connsiteX12" fmla="*/ 41434 w 414337"/>
              <a:gd name="connsiteY12" fmla="*/ 229267 h 401907"/>
              <a:gd name="connsiteX13" fmla="*/ 124301 w 414337"/>
              <a:gd name="connsiteY13" fmla="*/ 229267 h 401907"/>
              <a:gd name="connsiteX14" fmla="*/ 124301 w 414337"/>
              <a:gd name="connsiteY14" fmla="*/ 312134 h 401907"/>
              <a:gd name="connsiteX15" fmla="*/ 290036 w 414337"/>
              <a:gd name="connsiteY15" fmla="*/ 229267 h 401907"/>
              <a:gd name="connsiteX16" fmla="*/ 372904 w 414337"/>
              <a:gd name="connsiteY16" fmla="*/ 229267 h 401907"/>
              <a:gd name="connsiteX17" fmla="*/ 372904 w 414337"/>
              <a:gd name="connsiteY17" fmla="*/ 312134 h 401907"/>
              <a:gd name="connsiteX18" fmla="*/ 290036 w 414337"/>
              <a:gd name="connsiteY18" fmla="*/ 312134 h 401907"/>
              <a:gd name="connsiteX19" fmla="*/ 290036 w 414337"/>
              <a:gd name="connsiteY19" fmla="*/ 229267 h 40190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</a:cxnLst>
            <a:rect l="l" t="t" r="r" b="b"/>
            <a:pathLst>
              <a:path w="414337" h="401907">
                <a:moveTo>
                  <a:pt x="0" y="196810"/>
                </a:moveTo>
                <a:lnTo>
                  <a:pt x="0" y="401907"/>
                </a:lnTo>
                <a:lnTo>
                  <a:pt x="165735" y="401907"/>
                </a:lnTo>
                <a:lnTo>
                  <a:pt x="165735" y="229267"/>
                </a:lnTo>
                <a:lnTo>
                  <a:pt x="248603" y="229267"/>
                </a:lnTo>
                <a:lnTo>
                  <a:pt x="248603" y="401907"/>
                </a:lnTo>
                <a:lnTo>
                  <a:pt x="414338" y="401907"/>
                </a:lnTo>
                <a:lnTo>
                  <a:pt x="414338" y="196810"/>
                </a:lnTo>
                <a:lnTo>
                  <a:pt x="207169" y="0"/>
                </a:lnTo>
                <a:lnTo>
                  <a:pt x="0" y="196810"/>
                </a:lnTo>
                <a:close/>
                <a:moveTo>
                  <a:pt x="124301" y="312134"/>
                </a:moveTo>
                <a:lnTo>
                  <a:pt x="41434" y="312134"/>
                </a:lnTo>
                <a:lnTo>
                  <a:pt x="41434" y="229267"/>
                </a:lnTo>
                <a:lnTo>
                  <a:pt x="124301" y="229267"/>
                </a:lnTo>
                <a:lnTo>
                  <a:pt x="124301" y="312134"/>
                </a:lnTo>
                <a:close/>
                <a:moveTo>
                  <a:pt x="290036" y="229267"/>
                </a:moveTo>
                <a:lnTo>
                  <a:pt x="372904" y="229267"/>
                </a:lnTo>
                <a:lnTo>
                  <a:pt x="372904" y="312134"/>
                </a:lnTo>
                <a:lnTo>
                  <a:pt x="290036" y="312134"/>
                </a:lnTo>
                <a:lnTo>
                  <a:pt x="290036" y="229267"/>
                </a:lnTo>
                <a:close/>
              </a:path>
            </a:pathLst>
          </a:custGeom>
          <a:grpFill/>
          <a:ln w="6846" cap="flat">
            <a:noFill/>
            <a:prstDash val="solid"/>
            <a:miter/>
          </a:ln>
        </xdr:spPr>
        <xdr:txBody>
          <a:bodyPr rtlCol="0" anchor="ctr"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133350</xdr:colOff>
      <xdr:row>0</xdr:row>
      <xdr:rowOff>190500</xdr:rowOff>
    </xdr:from>
    <xdr:to>
      <xdr:col>2</xdr:col>
      <xdr:colOff>1504950</xdr:colOff>
      <xdr:row>1</xdr:row>
      <xdr:rowOff>0</xdr:rowOff>
    </xdr:to>
    <xdr:sp macro="[0]!Ouvrir_inventaire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>
          <a:off x="2476500" y="190500"/>
          <a:ext cx="1371600" cy="381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Etat du stock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celyn LE MENACH" refreshedDate="45247.59716041667" createdVersion="7" refreshedVersion="7" minRefreshableVersion="3" recordCount="112" xr:uid="{2BF30453-16CA-465E-A46D-082A6AD38273}">
  <cacheSource type="worksheet">
    <worksheetSource ref="A1:K350" sheet="Inventaire"/>
  </cacheSource>
  <cacheFields count="11">
    <cacheField name="Code " numFmtId="0">
      <sharedItems containsBlank="1" containsMixedTypes="1" containsNumber="1" containsInteger="1" minValue="9780201300000" maxValue="9780201330045"/>
    </cacheField>
    <cacheField name="Nom" numFmtId="0">
      <sharedItems containsBlank="1"/>
    </cacheField>
    <cacheField name="Matériel" numFmtId="0">
      <sharedItems containsBlank="1" count="30">
        <m/>
        <s v="Perforateur filaire 1"/>
        <s v="Perforateur filaire 2"/>
        <s v="Perforateur réserve"/>
        <s v="Visseuse 1"/>
        <s v="Visseuse 2"/>
        <s v="Visseuse 3"/>
        <s v="Visseuse 4"/>
        <s v="Scie circulaire 1"/>
        <s v="Scie circulaire 2"/>
        <s v="Scie circulaire 3"/>
        <s v="Scie sauteuse 1"/>
        <s v="Disqueuse d230"/>
        <s v="Disqueuse d125"/>
        <s v="Boulonneuse B1"/>
        <s v="Boulonneuse B2"/>
        <s v="Boulonneuse B3"/>
        <s v="Boulonneuse B4"/>
        <s v="Enrouleur"/>
        <s v="Halogène"/>
        <s v="Compresseur"/>
        <s v="Ballon éclairant"/>
        <s v="Groupe électrogène"/>
        <s v="Marteau"/>
        <s v="Cliquet de monteur"/>
        <s v="Harnais"/>
        <s v="Ligne de vie"/>
        <s v="Miller"/>
        <s v="Pinces de suspension"/>
        <s v="Treuils"/>
      </sharedItems>
    </cacheField>
    <cacheField name="Marque" numFmtId="0">
      <sharedItems containsBlank="1" count="20">
        <m/>
        <s v="MAKITA"/>
        <s v="BOSCH"/>
        <s v="WURTH 40m"/>
        <s v="WURTH 25m"/>
        <s v=" 40m"/>
        <s v="DIAL"/>
        <s v="Brenenstuhl"/>
        <s v="NUAIR"/>
        <s v="BALLON 1 + BALLAST 1"/>
        <s v="BALLON 2 + BALLAST 2"/>
        <s v="Kohler"/>
        <s v="Axmann"/>
        <s v="Arnholdttest01"/>
        <s v="Ratchet Wrenches"/>
        <s v="TEST01"/>
        <s v="FROMENT"/>
        <s v="MILLER"/>
        <s v="KRATOS"/>
        <s v="TREUILS GEDA"/>
      </sharedItems>
    </cacheField>
    <cacheField name="Numéro de série" numFmtId="0">
      <sharedItems containsBlank="1" containsMixedTypes="1" containsNumber="1" containsInteger="1" minValue="10563" maxValue="1500011769"/>
    </cacheField>
    <cacheField name="Modèle" numFmtId="0">
      <sharedItems containsBlank="1" count="17">
        <m/>
        <s v="MTEST02"/>
        <s v="MTEST03"/>
        <s v="GBH 36 VLI"/>
        <s v="GKS 190"/>
        <s v="GST 90BE"/>
        <s v="GWS 24 230H"/>
        <s v="GWS 1000"/>
        <s v="GDS 18 VLIHT"/>
        <s v="M1M01"/>
        <s v="CDM01"/>
        <s v="CDM2M01"/>
        <s v="HARNAISM01"/>
        <s v="MTEST04" u="1"/>
        <s v="MTEST05" u="1"/>
        <s v="MTEST06" u="1"/>
        <s v="MTEST01" u="1"/>
      </sharedItems>
    </cacheField>
    <cacheField name="Quantité" numFmtId="0">
      <sharedItems containsString="0" containsBlank="1" containsNumber="1" containsInteger="1" minValue="1" maxValue="1"/>
    </cacheField>
    <cacheField name="Stock initial" numFmtId="0">
      <sharedItems containsString="0" containsBlank="1" containsNumber="1" containsInteger="1" minValue="1" maxValue="10"/>
    </cacheField>
    <cacheField name="Sortie" numFmtId="0">
      <sharedItems containsString="0" containsBlank="1" containsNumber="1" containsInteger="1" minValue="0" maxValue="10"/>
    </cacheField>
    <cacheField name="Entrée" numFmtId="0">
      <sharedItems containsString="0" containsBlank="1" containsNumber="1" containsInteger="1" minValue="0" maxValue="1"/>
    </cacheField>
    <cacheField name="Stock disponible" numFmtId="0">
      <sharedItems containsBlank="1" count="3">
        <m/>
        <s v="PAS DE STOCK"/>
        <s v="EN STOCK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2">
  <r>
    <s v="Matériels électroportatif"/>
    <m/>
    <x v="0"/>
    <x v="0"/>
    <m/>
    <x v="0"/>
    <m/>
    <m/>
    <m/>
    <m/>
    <x v="0"/>
  </r>
  <r>
    <n v="9780201300000"/>
    <s v="PF1"/>
    <x v="1"/>
    <x v="1"/>
    <n v="10563"/>
    <x v="1"/>
    <n v="1"/>
    <n v="1"/>
    <n v="2"/>
    <n v="1"/>
    <x v="1"/>
  </r>
  <r>
    <n v="9780201300017"/>
    <s v="PF2"/>
    <x v="2"/>
    <x v="1"/>
    <n v="20591"/>
    <x v="2"/>
    <n v="1"/>
    <n v="1"/>
    <n v="1"/>
    <n v="0"/>
    <x v="1"/>
  </r>
  <r>
    <n v="9780201300024"/>
    <s v="PR"/>
    <x v="3"/>
    <x v="2"/>
    <n v="201000978"/>
    <x v="3"/>
    <n v="1"/>
    <m/>
    <m/>
    <m/>
    <x v="0"/>
  </r>
  <r>
    <m/>
    <m/>
    <x v="0"/>
    <x v="0"/>
    <m/>
    <x v="0"/>
    <m/>
    <n v="1"/>
    <n v="0"/>
    <n v="0"/>
    <x v="2"/>
  </r>
  <r>
    <n v="9780201300031"/>
    <s v="V1"/>
    <x v="4"/>
    <x v="2"/>
    <n v="507001922"/>
    <x v="0"/>
    <n v="1"/>
    <n v="1"/>
    <n v="0"/>
    <n v="0"/>
    <x v="2"/>
  </r>
  <r>
    <n v="9780201300048"/>
    <s v="V2"/>
    <x v="5"/>
    <x v="2"/>
    <n v="708002044"/>
    <x v="0"/>
    <n v="1"/>
    <n v="1"/>
    <n v="0"/>
    <n v="0"/>
    <x v="2"/>
  </r>
  <r>
    <n v="9780201300055"/>
    <s v="V3"/>
    <x v="6"/>
    <x v="2"/>
    <n v="211006705"/>
    <x v="0"/>
    <n v="1"/>
    <n v="1"/>
    <n v="0"/>
    <n v="0"/>
    <x v="2"/>
  </r>
  <r>
    <n v="9780201300062"/>
    <s v="V4"/>
    <x v="7"/>
    <x v="2"/>
    <n v="708002482"/>
    <x v="0"/>
    <n v="1"/>
    <n v="1"/>
    <n v="0"/>
    <n v="0"/>
    <x v="2"/>
  </r>
  <r>
    <m/>
    <m/>
    <x v="0"/>
    <x v="0"/>
    <m/>
    <x v="0"/>
    <m/>
    <m/>
    <m/>
    <m/>
    <x v="0"/>
  </r>
  <r>
    <m/>
    <m/>
    <x v="0"/>
    <x v="0"/>
    <m/>
    <x v="0"/>
    <m/>
    <m/>
    <m/>
    <m/>
    <x v="0"/>
  </r>
  <r>
    <m/>
    <m/>
    <x v="0"/>
    <x v="0"/>
    <m/>
    <x v="0"/>
    <m/>
    <m/>
    <m/>
    <m/>
    <x v="0"/>
  </r>
  <r>
    <n v="9780201300079"/>
    <s v="C1"/>
    <x v="8"/>
    <x v="1"/>
    <s v="359486G"/>
    <x v="0"/>
    <n v="1"/>
    <n v="1"/>
    <n v="0"/>
    <n v="0"/>
    <x v="2"/>
  </r>
  <r>
    <n v="9780201300086"/>
    <s v="C2"/>
    <x v="9"/>
    <x v="1"/>
    <s v="659232G"/>
    <x v="0"/>
    <n v="1"/>
    <n v="1"/>
    <n v="0"/>
    <n v="0"/>
    <x v="2"/>
  </r>
  <r>
    <n v="9780201300093"/>
    <s v="C3"/>
    <x v="10"/>
    <x v="2"/>
    <n v="20700116"/>
    <x v="4"/>
    <n v="1"/>
    <n v="1"/>
    <n v="0"/>
    <n v="0"/>
    <x v="0"/>
  </r>
  <r>
    <m/>
    <m/>
    <x v="0"/>
    <x v="0"/>
    <m/>
    <x v="0"/>
    <m/>
    <m/>
    <m/>
    <m/>
    <x v="0"/>
  </r>
  <r>
    <n v="9780201300109"/>
    <s v="S1"/>
    <x v="11"/>
    <x v="2"/>
    <n v="126122190"/>
    <x v="5"/>
    <n v="1"/>
    <n v="1"/>
    <n v="0"/>
    <n v="0"/>
    <x v="2"/>
  </r>
  <r>
    <m/>
    <m/>
    <x v="0"/>
    <x v="0"/>
    <m/>
    <x v="0"/>
    <m/>
    <n v="1"/>
    <n v="0"/>
    <n v="0"/>
    <x v="2"/>
  </r>
  <r>
    <n v="9780201300116"/>
    <s v="D1"/>
    <x v="12"/>
    <x v="2"/>
    <n v="412000391"/>
    <x v="6"/>
    <n v="1"/>
    <n v="1"/>
    <n v="0"/>
    <n v="0"/>
    <x v="2"/>
  </r>
  <r>
    <n v="9780201300123"/>
    <s v="D2"/>
    <x v="13"/>
    <x v="2"/>
    <n v="302009485"/>
    <x v="0"/>
    <n v="1"/>
    <n v="1"/>
    <n v="0"/>
    <n v="0"/>
    <x v="2"/>
  </r>
  <r>
    <n v="9780201300130"/>
    <s v="D3"/>
    <x v="13"/>
    <x v="2"/>
    <n v="510010066"/>
    <x v="7"/>
    <n v="1"/>
    <m/>
    <m/>
    <m/>
    <x v="0"/>
  </r>
  <r>
    <m/>
    <m/>
    <x v="0"/>
    <x v="0"/>
    <m/>
    <x v="0"/>
    <m/>
    <n v="1"/>
    <n v="0"/>
    <n v="0"/>
    <x v="2"/>
  </r>
  <r>
    <n v="9780201300147"/>
    <s v="B1"/>
    <x v="14"/>
    <x v="1"/>
    <s v="200378K"/>
    <x v="0"/>
    <n v="1"/>
    <n v="1"/>
    <n v="0"/>
    <n v="0"/>
    <x v="2"/>
  </r>
  <r>
    <n v="9780201300154"/>
    <s v="B2"/>
    <x v="15"/>
    <x v="1"/>
    <s v="200379K"/>
    <x v="0"/>
    <n v="1"/>
    <n v="1"/>
    <n v="0"/>
    <n v="0"/>
    <x v="2"/>
  </r>
  <r>
    <n v="9780201300161"/>
    <s v="B3"/>
    <x v="16"/>
    <x v="2"/>
    <n v="909071684"/>
    <x v="0"/>
    <n v="1"/>
    <n v="1"/>
    <n v="0"/>
    <n v="0"/>
    <x v="2"/>
  </r>
  <r>
    <n v="9780201300178"/>
    <s v="B4"/>
    <x v="17"/>
    <x v="2"/>
    <n v="812052426"/>
    <x v="8"/>
    <n v="1"/>
    <n v="1"/>
    <n v="0"/>
    <n v="0"/>
    <x v="2"/>
  </r>
  <r>
    <m/>
    <m/>
    <x v="0"/>
    <x v="0"/>
    <m/>
    <x v="0"/>
    <m/>
    <m/>
    <m/>
    <m/>
    <x v="0"/>
  </r>
  <r>
    <n v="9780201300185"/>
    <m/>
    <x v="0"/>
    <x v="0"/>
    <m/>
    <x v="0"/>
    <m/>
    <m/>
    <m/>
    <m/>
    <x v="0"/>
  </r>
  <r>
    <n v="9780201300192"/>
    <m/>
    <x v="0"/>
    <x v="0"/>
    <m/>
    <x v="0"/>
    <m/>
    <m/>
    <m/>
    <m/>
    <x v="0"/>
  </r>
  <r>
    <n v="9780201300208"/>
    <m/>
    <x v="0"/>
    <x v="0"/>
    <m/>
    <x v="0"/>
    <m/>
    <m/>
    <m/>
    <m/>
    <x v="0"/>
  </r>
  <r>
    <n v="9780201300215"/>
    <m/>
    <x v="0"/>
    <x v="0"/>
    <m/>
    <x v="0"/>
    <m/>
    <m/>
    <m/>
    <m/>
    <x v="0"/>
  </r>
  <r>
    <n v="9780201300222"/>
    <m/>
    <x v="0"/>
    <x v="0"/>
    <m/>
    <x v="0"/>
    <m/>
    <m/>
    <m/>
    <m/>
    <x v="0"/>
  </r>
  <r>
    <n v="9780201300239"/>
    <m/>
    <x v="0"/>
    <x v="0"/>
    <m/>
    <x v="0"/>
    <m/>
    <m/>
    <m/>
    <m/>
    <x v="0"/>
  </r>
  <r>
    <n v="9780201300246"/>
    <m/>
    <x v="0"/>
    <x v="0"/>
    <m/>
    <x v="0"/>
    <m/>
    <m/>
    <m/>
    <m/>
    <x v="0"/>
  </r>
  <r>
    <n v="9780201300253"/>
    <m/>
    <x v="0"/>
    <x v="0"/>
    <m/>
    <x v="0"/>
    <m/>
    <m/>
    <m/>
    <m/>
    <x v="0"/>
  </r>
  <r>
    <n v="9780201300260"/>
    <m/>
    <x v="0"/>
    <x v="0"/>
    <m/>
    <x v="0"/>
    <m/>
    <m/>
    <m/>
    <m/>
    <x v="0"/>
  </r>
  <r>
    <m/>
    <m/>
    <x v="0"/>
    <x v="0"/>
    <m/>
    <x v="0"/>
    <m/>
    <m/>
    <m/>
    <m/>
    <x v="0"/>
  </r>
  <r>
    <s v="Matériels électrique"/>
    <m/>
    <x v="0"/>
    <x v="0"/>
    <m/>
    <x v="0"/>
    <m/>
    <m/>
    <m/>
    <m/>
    <x v="0"/>
  </r>
  <r>
    <n v="9780201310009"/>
    <s v="E1"/>
    <x v="18"/>
    <x v="3"/>
    <s v="3G - 1.5mm"/>
    <x v="0"/>
    <n v="1"/>
    <n v="1"/>
    <n v="0"/>
    <n v="0"/>
    <x v="2"/>
  </r>
  <r>
    <n v="9780201310016"/>
    <s v="E2"/>
    <x v="18"/>
    <x v="4"/>
    <s v="3G - 2.5mm -16A IP44"/>
    <x v="0"/>
    <n v="1"/>
    <n v="1"/>
    <n v="0"/>
    <n v="0"/>
    <x v="2"/>
  </r>
  <r>
    <n v="9780201310023"/>
    <s v="E3"/>
    <x v="18"/>
    <x v="4"/>
    <s v="3G - 2.5mm -16A IP44"/>
    <x v="0"/>
    <n v="1"/>
    <n v="1"/>
    <n v="0"/>
    <n v="0"/>
    <x v="2"/>
  </r>
  <r>
    <n v="9780201310030"/>
    <s v="E4"/>
    <x v="18"/>
    <x v="4"/>
    <s v="3G - 2.5mm -16A IP44"/>
    <x v="0"/>
    <n v="1"/>
    <n v="1"/>
    <n v="0"/>
    <n v="0"/>
    <x v="2"/>
  </r>
  <r>
    <n v="9780201310047"/>
    <s v="E5"/>
    <x v="18"/>
    <x v="5"/>
    <s v="3G - 1.5mm"/>
    <x v="0"/>
    <n v="1"/>
    <n v="1"/>
    <n v="0"/>
    <n v="0"/>
    <x v="2"/>
  </r>
  <r>
    <n v="9780201310054"/>
    <s v="E6"/>
    <x v="18"/>
    <x v="3"/>
    <s v="3G -2.5mm"/>
    <x v="0"/>
    <n v="1"/>
    <n v="1"/>
    <n v="0"/>
    <n v="0"/>
    <x v="2"/>
  </r>
  <r>
    <m/>
    <m/>
    <x v="0"/>
    <x v="0"/>
    <m/>
    <x v="0"/>
    <m/>
    <m/>
    <m/>
    <m/>
    <x v="0"/>
  </r>
  <r>
    <n v="9780201310061"/>
    <s v="H1"/>
    <x v="19"/>
    <x v="0"/>
    <m/>
    <x v="0"/>
    <n v="1"/>
    <n v="1"/>
    <n v="0"/>
    <n v="0"/>
    <x v="2"/>
  </r>
  <r>
    <n v="9780201310078"/>
    <s v="H2"/>
    <x v="19"/>
    <x v="6"/>
    <m/>
    <x v="0"/>
    <n v="1"/>
    <n v="1"/>
    <n v="0"/>
    <n v="0"/>
    <x v="2"/>
  </r>
  <r>
    <n v="9780201310085"/>
    <s v="H3"/>
    <x v="19"/>
    <x v="6"/>
    <m/>
    <x v="0"/>
    <n v="1"/>
    <n v="1"/>
    <n v="0"/>
    <n v="0"/>
    <x v="2"/>
  </r>
  <r>
    <n v="9780201310092"/>
    <s v="H4"/>
    <x v="19"/>
    <x v="7"/>
    <m/>
    <x v="0"/>
    <n v="1"/>
    <n v="1"/>
    <n v="0"/>
    <n v="0"/>
    <x v="2"/>
  </r>
  <r>
    <n v="9780201310108"/>
    <s v="H5"/>
    <x v="19"/>
    <x v="7"/>
    <m/>
    <x v="0"/>
    <n v="1"/>
    <m/>
    <m/>
    <m/>
    <x v="0"/>
  </r>
  <r>
    <n v="9780201310115"/>
    <s v="COMPRESSEUR"/>
    <x v="20"/>
    <x v="8"/>
    <s v="821530AHO227"/>
    <x v="0"/>
    <n v="1"/>
    <n v="1"/>
    <n v="0"/>
    <n v="0"/>
    <x v="2"/>
  </r>
  <r>
    <m/>
    <m/>
    <x v="0"/>
    <x v="0"/>
    <m/>
    <x v="0"/>
    <m/>
    <n v="1"/>
    <n v="0"/>
    <n v="0"/>
    <x v="2"/>
  </r>
  <r>
    <n v="9780201310122"/>
    <s v="BALLON 1 + BALLAST 1"/>
    <x v="21"/>
    <x v="9"/>
    <s v=" "/>
    <x v="0"/>
    <n v="1"/>
    <n v="1"/>
    <n v="0"/>
    <n v="0"/>
    <x v="2"/>
  </r>
  <r>
    <n v="9780201310139"/>
    <s v="BALLON 2 + BALLAST 2"/>
    <x v="21"/>
    <x v="10"/>
    <m/>
    <x v="0"/>
    <n v="1"/>
    <n v="1"/>
    <n v="0"/>
    <n v="0"/>
    <x v="2"/>
  </r>
  <r>
    <m/>
    <m/>
    <x v="0"/>
    <x v="0"/>
    <m/>
    <x v="0"/>
    <m/>
    <m/>
    <m/>
    <m/>
    <x v="0"/>
  </r>
  <r>
    <n v="9780201310146"/>
    <s v="Groupe électrogène"/>
    <x v="22"/>
    <x v="11"/>
    <s v="Perform 4500"/>
    <x v="0"/>
    <n v="1"/>
    <n v="1"/>
    <n v="0"/>
    <n v="0"/>
    <x v="2"/>
  </r>
  <r>
    <m/>
    <m/>
    <x v="0"/>
    <x v="0"/>
    <m/>
    <x v="0"/>
    <m/>
    <m/>
    <m/>
    <m/>
    <x v="0"/>
  </r>
  <r>
    <n v="9780201310153"/>
    <m/>
    <x v="0"/>
    <x v="0"/>
    <m/>
    <x v="0"/>
    <m/>
    <m/>
    <m/>
    <m/>
    <x v="0"/>
  </r>
  <r>
    <n v="9780201310160"/>
    <m/>
    <x v="0"/>
    <x v="0"/>
    <m/>
    <x v="0"/>
    <m/>
    <m/>
    <m/>
    <m/>
    <x v="0"/>
  </r>
  <r>
    <n v="9780201310177"/>
    <m/>
    <x v="0"/>
    <x v="0"/>
    <m/>
    <x v="0"/>
    <m/>
    <m/>
    <m/>
    <m/>
    <x v="0"/>
  </r>
  <r>
    <n v="9780201310184"/>
    <m/>
    <x v="0"/>
    <x v="0"/>
    <m/>
    <x v="0"/>
    <m/>
    <m/>
    <m/>
    <m/>
    <x v="0"/>
  </r>
  <r>
    <n v="9780201310191"/>
    <m/>
    <x v="0"/>
    <x v="0"/>
    <m/>
    <x v="0"/>
    <m/>
    <m/>
    <m/>
    <m/>
    <x v="0"/>
  </r>
  <r>
    <s v="Matériels"/>
    <m/>
    <x v="0"/>
    <x v="0"/>
    <m/>
    <x v="0"/>
    <m/>
    <m/>
    <m/>
    <m/>
    <x v="0"/>
  </r>
  <r>
    <m/>
    <m/>
    <x v="0"/>
    <x v="0"/>
    <m/>
    <x v="0"/>
    <m/>
    <m/>
    <m/>
    <m/>
    <x v="0"/>
  </r>
  <r>
    <n v="9780201315004"/>
    <s v="M1"/>
    <x v="23"/>
    <x v="12"/>
    <m/>
    <x v="9"/>
    <n v="1"/>
    <n v="10"/>
    <n v="2"/>
    <n v="1"/>
    <x v="2"/>
  </r>
  <r>
    <m/>
    <m/>
    <x v="0"/>
    <x v="0"/>
    <m/>
    <x v="0"/>
    <m/>
    <m/>
    <m/>
    <m/>
    <x v="0"/>
  </r>
  <r>
    <n v="9780201315011"/>
    <s v="CDM"/>
    <x v="24"/>
    <x v="13"/>
    <m/>
    <x v="10"/>
    <n v="1"/>
    <n v="10"/>
    <n v="10"/>
    <n v="1"/>
    <x v="2"/>
  </r>
  <r>
    <m/>
    <m/>
    <x v="0"/>
    <x v="0"/>
    <m/>
    <x v="0"/>
    <m/>
    <m/>
    <m/>
    <m/>
    <x v="0"/>
  </r>
  <r>
    <n v="9780201315028"/>
    <s v="CDM2"/>
    <x v="24"/>
    <x v="14"/>
    <m/>
    <x v="11"/>
    <n v="1"/>
    <n v="1"/>
    <n v="2"/>
    <n v="1"/>
    <x v="1"/>
  </r>
  <r>
    <m/>
    <m/>
    <x v="0"/>
    <x v="0"/>
    <m/>
    <x v="0"/>
    <m/>
    <m/>
    <m/>
    <m/>
    <x v="0"/>
  </r>
  <r>
    <n v="9780201315035"/>
    <s v="H1"/>
    <x v="25"/>
    <x v="15"/>
    <s v="NTEST01"/>
    <x v="12"/>
    <n v="1"/>
    <n v="1"/>
    <n v="1"/>
    <n v="0"/>
    <x v="1"/>
  </r>
  <r>
    <m/>
    <m/>
    <x v="0"/>
    <x v="0"/>
    <m/>
    <x v="0"/>
    <m/>
    <m/>
    <m/>
    <m/>
    <x v="0"/>
  </r>
  <r>
    <n v="9780201315042"/>
    <m/>
    <x v="0"/>
    <x v="0"/>
    <m/>
    <x v="0"/>
    <n v="1"/>
    <n v="1"/>
    <n v="0"/>
    <n v="0"/>
    <x v="2"/>
  </r>
  <r>
    <n v="9780201315059"/>
    <m/>
    <x v="0"/>
    <x v="0"/>
    <m/>
    <x v="0"/>
    <n v="1"/>
    <n v="1"/>
    <n v="0"/>
    <n v="0"/>
    <x v="2"/>
  </r>
  <r>
    <n v="9780201315066"/>
    <m/>
    <x v="0"/>
    <x v="0"/>
    <m/>
    <x v="0"/>
    <n v="1"/>
    <n v="1"/>
    <n v="0"/>
    <n v="0"/>
    <x v="2"/>
  </r>
  <r>
    <m/>
    <m/>
    <x v="0"/>
    <x v="0"/>
    <m/>
    <x v="0"/>
    <m/>
    <m/>
    <m/>
    <m/>
    <x v="0"/>
  </r>
  <r>
    <n v="9780201315073"/>
    <m/>
    <x v="0"/>
    <x v="0"/>
    <m/>
    <x v="0"/>
    <n v="1"/>
    <n v="1"/>
    <n v="0"/>
    <n v="0"/>
    <x v="2"/>
  </r>
  <r>
    <m/>
    <m/>
    <x v="0"/>
    <x v="0"/>
    <m/>
    <x v="0"/>
    <m/>
    <m/>
    <m/>
    <m/>
    <x v="0"/>
  </r>
  <r>
    <n v="9780201315080"/>
    <m/>
    <x v="0"/>
    <x v="0"/>
    <m/>
    <x v="0"/>
    <n v="1"/>
    <n v="1"/>
    <n v="0"/>
    <n v="0"/>
    <x v="2"/>
  </r>
  <r>
    <n v="9780201315097"/>
    <m/>
    <x v="0"/>
    <x v="0"/>
    <m/>
    <x v="0"/>
    <n v="1"/>
    <n v="1"/>
    <n v="0"/>
    <n v="0"/>
    <x v="2"/>
  </r>
  <r>
    <n v="9780201315103"/>
    <m/>
    <x v="0"/>
    <x v="0"/>
    <m/>
    <x v="0"/>
    <n v="1"/>
    <n v="1"/>
    <n v="0"/>
    <n v="0"/>
    <x v="2"/>
  </r>
  <r>
    <n v="9780201315110"/>
    <m/>
    <x v="0"/>
    <x v="0"/>
    <m/>
    <x v="0"/>
    <n v="1"/>
    <n v="1"/>
    <n v="0"/>
    <n v="0"/>
    <x v="2"/>
  </r>
  <r>
    <m/>
    <m/>
    <x v="0"/>
    <x v="0"/>
    <m/>
    <x v="0"/>
    <m/>
    <m/>
    <m/>
    <m/>
    <x v="0"/>
  </r>
  <r>
    <n v="9780201315127"/>
    <m/>
    <x v="0"/>
    <x v="0"/>
    <m/>
    <x v="0"/>
    <m/>
    <m/>
    <m/>
    <m/>
    <x v="0"/>
  </r>
  <r>
    <n v="9780201315134"/>
    <m/>
    <x v="0"/>
    <x v="0"/>
    <m/>
    <x v="0"/>
    <m/>
    <m/>
    <m/>
    <m/>
    <x v="0"/>
  </r>
  <r>
    <n v="9780201315141"/>
    <m/>
    <x v="0"/>
    <x v="0"/>
    <m/>
    <x v="0"/>
    <m/>
    <m/>
    <m/>
    <m/>
    <x v="0"/>
  </r>
  <r>
    <n v="9780201315158"/>
    <m/>
    <x v="0"/>
    <x v="0"/>
    <m/>
    <x v="0"/>
    <m/>
    <m/>
    <m/>
    <m/>
    <x v="0"/>
  </r>
  <r>
    <m/>
    <m/>
    <x v="0"/>
    <x v="0"/>
    <m/>
    <x v="0"/>
    <m/>
    <m/>
    <m/>
    <m/>
    <x v="0"/>
  </r>
  <r>
    <s v="Sécurité"/>
    <m/>
    <x v="0"/>
    <x v="0"/>
    <m/>
    <x v="0"/>
    <m/>
    <m/>
    <m/>
    <m/>
    <x v="0"/>
  </r>
  <r>
    <n v="9780201320008"/>
    <s v="LV COLOMB"/>
    <x v="26"/>
    <x v="16"/>
    <s v="A160609/1162"/>
    <x v="0"/>
    <n v="1"/>
    <n v="1"/>
    <n v="0"/>
    <n v="0"/>
    <x v="2"/>
  </r>
  <r>
    <n v="9780201320015"/>
    <s v="LV 1"/>
    <x v="26"/>
    <x v="16"/>
    <s v="A160609/1113"/>
    <x v="0"/>
    <n v="1"/>
    <n v="1"/>
    <n v="0"/>
    <n v="0"/>
    <x v="2"/>
  </r>
  <r>
    <n v="9780201320022"/>
    <s v="LV 2"/>
    <x v="26"/>
    <x v="16"/>
    <s v="A160609/1209"/>
    <x v="0"/>
    <n v="1"/>
    <n v="1"/>
    <n v="0"/>
    <n v="0"/>
    <x v="2"/>
  </r>
  <r>
    <m/>
    <m/>
    <x v="0"/>
    <x v="0"/>
    <m/>
    <x v="0"/>
    <m/>
    <m/>
    <m/>
    <m/>
    <x v="0"/>
  </r>
  <r>
    <s v="Travail sur corde"/>
    <m/>
    <x v="0"/>
    <x v="0"/>
    <m/>
    <x v="0"/>
    <m/>
    <m/>
    <m/>
    <m/>
    <x v="0"/>
  </r>
  <r>
    <m/>
    <m/>
    <x v="0"/>
    <x v="0"/>
    <m/>
    <x v="0"/>
    <m/>
    <m/>
    <m/>
    <m/>
    <x v="0"/>
  </r>
  <r>
    <n v="9780201325003"/>
    <s v="EVAC 1"/>
    <x v="27"/>
    <x v="17"/>
    <n v="822918"/>
    <x v="0"/>
    <n v="1"/>
    <n v="1"/>
    <n v="0"/>
    <n v="0"/>
    <x v="2"/>
  </r>
  <r>
    <n v="9780201325010"/>
    <s v="EVAC 2"/>
    <x v="27"/>
    <x v="17"/>
    <n v="822917"/>
    <x v="0"/>
    <n v="1"/>
    <n v="1"/>
    <n v="0"/>
    <n v="0"/>
    <x v="2"/>
  </r>
  <r>
    <m/>
    <m/>
    <x v="0"/>
    <x v="0"/>
    <m/>
    <x v="0"/>
    <m/>
    <m/>
    <m/>
    <m/>
    <x v="0"/>
  </r>
  <r>
    <n v="9780201325027"/>
    <s v="PINCES"/>
    <x v="28"/>
    <x v="18"/>
    <s v="913 ET 968"/>
    <x v="0"/>
    <n v="1"/>
    <n v="1"/>
    <n v="0"/>
    <n v="0"/>
    <x v="2"/>
  </r>
  <r>
    <n v="9780201325034"/>
    <m/>
    <x v="0"/>
    <x v="0"/>
    <m/>
    <x v="0"/>
    <m/>
    <m/>
    <m/>
    <m/>
    <x v="0"/>
  </r>
  <r>
    <n v="9780201325041"/>
    <m/>
    <x v="0"/>
    <x v="0"/>
    <m/>
    <x v="0"/>
    <m/>
    <m/>
    <m/>
    <m/>
    <x v="0"/>
  </r>
  <r>
    <n v="9780201325058"/>
    <m/>
    <x v="0"/>
    <x v="0"/>
    <m/>
    <x v="0"/>
    <m/>
    <m/>
    <m/>
    <m/>
    <x v="0"/>
  </r>
  <r>
    <n v="9780201325065"/>
    <m/>
    <x v="0"/>
    <x v="0"/>
    <m/>
    <x v="0"/>
    <m/>
    <m/>
    <m/>
    <m/>
    <x v="0"/>
  </r>
  <r>
    <s v="Matériel levage"/>
    <m/>
    <x v="0"/>
    <x v="0"/>
    <m/>
    <x v="0"/>
    <m/>
    <m/>
    <m/>
    <m/>
    <x v="0"/>
  </r>
  <r>
    <m/>
    <m/>
    <x v="0"/>
    <x v="0"/>
    <m/>
    <x v="0"/>
    <m/>
    <m/>
    <m/>
    <m/>
    <x v="0"/>
  </r>
  <r>
    <n v="9780201330007"/>
    <s v="TREUIL 1"/>
    <x v="29"/>
    <x v="19"/>
    <n v="1500011285"/>
    <x v="0"/>
    <n v="1"/>
    <n v="1"/>
    <n v="0"/>
    <n v="0"/>
    <x v="2"/>
  </r>
  <r>
    <n v="9780201330014"/>
    <s v="TREUIL 2"/>
    <x v="29"/>
    <x v="19"/>
    <n v="1500008747"/>
    <x v="0"/>
    <n v="1"/>
    <n v="1"/>
    <n v="0"/>
    <n v="0"/>
    <x v="2"/>
  </r>
  <r>
    <n v="9780201330021"/>
    <s v="TREUIL 3"/>
    <x v="29"/>
    <x v="19"/>
    <n v="1500011769"/>
    <x v="0"/>
    <n v="1"/>
    <n v="1"/>
    <n v="0"/>
    <n v="0"/>
    <x v="2"/>
  </r>
  <r>
    <n v="9780201330038"/>
    <m/>
    <x v="0"/>
    <x v="0"/>
    <m/>
    <x v="0"/>
    <n v="1"/>
    <n v="1"/>
    <n v="0"/>
    <n v="0"/>
    <x v="2"/>
  </r>
  <r>
    <n v="9780201330045"/>
    <m/>
    <x v="0"/>
    <x v="0"/>
    <m/>
    <x v="0"/>
    <n v="1"/>
    <n v="1"/>
    <n v="0"/>
    <n v="0"/>
    <x v="2"/>
  </r>
  <r>
    <m/>
    <m/>
    <x v="0"/>
    <x v="0"/>
    <m/>
    <x v="0"/>
    <m/>
    <m/>
    <m/>
    <m/>
    <x v="0"/>
  </r>
  <r>
    <m/>
    <m/>
    <x v="0"/>
    <x v="0"/>
    <m/>
    <x v="0"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74E0107-DD46-4036-B10F-2466FF711F7C}" name="Tableau croisé dynamique5" cacheId="0" applyNumberFormats="0" applyBorderFormats="0" applyFontFormats="0" applyPatternFormats="0" applyAlignmentFormats="0" applyWidthHeightFormats="1" dataCaption="Valeurs" updatedVersion="7" minRefreshableVersion="3" showDrill="0" useAutoFormatting="1" rowGrandTotals="0" itemPrintTitles="1" createdVersion="7" indent="0" outline="1" outlineData="1" multipleFieldFilters="0">
  <location ref="A4:A16" firstHeaderRow="1" firstDataRow="1" firstDataCol="1" rowPageCount="1" colPageCount="1"/>
  <pivotFields count="11">
    <pivotField showAll="0"/>
    <pivotField showAll="0"/>
    <pivotField axis="axisRow" showAll="0">
      <items count="31">
        <item x="21"/>
        <item x="14"/>
        <item x="15"/>
        <item x="16"/>
        <item x="17"/>
        <item x="24"/>
        <item x="20"/>
        <item x="13"/>
        <item x="12"/>
        <item x="18"/>
        <item x="22"/>
        <item x="19"/>
        <item x="26"/>
        <item x="23"/>
        <item x="27"/>
        <item x="1"/>
        <item x="2"/>
        <item x="3"/>
        <item x="28"/>
        <item x="8"/>
        <item x="9"/>
        <item x="10"/>
        <item x="11"/>
        <item x="29"/>
        <item x="4"/>
        <item x="5"/>
        <item x="6"/>
        <item x="7"/>
        <item x="0"/>
        <item x="25"/>
        <item t="default"/>
      </items>
    </pivotField>
    <pivotField axis="axisRow" showAll="0">
      <items count="21">
        <item x="5"/>
        <item x="12"/>
        <item x="9"/>
        <item x="10"/>
        <item x="2"/>
        <item x="7"/>
        <item x="6"/>
        <item x="16"/>
        <item x="11"/>
        <item x="18"/>
        <item x="1"/>
        <item x="17"/>
        <item x="8"/>
        <item x="14"/>
        <item x="15"/>
        <item x="19"/>
        <item x="4"/>
        <item x="3"/>
        <item x="0"/>
        <item x="13"/>
        <item t="default"/>
      </items>
    </pivotField>
    <pivotField showAll="0"/>
    <pivotField axis="axisRow" showAll="0">
      <items count="18">
        <item x="3"/>
        <item x="8"/>
        <item x="4"/>
        <item x="5"/>
        <item x="7"/>
        <item x="6"/>
        <item x="0"/>
        <item m="1" x="16"/>
        <item x="1"/>
        <item x="2"/>
        <item m="1" x="13"/>
        <item m="1" x="14"/>
        <item m="1" x="15"/>
        <item x="9"/>
        <item x="10"/>
        <item x="11"/>
        <item x="12"/>
        <item t="default"/>
      </items>
    </pivotField>
    <pivotField showAll="0"/>
    <pivotField showAll="0"/>
    <pivotField showAll="0"/>
    <pivotField showAll="0"/>
    <pivotField name="MATERIEL" axis="axisPage" showAll="0">
      <items count="4">
        <item x="2"/>
        <item n="EN RUPTURE" x="1"/>
        <item x="0"/>
        <item t="default"/>
      </items>
    </pivotField>
  </pivotFields>
  <rowFields count="3">
    <field x="2"/>
    <field x="5"/>
    <field x="3"/>
  </rowFields>
  <rowItems count="12">
    <i>
      <x v="5"/>
    </i>
    <i r="1">
      <x v="15"/>
    </i>
    <i r="2">
      <x v="13"/>
    </i>
    <i>
      <x v="15"/>
    </i>
    <i r="1">
      <x v="8"/>
    </i>
    <i r="2">
      <x v="10"/>
    </i>
    <i>
      <x v="16"/>
    </i>
    <i r="1">
      <x v="9"/>
    </i>
    <i r="2">
      <x v="10"/>
    </i>
    <i>
      <x v="29"/>
    </i>
    <i r="1">
      <x v="16"/>
    </i>
    <i r="2">
      <x v="14"/>
    </i>
  </rowItems>
  <colItems count="1">
    <i/>
  </colItems>
  <pageFields count="1">
    <pageField fld="10" item="1" hier="-1"/>
  </pageFields>
  <formats count="16">
    <format dxfId="15">
      <pivotArea field="10" type="button" dataOnly="0" labelOnly="1" outline="0" axis="axisPage" fieldPosition="0"/>
    </format>
    <format dxfId="14">
      <pivotArea dataOnly="0" labelOnly="1" outline="0" fieldPosition="0">
        <references count="1">
          <reference field="10" count="1">
            <x v="1"/>
          </reference>
        </references>
      </pivotArea>
    </format>
    <format dxfId="13">
      <pivotArea dataOnly="0" labelOnly="1" fieldPosition="0">
        <references count="1">
          <reference field="2" count="0"/>
        </references>
      </pivotArea>
    </format>
    <format dxfId="12">
      <pivotArea dataOnly="0" labelOnly="1" fieldPosition="0">
        <references count="1">
          <reference field="2" count="0"/>
        </references>
      </pivotArea>
    </format>
    <format dxfId="11">
      <pivotArea type="all" dataOnly="0" outline="0" fieldPosition="0"/>
    </format>
    <format dxfId="10">
      <pivotArea field="10" type="button" dataOnly="0" labelOnly="1" outline="0" axis="axisPage" fieldPosition="0"/>
    </format>
    <format dxfId="9">
      <pivotArea field="2" type="button" dataOnly="0" labelOnly="1" outline="0" axis="axisRow" fieldPosition="0"/>
    </format>
    <format dxfId="8">
      <pivotArea dataOnly="0" labelOnly="1" fieldPosition="0">
        <references count="1">
          <reference field="2" count="4">
            <x v="5"/>
            <x v="15"/>
            <x v="16"/>
            <x v="29"/>
          </reference>
        </references>
      </pivotArea>
    </format>
    <format dxfId="7">
      <pivotArea dataOnly="0" labelOnly="1" fieldPosition="0">
        <references count="2">
          <reference field="2" count="1" selected="0">
            <x v="5"/>
          </reference>
          <reference field="5" count="2">
            <x v="11"/>
            <x v="12"/>
          </reference>
        </references>
      </pivotArea>
    </format>
    <format dxfId="6">
      <pivotArea dataOnly="0" labelOnly="1" fieldPosition="0">
        <references count="2">
          <reference field="2" count="1" selected="0">
            <x v="15"/>
          </reference>
          <reference field="5" count="1">
            <x v="8"/>
          </reference>
        </references>
      </pivotArea>
    </format>
    <format dxfId="5">
      <pivotArea dataOnly="0" labelOnly="1" fieldPosition="0">
        <references count="2">
          <reference field="2" count="1" selected="0">
            <x v="16"/>
          </reference>
          <reference field="5" count="1">
            <x v="9"/>
          </reference>
        </references>
      </pivotArea>
    </format>
    <format dxfId="4">
      <pivotArea dataOnly="0" labelOnly="1" fieldPosition="0">
        <references count="2">
          <reference field="2" count="1" selected="0">
            <x v="29"/>
          </reference>
          <reference field="5" count="1">
            <x v="7"/>
          </reference>
        </references>
      </pivotArea>
    </format>
    <format dxfId="3">
      <pivotArea dataOnly="0" labelOnly="1" fieldPosition="0">
        <references count="3">
          <reference field="2" count="1" selected="0">
            <x v="5"/>
          </reference>
          <reference field="3" count="1">
            <x v="13"/>
          </reference>
          <reference field="5" count="1" selected="0">
            <x v="11"/>
          </reference>
        </references>
      </pivotArea>
    </format>
    <format dxfId="2">
      <pivotArea dataOnly="0" labelOnly="1" fieldPosition="0">
        <references count="3">
          <reference field="2" count="1" selected="0">
            <x v="15"/>
          </reference>
          <reference field="3" count="1">
            <x v="10"/>
          </reference>
          <reference field="5" count="1" selected="0">
            <x v="8"/>
          </reference>
        </references>
      </pivotArea>
    </format>
    <format dxfId="1">
      <pivotArea dataOnly="0" labelOnly="1" fieldPosition="0">
        <references count="3">
          <reference field="2" count="1" selected="0">
            <x v="16"/>
          </reference>
          <reference field="3" count="1">
            <x v="10"/>
          </reference>
          <reference field="5" count="1" selected="0">
            <x v="9"/>
          </reference>
        </references>
      </pivotArea>
    </format>
    <format dxfId="0">
      <pivotArea dataOnly="0" labelOnly="1" fieldPosition="0">
        <references count="3">
          <reference field="2" count="1" selected="0">
            <x v="29"/>
          </reference>
          <reference field="3" count="1">
            <x v="14"/>
          </reference>
          <reference field="5" count="1" selected="0">
            <x v="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499D2B-A08A-49B7-AF39-1CC277B36995}">
  <sheetPr codeName="Feuil4"/>
  <dimension ref="B1:N18"/>
  <sheetViews>
    <sheetView showGridLines="0" workbookViewId="0">
      <selection activeCell="O11" sqref="O11"/>
    </sheetView>
  </sheetViews>
  <sheetFormatPr baseColWidth="10" defaultRowHeight="15" x14ac:dyDescent="0.25"/>
  <sheetData>
    <row r="1" spans="2:14" ht="15.75" thickBot="1" x14ac:dyDescent="0.3"/>
    <row r="2" spans="2:14" x14ac:dyDescent="0.25">
      <c r="B2" s="91" t="s">
        <v>74</v>
      </c>
      <c r="C2" s="92"/>
      <c r="D2" s="92"/>
      <c r="E2" s="92"/>
      <c r="F2" s="92"/>
      <c r="G2" s="92"/>
      <c r="H2" s="92"/>
      <c r="I2" s="92"/>
      <c r="J2" s="92"/>
      <c r="K2" s="93"/>
    </row>
    <row r="3" spans="2:14" x14ac:dyDescent="0.25">
      <c r="B3" s="94"/>
      <c r="C3" s="95"/>
      <c r="D3" s="95"/>
      <c r="E3" s="95"/>
      <c r="F3" s="95"/>
      <c r="G3" s="95"/>
      <c r="H3" s="95"/>
      <c r="I3" s="95"/>
      <c r="J3" s="95"/>
      <c r="K3" s="96"/>
    </row>
    <row r="4" spans="2:14" ht="15.75" thickBot="1" x14ac:dyDescent="0.3">
      <c r="B4" s="97"/>
      <c r="C4" s="98"/>
      <c r="D4" s="98"/>
      <c r="E4" s="98"/>
      <c r="F4" s="98"/>
      <c r="G4" s="98"/>
      <c r="H4" s="98"/>
      <c r="I4" s="98"/>
      <c r="J4" s="98"/>
      <c r="K4" s="99"/>
      <c r="N4" t="s">
        <v>50</v>
      </c>
    </row>
    <row r="5" spans="2:14" x14ac:dyDescent="0.25">
      <c r="B5" s="67"/>
      <c r="C5" s="68"/>
      <c r="D5" s="68"/>
      <c r="E5" s="68"/>
      <c r="F5" s="68"/>
      <c r="G5" s="68"/>
      <c r="H5" s="68"/>
      <c r="I5" s="68"/>
      <c r="J5" s="68"/>
      <c r="K5" s="69"/>
    </row>
    <row r="6" spans="2:14" x14ac:dyDescent="0.25">
      <c r="B6" s="67"/>
      <c r="C6" s="68"/>
      <c r="D6" s="68"/>
      <c r="E6" s="68"/>
      <c r="F6" s="68"/>
      <c r="G6" s="68"/>
      <c r="H6" s="68"/>
      <c r="I6" s="68"/>
      <c r="J6" s="68"/>
      <c r="K6" s="69"/>
    </row>
    <row r="7" spans="2:14" x14ac:dyDescent="0.25">
      <c r="B7" s="67"/>
      <c r="C7" s="68"/>
      <c r="D7" s="68"/>
      <c r="E7" s="68"/>
      <c r="F7" s="68"/>
      <c r="G7" s="68"/>
      <c r="H7" s="68"/>
      <c r="I7" s="68"/>
      <c r="J7" s="68"/>
      <c r="K7" s="69"/>
    </row>
    <row r="8" spans="2:14" x14ac:dyDescent="0.25">
      <c r="B8" s="67"/>
      <c r="C8" s="68"/>
      <c r="D8" s="68"/>
      <c r="E8" s="68"/>
      <c r="F8" s="68"/>
      <c r="G8" s="68"/>
      <c r="H8" s="68"/>
      <c r="I8" s="68"/>
      <c r="J8" s="68"/>
      <c r="K8" s="69"/>
    </row>
    <row r="9" spans="2:14" x14ac:dyDescent="0.25">
      <c r="B9" s="67"/>
      <c r="C9" s="68"/>
      <c r="D9" s="68"/>
      <c r="E9" s="68"/>
      <c r="F9" s="68"/>
      <c r="G9" s="68"/>
      <c r="H9" s="68"/>
      <c r="I9" s="68"/>
      <c r="J9" s="68"/>
      <c r="K9" s="69"/>
    </row>
    <row r="10" spans="2:14" x14ac:dyDescent="0.25">
      <c r="B10" s="67"/>
      <c r="C10" s="68"/>
      <c r="D10" s="68"/>
      <c r="E10" s="68"/>
      <c r="F10" s="68"/>
      <c r="G10" s="68"/>
      <c r="H10" s="68"/>
      <c r="I10" s="68"/>
      <c r="J10" s="68"/>
      <c r="K10" s="69"/>
    </row>
    <row r="11" spans="2:14" x14ac:dyDescent="0.25">
      <c r="B11" s="67"/>
      <c r="C11" s="68"/>
      <c r="D11" s="68"/>
      <c r="E11" s="68"/>
      <c r="F11" s="68"/>
      <c r="G11" s="68"/>
      <c r="H11" s="68"/>
      <c r="I11" s="68"/>
      <c r="J11" s="68"/>
      <c r="K11" s="69"/>
    </row>
    <row r="12" spans="2:14" x14ac:dyDescent="0.25">
      <c r="B12" s="67"/>
      <c r="C12" s="68"/>
      <c r="D12" s="68"/>
      <c r="E12" s="68"/>
      <c r="F12" s="68"/>
      <c r="G12" s="68"/>
      <c r="H12" s="68"/>
      <c r="I12" s="68"/>
      <c r="J12" s="68"/>
      <c r="K12" s="69"/>
    </row>
    <row r="13" spans="2:14" x14ac:dyDescent="0.25">
      <c r="B13" s="67"/>
      <c r="C13" s="68"/>
      <c r="D13" s="68"/>
      <c r="E13" s="68"/>
      <c r="F13" s="68"/>
      <c r="G13" s="68"/>
      <c r="H13" s="68"/>
      <c r="I13" s="68"/>
      <c r="J13" s="68"/>
      <c r="K13" s="69"/>
    </row>
    <row r="14" spans="2:14" x14ac:dyDescent="0.25">
      <c r="B14" s="67"/>
      <c r="C14" s="68"/>
      <c r="D14" s="68"/>
      <c r="E14" s="68"/>
      <c r="F14" s="68"/>
      <c r="G14" s="68"/>
      <c r="H14" s="68"/>
      <c r="I14" s="68"/>
      <c r="J14" s="68"/>
      <c r="K14" s="69"/>
    </row>
    <row r="15" spans="2:14" x14ac:dyDescent="0.25">
      <c r="B15" s="67"/>
      <c r="C15" s="68"/>
      <c r="D15" s="68"/>
      <c r="E15" s="68"/>
      <c r="F15" s="68"/>
      <c r="G15" s="68"/>
      <c r="H15" s="68"/>
      <c r="I15" s="68"/>
      <c r="J15" s="68"/>
      <c r="K15" s="69"/>
    </row>
    <row r="16" spans="2:14" x14ac:dyDescent="0.25">
      <c r="B16" s="67"/>
      <c r="C16" s="68"/>
      <c r="D16" s="68"/>
      <c r="E16" s="68"/>
      <c r="F16" s="68"/>
      <c r="G16" s="68"/>
      <c r="H16" s="68"/>
      <c r="I16" s="68"/>
      <c r="J16" s="68"/>
      <c r="K16" s="69"/>
    </row>
    <row r="17" spans="2:11" x14ac:dyDescent="0.25">
      <c r="B17" s="67"/>
      <c r="C17" s="68"/>
      <c r="D17" s="68"/>
      <c r="E17" s="68"/>
      <c r="F17" s="68"/>
      <c r="G17" s="68"/>
      <c r="H17" s="68"/>
      <c r="I17" s="68"/>
      <c r="J17" s="68"/>
      <c r="K17" s="69"/>
    </row>
    <row r="18" spans="2:11" ht="15.75" thickBot="1" x14ac:dyDescent="0.3">
      <c r="B18" s="70"/>
      <c r="C18" s="71"/>
      <c r="D18" s="71"/>
      <c r="E18" s="71"/>
      <c r="F18" s="71"/>
      <c r="G18" s="71"/>
      <c r="H18" s="71"/>
      <c r="I18" s="71"/>
      <c r="J18" s="71"/>
      <c r="K18" s="72"/>
    </row>
  </sheetData>
  <mergeCells count="1">
    <mergeCell ref="B2:K4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7DE88B-A13E-41C6-AD75-DDB0EE39607D}">
  <sheetPr codeName="Feuil2"/>
  <dimension ref="B1:O26"/>
  <sheetViews>
    <sheetView showGridLines="0" workbookViewId="0">
      <selection activeCell="I10" sqref="I10"/>
    </sheetView>
  </sheetViews>
  <sheetFormatPr baseColWidth="10" defaultRowHeight="15" x14ac:dyDescent="0.25"/>
  <cols>
    <col min="1" max="1" width="12.140625" customWidth="1"/>
    <col min="2" max="2" width="5.7109375" customWidth="1"/>
    <col min="3" max="3" width="25.7109375" customWidth="1"/>
    <col min="4" max="4" width="5.7109375" customWidth="1"/>
    <col min="5" max="5" width="25.7109375" customWidth="1"/>
    <col min="6" max="6" width="5.7109375" customWidth="1"/>
    <col min="7" max="7" width="25.7109375" customWidth="1"/>
    <col min="8" max="8" width="5.7109375" customWidth="1"/>
    <col min="9" max="9" width="25.7109375" customWidth="1"/>
    <col min="10" max="10" width="5.7109375" customWidth="1"/>
  </cols>
  <sheetData>
    <row r="1" spans="2:15" ht="15.75" thickBot="1" x14ac:dyDescent="0.3"/>
    <row r="2" spans="2:15" ht="14.45" customHeight="1" x14ac:dyDescent="0.25">
      <c r="B2" s="100" t="s">
        <v>63</v>
      </c>
      <c r="C2" s="101"/>
      <c r="D2" s="101"/>
      <c r="E2" s="101"/>
      <c r="F2" s="101"/>
      <c r="G2" s="101"/>
      <c r="H2" s="101"/>
      <c r="I2" s="101"/>
      <c r="J2" s="102"/>
    </row>
    <row r="3" spans="2:15" ht="30" customHeight="1" thickBot="1" x14ac:dyDescent="0.3">
      <c r="B3" s="103"/>
      <c r="C3" s="104"/>
      <c r="D3" s="104"/>
      <c r="E3" s="104"/>
      <c r="F3" s="104"/>
      <c r="G3" s="104"/>
      <c r="H3" s="104"/>
      <c r="I3" s="104"/>
      <c r="J3" s="105"/>
    </row>
    <row r="4" spans="2:15" x14ac:dyDescent="0.25">
      <c r="B4" s="11"/>
      <c r="C4" s="12"/>
      <c r="D4" s="12"/>
      <c r="E4" s="12"/>
      <c r="F4" s="12"/>
      <c r="G4" s="12"/>
      <c r="H4" s="12"/>
      <c r="I4" s="13"/>
      <c r="J4" s="14"/>
    </row>
    <row r="5" spans="2:15" ht="15.75" thickBot="1" x14ac:dyDescent="0.3">
      <c r="B5" s="15"/>
      <c r="C5" s="16" t="s">
        <v>66</v>
      </c>
      <c r="D5" s="17"/>
      <c r="E5" s="37"/>
      <c r="F5" s="37"/>
      <c r="G5" s="37"/>
      <c r="H5" s="37"/>
      <c r="I5" s="37"/>
      <c r="J5" s="20"/>
    </row>
    <row r="6" spans="2:15" ht="15.75" thickBot="1" x14ac:dyDescent="0.3">
      <c r="B6" s="15"/>
      <c r="C6" s="78">
        <f ca="1">TODAY()</f>
        <v>45294</v>
      </c>
      <c r="D6" s="19"/>
      <c r="E6" s="37"/>
      <c r="F6" s="37"/>
      <c r="G6" s="37"/>
      <c r="H6" s="37"/>
      <c r="I6" s="37"/>
      <c r="J6" s="20"/>
    </row>
    <row r="7" spans="2:15" ht="15.75" thickBot="1" x14ac:dyDescent="0.3">
      <c r="B7" s="15"/>
      <c r="C7" s="19"/>
      <c r="D7" s="19"/>
      <c r="E7" s="18"/>
      <c r="F7" s="18"/>
      <c r="G7" s="18"/>
      <c r="H7" s="17"/>
      <c r="I7" s="19"/>
      <c r="J7" s="20"/>
    </row>
    <row r="8" spans="2:15" ht="18.75" x14ac:dyDescent="0.25">
      <c r="B8" s="106" t="s">
        <v>85</v>
      </c>
      <c r="C8" s="107"/>
      <c r="D8" s="107"/>
      <c r="E8" s="107"/>
      <c r="F8" s="107"/>
      <c r="G8" s="107"/>
      <c r="H8" s="107"/>
      <c r="I8" s="107"/>
      <c r="J8" s="108"/>
    </row>
    <row r="9" spans="2:15" s="36" customFormat="1" ht="23.45" customHeight="1" thickBot="1" x14ac:dyDescent="0.35">
      <c r="B9" s="35"/>
      <c r="C9" s="73" t="s">
        <v>79</v>
      </c>
      <c r="D9" s="74"/>
      <c r="E9" s="73" t="s">
        <v>87</v>
      </c>
      <c r="F9" s="74"/>
      <c r="G9" s="16" t="s">
        <v>71</v>
      </c>
      <c r="H9" s="75"/>
      <c r="I9" s="16" t="s">
        <v>72</v>
      </c>
      <c r="J9" s="76"/>
      <c r="L9" s="38"/>
      <c r="M9" s="38"/>
      <c r="N9" s="39"/>
      <c r="O9" s="39"/>
    </row>
    <row r="10" spans="2:15" s="36" customFormat="1" ht="23.45" customHeight="1" thickBot="1" x14ac:dyDescent="0.35">
      <c r="B10" s="35"/>
      <c r="C10" s="59">
        <v>9780201380002</v>
      </c>
      <c r="D10" s="60"/>
      <c r="E10" s="57">
        <v>9780201315011</v>
      </c>
      <c r="F10" s="46"/>
      <c r="G10" s="61">
        <v>1</v>
      </c>
      <c r="H10" s="46"/>
      <c r="I10" s="62" t="s">
        <v>161</v>
      </c>
      <c r="J10" s="47"/>
      <c r="L10" s="40"/>
      <c r="N10" s="41"/>
    </row>
    <row r="11" spans="2:15" s="36" customFormat="1" ht="23.45" customHeight="1" thickBot="1" x14ac:dyDescent="0.35">
      <c r="B11" s="51"/>
      <c r="C11" s="52"/>
      <c r="D11" s="53"/>
      <c r="E11" s="52"/>
      <c r="F11" s="53"/>
      <c r="G11" s="54"/>
      <c r="H11" s="53"/>
      <c r="I11" s="55"/>
      <c r="J11" s="56"/>
      <c r="L11" s="40"/>
      <c r="N11" s="41"/>
    </row>
    <row r="12" spans="2:15" s="36" customFormat="1" ht="23.45" customHeight="1" x14ac:dyDescent="0.3">
      <c r="B12" s="106" t="s">
        <v>86</v>
      </c>
      <c r="C12" s="107"/>
      <c r="D12" s="107"/>
      <c r="E12" s="107"/>
      <c r="F12" s="107"/>
      <c r="G12" s="107"/>
      <c r="H12" s="107"/>
      <c r="I12" s="107"/>
      <c r="J12" s="108"/>
      <c r="L12" s="40"/>
      <c r="N12" s="41"/>
    </row>
    <row r="13" spans="2:15" x14ac:dyDescent="0.25">
      <c r="B13" s="15"/>
      <c r="C13" s="37"/>
      <c r="D13" s="37"/>
      <c r="E13" s="37"/>
      <c r="F13" s="37"/>
      <c r="G13" s="37"/>
      <c r="H13" s="37"/>
      <c r="I13" s="37"/>
      <c r="J13" s="48"/>
      <c r="L13" s="33"/>
      <c r="N13" s="42"/>
    </row>
    <row r="14" spans="2:15" ht="15.75" thickBot="1" x14ac:dyDescent="0.3">
      <c r="B14" s="15"/>
      <c r="C14" s="16" t="s">
        <v>61</v>
      </c>
      <c r="D14" s="37"/>
      <c r="E14" s="16" t="s">
        <v>67</v>
      </c>
      <c r="F14" s="16"/>
      <c r="G14" s="16" t="s">
        <v>69</v>
      </c>
      <c r="H14" s="37"/>
      <c r="I14" s="37"/>
      <c r="J14" s="48"/>
      <c r="K14" s="34"/>
      <c r="L14" s="33"/>
      <c r="M14" s="33"/>
      <c r="N14" s="33"/>
      <c r="O14" s="33"/>
    </row>
    <row r="15" spans="2:15" ht="15.75" thickBot="1" x14ac:dyDescent="0.3">
      <c r="B15" s="15"/>
      <c r="C15" s="77" t="str">
        <f>IF(C10="","",VLOOKUP(C10,Inventaire!N2:P17,2,FALSE))</f>
        <v>Arnholdt</v>
      </c>
      <c r="D15" s="37"/>
      <c r="E15" s="77" t="str">
        <f>IF(E10="","",VLOOKUP(E10,Inventaire!A1:C112,2,FALSE))</f>
        <v>CDM</v>
      </c>
      <c r="F15" s="18"/>
      <c r="G15" s="77" t="str">
        <f>IF(E10="","",VLOOKUP(E10,Inventaire!A1:E112,3,FALSE))</f>
        <v>Cliquet de monteur</v>
      </c>
      <c r="H15" s="37"/>
      <c r="I15" s="37"/>
      <c r="J15" s="20"/>
      <c r="K15" s="33"/>
      <c r="L15" s="33"/>
      <c r="M15" s="43"/>
      <c r="N15" s="43"/>
      <c r="O15" s="33"/>
    </row>
    <row r="16" spans="2:15" x14ac:dyDescent="0.25">
      <c r="B16" s="15"/>
      <c r="C16" s="37"/>
      <c r="D16" s="18"/>
      <c r="E16" s="37"/>
      <c r="F16" s="17"/>
      <c r="G16" s="37"/>
      <c r="H16" s="37"/>
      <c r="I16" s="19"/>
      <c r="J16" s="20"/>
      <c r="K16" s="33"/>
      <c r="L16" s="33"/>
      <c r="M16" s="43"/>
      <c r="N16" s="43"/>
      <c r="O16" s="33"/>
    </row>
    <row r="17" spans="2:15" ht="15.75" thickBot="1" x14ac:dyDescent="0.3">
      <c r="B17" s="15"/>
      <c r="C17" s="16" t="s">
        <v>64</v>
      </c>
      <c r="D17" s="18"/>
      <c r="E17" s="16" t="s">
        <v>52</v>
      </c>
      <c r="F17" s="16"/>
      <c r="G17" s="16" t="s">
        <v>65</v>
      </c>
      <c r="H17" s="16"/>
      <c r="I17" s="16"/>
      <c r="J17" s="20"/>
      <c r="K17" s="44"/>
      <c r="L17" s="33"/>
      <c r="M17" s="33"/>
      <c r="N17" s="43"/>
      <c r="O17" s="33"/>
    </row>
    <row r="18" spans="2:15" ht="15.75" thickBot="1" x14ac:dyDescent="0.3">
      <c r="B18" s="15"/>
      <c r="C18" s="77" t="str">
        <f>IF(C10="","",VLOOKUP(C10,Inventaire!N2:P17,3,FALSE))</f>
        <v>Pierre</v>
      </c>
      <c r="D18" s="37"/>
      <c r="E18" s="77" t="str">
        <f>IF(E15="","",VLOOKUP(E15,Inventaire!B1:E112,3,FALSE))</f>
        <v>Arnholdttest01</v>
      </c>
      <c r="F18" s="37"/>
      <c r="G18" s="77">
        <f>IF(E15="","",VLOOKUP(E15,Inventaire!B1:E112,4,FALSE))</f>
        <v>0</v>
      </c>
      <c r="H18" s="37"/>
      <c r="I18" s="37"/>
      <c r="J18" s="49"/>
      <c r="L18" s="45"/>
      <c r="M18" s="43"/>
      <c r="N18" s="43"/>
      <c r="O18" s="33"/>
    </row>
    <row r="19" spans="2:15" x14ac:dyDescent="0.25">
      <c r="B19" s="15"/>
      <c r="C19" s="37"/>
      <c r="D19" s="37"/>
      <c r="E19" s="37"/>
      <c r="F19" s="37"/>
      <c r="G19" s="37"/>
      <c r="H19" s="37"/>
      <c r="I19" s="37"/>
      <c r="J19" s="50"/>
      <c r="L19" s="43"/>
      <c r="M19" s="43"/>
      <c r="N19" s="43"/>
      <c r="O19" s="33"/>
    </row>
    <row r="20" spans="2:15" x14ac:dyDescent="0.25">
      <c r="B20" s="15"/>
      <c r="C20" s="37"/>
      <c r="D20" s="37"/>
      <c r="E20" s="37"/>
      <c r="F20" s="37"/>
      <c r="G20" s="37"/>
      <c r="H20" s="37"/>
      <c r="I20" s="19"/>
      <c r="J20" s="50"/>
      <c r="K20" s="43"/>
      <c r="L20" s="43"/>
      <c r="M20" s="43"/>
      <c r="N20" s="43"/>
      <c r="O20" s="33"/>
    </row>
    <row r="21" spans="2:15" x14ac:dyDescent="0.25">
      <c r="B21" s="15"/>
      <c r="C21" s="19"/>
      <c r="D21" s="19"/>
      <c r="E21" s="19"/>
      <c r="F21" s="19"/>
      <c r="G21" s="17"/>
      <c r="H21" s="17"/>
      <c r="I21" s="19"/>
      <c r="J21" s="20"/>
    </row>
    <row r="22" spans="2:15" x14ac:dyDescent="0.25">
      <c r="B22" s="15"/>
      <c r="C22" s="19"/>
      <c r="D22" s="19"/>
      <c r="E22" s="19"/>
      <c r="F22" s="19"/>
      <c r="G22" s="17"/>
      <c r="H22" s="17"/>
      <c r="I22" s="19"/>
      <c r="J22" s="20"/>
    </row>
    <row r="23" spans="2:15" x14ac:dyDescent="0.25">
      <c r="B23" s="15"/>
      <c r="C23" s="17"/>
      <c r="D23" s="19"/>
      <c r="E23" s="19"/>
      <c r="F23" s="19"/>
      <c r="G23" s="19"/>
      <c r="H23" s="19"/>
      <c r="I23" s="19"/>
      <c r="J23" s="20"/>
    </row>
    <row r="24" spans="2:15" x14ac:dyDescent="0.25">
      <c r="B24" s="15"/>
      <c r="C24" s="19"/>
      <c r="D24" s="19"/>
      <c r="E24" s="19"/>
      <c r="F24" s="19"/>
      <c r="G24" s="19"/>
      <c r="H24" s="19"/>
      <c r="I24" s="19"/>
      <c r="J24" s="20"/>
    </row>
    <row r="25" spans="2:15" x14ac:dyDescent="0.25">
      <c r="B25" s="15"/>
      <c r="C25" s="24"/>
      <c r="D25" s="19"/>
      <c r="E25" s="18"/>
      <c r="F25" s="19"/>
      <c r="G25" s="24"/>
      <c r="H25" s="19"/>
      <c r="I25" s="19"/>
      <c r="J25" s="20"/>
    </row>
    <row r="26" spans="2:15" ht="15.75" thickBot="1" x14ac:dyDescent="0.3">
      <c r="B26" s="21"/>
      <c r="C26" s="22"/>
      <c r="D26" s="22"/>
      <c r="E26" s="22"/>
      <c r="F26" s="22"/>
      <c r="G26" s="22"/>
      <c r="H26" s="22"/>
      <c r="I26" s="22"/>
      <c r="J26" s="23"/>
    </row>
  </sheetData>
  <sheetProtection selectLockedCells="1"/>
  <mergeCells count="3">
    <mergeCell ref="B2:J3"/>
    <mergeCell ref="B8:J8"/>
    <mergeCell ref="B12:J12"/>
  </mergeCells>
  <dataValidations disablePrompts="1" count="2">
    <dataValidation type="list" allowBlank="1" showInputMessage="1" showErrorMessage="1" sqref="E25" xr:uid="{CD6D4D62-AAE4-47E3-825F-C23E3CDAC8CB}">
      <formula1>"Listeequipement"</formula1>
    </dataValidation>
    <dataValidation type="list" allowBlank="1" showInputMessage="1" showErrorMessage="1" sqref="D17" xr:uid="{E2AB46FF-9F12-46FF-B319-AB439C3CA827}">
      <formula1>#REF!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1" r:id="rId4" name="Button 13">
              <controlPr defaultSize="0" print="0" autoFill="0" autoPict="0" macro="[0]!Entree_materiels">
                <anchor moveWithCells="1" sizeWithCells="1">
                  <from>
                    <xdr:col>2</xdr:col>
                    <xdr:colOff>1085850</xdr:colOff>
                    <xdr:row>21</xdr:row>
                    <xdr:rowOff>19050</xdr:rowOff>
                  </from>
                  <to>
                    <xdr:col>4</xdr:col>
                    <xdr:colOff>723900</xdr:colOff>
                    <xdr:row>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5" name="Button 22">
              <controlPr defaultSize="0" print="0" autoFill="0" autoPict="0" macro="[0]!Effacer">
                <anchor moveWithCells="1" sizeWithCells="1">
                  <from>
                    <xdr:col>6</xdr:col>
                    <xdr:colOff>1266825</xdr:colOff>
                    <xdr:row>21</xdr:row>
                    <xdr:rowOff>38100</xdr:rowOff>
                  </from>
                  <to>
                    <xdr:col>8</xdr:col>
                    <xdr:colOff>895350</xdr:colOff>
                    <xdr:row>24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6" name="Button 27">
              <controlPr defaultSize="0" print="0" autoFill="0" autoPict="0" macro="[0]!Sortie_materiels">
                <anchor moveWithCells="1" sizeWithCells="1">
                  <from>
                    <xdr:col>4</xdr:col>
                    <xdr:colOff>1143000</xdr:colOff>
                    <xdr:row>21</xdr:row>
                    <xdr:rowOff>28575</xdr:rowOff>
                  </from>
                  <to>
                    <xdr:col>6</xdr:col>
                    <xdr:colOff>781050</xdr:colOff>
                    <xdr:row>24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3B8486-F283-4C05-B46D-66EA9C64F843}">
  <sheetPr codeName="Feuil32"/>
  <dimension ref="A1:R60"/>
  <sheetViews>
    <sheetView topLeftCell="D1" workbookViewId="0">
      <selection activeCell="G15" sqref="G15"/>
    </sheetView>
  </sheetViews>
  <sheetFormatPr baseColWidth="10" defaultRowHeight="15" x14ac:dyDescent="0.25"/>
  <cols>
    <col min="1" max="1" width="11.5703125" style="6"/>
    <col min="3" max="3" width="12.7109375" bestFit="1" customWidth="1"/>
    <col min="4" max="4" width="16.28515625" bestFit="1" customWidth="1"/>
    <col min="5" max="6" width="19" bestFit="1" customWidth="1"/>
    <col min="7" max="7" width="14.7109375" bestFit="1" customWidth="1"/>
    <col min="8" max="8" width="12.7109375" bestFit="1" customWidth="1"/>
    <col min="9" max="9" width="19.42578125" bestFit="1" customWidth="1"/>
  </cols>
  <sheetData>
    <row r="1" spans="1:17" x14ac:dyDescent="0.25">
      <c r="A1" s="10" t="s">
        <v>66</v>
      </c>
      <c r="B1" s="9" t="s">
        <v>61</v>
      </c>
      <c r="C1" s="9" t="s">
        <v>64</v>
      </c>
      <c r="D1" s="9" t="s">
        <v>67</v>
      </c>
      <c r="E1" s="9" t="s">
        <v>69</v>
      </c>
      <c r="F1" s="9" t="s">
        <v>68</v>
      </c>
      <c r="G1" s="9" t="s">
        <v>70</v>
      </c>
      <c r="H1" s="9" t="s">
        <v>71</v>
      </c>
      <c r="I1" s="9" t="s">
        <v>72</v>
      </c>
      <c r="K1" s="110"/>
      <c r="L1" s="110"/>
      <c r="M1" s="110"/>
      <c r="N1" s="110"/>
    </row>
    <row r="2" spans="1:17" x14ac:dyDescent="0.25">
      <c r="A2" s="85">
        <v>45247</v>
      </c>
      <c r="B2" s="26" t="s">
        <v>137</v>
      </c>
      <c r="C2" s="26" t="s">
        <v>138</v>
      </c>
      <c r="D2" s="26" t="s">
        <v>155</v>
      </c>
      <c r="E2" s="26" t="s">
        <v>132</v>
      </c>
      <c r="F2" s="26" t="s">
        <v>134</v>
      </c>
      <c r="G2" s="26">
        <v>0</v>
      </c>
      <c r="H2" s="26">
        <v>1</v>
      </c>
      <c r="I2" s="26" t="s">
        <v>141</v>
      </c>
    </row>
    <row r="3" spans="1:17" x14ac:dyDescent="0.25">
      <c r="A3" s="79">
        <v>45247</v>
      </c>
      <c r="B3" s="80" t="s">
        <v>137</v>
      </c>
      <c r="C3" s="80" t="s">
        <v>138</v>
      </c>
      <c r="D3" s="80" t="s">
        <v>155</v>
      </c>
      <c r="E3" s="80" t="s">
        <v>132</v>
      </c>
      <c r="F3" s="80" t="s">
        <v>134</v>
      </c>
      <c r="G3" s="80">
        <v>0</v>
      </c>
      <c r="H3" s="80">
        <v>1</v>
      </c>
      <c r="I3" s="80" t="s">
        <v>141</v>
      </c>
    </row>
    <row r="4" spans="1:17" x14ac:dyDescent="0.25">
      <c r="A4" s="79">
        <v>45247</v>
      </c>
      <c r="B4" s="80" t="s">
        <v>137</v>
      </c>
      <c r="C4" s="80" t="s">
        <v>138</v>
      </c>
      <c r="D4" s="80" t="s">
        <v>155</v>
      </c>
      <c r="E4" s="80" t="s">
        <v>132</v>
      </c>
      <c r="F4" s="80" t="s">
        <v>134</v>
      </c>
      <c r="G4" s="80">
        <v>0</v>
      </c>
      <c r="H4" s="80">
        <v>1</v>
      </c>
      <c r="I4" s="80" t="s">
        <v>141</v>
      </c>
    </row>
    <row r="5" spans="1:17" x14ac:dyDescent="0.25">
      <c r="A5" s="79">
        <v>45247</v>
      </c>
      <c r="B5" s="80" t="s">
        <v>137</v>
      </c>
      <c r="C5" s="80" t="s">
        <v>138</v>
      </c>
      <c r="D5" s="80" t="s">
        <v>155</v>
      </c>
      <c r="E5" s="80" t="s">
        <v>132</v>
      </c>
      <c r="F5" s="80" t="s">
        <v>134</v>
      </c>
      <c r="G5" s="80">
        <v>0</v>
      </c>
      <c r="H5" s="80">
        <v>1</v>
      </c>
      <c r="I5" s="80" t="s">
        <v>141</v>
      </c>
    </row>
    <row r="6" spans="1:17" x14ac:dyDescent="0.25">
      <c r="A6" s="79">
        <v>45247</v>
      </c>
      <c r="B6" s="80" t="s">
        <v>137</v>
      </c>
      <c r="C6" s="80" t="s">
        <v>138</v>
      </c>
      <c r="D6" s="80" t="s">
        <v>155</v>
      </c>
      <c r="E6" s="80" t="s">
        <v>132</v>
      </c>
      <c r="F6" s="80" t="s">
        <v>134</v>
      </c>
      <c r="G6" s="80">
        <v>0</v>
      </c>
      <c r="H6" s="80">
        <v>1</v>
      </c>
      <c r="I6" s="80" t="s">
        <v>141</v>
      </c>
    </row>
    <row r="7" spans="1:17" x14ac:dyDescent="0.25">
      <c r="A7" s="79">
        <v>45247</v>
      </c>
      <c r="B7" s="80" t="s">
        <v>137</v>
      </c>
      <c r="C7" s="80" t="s">
        <v>138</v>
      </c>
      <c r="D7" s="80" t="s">
        <v>155</v>
      </c>
      <c r="E7" s="80" t="s">
        <v>132</v>
      </c>
      <c r="F7" s="80" t="s">
        <v>134</v>
      </c>
      <c r="G7" s="80">
        <v>0</v>
      </c>
      <c r="H7" s="80">
        <v>1</v>
      </c>
      <c r="I7" s="80" t="s">
        <v>141</v>
      </c>
    </row>
    <row r="8" spans="1:17" x14ac:dyDescent="0.25">
      <c r="A8" s="79">
        <v>45247</v>
      </c>
      <c r="B8" s="80" t="s">
        <v>137</v>
      </c>
      <c r="C8" s="80" t="s">
        <v>138</v>
      </c>
      <c r="D8" s="80" t="s">
        <v>155</v>
      </c>
      <c r="E8" s="80" t="s">
        <v>132</v>
      </c>
      <c r="F8" s="80" t="s">
        <v>134</v>
      </c>
      <c r="G8" s="80">
        <v>0</v>
      </c>
      <c r="H8" s="80">
        <v>1</v>
      </c>
      <c r="I8" s="80" t="s">
        <v>141</v>
      </c>
    </row>
    <row r="9" spans="1:17" x14ac:dyDescent="0.25">
      <c r="A9" s="79">
        <v>45247</v>
      </c>
      <c r="B9" s="80" t="s">
        <v>137</v>
      </c>
      <c r="C9" s="80" t="s">
        <v>138</v>
      </c>
      <c r="D9" s="80" t="s">
        <v>155</v>
      </c>
      <c r="E9" s="80" t="s">
        <v>132</v>
      </c>
      <c r="F9" s="80" t="s">
        <v>134</v>
      </c>
      <c r="G9" s="80">
        <v>0</v>
      </c>
      <c r="H9" s="80">
        <v>1</v>
      </c>
      <c r="I9" s="80" t="s">
        <v>141</v>
      </c>
    </row>
    <row r="10" spans="1:17" x14ac:dyDescent="0.25">
      <c r="A10" s="79">
        <v>45247</v>
      </c>
      <c r="B10" s="80" t="s">
        <v>137</v>
      </c>
      <c r="C10" s="80" t="s">
        <v>139</v>
      </c>
      <c r="D10" s="80" t="s">
        <v>155</v>
      </c>
      <c r="E10" s="80" t="s">
        <v>132</v>
      </c>
      <c r="F10" s="80" t="s">
        <v>134</v>
      </c>
      <c r="G10" s="80">
        <v>0</v>
      </c>
      <c r="H10" s="80">
        <v>1</v>
      </c>
      <c r="I10" s="80" t="s">
        <v>144</v>
      </c>
    </row>
    <row r="11" spans="1:17" x14ac:dyDescent="0.25">
      <c r="A11" s="79">
        <v>45247</v>
      </c>
      <c r="B11" s="80" t="s">
        <v>137</v>
      </c>
      <c r="C11" s="80" t="s">
        <v>139</v>
      </c>
      <c r="D11" s="80" t="s">
        <v>155</v>
      </c>
      <c r="E11" s="80" t="s">
        <v>132</v>
      </c>
      <c r="F11" s="80" t="s">
        <v>134</v>
      </c>
      <c r="G11" s="80">
        <v>0</v>
      </c>
      <c r="H11" s="80">
        <v>1</v>
      </c>
      <c r="I11" s="80" t="s">
        <v>144</v>
      </c>
      <c r="O11" s="109"/>
      <c r="P11" s="109"/>
      <c r="Q11" s="109"/>
    </row>
    <row r="12" spans="1:17" x14ac:dyDescent="0.25">
      <c r="A12" s="79">
        <v>45247</v>
      </c>
      <c r="B12" s="80" t="s">
        <v>137</v>
      </c>
      <c r="C12" s="80" t="s">
        <v>139</v>
      </c>
      <c r="D12" s="80" t="s">
        <v>4</v>
      </c>
      <c r="E12" s="80" t="s">
        <v>113</v>
      </c>
      <c r="F12" s="80" t="s">
        <v>2</v>
      </c>
      <c r="G12" s="80">
        <v>20591</v>
      </c>
      <c r="H12" s="80">
        <v>1</v>
      </c>
      <c r="I12" s="80" t="s">
        <v>144</v>
      </c>
      <c r="O12" s="109"/>
      <c r="P12" s="109"/>
      <c r="Q12" s="109"/>
    </row>
    <row r="13" spans="1:17" x14ac:dyDescent="0.25">
      <c r="A13" s="79">
        <v>45247</v>
      </c>
      <c r="B13" s="80" t="s">
        <v>137</v>
      </c>
      <c r="C13" s="80" t="s">
        <v>140</v>
      </c>
      <c r="D13" s="80" t="s">
        <v>24</v>
      </c>
      <c r="E13" s="80" t="s">
        <v>149</v>
      </c>
      <c r="F13" s="80">
        <v>0</v>
      </c>
      <c r="G13" s="80">
        <v>0</v>
      </c>
      <c r="H13" s="80">
        <v>1</v>
      </c>
      <c r="I13" s="80" t="s">
        <v>143</v>
      </c>
      <c r="K13" s="29"/>
      <c r="M13" s="25"/>
      <c r="O13" s="109"/>
      <c r="P13" s="109"/>
      <c r="Q13" s="109"/>
    </row>
    <row r="14" spans="1:17" x14ac:dyDescent="0.25">
      <c r="A14" s="79">
        <v>45247</v>
      </c>
      <c r="B14" s="80" t="s">
        <v>137</v>
      </c>
      <c r="C14" s="80" t="s">
        <v>140</v>
      </c>
      <c r="D14" s="80" t="s">
        <v>3</v>
      </c>
      <c r="E14" s="80" t="s">
        <v>114</v>
      </c>
      <c r="F14" s="80" t="s">
        <v>2</v>
      </c>
      <c r="G14" s="80">
        <v>10563</v>
      </c>
      <c r="H14" s="80">
        <v>1</v>
      </c>
      <c r="I14" s="80" t="s">
        <v>143</v>
      </c>
      <c r="K14" s="25"/>
      <c r="M14" s="25"/>
      <c r="O14" s="109"/>
      <c r="P14" s="109"/>
      <c r="Q14" s="109"/>
    </row>
    <row r="15" spans="1:17" x14ac:dyDescent="0.25">
      <c r="A15" s="79">
        <v>45247</v>
      </c>
      <c r="B15" s="80" t="s">
        <v>137</v>
      </c>
      <c r="C15" s="80" t="s">
        <v>140</v>
      </c>
      <c r="D15" s="80" t="s">
        <v>3</v>
      </c>
      <c r="E15" s="80" t="s">
        <v>114</v>
      </c>
      <c r="F15" s="80" t="s">
        <v>2</v>
      </c>
      <c r="G15" s="80">
        <v>10563</v>
      </c>
      <c r="H15" s="80">
        <v>1</v>
      </c>
      <c r="I15" s="80" t="s">
        <v>143</v>
      </c>
      <c r="K15" s="25"/>
      <c r="M15" s="25"/>
      <c r="O15" s="109"/>
      <c r="P15" s="109"/>
      <c r="Q15" s="109"/>
    </row>
    <row r="16" spans="1:17" x14ac:dyDescent="0.25">
      <c r="A16" s="79">
        <v>45247</v>
      </c>
      <c r="B16" s="80" t="s">
        <v>137</v>
      </c>
      <c r="C16" s="80" t="s">
        <v>140</v>
      </c>
      <c r="D16" s="80" t="s">
        <v>135</v>
      </c>
      <c r="E16" s="80" t="s">
        <v>131</v>
      </c>
      <c r="F16" s="80" t="s">
        <v>133</v>
      </c>
      <c r="G16" s="80">
        <v>0</v>
      </c>
      <c r="H16" s="80">
        <v>1</v>
      </c>
      <c r="I16" s="80" t="s">
        <v>143</v>
      </c>
      <c r="K16" s="25"/>
      <c r="M16" s="25"/>
      <c r="O16" s="109"/>
      <c r="P16" s="109"/>
      <c r="Q16" s="109"/>
    </row>
    <row r="17" spans="1:17" x14ac:dyDescent="0.25">
      <c r="A17" s="79">
        <v>45246</v>
      </c>
      <c r="B17" s="80" t="s">
        <v>137</v>
      </c>
      <c r="C17" s="80" t="s">
        <v>140</v>
      </c>
      <c r="D17" s="80" t="s">
        <v>142</v>
      </c>
      <c r="E17" s="80" t="s">
        <v>132</v>
      </c>
      <c r="F17" s="80" t="s">
        <v>134</v>
      </c>
      <c r="G17" s="80">
        <v>0</v>
      </c>
      <c r="H17" s="80">
        <v>1</v>
      </c>
      <c r="I17" s="80" t="s">
        <v>143</v>
      </c>
      <c r="K17" s="25"/>
      <c r="M17" s="25"/>
      <c r="O17" s="109"/>
      <c r="P17" s="109"/>
      <c r="Q17" s="109"/>
    </row>
    <row r="18" spans="1:17" x14ac:dyDescent="0.25">
      <c r="A18" s="79">
        <v>45246</v>
      </c>
      <c r="B18" s="80" t="s">
        <v>137</v>
      </c>
      <c r="C18" s="80" t="s">
        <v>140</v>
      </c>
      <c r="D18" s="80" t="s">
        <v>142</v>
      </c>
      <c r="E18" s="80" t="s">
        <v>132</v>
      </c>
      <c r="F18" s="80" t="s">
        <v>134</v>
      </c>
      <c r="G18" s="80">
        <v>0</v>
      </c>
      <c r="H18" s="80">
        <v>1</v>
      </c>
      <c r="I18" s="80" t="s">
        <v>143</v>
      </c>
      <c r="K18" s="25"/>
      <c r="M18" s="25"/>
      <c r="O18" s="109"/>
      <c r="P18" s="109"/>
      <c r="Q18" s="109"/>
    </row>
    <row r="19" spans="1:17" x14ac:dyDescent="0.25">
      <c r="A19" s="79">
        <v>45246</v>
      </c>
      <c r="B19" s="80" t="s">
        <v>137</v>
      </c>
      <c r="C19" s="80" t="s">
        <v>140</v>
      </c>
      <c r="D19" s="80" t="s">
        <v>136</v>
      </c>
      <c r="E19" s="80" t="s">
        <v>132</v>
      </c>
      <c r="F19" s="80" t="s">
        <v>134</v>
      </c>
      <c r="G19" s="80">
        <v>0</v>
      </c>
      <c r="H19" s="80">
        <v>1</v>
      </c>
      <c r="I19" s="80" t="s">
        <v>143</v>
      </c>
      <c r="K19" s="25"/>
      <c r="M19" s="25"/>
      <c r="O19" s="109"/>
      <c r="P19" s="109"/>
      <c r="Q19" s="109"/>
    </row>
    <row r="20" spans="1:17" x14ac:dyDescent="0.25">
      <c r="A20" s="79">
        <v>45246</v>
      </c>
      <c r="B20" s="80" t="s">
        <v>137</v>
      </c>
      <c r="C20" s="80" t="s">
        <v>139</v>
      </c>
      <c r="D20" s="80" t="s">
        <v>136</v>
      </c>
      <c r="E20" s="80" t="s">
        <v>132</v>
      </c>
      <c r="F20" s="80" t="s">
        <v>134</v>
      </c>
      <c r="G20" s="80">
        <v>0</v>
      </c>
      <c r="H20" s="80">
        <v>1</v>
      </c>
      <c r="I20" s="80" t="s">
        <v>144</v>
      </c>
      <c r="K20" s="25"/>
      <c r="M20" s="25"/>
      <c r="O20" s="109"/>
      <c r="P20" s="109"/>
      <c r="Q20" s="109"/>
    </row>
    <row r="21" spans="1:17" x14ac:dyDescent="0.25">
      <c r="A21" s="79">
        <v>45246</v>
      </c>
      <c r="B21" s="80" t="s">
        <v>137</v>
      </c>
      <c r="C21" s="80" t="s">
        <v>138</v>
      </c>
      <c r="D21" s="80" t="s">
        <v>135</v>
      </c>
      <c r="E21" s="80" t="s">
        <v>131</v>
      </c>
      <c r="F21" s="80" t="s">
        <v>133</v>
      </c>
      <c r="G21" s="80">
        <v>0</v>
      </c>
      <c r="H21" s="80">
        <v>1</v>
      </c>
      <c r="I21" s="80" t="s">
        <v>141</v>
      </c>
      <c r="K21" s="25"/>
      <c r="M21" s="25"/>
      <c r="O21" s="109"/>
      <c r="P21" s="109"/>
      <c r="Q21" s="109"/>
    </row>
    <row r="22" spans="1:17" x14ac:dyDescent="0.25">
      <c r="A22" s="79"/>
      <c r="B22" s="80"/>
      <c r="C22" s="80"/>
      <c r="D22" s="80"/>
      <c r="E22" s="80"/>
      <c r="F22" s="80"/>
      <c r="G22" s="80"/>
      <c r="H22" s="80"/>
      <c r="I22" s="80"/>
      <c r="K22" s="25"/>
      <c r="M22" s="25"/>
      <c r="O22" s="109"/>
      <c r="P22" s="109"/>
      <c r="Q22" s="109"/>
    </row>
    <row r="23" spans="1:17" x14ac:dyDescent="0.25">
      <c r="A23" s="27"/>
      <c r="B23" s="25"/>
      <c r="C23" s="25"/>
      <c r="D23" s="25"/>
      <c r="E23" s="25"/>
      <c r="F23" s="25"/>
      <c r="G23" s="25"/>
      <c r="H23" s="25"/>
      <c r="I23" s="25"/>
      <c r="K23" s="25"/>
      <c r="M23" s="25"/>
      <c r="O23" s="109"/>
      <c r="P23" s="109"/>
      <c r="Q23" s="109"/>
    </row>
    <row r="24" spans="1:17" x14ac:dyDescent="0.25">
      <c r="A24" s="27"/>
      <c r="B24" s="25"/>
      <c r="C24" s="25"/>
      <c r="D24" s="25"/>
      <c r="E24" s="25"/>
      <c r="F24" s="25"/>
      <c r="G24" s="25"/>
      <c r="H24" s="25"/>
      <c r="I24" s="25"/>
      <c r="K24" s="25"/>
      <c r="M24" s="25"/>
      <c r="O24" s="109"/>
      <c r="P24" s="109"/>
      <c r="Q24" s="109"/>
    </row>
    <row r="25" spans="1:17" x14ac:dyDescent="0.25">
      <c r="A25" s="27"/>
      <c r="B25" s="25"/>
      <c r="C25" s="25"/>
      <c r="D25" s="25"/>
      <c r="E25" s="25"/>
      <c r="F25" s="25"/>
      <c r="G25" s="25"/>
      <c r="H25" s="25"/>
      <c r="I25" s="25"/>
      <c r="K25" s="25"/>
      <c r="M25" s="25"/>
      <c r="O25" s="109"/>
      <c r="P25" s="109"/>
      <c r="Q25" s="109"/>
    </row>
    <row r="26" spans="1:17" x14ac:dyDescent="0.25">
      <c r="A26" s="27"/>
      <c r="B26" s="25"/>
      <c r="C26" s="25"/>
      <c r="D26" s="25"/>
      <c r="E26" s="25"/>
      <c r="F26" s="25"/>
      <c r="G26" s="25"/>
      <c r="H26" s="25"/>
      <c r="I26" s="25"/>
      <c r="K26" s="25"/>
      <c r="M26" s="25"/>
      <c r="O26" s="109"/>
      <c r="P26" s="109"/>
      <c r="Q26" s="109"/>
    </row>
    <row r="27" spans="1:17" x14ac:dyDescent="0.25">
      <c r="A27" s="27"/>
      <c r="B27" s="25"/>
      <c r="C27" s="25"/>
      <c r="D27" s="25"/>
      <c r="E27" s="25"/>
      <c r="F27" s="25"/>
      <c r="G27" s="25"/>
      <c r="H27" s="25"/>
      <c r="I27" s="25"/>
      <c r="K27" s="25"/>
      <c r="M27" s="25"/>
      <c r="O27" s="109"/>
      <c r="P27" s="109"/>
      <c r="Q27" s="109"/>
    </row>
    <row r="28" spans="1:17" x14ac:dyDescent="0.25">
      <c r="A28" s="27"/>
      <c r="B28" s="25"/>
      <c r="C28" s="25"/>
      <c r="D28" s="25"/>
      <c r="E28" s="25"/>
      <c r="F28" s="25"/>
      <c r="G28" s="25"/>
      <c r="H28" s="25"/>
      <c r="I28" s="25"/>
      <c r="K28" s="25"/>
      <c r="M28" s="25"/>
      <c r="O28" s="109"/>
      <c r="P28" s="109"/>
      <c r="Q28" s="109"/>
    </row>
    <row r="29" spans="1:17" x14ac:dyDescent="0.25">
      <c r="A29" s="27"/>
      <c r="B29" s="29"/>
      <c r="C29" s="29"/>
      <c r="D29" s="29"/>
      <c r="E29" s="29"/>
      <c r="F29" s="29"/>
      <c r="G29" s="29"/>
      <c r="H29" s="29"/>
      <c r="I29" s="29"/>
      <c r="K29" s="25"/>
      <c r="M29" s="25"/>
      <c r="O29" s="109"/>
      <c r="P29" s="109"/>
      <c r="Q29" s="109"/>
    </row>
    <row r="30" spans="1:17" x14ac:dyDescent="0.25">
      <c r="A30" s="28"/>
      <c r="B30" s="29"/>
      <c r="C30" s="29"/>
      <c r="D30" s="29"/>
      <c r="E30" s="29"/>
      <c r="F30" s="29"/>
      <c r="G30" s="29"/>
      <c r="H30" s="29"/>
      <c r="I30" s="29"/>
      <c r="K30" s="25"/>
      <c r="M30" s="25"/>
      <c r="O30" s="109"/>
      <c r="P30" s="109"/>
      <c r="Q30" s="109"/>
    </row>
    <row r="31" spans="1:17" x14ac:dyDescent="0.25">
      <c r="A31" s="28"/>
      <c r="B31" s="29"/>
      <c r="C31" s="29"/>
      <c r="D31" s="29"/>
      <c r="E31" s="29"/>
      <c r="F31" s="29"/>
      <c r="G31" s="29"/>
      <c r="H31" s="29"/>
      <c r="I31" s="29"/>
      <c r="K31" s="25"/>
      <c r="M31" s="25"/>
      <c r="O31" s="109"/>
      <c r="P31" s="109"/>
      <c r="Q31" s="109"/>
    </row>
    <row r="32" spans="1:17" x14ac:dyDescent="0.25">
      <c r="A32" s="28"/>
      <c r="B32" s="29"/>
      <c r="C32" s="29"/>
      <c r="D32" s="29"/>
      <c r="E32" s="29"/>
      <c r="F32" s="29"/>
      <c r="G32" s="29"/>
      <c r="H32" s="29"/>
      <c r="I32" s="29"/>
      <c r="K32" s="25"/>
      <c r="M32" s="25"/>
      <c r="O32" s="109"/>
      <c r="P32" s="109"/>
      <c r="Q32" s="109"/>
    </row>
    <row r="33" spans="1:18" x14ac:dyDescent="0.25">
      <c r="A33" s="28"/>
      <c r="B33" s="29"/>
      <c r="C33" s="29"/>
      <c r="D33" s="29"/>
      <c r="E33" s="29"/>
      <c r="F33" s="29"/>
      <c r="G33" s="29"/>
      <c r="H33" s="29"/>
      <c r="I33" s="29"/>
      <c r="K33" s="25"/>
      <c r="M33" s="25"/>
      <c r="O33" s="109"/>
      <c r="P33" s="109"/>
      <c r="Q33" s="109"/>
    </row>
    <row r="34" spans="1:18" x14ac:dyDescent="0.25">
      <c r="A34" s="28"/>
      <c r="B34" s="29"/>
      <c r="C34" s="29"/>
      <c r="D34" s="29"/>
      <c r="E34" s="29"/>
      <c r="F34" s="29"/>
      <c r="G34" s="29"/>
      <c r="H34" s="29"/>
      <c r="I34" s="29"/>
    </row>
    <row r="35" spans="1:18" x14ac:dyDescent="0.25">
      <c r="A35" s="28"/>
      <c r="B35" s="29"/>
      <c r="C35" s="29"/>
      <c r="D35" s="29"/>
      <c r="E35" s="29"/>
      <c r="F35" s="29"/>
      <c r="G35" s="29"/>
      <c r="H35" s="29"/>
      <c r="I35" s="29"/>
    </row>
    <row r="36" spans="1:18" x14ac:dyDescent="0.25">
      <c r="A36" s="28"/>
      <c r="B36" s="29"/>
      <c r="C36" s="29"/>
      <c r="D36" s="29"/>
      <c r="E36" s="29"/>
      <c r="F36" s="29"/>
      <c r="G36" s="29"/>
      <c r="H36" s="29"/>
      <c r="I36" s="29"/>
    </row>
    <row r="37" spans="1:18" x14ac:dyDescent="0.25">
      <c r="A37" s="28"/>
      <c r="B37" s="29"/>
      <c r="C37" s="29"/>
      <c r="D37" s="29"/>
      <c r="E37" s="29"/>
      <c r="F37" s="29"/>
      <c r="G37" s="29"/>
      <c r="H37" s="29"/>
      <c r="I37" s="29"/>
    </row>
    <row r="38" spans="1:18" x14ac:dyDescent="0.25">
      <c r="A38" s="28"/>
      <c r="B38" s="29"/>
      <c r="C38" s="29"/>
      <c r="D38" s="29"/>
      <c r="E38" s="29"/>
      <c r="F38" s="29"/>
      <c r="G38" s="29"/>
      <c r="H38" s="29"/>
      <c r="I38" s="29"/>
    </row>
    <row r="39" spans="1:18" x14ac:dyDescent="0.25">
      <c r="A39" s="28"/>
      <c r="B39" s="25"/>
      <c r="C39" s="25"/>
      <c r="D39" s="25"/>
      <c r="E39" s="25"/>
      <c r="F39" s="25"/>
      <c r="G39" s="25"/>
      <c r="H39" s="25"/>
      <c r="I39" s="25"/>
    </row>
    <row r="40" spans="1:18" ht="14.45" customHeight="1" x14ac:dyDescent="0.25">
      <c r="A40" s="27"/>
      <c r="B40" s="25"/>
      <c r="C40" s="25"/>
      <c r="D40" s="25"/>
      <c r="E40" s="25"/>
      <c r="F40" s="25"/>
      <c r="G40" s="25"/>
      <c r="H40" s="25"/>
      <c r="I40" s="25"/>
      <c r="M40" s="8"/>
      <c r="N40" s="8"/>
      <c r="O40" s="8"/>
      <c r="P40" s="8"/>
      <c r="Q40" s="8"/>
      <c r="R40" s="8"/>
    </row>
    <row r="41" spans="1:18" ht="14.45" customHeight="1" x14ac:dyDescent="0.25">
      <c r="A41" s="27"/>
      <c r="M41" s="8"/>
      <c r="N41" s="8"/>
      <c r="O41" s="8"/>
      <c r="P41" s="8"/>
      <c r="Q41" s="8"/>
      <c r="R41" s="8"/>
    </row>
    <row r="42" spans="1:18" x14ac:dyDescent="0.25">
      <c r="M42" s="4"/>
      <c r="N42" s="4"/>
      <c r="O42" s="4"/>
      <c r="P42" s="4"/>
      <c r="Q42" s="4"/>
      <c r="R42" s="4"/>
    </row>
    <row r="43" spans="1:18" x14ac:dyDescent="0.25">
      <c r="M43" s="5"/>
      <c r="N43" s="4"/>
      <c r="O43" s="4"/>
      <c r="P43" s="4"/>
      <c r="Q43" s="4"/>
      <c r="R43" s="4"/>
    </row>
    <row r="44" spans="1:18" x14ac:dyDescent="0.25">
      <c r="M44" s="6"/>
      <c r="R44" s="4"/>
    </row>
    <row r="45" spans="1:18" x14ac:dyDescent="0.25">
      <c r="R45" s="4"/>
    </row>
    <row r="46" spans="1:18" x14ac:dyDescent="0.25">
      <c r="R46" s="4"/>
    </row>
    <row r="47" spans="1:18" x14ac:dyDescent="0.25">
      <c r="M47" s="5"/>
      <c r="N47" s="4"/>
      <c r="O47" s="4"/>
      <c r="P47" s="5"/>
      <c r="Q47" s="4"/>
      <c r="R47" s="4"/>
    </row>
    <row r="48" spans="1:18" x14ac:dyDescent="0.25">
      <c r="M48" s="4"/>
      <c r="N48" s="4"/>
      <c r="O48" s="7"/>
      <c r="P48" s="4"/>
      <c r="Q48" s="4"/>
      <c r="R48" s="4"/>
    </row>
    <row r="49" spans="13:18" x14ac:dyDescent="0.25">
      <c r="M49" s="4"/>
      <c r="N49" s="4"/>
      <c r="O49" s="4"/>
      <c r="P49" s="4"/>
      <c r="Q49" s="4"/>
      <c r="R49" s="4"/>
    </row>
    <row r="50" spans="13:18" x14ac:dyDescent="0.25">
      <c r="M50" s="5"/>
      <c r="N50" s="4"/>
      <c r="O50" s="4"/>
      <c r="P50" s="5"/>
      <c r="Q50" s="4"/>
      <c r="R50" s="4"/>
    </row>
    <row r="51" spans="13:18" x14ac:dyDescent="0.25">
      <c r="O51" s="4"/>
      <c r="P51" s="4"/>
      <c r="Q51" s="4"/>
      <c r="R51" s="4"/>
    </row>
    <row r="52" spans="13:18" x14ac:dyDescent="0.25">
      <c r="R52" s="4"/>
    </row>
    <row r="53" spans="13:18" x14ac:dyDescent="0.25">
      <c r="M53" s="5"/>
      <c r="N53" s="4"/>
      <c r="O53" s="4"/>
      <c r="P53" s="5"/>
      <c r="Q53" s="4"/>
      <c r="R53" s="4"/>
    </row>
    <row r="54" spans="13:18" x14ac:dyDescent="0.25">
      <c r="M54" s="4"/>
      <c r="N54" s="4"/>
      <c r="O54" s="4"/>
      <c r="P54" s="4"/>
      <c r="Q54" s="4"/>
      <c r="R54" s="4"/>
    </row>
    <row r="55" spans="13:18" x14ac:dyDescent="0.25">
      <c r="N55" s="4"/>
      <c r="O55" s="4"/>
      <c r="P55" s="4"/>
      <c r="Q55" s="4"/>
      <c r="R55" s="4"/>
    </row>
    <row r="56" spans="13:18" x14ac:dyDescent="0.25">
      <c r="M56" s="5"/>
      <c r="N56" s="4"/>
      <c r="O56" s="5"/>
      <c r="P56" s="4"/>
      <c r="Q56" s="4"/>
      <c r="R56" s="4"/>
    </row>
    <row r="57" spans="13:18" x14ac:dyDescent="0.25">
      <c r="M57" s="4"/>
      <c r="N57" s="4"/>
      <c r="O57" s="4"/>
      <c r="P57" s="4"/>
      <c r="Q57" s="4"/>
      <c r="R57" s="4"/>
    </row>
    <row r="58" spans="13:18" x14ac:dyDescent="0.25">
      <c r="M58" s="4"/>
    </row>
    <row r="60" spans="13:18" x14ac:dyDescent="0.25">
      <c r="O60" s="7"/>
    </row>
  </sheetData>
  <autoFilter ref="A1:I60" xr:uid="{B33B8486-F283-4C05-B46D-66EA9C64F843}"/>
  <mergeCells count="25">
    <mergeCell ref="O33:Q33"/>
    <mergeCell ref="O27:Q27"/>
    <mergeCell ref="O28:Q28"/>
    <mergeCell ref="O29:Q29"/>
    <mergeCell ref="O30:Q30"/>
    <mergeCell ref="O31:Q31"/>
    <mergeCell ref="O32:Q32"/>
    <mergeCell ref="O26:Q26"/>
    <mergeCell ref="O15:Q15"/>
    <mergeCell ref="O16:Q16"/>
    <mergeCell ref="O17:Q17"/>
    <mergeCell ref="O18:Q18"/>
    <mergeCell ref="O19:Q19"/>
    <mergeCell ref="O20:Q20"/>
    <mergeCell ref="O21:Q21"/>
    <mergeCell ref="O22:Q22"/>
    <mergeCell ref="O23:Q23"/>
    <mergeCell ref="O24:Q24"/>
    <mergeCell ref="O25:Q25"/>
    <mergeCell ref="O14:Q14"/>
    <mergeCell ref="K1:L1"/>
    <mergeCell ref="M1:N1"/>
    <mergeCell ref="O12:Q12"/>
    <mergeCell ref="O11:Q11"/>
    <mergeCell ref="O13:Q13"/>
  </mergeCells>
  <dataValidations disablePrompts="1" count="2">
    <dataValidation type="list" allowBlank="1" showInputMessage="1" showErrorMessage="1" sqref="O60" xr:uid="{988852F1-7D4E-4748-8C17-05500DEE9069}">
      <formula1>"Listeequipement"</formula1>
    </dataValidation>
    <dataValidation type="list" allowBlank="1" showInputMessage="1" showErrorMessage="1" sqref="M57 M48:N48 M51" xr:uid="{43BD747D-CD10-44FD-B5E2-FD8637F8E688}">
      <formula1>#REF!</formula1>
    </dataValidation>
  </dataValidation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40BE2-BB18-434B-8B25-53B25C464C1F}">
  <sheetPr codeName="Feuil31"/>
  <dimension ref="A1:R52"/>
  <sheetViews>
    <sheetView workbookViewId="0">
      <selection activeCell="I2" sqref="I2"/>
    </sheetView>
  </sheetViews>
  <sheetFormatPr baseColWidth="10" defaultRowHeight="15" x14ac:dyDescent="0.25"/>
  <cols>
    <col min="1" max="1" width="11.5703125" style="6"/>
    <col min="3" max="3" width="12.7109375" bestFit="1" customWidth="1"/>
    <col min="4" max="4" width="20.42578125" customWidth="1"/>
    <col min="5" max="6" width="19" bestFit="1" customWidth="1"/>
    <col min="7" max="7" width="14.7109375" bestFit="1" customWidth="1"/>
    <col min="8" max="8" width="14.7109375" customWidth="1"/>
    <col min="9" max="9" width="19" customWidth="1"/>
  </cols>
  <sheetData>
    <row r="1" spans="1:9" x14ac:dyDescent="0.25">
      <c r="A1" s="10" t="s">
        <v>66</v>
      </c>
      <c r="B1" s="9" t="s">
        <v>61</v>
      </c>
      <c r="C1" s="9" t="s">
        <v>64</v>
      </c>
      <c r="D1" s="9" t="s">
        <v>67</v>
      </c>
      <c r="E1" s="9" t="s">
        <v>69</v>
      </c>
      <c r="F1" s="9" t="s">
        <v>68</v>
      </c>
      <c r="G1" s="9" t="s">
        <v>70</v>
      </c>
      <c r="H1" s="9" t="s">
        <v>71</v>
      </c>
      <c r="I1" s="9" t="s">
        <v>72</v>
      </c>
    </row>
    <row r="2" spans="1:9" x14ac:dyDescent="0.25">
      <c r="A2" s="85">
        <v>45247</v>
      </c>
      <c r="B2" s="26" t="s">
        <v>137</v>
      </c>
      <c r="C2" s="26" t="s">
        <v>138</v>
      </c>
      <c r="D2" s="26" t="s">
        <v>155</v>
      </c>
      <c r="E2" s="26" t="s">
        <v>132</v>
      </c>
      <c r="F2" s="26" t="s">
        <v>160</v>
      </c>
      <c r="G2" s="26">
        <v>0</v>
      </c>
      <c r="H2" s="26">
        <v>1</v>
      </c>
      <c r="I2" s="26" t="s">
        <v>161</v>
      </c>
    </row>
    <row r="3" spans="1:9" x14ac:dyDescent="0.25">
      <c r="A3" s="79">
        <v>45247</v>
      </c>
      <c r="B3" s="80" t="s">
        <v>137</v>
      </c>
      <c r="C3" s="80" t="s">
        <v>140</v>
      </c>
      <c r="D3" s="80" t="s">
        <v>3</v>
      </c>
      <c r="E3" s="80" t="s">
        <v>114</v>
      </c>
      <c r="F3" s="80" t="s">
        <v>2</v>
      </c>
      <c r="G3" s="80">
        <v>10563</v>
      </c>
      <c r="H3" s="80">
        <v>1</v>
      </c>
      <c r="I3" s="80" t="s">
        <v>143</v>
      </c>
    </row>
    <row r="4" spans="1:9" x14ac:dyDescent="0.25">
      <c r="A4" s="79">
        <v>45246</v>
      </c>
      <c r="B4" s="80" t="s">
        <v>137</v>
      </c>
      <c r="C4" s="80" t="s">
        <v>140</v>
      </c>
      <c r="D4" s="80" t="s">
        <v>142</v>
      </c>
      <c r="E4" s="80" t="s">
        <v>132</v>
      </c>
      <c r="F4" s="80" t="s">
        <v>134</v>
      </c>
      <c r="G4" s="80">
        <v>0</v>
      </c>
      <c r="H4" s="80">
        <v>1</v>
      </c>
      <c r="I4" s="80" t="s">
        <v>143</v>
      </c>
    </row>
    <row r="5" spans="1:9" x14ac:dyDescent="0.25">
      <c r="A5" s="79">
        <v>45246</v>
      </c>
      <c r="B5" s="80" t="s">
        <v>137</v>
      </c>
      <c r="C5" s="80" t="s">
        <v>140</v>
      </c>
      <c r="D5" s="80" t="s">
        <v>136</v>
      </c>
      <c r="E5" s="80" t="s">
        <v>132</v>
      </c>
      <c r="F5" s="80" t="s">
        <v>134</v>
      </c>
      <c r="G5" s="80">
        <v>0</v>
      </c>
      <c r="H5" s="80">
        <v>1</v>
      </c>
      <c r="I5" s="80" t="s">
        <v>143</v>
      </c>
    </row>
    <row r="6" spans="1:9" x14ac:dyDescent="0.25">
      <c r="A6" s="79">
        <v>45246</v>
      </c>
      <c r="B6" s="80" t="s">
        <v>137</v>
      </c>
      <c r="C6" s="80" t="s">
        <v>140</v>
      </c>
      <c r="D6" s="80" t="s">
        <v>136</v>
      </c>
      <c r="E6" s="80" t="s">
        <v>132</v>
      </c>
      <c r="F6" s="80" t="s">
        <v>134</v>
      </c>
      <c r="G6" s="80">
        <v>0</v>
      </c>
      <c r="H6" s="80">
        <v>1</v>
      </c>
      <c r="I6" s="80" t="s">
        <v>143</v>
      </c>
    </row>
    <row r="7" spans="1:9" x14ac:dyDescent="0.25">
      <c r="A7" s="79">
        <v>45246</v>
      </c>
      <c r="B7" s="80" t="s">
        <v>137</v>
      </c>
      <c r="C7" s="80" t="s">
        <v>138</v>
      </c>
      <c r="D7" s="80" t="s">
        <v>135</v>
      </c>
      <c r="E7" s="80" t="s">
        <v>131</v>
      </c>
      <c r="F7" s="80" t="s">
        <v>133</v>
      </c>
      <c r="G7" s="80">
        <v>0</v>
      </c>
      <c r="H7" s="80">
        <v>1</v>
      </c>
      <c r="I7" s="80" t="s">
        <v>141</v>
      </c>
    </row>
    <row r="8" spans="1:9" x14ac:dyDescent="0.25">
      <c r="A8" s="79"/>
      <c r="B8" s="80"/>
      <c r="C8" s="80"/>
      <c r="D8" s="80"/>
      <c r="E8" s="80"/>
      <c r="F8" s="80"/>
      <c r="G8" s="80"/>
      <c r="H8" s="80"/>
      <c r="I8" s="80"/>
    </row>
    <row r="9" spans="1:9" x14ac:dyDescent="0.25">
      <c r="A9" s="27"/>
      <c r="B9" s="29"/>
      <c r="C9" s="29"/>
      <c r="D9" s="29"/>
      <c r="E9" s="29"/>
      <c r="F9" s="29"/>
      <c r="G9" s="29"/>
      <c r="H9" s="29"/>
      <c r="I9" s="25"/>
    </row>
    <row r="10" spans="1:9" x14ac:dyDescent="0.25">
      <c r="A10" s="28"/>
      <c r="B10" s="25"/>
      <c r="C10" s="25"/>
      <c r="D10" s="25"/>
      <c r="E10" s="25"/>
      <c r="F10" s="25"/>
      <c r="G10" s="25"/>
      <c r="H10" s="25"/>
      <c r="I10" s="29"/>
    </row>
    <row r="11" spans="1:9" x14ac:dyDescent="0.25">
      <c r="A11" s="27"/>
      <c r="B11" s="25"/>
      <c r="C11" s="25"/>
      <c r="D11" s="25"/>
      <c r="E11" s="25"/>
      <c r="F11" s="25"/>
      <c r="G11" s="25"/>
      <c r="H11" s="25"/>
      <c r="I11" s="25"/>
    </row>
    <row r="12" spans="1:9" x14ac:dyDescent="0.25">
      <c r="A12" s="27"/>
      <c r="B12" s="25"/>
      <c r="C12" s="25"/>
      <c r="D12" s="25"/>
      <c r="E12" s="25"/>
      <c r="F12" s="25"/>
      <c r="G12" s="25"/>
      <c r="H12" s="25"/>
      <c r="I12" s="25"/>
    </row>
    <row r="13" spans="1:9" x14ac:dyDescent="0.25">
      <c r="A13" s="27"/>
      <c r="B13" s="25"/>
      <c r="C13" s="25"/>
      <c r="D13" s="25"/>
      <c r="E13" s="25"/>
      <c r="F13" s="25"/>
      <c r="G13" s="25"/>
      <c r="H13" s="25"/>
      <c r="I13" s="25"/>
    </row>
    <row r="14" spans="1:9" x14ac:dyDescent="0.25">
      <c r="A14" s="27"/>
      <c r="B14" s="25"/>
      <c r="C14" s="25"/>
      <c r="D14" s="25"/>
      <c r="E14" s="25"/>
      <c r="F14" s="25"/>
      <c r="G14" s="25"/>
      <c r="H14" s="25"/>
      <c r="I14" s="25"/>
    </row>
    <row r="15" spans="1:9" x14ac:dyDescent="0.25">
      <c r="A15" s="27"/>
      <c r="B15" s="25"/>
      <c r="C15" s="25"/>
      <c r="D15" s="25"/>
      <c r="E15" s="25"/>
      <c r="F15" s="25"/>
      <c r="G15" s="25"/>
      <c r="H15" s="25"/>
      <c r="I15" s="25"/>
    </row>
    <row r="16" spans="1:9" x14ac:dyDescent="0.25">
      <c r="A16" s="27"/>
      <c r="B16" s="25"/>
      <c r="C16" s="25"/>
      <c r="D16" s="25"/>
      <c r="E16" s="25"/>
      <c r="F16" s="25"/>
      <c r="G16" s="25"/>
      <c r="H16" s="25"/>
      <c r="I16" s="25"/>
    </row>
    <row r="17" spans="1:18" x14ac:dyDescent="0.25">
      <c r="A17" s="27"/>
      <c r="B17" s="25"/>
      <c r="C17" s="25"/>
      <c r="D17" s="25"/>
      <c r="E17" s="25"/>
      <c r="F17" s="25"/>
      <c r="G17" s="25"/>
      <c r="H17" s="25"/>
      <c r="I17" s="25"/>
    </row>
    <row r="18" spans="1:18" x14ac:dyDescent="0.25">
      <c r="A18" s="27"/>
      <c r="B18" s="25"/>
      <c r="C18" s="25"/>
      <c r="D18" s="25"/>
      <c r="E18" s="25"/>
      <c r="F18" s="25"/>
      <c r="G18" s="25"/>
      <c r="H18" s="25"/>
      <c r="I18" s="25"/>
    </row>
    <row r="19" spans="1:18" x14ac:dyDescent="0.25">
      <c r="A19" s="27"/>
      <c r="B19" s="25"/>
      <c r="C19" s="25"/>
      <c r="D19" s="25"/>
      <c r="E19" s="25"/>
      <c r="F19" s="25"/>
      <c r="G19" s="25"/>
      <c r="H19" s="25"/>
      <c r="I19" s="25"/>
    </row>
    <row r="20" spans="1:18" x14ac:dyDescent="0.25">
      <c r="A20" s="27"/>
      <c r="B20" s="29"/>
      <c r="C20" s="29"/>
      <c r="D20" s="29"/>
      <c r="E20" s="29"/>
      <c r="F20" s="29"/>
      <c r="G20" s="29"/>
      <c r="H20" s="29"/>
      <c r="I20" s="25"/>
    </row>
    <row r="21" spans="1:18" x14ac:dyDescent="0.25">
      <c r="A21" s="28"/>
      <c r="B21" s="29"/>
      <c r="C21" s="29"/>
      <c r="D21" s="29"/>
      <c r="E21" s="29"/>
      <c r="F21" s="29"/>
      <c r="G21" s="29"/>
      <c r="H21" s="29"/>
      <c r="I21" s="29"/>
    </row>
    <row r="22" spans="1:18" x14ac:dyDescent="0.25">
      <c r="A22" s="28"/>
      <c r="B22" s="29"/>
      <c r="C22" s="29"/>
      <c r="D22" s="29"/>
      <c r="E22" s="29"/>
      <c r="F22" s="29"/>
      <c r="G22" s="29"/>
      <c r="H22" s="29"/>
      <c r="I22" s="29"/>
    </row>
    <row r="23" spans="1:18" x14ac:dyDescent="0.25">
      <c r="A23" s="28"/>
      <c r="B23" s="29"/>
      <c r="C23" s="29"/>
      <c r="D23" s="29"/>
      <c r="E23" s="29"/>
      <c r="F23" s="29"/>
      <c r="G23" s="29"/>
      <c r="H23" s="29"/>
      <c r="I23" s="29"/>
    </row>
    <row r="24" spans="1:18" x14ac:dyDescent="0.25">
      <c r="A24" s="28"/>
      <c r="B24" s="29"/>
      <c r="C24" s="29"/>
      <c r="D24" s="29"/>
      <c r="E24" s="29"/>
      <c r="F24" s="29"/>
      <c r="G24" s="29"/>
      <c r="H24" s="29"/>
      <c r="I24" s="29"/>
    </row>
    <row r="25" spans="1:18" x14ac:dyDescent="0.25">
      <c r="A25" s="28"/>
      <c r="B25" s="29"/>
      <c r="C25" s="29"/>
      <c r="D25" s="29"/>
      <c r="E25" s="29"/>
      <c r="F25" s="29"/>
      <c r="G25" s="29"/>
      <c r="H25" s="29"/>
      <c r="I25" s="29"/>
    </row>
    <row r="26" spans="1:18" x14ac:dyDescent="0.25">
      <c r="A26" s="28"/>
      <c r="B26" s="29"/>
      <c r="C26" s="29"/>
      <c r="D26" s="29"/>
      <c r="E26" s="29"/>
      <c r="F26" s="29"/>
      <c r="G26" s="29"/>
      <c r="H26" s="29"/>
      <c r="I26" s="29"/>
    </row>
    <row r="27" spans="1:18" x14ac:dyDescent="0.25">
      <c r="A27" s="28"/>
      <c r="B27" s="29"/>
      <c r="C27" s="29"/>
      <c r="D27" s="29"/>
      <c r="E27" s="29"/>
      <c r="F27" s="29"/>
      <c r="G27" s="29"/>
      <c r="H27" s="29"/>
      <c r="I27" s="29"/>
    </row>
    <row r="28" spans="1:18" x14ac:dyDescent="0.25">
      <c r="A28" s="28"/>
      <c r="B28" s="29"/>
      <c r="C28" s="29"/>
      <c r="D28" s="29"/>
      <c r="E28" s="29"/>
      <c r="F28" s="29"/>
      <c r="G28" s="29"/>
      <c r="H28" s="29"/>
      <c r="I28" s="29"/>
    </row>
    <row r="29" spans="1:18" x14ac:dyDescent="0.25">
      <c r="A29" s="28"/>
      <c r="B29" s="29"/>
      <c r="C29" s="29"/>
      <c r="D29" s="29"/>
      <c r="E29" s="29"/>
      <c r="F29" s="29"/>
      <c r="G29" s="29"/>
      <c r="H29" s="29"/>
      <c r="I29" s="29"/>
    </row>
    <row r="30" spans="1:18" x14ac:dyDescent="0.25">
      <c r="A30" s="28"/>
      <c r="B30" s="25"/>
      <c r="C30" s="25"/>
      <c r="D30" s="25"/>
      <c r="E30" s="25"/>
      <c r="F30" s="25"/>
      <c r="G30" s="25"/>
      <c r="H30" s="25"/>
      <c r="I30" s="29"/>
    </row>
    <row r="31" spans="1:18" x14ac:dyDescent="0.25">
      <c r="A31" s="27"/>
      <c r="B31" s="25"/>
      <c r="C31" s="25"/>
      <c r="D31" s="25"/>
      <c r="E31" s="25"/>
      <c r="F31" s="25"/>
      <c r="G31" s="25"/>
      <c r="H31" s="25"/>
      <c r="I31" s="25"/>
    </row>
    <row r="32" spans="1:18" ht="14.45" customHeight="1" x14ac:dyDescent="0.25">
      <c r="A32" s="27"/>
      <c r="I32" s="25"/>
      <c r="M32" s="8"/>
      <c r="N32" s="8"/>
      <c r="O32" s="8"/>
      <c r="P32" s="8"/>
      <c r="Q32" s="8"/>
      <c r="R32" s="8"/>
    </row>
    <row r="33" spans="13:18" ht="14.45" customHeight="1" x14ac:dyDescent="0.25">
      <c r="M33" s="8"/>
      <c r="N33" s="8"/>
      <c r="O33" s="8"/>
      <c r="P33" s="8"/>
      <c r="Q33" s="8"/>
      <c r="R33" s="8"/>
    </row>
    <row r="34" spans="13:18" x14ac:dyDescent="0.25">
      <c r="M34" s="4"/>
      <c r="N34" s="4"/>
      <c r="O34" s="4"/>
      <c r="P34" s="4"/>
      <c r="Q34" s="4"/>
      <c r="R34" s="4"/>
    </row>
    <row r="35" spans="13:18" x14ac:dyDescent="0.25">
      <c r="M35" s="5"/>
      <c r="N35" s="4"/>
      <c r="O35" s="4"/>
      <c r="P35" s="4"/>
      <c r="Q35" s="4"/>
      <c r="R35" s="4"/>
    </row>
    <row r="36" spans="13:18" x14ac:dyDescent="0.25">
      <c r="M36" s="6"/>
      <c r="R36" s="4"/>
    </row>
    <row r="37" spans="13:18" x14ac:dyDescent="0.25">
      <c r="R37" s="4"/>
    </row>
    <row r="38" spans="13:18" x14ac:dyDescent="0.25">
      <c r="R38" s="4"/>
    </row>
    <row r="39" spans="13:18" x14ac:dyDescent="0.25">
      <c r="M39" s="5"/>
      <c r="N39" s="4"/>
      <c r="O39" s="4"/>
      <c r="P39" s="5"/>
      <c r="Q39" s="4"/>
      <c r="R39" s="4"/>
    </row>
    <row r="40" spans="13:18" x14ac:dyDescent="0.25">
      <c r="M40" s="4"/>
      <c r="N40" s="4"/>
      <c r="O40" s="7"/>
      <c r="P40" s="4"/>
      <c r="Q40" s="4"/>
      <c r="R40" s="4"/>
    </row>
    <row r="41" spans="13:18" x14ac:dyDescent="0.25">
      <c r="M41" s="4"/>
      <c r="N41" s="4"/>
      <c r="O41" s="4"/>
      <c r="P41" s="4"/>
      <c r="Q41" s="4"/>
      <c r="R41" s="4"/>
    </row>
    <row r="42" spans="13:18" x14ac:dyDescent="0.25">
      <c r="M42" s="5"/>
      <c r="N42" s="4"/>
      <c r="O42" s="4"/>
      <c r="P42" s="5"/>
      <c r="Q42" s="4"/>
      <c r="R42" s="4"/>
    </row>
    <row r="43" spans="13:18" x14ac:dyDescent="0.25">
      <c r="O43" s="4"/>
      <c r="P43" s="4"/>
      <c r="Q43" s="4"/>
      <c r="R43" s="4"/>
    </row>
    <row r="44" spans="13:18" x14ac:dyDescent="0.25">
      <c r="R44" s="4"/>
    </row>
    <row r="45" spans="13:18" x14ac:dyDescent="0.25">
      <c r="M45" s="5"/>
      <c r="N45" s="4"/>
      <c r="O45" s="4"/>
      <c r="P45" s="5"/>
      <c r="Q45" s="4"/>
      <c r="R45" s="4"/>
    </row>
    <row r="46" spans="13:18" x14ac:dyDescent="0.25">
      <c r="M46" s="4"/>
      <c r="N46" s="4"/>
      <c r="O46" s="4"/>
      <c r="P46" s="4"/>
      <c r="Q46" s="4"/>
      <c r="R46" s="4"/>
    </row>
    <row r="47" spans="13:18" x14ac:dyDescent="0.25">
      <c r="N47" s="4"/>
      <c r="O47" s="4"/>
      <c r="P47" s="4"/>
      <c r="Q47" s="4"/>
      <c r="R47" s="4"/>
    </row>
    <row r="48" spans="13:18" x14ac:dyDescent="0.25">
      <c r="M48" s="5"/>
      <c r="N48" s="4"/>
      <c r="O48" s="5"/>
      <c r="P48" s="4"/>
      <c r="Q48" s="4"/>
      <c r="R48" s="4"/>
    </row>
    <row r="49" spans="13:18" x14ac:dyDescent="0.25">
      <c r="M49" s="4"/>
      <c r="N49" s="4"/>
      <c r="O49" s="4"/>
      <c r="P49" s="4"/>
      <c r="Q49" s="4"/>
      <c r="R49" s="4"/>
    </row>
    <row r="50" spans="13:18" x14ac:dyDescent="0.25">
      <c r="M50" s="4"/>
    </row>
    <row r="52" spans="13:18" x14ac:dyDescent="0.25">
      <c r="O52" s="7"/>
    </row>
  </sheetData>
  <autoFilter ref="A1:I13" xr:uid="{BE9C7A89-8EA6-42AB-8C03-6F15113ACD97}"/>
  <dataValidations disablePrompts="1" count="2">
    <dataValidation type="list" allowBlank="1" showInputMessage="1" showErrorMessage="1" sqref="O52" xr:uid="{89F8C1C2-4225-47DA-A58D-F18B6B7A208C}">
      <formula1>"Listeequipement"</formula1>
    </dataValidation>
    <dataValidation type="list" allowBlank="1" showInputMessage="1" showErrorMessage="1" sqref="M49 M40:N40 M43" xr:uid="{FE25FF9C-0A9E-4923-880F-E531EC187B88}">
      <formula1>#REF!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742E42-91B0-439E-A95E-4DFCD00C7F6F}">
  <sheetPr codeName="Feuil1"/>
  <dimension ref="A1:P112"/>
  <sheetViews>
    <sheetView workbookViewId="0">
      <pane ySplit="1" topLeftCell="A2" activePane="bottomLeft" state="frozen"/>
      <selection pane="bottomLeft" activeCell="E3" sqref="E3"/>
    </sheetView>
  </sheetViews>
  <sheetFormatPr baseColWidth="10" defaultRowHeight="15" x14ac:dyDescent="0.25"/>
  <cols>
    <col min="1" max="1" width="17.7109375" style="58" customWidth="1"/>
    <col min="2" max="2" width="20.7109375" style="25" bestFit="1" customWidth="1"/>
    <col min="3" max="3" width="18" style="1" bestFit="1" customWidth="1"/>
    <col min="4" max="4" width="20.7109375" style="1" bestFit="1" customWidth="1"/>
    <col min="5" max="5" width="19.5703125" style="25" bestFit="1" customWidth="1"/>
    <col min="6" max="6" width="19.5703125" style="25" customWidth="1"/>
    <col min="7" max="7" width="11.5703125" style="25"/>
    <col min="8" max="10" width="11.5703125" style="1"/>
    <col min="11" max="11" width="20.28515625" style="1" customWidth="1"/>
    <col min="12" max="12" width="11.5703125" style="1"/>
    <col min="14" max="14" width="14.5703125" bestFit="1" customWidth="1"/>
  </cols>
  <sheetData>
    <row r="1" spans="1:16" s="3" customFormat="1" x14ac:dyDescent="0.25">
      <c r="A1" s="63" t="s">
        <v>78</v>
      </c>
      <c r="B1" s="64" t="s">
        <v>61</v>
      </c>
      <c r="C1" s="65" t="s">
        <v>0</v>
      </c>
      <c r="D1" s="65" t="s">
        <v>52</v>
      </c>
      <c r="E1" s="64" t="s">
        <v>62</v>
      </c>
      <c r="F1" s="64" t="s">
        <v>90</v>
      </c>
      <c r="G1" s="64" t="s">
        <v>71</v>
      </c>
      <c r="H1" s="65" t="s">
        <v>73</v>
      </c>
      <c r="I1" s="65" t="s">
        <v>75</v>
      </c>
      <c r="J1" s="65" t="s">
        <v>77</v>
      </c>
      <c r="K1" s="65" t="s">
        <v>76</v>
      </c>
      <c r="L1" s="2"/>
      <c r="N1" s="31" t="s">
        <v>79</v>
      </c>
      <c r="O1" s="31" t="s">
        <v>61</v>
      </c>
      <c r="P1" s="31" t="s">
        <v>64</v>
      </c>
    </row>
    <row r="2" spans="1:16" x14ac:dyDescent="0.25">
      <c r="A2" s="113" t="s">
        <v>112</v>
      </c>
      <c r="B2" s="113"/>
      <c r="C2" s="113"/>
      <c r="D2" s="113"/>
      <c r="E2" s="113"/>
      <c r="F2" s="113"/>
      <c r="G2" s="113"/>
      <c r="H2" s="113"/>
      <c r="I2" s="113"/>
      <c r="J2" s="113"/>
      <c r="K2" s="114"/>
      <c r="N2" s="59">
        <v>9780201380002</v>
      </c>
      <c r="O2" s="26" t="s">
        <v>137</v>
      </c>
      <c r="P2" s="26" t="s">
        <v>138</v>
      </c>
    </row>
    <row r="3" spans="1:16" x14ac:dyDescent="0.25">
      <c r="A3" s="57">
        <v>9780201300000</v>
      </c>
      <c r="B3" s="26" t="s">
        <v>3</v>
      </c>
      <c r="C3" s="26" t="s">
        <v>114</v>
      </c>
      <c r="D3" s="26" t="s">
        <v>2</v>
      </c>
      <c r="E3" s="26">
        <v>10563</v>
      </c>
      <c r="F3" s="26" t="s">
        <v>153</v>
      </c>
      <c r="G3" s="26">
        <v>1</v>
      </c>
      <c r="H3" s="30">
        <v>1</v>
      </c>
      <c r="I3" s="30">
        <f>COUNTIF(Sortie!D:D,B3)</f>
        <v>2</v>
      </c>
      <c r="J3" s="30">
        <f>COUNTIF(Entrée!D:D,B3)</f>
        <v>1</v>
      </c>
      <c r="K3" s="30" t="str">
        <f t="shared" ref="K3:K80" si="0">IF(H3-I3+J3=0,"PAS DE STOCK","EN STOCK")</f>
        <v>PAS DE STOCK</v>
      </c>
      <c r="N3" s="59">
        <v>9780201380019</v>
      </c>
      <c r="O3" s="26" t="s">
        <v>137</v>
      </c>
      <c r="P3" s="26" t="s">
        <v>139</v>
      </c>
    </row>
    <row r="4" spans="1:16" x14ac:dyDescent="0.25">
      <c r="A4" s="57">
        <v>9780201300017</v>
      </c>
      <c r="B4" s="26" t="s">
        <v>4</v>
      </c>
      <c r="C4" s="26" t="s">
        <v>113</v>
      </c>
      <c r="D4" s="26" t="s">
        <v>2</v>
      </c>
      <c r="E4" s="26">
        <v>20591</v>
      </c>
      <c r="F4" s="26" t="s">
        <v>154</v>
      </c>
      <c r="G4" s="26">
        <v>1</v>
      </c>
      <c r="H4" s="30">
        <v>1</v>
      </c>
      <c r="I4" s="30">
        <f>COUNTIF(Sortie!D:D,B4)</f>
        <v>1</v>
      </c>
      <c r="J4" s="30">
        <f>COUNTIF(Entrée!D:D,B4)</f>
        <v>0</v>
      </c>
      <c r="K4" s="30" t="str">
        <f t="shared" si="0"/>
        <v>PAS DE STOCK</v>
      </c>
      <c r="N4" s="59">
        <v>9780201380026</v>
      </c>
      <c r="O4" s="26" t="s">
        <v>137</v>
      </c>
      <c r="P4" s="26" t="s">
        <v>140</v>
      </c>
    </row>
    <row r="5" spans="1:16" x14ac:dyDescent="0.25">
      <c r="A5" s="57">
        <v>9780201300024</v>
      </c>
      <c r="B5" s="26" t="s">
        <v>88</v>
      </c>
      <c r="C5" s="26" t="s">
        <v>89</v>
      </c>
      <c r="D5" s="26" t="s">
        <v>1</v>
      </c>
      <c r="E5" s="26">
        <v>201000978</v>
      </c>
      <c r="F5" s="26" t="s">
        <v>91</v>
      </c>
      <c r="G5" s="26">
        <v>1</v>
      </c>
      <c r="H5" s="30"/>
      <c r="I5" s="30"/>
      <c r="J5" s="30"/>
      <c r="K5" s="30"/>
      <c r="N5" s="59">
        <v>9780201380033</v>
      </c>
      <c r="O5" s="26"/>
      <c r="P5" s="26"/>
    </row>
    <row r="6" spans="1:16" x14ac:dyDescent="0.25">
      <c r="A6" s="57"/>
      <c r="B6" s="26"/>
      <c r="C6" s="30"/>
      <c r="D6" s="26"/>
      <c r="E6" s="26"/>
      <c r="F6" s="26"/>
      <c r="G6" s="26"/>
      <c r="H6" s="30">
        <v>1</v>
      </c>
      <c r="I6" s="30">
        <f>COUNTIF(Sortie!D:D,Inventaire!#REF!)</f>
        <v>0</v>
      </c>
      <c r="J6" s="30">
        <f>COUNTIF(Entrée!D:D,Inventaire!#REF!)</f>
        <v>0</v>
      </c>
      <c r="K6" s="30" t="str">
        <f t="shared" si="0"/>
        <v>EN STOCK</v>
      </c>
      <c r="N6" s="59">
        <v>9780201380040</v>
      </c>
      <c r="O6" s="26"/>
      <c r="P6" s="26"/>
    </row>
    <row r="7" spans="1:16" x14ac:dyDescent="0.25">
      <c r="A7" s="57">
        <v>9780201300031</v>
      </c>
      <c r="B7" s="26" t="s">
        <v>5</v>
      </c>
      <c r="C7" s="30" t="s">
        <v>115</v>
      </c>
      <c r="D7" s="26" t="s">
        <v>1</v>
      </c>
      <c r="E7" s="26">
        <v>507001922</v>
      </c>
      <c r="F7" s="26"/>
      <c r="G7" s="26">
        <v>1</v>
      </c>
      <c r="H7" s="30">
        <v>1</v>
      </c>
      <c r="I7" s="30">
        <f>COUNTIF(Sortie!D:D,Inventaire!#REF!)</f>
        <v>0</v>
      </c>
      <c r="J7" s="30">
        <f>COUNTIF(Entrée!D:D,Inventaire!#REF!)</f>
        <v>0</v>
      </c>
      <c r="K7" s="30" t="str">
        <f t="shared" si="0"/>
        <v>EN STOCK</v>
      </c>
      <c r="N7" s="59">
        <v>9780201380057</v>
      </c>
      <c r="O7" s="26"/>
      <c r="P7" s="26"/>
    </row>
    <row r="8" spans="1:16" x14ac:dyDescent="0.25">
      <c r="A8" s="57">
        <v>9780201300048</v>
      </c>
      <c r="B8" s="26" t="s">
        <v>6</v>
      </c>
      <c r="C8" s="30" t="s">
        <v>116</v>
      </c>
      <c r="D8" s="26" t="s">
        <v>1</v>
      </c>
      <c r="E8" s="26">
        <v>708002044</v>
      </c>
      <c r="F8" s="26"/>
      <c r="G8" s="26">
        <v>1</v>
      </c>
      <c r="H8" s="30">
        <v>1</v>
      </c>
      <c r="I8" s="30">
        <f>COUNTIF(Sortie!D:D,Inventaire!#REF!)</f>
        <v>0</v>
      </c>
      <c r="J8" s="30">
        <f>COUNTIF(Entrée!D:D,Inventaire!#REF!)</f>
        <v>0</v>
      </c>
      <c r="K8" s="30" t="str">
        <f t="shared" si="0"/>
        <v>EN STOCK</v>
      </c>
      <c r="N8" s="59">
        <v>9780201380064</v>
      </c>
      <c r="O8" s="26"/>
      <c r="P8" s="26"/>
    </row>
    <row r="9" spans="1:16" x14ac:dyDescent="0.25">
      <c r="A9" s="57">
        <v>9780201300055</v>
      </c>
      <c r="B9" s="26" t="s">
        <v>7</v>
      </c>
      <c r="C9" s="30" t="s">
        <v>117</v>
      </c>
      <c r="D9" s="26" t="s">
        <v>1</v>
      </c>
      <c r="E9" s="26">
        <v>211006705</v>
      </c>
      <c r="F9" s="26"/>
      <c r="G9" s="26">
        <v>1</v>
      </c>
      <c r="H9" s="30">
        <v>1</v>
      </c>
      <c r="I9" s="30">
        <f>COUNTIF(Sortie!D:D,Inventaire!#REF!)</f>
        <v>0</v>
      </c>
      <c r="J9" s="30">
        <f>COUNTIF(Entrée!D:D,Inventaire!#REF!)</f>
        <v>0</v>
      </c>
      <c r="K9" s="30" t="str">
        <f t="shared" si="0"/>
        <v>EN STOCK</v>
      </c>
      <c r="N9" s="59">
        <v>9780201380071</v>
      </c>
      <c r="O9" s="26"/>
      <c r="P9" s="26"/>
    </row>
    <row r="10" spans="1:16" x14ac:dyDescent="0.25">
      <c r="A10" s="57">
        <v>9780201300062</v>
      </c>
      <c r="B10" s="26" t="s">
        <v>8</v>
      </c>
      <c r="C10" s="30" t="s">
        <v>118</v>
      </c>
      <c r="D10" s="26" t="s">
        <v>1</v>
      </c>
      <c r="E10" s="26">
        <v>708002482</v>
      </c>
      <c r="F10" s="26"/>
      <c r="G10" s="26">
        <v>1</v>
      </c>
      <c r="H10" s="30">
        <v>1</v>
      </c>
      <c r="I10" s="30">
        <f>COUNTIF(Sortie!D:D,Inventaire!#REF!)</f>
        <v>0</v>
      </c>
      <c r="J10" s="30">
        <f>COUNTIF(Entrée!D:D,Inventaire!#REF!)</f>
        <v>0</v>
      </c>
      <c r="K10" s="30" t="str">
        <f t="shared" si="0"/>
        <v>EN STOCK</v>
      </c>
      <c r="N10" s="59">
        <v>9780201380088</v>
      </c>
      <c r="O10" s="26"/>
      <c r="P10" s="26"/>
    </row>
    <row r="11" spans="1:16" x14ac:dyDescent="0.25">
      <c r="A11" s="57"/>
      <c r="B11" s="26"/>
      <c r="C11" s="30"/>
      <c r="D11" s="26"/>
      <c r="E11" s="26"/>
      <c r="F11" s="26"/>
      <c r="G11" s="26"/>
      <c r="H11" s="30"/>
      <c r="I11" s="30"/>
      <c r="J11" s="30"/>
      <c r="K11" s="30"/>
      <c r="N11" s="59">
        <v>9780201380095</v>
      </c>
      <c r="O11" s="26"/>
      <c r="P11" s="26"/>
    </row>
    <row r="12" spans="1:16" x14ac:dyDescent="0.25">
      <c r="A12" s="57"/>
      <c r="B12" s="26"/>
      <c r="C12" s="30"/>
      <c r="D12" s="26"/>
      <c r="E12" s="26"/>
      <c r="F12" s="26"/>
      <c r="G12" s="26"/>
      <c r="H12" s="30"/>
      <c r="I12" s="30"/>
      <c r="J12" s="30"/>
      <c r="K12" s="30"/>
      <c r="N12" s="59">
        <v>9780201380101</v>
      </c>
      <c r="O12" s="26"/>
      <c r="P12" s="66"/>
    </row>
    <row r="13" spans="1:16" x14ac:dyDescent="0.25">
      <c r="A13" s="57"/>
      <c r="B13" s="26"/>
      <c r="C13" s="30"/>
      <c r="D13" s="26"/>
      <c r="E13" s="26"/>
      <c r="F13" s="26"/>
      <c r="G13" s="26"/>
      <c r="H13" s="30"/>
      <c r="I13" s="30"/>
      <c r="J13" s="30"/>
      <c r="K13" s="30"/>
    </row>
    <row r="14" spans="1:16" x14ac:dyDescent="0.25">
      <c r="A14" s="57">
        <v>9780201300079</v>
      </c>
      <c r="B14" s="26" t="s">
        <v>9</v>
      </c>
      <c r="C14" s="30" t="s">
        <v>119</v>
      </c>
      <c r="D14" s="26" t="s">
        <v>2</v>
      </c>
      <c r="E14" s="26" t="s">
        <v>10</v>
      </c>
      <c r="F14" s="26"/>
      <c r="G14" s="26">
        <v>1</v>
      </c>
      <c r="H14" s="30">
        <v>1</v>
      </c>
      <c r="I14" s="30">
        <f>COUNTIF(Sortie!D:D,Inventaire!#REF!)</f>
        <v>0</v>
      </c>
      <c r="J14" s="30">
        <f>COUNTIF(Entrée!D:D,Inventaire!#REF!)</f>
        <v>0</v>
      </c>
      <c r="K14" s="30" t="str">
        <f t="shared" si="0"/>
        <v>EN STOCK</v>
      </c>
    </row>
    <row r="15" spans="1:16" x14ac:dyDescent="0.25">
      <c r="A15" s="57">
        <v>9780201300086</v>
      </c>
      <c r="B15" s="26" t="s">
        <v>11</v>
      </c>
      <c r="C15" s="30" t="s">
        <v>120</v>
      </c>
      <c r="D15" s="26" t="s">
        <v>2</v>
      </c>
      <c r="E15" s="26" t="s">
        <v>12</v>
      </c>
      <c r="F15" s="26"/>
      <c r="G15" s="26">
        <v>1</v>
      </c>
      <c r="H15" s="30">
        <v>1</v>
      </c>
      <c r="I15" s="30">
        <f>COUNTIF(Sortie!D:D,Inventaire!#REF!)</f>
        <v>0</v>
      </c>
      <c r="J15" s="30">
        <f>COUNTIF(Entrée!D:D,Inventaire!#REF!)</f>
        <v>0</v>
      </c>
      <c r="K15" s="30" t="str">
        <f t="shared" si="0"/>
        <v>EN STOCK</v>
      </c>
    </row>
    <row r="16" spans="1:16" x14ac:dyDescent="0.25">
      <c r="A16" s="57">
        <v>9780201300093</v>
      </c>
      <c r="B16" s="26" t="s">
        <v>13</v>
      </c>
      <c r="C16" s="30" t="s">
        <v>121</v>
      </c>
      <c r="D16" s="26" t="s">
        <v>1</v>
      </c>
      <c r="E16" s="26">
        <v>20700116</v>
      </c>
      <c r="F16" s="26" t="s">
        <v>92</v>
      </c>
      <c r="G16" s="26">
        <v>1</v>
      </c>
      <c r="H16" s="30">
        <v>1</v>
      </c>
      <c r="I16" s="30">
        <f>COUNTIF(Sortie!D:D,Inventaire!#REF!)</f>
        <v>0</v>
      </c>
      <c r="J16" s="30">
        <f>COUNTIF(Entrée!D:D,Inventaire!#REF!)</f>
        <v>0</v>
      </c>
      <c r="K16" s="30"/>
    </row>
    <row r="17" spans="1:11" x14ac:dyDescent="0.25">
      <c r="A17" s="57"/>
      <c r="B17" s="26"/>
      <c r="C17" s="30"/>
      <c r="D17" s="26"/>
      <c r="E17" s="26"/>
      <c r="F17" s="26"/>
      <c r="G17" s="26"/>
      <c r="H17" s="30"/>
      <c r="I17" s="30"/>
      <c r="J17" s="30"/>
      <c r="K17" s="30"/>
    </row>
    <row r="18" spans="1:11" x14ac:dyDescent="0.25">
      <c r="A18" s="57">
        <v>9780201300109</v>
      </c>
      <c r="B18" s="26" t="s">
        <v>14</v>
      </c>
      <c r="C18" s="30" t="s">
        <v>122</v>
      </c>
      <c r="D18" s="26" t="s">
        <v>1</v>
      </c>
      <c r="E18" s="26">
        <v>126122190</v>
      </c>
      <c r="F18" s="26" t="s">
        <v>93</v>
      </c>
      <c r="G18" s="26">
        <v>1</v>
      </c>
      <c r="H18" s="30">
        <v>1</v>
      </c>
      <c r="I18" s="30">
        <f>COUNTIF(Sortie!D:D,Inventaire!#REF!)</f>
        <v>0</v>
      </c>
      <c r="J18" s="30">
        <f>COUNTIF(Entrée!D:D,Inventaire!#REF!)</f>
        <v>0</v>
      </c>
      <c r="K18" s="30" t="str">
        <f t="shared" si="0"/>
        <v>EN STOCK</v>
      </c>
    </row>
    <row r="19" spans="1:11" x14ac:dyDescent="0.25">
      <c r="A19" s="57"/>
      <c r="B19" s="26"/>
      <c r="C19" s="30"/>
      <c r="D19" s="26"/>
      <c r="E19" s="26"/>
      <c r="F19" s="26"/>
      <c r="G19" s="26"/>
      <c r="H19" s="30">
        <v>1</v>
      </c>
      <c r="I19" s="30">
        <f>COUNTIF(Sortie!D:D,Inventaire!#REF!)</f>
        <v>0</v>
      </c>
      <c r="J19" s="30">
        <f>COUNTIF(Entrée!D:D,Inventaire!#REF!)</f>
        <v>0</v>
      </c>
      <c r="K19" s="30" t="str">
        <f t="shared" si="0"/>
        <v>EN STOCK</v>
      </c>
    </row>
    <row r="20" spans="1:11" x14ac:dyDescent="0.25">
      <c r="A20" s="57">
        <v>9780201300116</v>
      </c>
      <c r="B20" s="26" t="s">
        <v>15</v>
      </c>
      <c r="C20" s="30" t="s">
        <v>94</v>
      </c>
      <c r="D20" s="26" t="s">
        <v>1</v>
      </c>
      <c r="E20" s="26">
        <v>412000391</v>
      </c>
      <c r="F20" s="26" t="s">
        <v>95</v>
      </c>
      <c r="G20" s="26">
        <v>1</v>
      </c>
      <c r="H20" s="30">
        <v>1</v>
      </c>
      <c r="I20" s="30">
        <f>COUNTIF(Sortie!D:D,Inventaire!#REF!)</f>
        <v>0</v>
      </c>
      <c r="J20" s="30">
        <f>COUNTIF(Entrée!D:D,Inventaire!#REF!)</f>
        <v>0</v>
      </c>
      <c r="K20" s="30" t="str">
        <f t="shared" si="0"/>
        <v>EN STOCK</v>
      </c>
    </row>
    <row r="21" spans="1:11" x14ac:dyDescent="0.25">
      <c r="A21" s="57">
        <v>9780201300123</v>
      </c>
      <c r="B21" s="26" t="s">
        <v>16</v>
      </c>
      <c r="C21" s="30" t="s">
        <v>97</v>
      </c>
      <c r="D21" s="26" t="s">
        <v>1</v>
      </c>
      <c r="E21" s="26">
        <v>302009485</v>
      </c>
      <c r="F21" s="26"/>
      <c r="G21" s="26">
        <v>1</v>
      </c>
      <c r="H21" s="30">
        <v>1</v>
      </c>
      <c r="I21" s="30">
        <f>COUNTIF(Sortie!D:D,Inventaire!#REF!)</f>
        <v>0</v>
      </c>
      <c r="J21" s="30">
        <f>COUNTIF(Entrée!D:D,Inventaire!#REF!)</f>
        <v>0</v>
      </c>
      <c r="K21" s="30" t="str">
        <f t="shared" si="0"/>
        <v>EN STOCK</v>
      </c>
    </row>
    <row r="22" spans="1:11" x14ac:dyDescent="0.25">
      <c r="A22" s="57">
        <v>9780201300130</v>
      </c>
      <c r="B22" s="26" t="s">
        <v>96</v>
      </c>
      <c r="C22" s="30" t="s">
        <v>97</v>
      </c>
      <c r="D22" s="26" t="s">
        <v>1</v>
      </c>
      <c r="E22" s="26">
        <v>510010066</v>
      </c>
      <c r="F22" s="26" t="s">
        <v>98</v>
      </c>
      <c r="G22" s="26">
        <v>1</v>
      </c>
      <c r="H22" s="30"/>
      <c r="I22" s="30"/>
      <c r="J22" s="30"/>
      <c r="K22" s="30"/>
    </row>
    <row r="23" spans="1:11" x14ac:dyDescent="0.25">
      <c r="A23" s="57"/>
      <c r="B23" s="26"/>
      <c r="C23" s="30"/>
      <c r="D23" s="26"/>
      <c r="E23" s="26"/>
      <c r="F23" s="26"/>
      <c r="G23" s="26"/>
      <c r="H23" s="30">
        <v>1</v>
      </c>
      <c r="I23" s="30">
        <f>COUNTIF(Sortie!D:D,Inventaire!#REF!)</f>
        <v>0</v>
      </c>
      <c r="J23" s="30">
        <f>COUNTIF(Entrée!D:D,Inventaire!#REF!)</f>
        <v>0</v>
      </c>
      <c r="K23" s="30" t="str">
        <f t="shared" si="0"/>
        <v>EN STOCK</v>
      </c>
    </row>
    <row r="24" spans="1:11" x14ac:dyDescent="0.25">
      <c r="A24" s="57">
        <v>9780201300147</v>
      </c>
      <c r="B24" s="26" t="s">
        <v>104</v>
      </c>
      <c r="C24" s="30" t="s">
        <v>108</v>
      </c>
      <c r="D24" s="26" t="s">
        <v>2</v>
      </c>
      <c r="E24" s="26" t="s">
        <v>102</v>
      </c>
      <c r="F24" s="26"/>
      <c r="G24" s="26">
        <v>1</v>
      </c>
      <c r="H24" s="30">
        <v>1</v>
      </c>
      <c r="I24" s="30">
        <f>COUNTIF(Sortie!D:D,Inventaire!#REF!)</f>
        <v>0</v>
      </c>
      <c r="J24" s="30">
        <f>COUNTIF(Entrée!D:D,Inventaire!#REF!)</f>
        <v>0</v>
      </c>
      <c r="K24" s="30" t="str">
        <f t="shared" si="0"/>
        <v>EN STOCK</v>
      </c>
    </row>
    <row r="25" spans="1:11" x14ac:dyDescent="0.25">
      <c r="A25" s="57">
        <v>9780201300154</v>
      </c>
      <c r="B25" s="26" t="s">
        <v>105</v>
      </c>
      <c r="C25" s="30" t="s">
        <v>109</v>
      </c>
      <c r="D25" s="26" t="s">
        <v>2</v>
      </c>
      <c r="E25" s="26" t="s">
        <v>103</v>
      </c>
      <c r="F25" s="26"/>
      <c r="G25" s="26">
        <v>1</v>
      </c>
      <c r="H25" s="30">
        <v>1</v>
      </c>
      <c r="I25" s="30">
        <f>COUNTIF(Sortie!D:D,Inventaire!#REF!)</f>
        <v>0</v>
      </c>
      <c r="J25" s="30">
        <f>COUNTIF(Entrée!D:D,Inventaire!#REF!)</f>
        <v>0</v>
      </c>
      <c r="K25" s="30" t="str">
        <f t="shared" si="0"/>
        <v>EN STOCK</v>
      </c>
    </row>
    <row r="26" spans="1:11" x14ac:dyDescent="0.25">
      <c r="A26" s="57">
        <v>9780201300161</v>
      </c>
      <c r="B26" s="26" t="s">
        <v>100</v>
      </c>
      <c r="C26" s="30" t="s">
        <v>107</v>
      </c>
      <c r="D26" s="26" t="s">
        <v>1</v>
      </c>
      <c r="E26" s="26">
        <v>909071684</v>
      </c>
      <c r="F26" s="26"/>
      <c r="G26" s="26">
        <v>1</v>
      </c>
      <c r="H26" s="30">
        <v>1</v>
      </c>
      <c r="I26" s="30">
        <f>COUNTIF(Sortie!D:D,Inventaire!#REF!)</f>
        <v>0</v>
      </c>
      <c r="J26" s="30">
        <f>COUNTIF(Entrée!D:D,Inventaire!#REF!)</f>
        <v>0</v>
      </c>
      <c r="K26" s="30" t="str">
        <f t="shared" si="0"/>
        <v>EN STOCK</v>
      </c>
    </row>
    <row r="27" spans="1:11" x14ac:dyDescent="0.25">
      <c r="A27" s="57">
        <v>9780201300178</v>
      </c>
      <c r="B27" s="26" t="s">
        <v>99</v>
      </c>
      <c r="C27" s="30" t="s">
        <v>106</v>
      </c>
      <c r="D27" s="26" t="s">
        <v>1</v>
      </c>
      <c r="E27" s="26">
        <v>812052426</v>
      </c>
      <c r="F27" s="26" t="s">
        <v>101</v>
      </c>
      <c r="G27" s="26">
        <v>1</v>
      </c>
      <c r="H27" s="30">
        <v>1</v>
      </c>
      <c r="I27" s="30">
        <f>COUNTIF(Sortie!D:D,Inventaire!#REF!)</f>
        <v>0</v>
      </c>
      <c r="J27" s="30">
        <f>COUNTIF(Entrée!D:D,Inventaire!#REF!)</f>
        <v>0</v>
      </c>
      <c r="K27" s="30" t="str">
        <f t="shared" si="0"/>
        <v>EN STOCK</v>
      </c>
    </row>
    <row r="28" spans="1:11" x14ac:dyDescent="0.25">
      <c r="A28" s="57"/>
      <c r="B28" s="26"/>
      <c r="C28" s="30"/>
      <c r="D28" s="26"/>
      <c r="E28" s="26"/>
      <c r="F28" s="26"/>
      <c r="G28" s="26"/>
      <c r="H28" s="30"/>
      <c r="I28" s="30"/>
      <c r="J28" s="30"/>
      <c r="K28" s="30"/>
    </row>
    <row r="29" spans="1:11" x14ac:dyDescent="0.25">
      <c r="A29" s="57">
        <v>9780201300185</v>
      </c>
      <c r="B29" s="26"/>
      <c r="C29" s="30"/>
      <c r="D29" s="26"/>
      <c r="E29" s="26"/>
      <c r="F29" s="26"/>
      <c r="G29" s="26"/>
      <c r="H29" s="30"/>
      <c r="I29" s="30"/>
      <c r="J29" s="30"/>
      <c r="K29" s="30"/>
    </row>
    <row r="30" spans="1:11" x14ac:dyDescent="0.25">
      <c r="A30" s="57">
        <v>9780201300192</v>
      </c>
      <c r="B30" s="26"/>
      <c r="C30" s="30"/>
      <c r="D30" s="26"/>
      <c r="E30" s="26"/>
      <c r="F30" s="26"/>
      <c r="G30" s="26"/>
      <c r="H30" s="30"/>
      <c r="I30" s="30"/>
      <c r="J30" s="30"/>
      <c r="K30" s="30"/>
    </row>
    <row r="31" spans="1:11" x14ac:dyDescent="0.25">
      <c r="A31" s="57">
        <v>9780201300208</v>
      </c>
      <c r="B31" s="26"/>
      <c r="C31" s="30"/>
      <c r="D31" s="26"/>
      <c r="E31" s="26"/>
      <c r="F31" s="26"/>
      <c r="G31" s="26"/>
      <c r="H31" s="30"/>
      <c r="I31" s="30"/>
      <c r="J31" s="30"/>
      <c r="K31" s="30"/>
    </row>
    <row r="32" spans="1:11" x14ac:dyDescent="0.25">
      <c r="A32" s="57">
        <v>9780201300215</v>
      </c>
      <c r="B32" s="26"/>
      <c r="C32" s="30"/>
      <c r="D32" s="26"/>
      <c r="E32" s="26"/>
      <c r="F32" s="26"/>
      <c r="G32" s="26"/>
      <c r="H32" s="30"/>
      <c r="I32" s="30"/>
      <c r="J32" s="30"/>
      <c r="K32" s="30"/>
    </row>
    <row r="33" spans="1:11" x14ac:dyDescent="0.25">
      <c r="A33" s="57">
        <v>9780201300222</v>
      </c>
      <c r="B33" s="26"/>
      <c r="C33" s="30"/>
      <c r="D33" s="26"/>
      <c r="E33" s="26"/>
      <c r="F33" s="26"/>
      <c r="G33" s="26"/>
      <c r="H33" s="30"/>
      <c r="I33" s="30"/>
      <c r="J33" s="30"/>
      <c r="K33" s="30"/>
    </row>
    <row r="34" spans="1:11" x14ac:dyDescent="0.25">
      <c r="A34" s="57">
        <v>9780201300239</v>
      </c>
      <c r="B34" s="26"/>
      <c r="C34" s="30"/>
      <c r="D34" s="26"/>
      <c r="E34" s="26"/>
      <c r="F34" s="26"/>
      <c r="G34" s="26"/>
      <c r="H34" s="30"/>
      <c r="I34" s="30"/>
      <c r="J34" s="30"/>
      <c r="K34" s="30"/>
    </row>
    <row r="35" spans="1:11" x14ac:dyDescent="0.25">
      <c r="A35" s="57">
        <v>9780201300246</v>
      </c>
      <c r="B35" s="26"/>
      <c r="C35" s="30"/>
      <c r="D35" s="26"/>
      <c r="E35" s="26"/>
      <c r="F35" s="26"/>
      <c r="G35" s="26"/>
      <c r="H35" s="30"/>
      <c r="I35" s="30"/>
      <c r="J35" s="30"/>
      <c r="K35" s="30"/>
    </row>
    <row r="36" spans="1:11" x14ac:dyDescent="0.25">
      <c r="A36" s="57">
        <v>9780201300253</v>
      </c>
      <c r="B36" s="26"/>
      <c r="C36" s="30"/>
      <c r="D36" s="26"/>
      <c r="E36" s="26"/>
      <c r="F36" s="26"/>
      <c r="G36" s="26"/>
      <c r="H36" s="30"/>
      <c r="I36" s="30"/>
      <c r="J36" s="30"/>
      <c r="K36" s="30"/>
    </row>
    <row r="37" spans="1:11" x14ac:dyDescent="0.25">
      <c r="A37" s="57">
        <v>9780201300260</v>
      </c>
      <c r="B37" s="26"/>
      <c r="C37" s="30"/>
      <c r="D37" s="26"/>
      <c r="E37" s="26"/>
      <c r="F37" s="26"/>
      <c r="G37" s="26"/>
      <c r="H37" s="30"/>
      <c r="I37" s="30"/>
      <c r="J37" s="30"/>
      <c r="K37" s="30"/>
    </row>
    <row r="38" spans="1:11" x14ac:dyDescent="0.25">
      <c r="A38" s="57"/>
      <c r="B38" s="26"/>
      <c r="C38" s="30"/>
      <c r="D38" s="26"/>
      <c r="E38" s="26"/>
      <c r="F38" s="26"/>
      <c r="G38" s="26"/>
      <c r="H38" s="30"/>
      <c r="I38" s="30"/>
      <c r="J38" s="30"/>
      <c r="K38" s="30"/>
    </row>
    <row r="39" spans="1:11" x14ac:dyDescent="0.25">
      <c r="A39" s="115" t="s">
        <v>83</v>
      </c>
      <c r="B39" s="116"/>
      <c r="C39" s="116"/>
      <c r="D39" s="116"/>
      <c r="E39" s="116"/>
      <c r="F39" s="116"/>
      <c r="G39" s="116"/>
      <c r="H39" s="116"/>
      <c r="I39" s="116"/>
      <c r="J39" s="116"/>
      <c r="K39" s="117"/>
    </row>
    <row r="40" spans="1:11" x14ac:dyDescent="0.25">
      <c r="A40" s="57">
        <v>9780201310009</v>
      </c>
      <c r="B40" s="26" t="s">
        <v>127</v>
      </c>
      <c r="C40" s="30" t="s">
        <v>53</v>
      </c>
      <c r="D40" s="26" t="s">
        <v>21</v>
      </c>
      <c r="E40" s="26" t="s">
        <v>126</v>
      </c>
      <c r="F40" s="26"/>
      <c r="G40" s="26">
        <v>1</v>
      </c>
      <c r="H40" s="30">
        <v>1</v>
      </c>
      <c r="I40" s="30">
        <f>COUNTIF(Sortie!D:D,Inventaire!#REF!)</f>
        <v>0</v>
      </c>
      <c r="J40" s="30">
        <f>COUNTIF(Entrée!D:D,Inventaire!#REF!)</f>
        <v>0</v>
      </c>
      <c r="K40" s="30" t="str">
        <f t="shared" ref="K40" si="1">IF(H40-I40+J40=0,"PAS DE STOCK","EN STOCK")</f>
        <v>EN STOCK</v>
      </c>
    </row>
    <row r="41" spans="1:11" x14ac:dyDescent="0.25">
      <c r="A41" s="57">
        <v>9780201310016</v>
      </c>
      <c r="B41" s="26" t="s">
        <v>18</v>
      </c>
      <c r="C41" s="30" t="s">
        <v>53</v>
      </c>
      <c r="D41" s="26" t="s">
        <v>17</v>
      </c>
      <c r="E41" s="26" t="s">
        <v>123</v>
      </c>
      <c r="F41" s="26"/>
      <c r="G41" s="26">
        <v>1</v>
      </c>
      <c r="H41" s="30">
        <v>1</v>
      </c>
      <c r="I41" s="30">
        <f>COUNTIF(Sortie!D:D,Inventaire!#REF!)</f>
        <v>0</v>
      </c>
      <c r="J41" s="30">
        <f>COUNTIF(Entrée!D:D,Inventaire!#REF!)</f>
        <v>0</v>
      </c>
      <c r="K41" s="30" t="str">
        <f t="shared" si="0"/>
        <v>EN STOCK</v>
      </c>
    </row>
    <row r="42" spans="1:11" x14ac:dyDescent="0.25">
      <c r="A42" s="57">
        <v>9780201310023</v>
      </c>
      <c r="B42" s="26" t="s">
        <v>19</v>
      </c>
      <c r="C42" s="30" t="s">
        <v>53</v>
      </c>
      <c r="D42" s="26" t="s">
        <v>17</v>
      </c>
      <c r="E42" s="26" t="s">
        <v>123</v>
      </c>
      <c r="F42" s="26"/>
      <c r="G42" s="26">
        <v>1</v>
      </c>
      <c r="H42" s="30">
        <v>1</v>
      </c>
      <c r="I42" s="30">
        <f>COUNTIF(Sortie!D:D,Inventaire!#REF!)</f>
        <v>0</v>
      </c>
      <c r="J42" s="30">
        <f>COUNTIF(Entrée!D:D,Inventaire!#REF!)</f>
        <v>0</v>
      </c>
      <c r="K42" s="30" t="str">
        <f t="shared" si="0"/>
        <v>EN STOCK</v>
      </c>
    </row>
    <row r="43" spans="1:11" x14ac:dyDescent="0.25">
      <c r="A43" s="57">
        <v>9780201310030</v>
      </c>
      <c r="B43" s="26" t="s">
        <v>20</v>
      </c>
      <c r="C43" s="30" t="s">
        <v>53</v>
      </c>
      <c r="D43" s="26" t="s">
        <v>17</v>
      </c>
      <c r="E43" s="26" t="s">
        <v>123</v>
      </c>
      <c r="F43" s="26"/>
      <c r="G43" s="26">
        <v>1</v>
      </c>
      <c r="H43" s="30">
        <v>1</v>
      </c>
      <c r="I43" s="30">
        <f>COUNTIF(Sortie!D:D,Inventaire!#REF!)</f>
        <v>0</v>
      </c>
      <c r="J43" s="30">
        <f>COUNTIF(Entrée!D:D,Inventaire!#REF!)</f>
        <v>0</v>
      </c>
      <c r="K43" s="30" t="str">
        <f t="shared" si="0"/>
        <v>EN STOCK</v>
      </c>
    </row>
    <row r="44" spans="1:11" x14ac:dyDescent="0.25">
      <c r="A44" s="57">
        <v>9780201310047</v>
      </c>
      <c r="B44" s="26" t="s">
        <v>22</v>
      </c>
      <c r="C44" s="30" t="s">
        <v>53</v>
      </c>
      <c r="D44" s="26" t="s">
        <v>125</v>
      </c>
      <c r="E44" s="26" t="s">
        <v>126</v>
      </c>
      <c r="F44" s="26"/>
      <c r="G44" s="26">
        <v>1</v>
      </c>
      <c r="H44" s="30">
        <v>1</v>
      </c>
      <c r="I44" s="30">
        <f>COUNTIF(Sortie!D:D,Inventaire!#REF!)</f>
        <v>0</v>
      </c>
      <c r="J44" s="30">
        <f>COUNTIF(Entrée!D:D,Inventaire!#REF!)</f>
        <v>0</v>
      </c>
      <c r="K44" s="30" t="str">
        <f t="shared" ref="K44" si="2">IF(H44-I44+J44=0,"PAS DE STOCK","EN STOCK")</f>
        <v>EN STOCK</v>
      </c>
    </row>
    <row r="45" spans="1:11" x14ac:dyDescent="0.25">
      <c r="A45" s="57">
        <v>9780201310054</v>
      </c>
      <c r="B45" s="26" t="s">
        <v>23</v>
      </c>
      <c r="C45" s="30" t="s">
        <v>53</v>
      </c>
      <c r="D45" s="26" t="s">
        <v>21</v>
      </c>
      <c r="E45" s="26" t="s">
        <v>124</v>
      </c>
      <c r="F45" s="26"/>
      <c r="G45" s="26">
        <v>1</v>
      </c>
      <c r="H45" s="30">
        <v>1</v>
      </c>
      <c r="I45" s="30">
        <f>COUNTIF(Sortie!D:D,Inventaire!#REF!)</f>
        <v>0</v>
      </c>
      <c r="J45" s="30">
        <f>COUNTIF(Entrée!D:D,Inventaire!#REF!)</f>
        <v>0</v>
      </c>
      <c r="K45" s="30" t="str">
        <f t="shared" si="0"/>
        <v>EN STOCK</v>
      </c>
    </row>
    <row r="46" spans="1:11" x14ac:dyDescent="0.25">
      <c r="B46" s="26"/>
      <c r="C46" s="30"/>
      <c r="D46" s="30"/>
      <c r="E46" s="26"/>
      <c r="F46" s="26"/>
      <c r="G46" s="26"/>
      <c r="H46" s="30"/>
      <c r="I46" s="30"/>
      <c r="J46" s="30"/>
      <c r="K46" s="30"/>
    </row>
    <row r="47" spans="1:11" x14ac:dyDescent="0.25">
      <c r="A47" s="57">
        <v>9780201310061</v>
      </c>
      <c r="B47" s="26" t="s">
        <v>24</v>
      </c>
      <c r="C47" s="30" t="s">
        <v>54</v>
      </c>
      <c r="D47" s="26"/>
      <c r="E47" s="26"/>
      <c r="F47" s="26"/>
      <c r="G47" s="26">
        <v>1</v>
      </c>
      <c r="H47" s="30">
        <v>1</v>
      </c>
      <c r="I47" s="30">
        <f>COUNTIF(Sortie!D:D,Inventaire!#REF!)</f>
        <v>0</v>
      </c>
      <c r="J47" s="30">
        <f>COUNTIF(Entrée!D:D,Inventaire!#REF!)</f>
        <v>0</v>
      </c>
      <c r="K47" s="30" t="str">
        <f t="shared" si="0"/>
        <v>EN STOCK</v>
      </c>
    </row>
    <row r="48" spans="1:11" x14ac:dyDescent="0.25">
      <c r="A48" s="57">
        <v>9780201310078</v>
      </c>
      <c r="B48" s="26" t="s">
        <v>26</v>
      </c>
      <c r="C48" s="30" t="s">
        <v>54</v>
      </c>
      <c r="D48" s="26" t="s">
        <v>25</v>
      </c>
      <c r="E48" s="26"/>
      <c r="F48" s="26"/>
      <c r="G48" s="26">
        <v>1</v>
      </c>
      <c r="H48" s="30">
        <v>1</v>
      </c>
      <c r="I48" s="30">
        <f>COUNTIF(Sortie!D:D,Inventaire!#REF!)</f>
        <v>0</v>
      </c>
      <c r="J48" s="30">
        <f>COUNTIF(Entrée!D:D,Inventaire!#REF!)</f>
        <v>0</v>
      </c>
      <c r="K48" s="30" t="str">
        <f t="shared" si="0"/>
        <v>EN STOCK</v>
      </c>
    </row>
    <row r="49" spans="1:11" x14ac:dyDescent="0.25">
      <c r="A49" s="57">
        <v>9780201310085</v>
      </c>
      <c r="B49" s="26" t="s">
        <v>27</v>
      </c>
      <c r="C49" s="30" t="s">
        <v>54</v>
      </c>
      <c r="D49" s="26" t="s">
        <v>25</v>
      </c>
      <c r="E49" s="26"/>
      <c r="F49" s="26"/>
      <c r="G49" s="26">
        <v>1</v>
      </c>
      <c r="H49" s="30">
        <v>1</v>
      </c>
      <c r="I49" s="30">
        <f>COUNTIF(Sortie!D:D,Inventaire!#REF!)</f>
        <v>0</v>
      </c>
      <c r="J49" s="30">
        <f>COUNTIF(Entrée!D:D,Inventaire!#REF!)</f>
        <v>0</v>
      </c>
      <c r="K49" s="30" t="str">
        <f t="shared" si="0"/>
        <v>EN STOCK</v>
      </c>
    </row>
    <row r="50" spans="1:11" x14ac:dyDescent="0.25">
      <c r="A50" s="57">
        <v>9780201310092</v>
      </c>
      <c r="B50" s="26" t="s">
        <v>28</v>
      </c>
      <c r="C50" s="30" t="s">
        <v>54</v>
      </c>
      <c r="D50" s="26" t="s">
        <v>110</v>
      </c>
      <c r="E50" s="26"/>
      <c r="F50" s="26"/>
      <c r="G50" s="26">
        <v>1</v>
      </c>
      <c r="H50" s="30">
        <v>1</v>
      </c>
      <c r="I50" s="30">
        <f>COUNTIF(Sortie!D:D,Inventaire!#REF!)</f>
        <v>0</v>
      </c>
      <c r="J50" s="30">
        <f>COUNTIF(Entrée!D:D,Inventaire!#REF!)</f>
        <v>0</v>
      </c>
      <c r="K50" s="30" t="str">
        <f t="shared" si="0"/>
        <v>EN STOCK</v>
      </c>
    </row>
    <row r="51" spans="1:11" x14ac:dyDescent="0.25">
      <c r="A51" s="57">
        <v>9780201310108</v>
      </c>
      <c r="B51" s="26" t="s">
        <v>111</v>
      </c>
      <c r="C51" s="30" t="s">
        <v>54</v>
      </c>
      <c r="D51" s="26" t="s">
        <v>110</v>
      </c>
      <c r="E51" s="26"/>
      <c r="F51" s="26"/>
      <c r="G51" s="26">
        <v>1</v>
      </c>
      <c r="H51" s="30"/>
      <c r="I51" s="30"/>
      <c r="J51" s="30"/>
      <c r="K51" s="30"/>
    </row>
    <row r="52" spans="1:11" x14ac:dyDescent="0.25">
      <c r="A52" s="57">
        <v>9780201310115</v>
      </c>
      <c r="B52" s="26" t="s">
        <v>29</v>
      </c>
      <c r="C52" s="30" t="s">
        <v>55</v>
      </c>
      <c r="D52" s="26" t="s">
        <v>30</v>
      </c>
      <c r="E52" s="26" t="s">
        <v>31</v>
      </c>
      <c r="F52" s="26"/>
      <c r="G52" s="26">
        <v>1</v>
      </c>
      <c r="H52" s="30">
        <v>1</v>
      </c>
      <c r="I52" s="30">
        <f>COUNTIF(Sortie!D:D,Inventaire!#REF!)</f>
        <v>0</v>
      </c>
      <c r="J52" s="30">
        <f>COUNTIF(Entrée!D:D,Inventaire!#REF!)</f>
        <v>0</v>
      </c>
      <c r="K52" s="30" t="str">
        <f t="shared" si="0"/>
        <v>EN STOCK</v>
      </c>
    </row>
    <row r="53" spans="1:11" x14ac:dyDescent="0.25">
      <c r="A53" s="57"/>
      <c r="B53" s="26"/>
      <c r="C53" s="30"/>
      <c r="D53" s="26"/>
      <c r="E53" s="26"/>
      <c r="F53" s="26"/>
      <c r="G53" s="26"/>
      <c r="H53" s="30">
        <v>1</v>
      </c>
      <c r="I53" s="30">
        <f>COUNTIF(Sortie!D:D,Inventaire!#REF!)</f>
        <v>0</v>
      </c>
      <c r="J53" s="30">
        <f>COUNTIF(Entrée!D:D,Inventaire!#REF!)</f>
        <v>0</v>
      </c>
      <c r="K53" s="30" t="str">
        <f t="shared" si="0"/>
        <v>EN STOCK</v>
      </c>
    </row>
    <row r="54" spans="1:11" x14ac:dyDescent="0.25">
      <c r="A54" s="57">
        <v>9780201310122</v>
      </c>
      <c r="B54" s="26" t="s">
        <v>49</v>
      </c>
      <c r="C54" s="30" t="s">
        <v>60</v>
      </c>
      <c r="D54" s="26" t="s">
        <v>49</v>
      </c>
      <c r="E54" s="26" t="s">
        <v>50</v>
      </c>
      <c r="F54" s="26"/>
      <c r="G54" s="26">
        <v>1</v>
      </c>
      <c r="H54" s="30">
        <v>1</v>
      </c>
      <c r="I54" s="30">
        <f>COUNTIF(Sortie!D:D,Inventaire!#REF!)</f>
        <v>0</v>
      </c>
      <c r="J54" s="30">
        <f>COUNTIF(Entrée!D:D,Inventaire!#REF!)</f>
        <v>0</v>
      </c>
      <c r="K54" s="30" t="str">
        <f t="shared" si="0"/>
        <v>EN STOCK</v>
      </c>
    </row>
    <row r="55" spans="1:11" x14ac:dyDescent="0.25">
      <c r="A55" s="57">
        <v>9780201310139</v>
      </c>
      <c r="B55" s="26" t="s">
        <v>51</v>
      </c>
      <c r="C55" s="30" t="s">
        <v>60</v>
      </c>
      <c r="D55" s="26" t="s">
        <v>51</v>
      </c>
      <c r="E55" s="26"/>
      <c r="F55" s="26"/>
      <c r="G55" s="26">
        <v>1</v>
      </c>
      <c r="H55" s="30">
        <v>1</v>
      </c>
      <c r="I55" s="30">
        <f>COUNTIF(Sortie!D:D,Inventaire!#REF!)</f>
        <v>0</v>
      </c>
      <c r="J55" s="30">
        <f>COUNTIF(Entrée!D:D,Inventaire!#REF!)</f>
        <v>0</v>
      </c>
      <c r="K55" s="30" t="str">
        <f t="shared" si="0"/>
        <v>EN STOCK</v>
      </c>
    </row>
    <row r="56" spans="1:11" x14ac:dyDescent="0.25">
      <c r="A56" s="57"/>
      <c r="B56" s="26"/>
      <c r="C56" s="30"/>
      <c r="D56" s="26"/>
      <c r="E56" s="26"/>
      <c r="F56" s="26"/>
      <c r="G56" s="26"/>
      <c r="H56" s="30"/>
      <c r="I56" s="30"/>
      <c r="J56" s="30"/>
      <c r="K56" s="30"/>
    </row>
    <row r="57" spans="1:11" x14ac:dyDescent="0.25">
      <c r="A57" s="57">
        <v>9780201310146</v>
      </c>
      <c r="B57" s="26" t="s">
        <v>128</v>
      </c>
      <c r="C57" s="30" t="s">
        <v>128</v>
      </c>
      <c r="D57" s="26" t="s">
        <v>129</v>
      </c>
      <c r="E57" s="26" t="s">
        <v>130</v>
      </c>
      <c r="F57" s="26"/>
      <c r="G57" s="26">
        <v>1</v>
      </c>
      <c r="H57" s="30">
        <v>1</v>
      </c>
      <c r="I57" s="30">
        <f>COUNTIF(Sortie!D:D,Inventaire!#REF!)</f>
        <v>0</v>
      </c>
      <c r="J57" s="30">
        <f>COUNTIF(Entrée!D:D,Inventaire!#REF!)</f>
        <v>0</v>
      </c>
      <c r="K57" s="30" t="str">
        <f t="shared" ref="K57" si="3">IF(H57-I57+J57=0,"PAS DE STOCK","EN STOCK")</f>
        <v>EN STOCK</v>
      </c>
    </row>
    <row r="58" spans="1:11" x14ac:dyDescent="0.25">
      <c r="A58" s="57"/>
      <c r="B58" s="26"/>
      <c r="C58" s="30"/>
      <c r="D58" s="26"/>
      <c r="E58" s="26"/>
      <c r="F58" s="26"/>
      <c r="G58" s="26"/>
      <c r="H58" s="30"/>
      <c r="I58" s="30"/>
      <c r="J58" s="30"/>
      <c r="K58" s="30"/>
    </row>
    <row r="59" spans="1:11" x14ac:dyDescent="0.25">
      <c r="A59" s="57">
        <v>9780201310153</v>
      </c>
      <c r="B59" s="26"/>
      <c r="C59" s="30"/>
      <c r="D59" s="26"/>
      <c r="E59" s="26"/>
      <c r="F59" s="26"/>
      <c r="G59" s="26"/>
      <c r="H59" s="30"/>
      <c r="I59" s="30"/>
      <c r="J59" s="30"/>
      <c r="K59" s="30"/>
    </row>
    <row r="60" spans="1:11" x14ac:dyDescent="0.25">
      <c r="A60" s="57">
        <v>9780201310160</v>
      </c>
      <c r="B60" s="26"/>
      <c r="C60" s="30"/>
      <c r="D60" s="26"/>
      <c r="E60" s="26"/>
      <c r="F60" s="26"/>
      <c r="G60" s="26"/>
      <c r="H60" s="30"/>
      <c r="I60" s="30"/>
      <c r="J60" s="30"/>
      <c r="K60" s="30"/>
    </row>
    <row r="61" spans="1:11" x14ac:dyDescent="0.25">
      <c r="A61" s="57">
        <v>9780201310177</v>
      </c>
      <c r="B61" s="26"/>
      <c r="C61" s="30"/>
      <c r="D61" s="26"/>
      <c r="E61" s="26"/>
      <c r="F61" s="26"/>
      <c r="G61" s="26"/>
      <c r="H61" s="30"/>
      <c r="I61" s="30"/>
      <c r="J61" s="30"/>
      <c r="K61" s="30"/>
    </row>
    <row r="62" spans="1:11" x14ac:dyDescent="0.25">
      <c r="A62" s="57">
        <v>9780201310184</v>
      </c>
      <c r="B62" s="26"/>
      <c r="C62" s="30"/>
      <c r="D62" s="26"/>
      <c r="E62" s="26"/>
      <c r="F62" s="26"/>
      <c r="G62" s="26"/>
      <c r="H62" s="30"/>
      <c r="I62" s="30"/>
      <c r="J62" s="30"/>
      <c r="K62" s="30"/>
    </row>
    <row r="63" spans="1:11" x14ac:dyDescent="0.25">
      <c r="A63" s="57">
        <v>9780201310191</v>
      </c>
      <c r="B63" s="26"/>
      <c r="C63" s="30"/>
      <c r="D63" s="26"/>
      <c r="E63" s="26"/>
      <c r="F63" s="26"/>
      <c r="G63" s="26"/>
      <c r="H63" s="30"/>
      <c r="I63" s="30"/>
      <c r="J63" s="30"/>
      <c r="K63" s="30"/>
    </row>
    <row r="64" spans="1:11" x14ac:dyDescent="0.25">
      <c r="A64" s="115" t="s">
        <v>80</v>
      </c>
      <c r="B64" s="116"/>
      <c r="C64" s="116"/>
      <c r="D64" s="116"/>
      <c r="E64" s="116"/>
      <c r="F64" s="116"/>
      <c r="G64" s="116"/>
      <c r="H64" s="116"/>
      <c r="I64" s="116"/>
      <c r="J64" s="116"/>
      <c r="K64" s="117"/>
    </row>
    <row r="65" spans="1:11" x14ac:dyDescent="0.25">
      <c r="A65" s="57"/>
      <c r="B65" s="26"/>
      <c r="D65" s="26"/>
      <c r="E65" s="26"/>
      <c r="F65" s="26"/>
      <c r="G65" s="26"/>
      <c r="H65" s="30"/>
      <c r="I65" s="30"/>
      <c r="J65" s="30"/>
      <c r="K65" s="30"/>
    </row>
    <row r="66" spans="1:11" x14ac:dyDescent="0.25">
      <c r="A66" s="57">
        <v>9780201315004</v>
      </c>
      <c r="B66" s="25" t="s">
        <v>135</v>
      </c>
      <c r="C66" s="26" t="s">
        <v>131</v>
      </c>
      <c r="D66" s="26" t="s">
        <v>133</v>
      </c>
      <c r="E66" s="26"/>
      <c r="F66" s="26" t="s">
        <v>159</v>
      </c>
      <c r="G66" s="26">
        <v>1</v>
      </c>
      <c r="H66" s="30">
        <v>10</v>
      </c>
      <c r="I66" s="30">
        <f>COUNTIF(Sortie!D:D,B66)</f>
        <v>2</v>
      </c>
      <c r="J66" s="30">
        <f>COUNTIF(Entrée!D:D,B66)</f>
        <v>1</v>
      </c>
      <c r="K66" s="30" t="str">
        <f>IF(H66-I66+J66=0,"PAS DE STOCK","EN STOCK")</f>
        <v>EN STOCK</v>
      </c>
    </row>
    <row r="67" spans="1:11" x14ac:dyDescent="0.25">
      <c r="A67" s="57"/>
      <c r="B67" s="26"/>
      <c r="C67" s="30"/>
      <c r="D67" s="26"/>
      <c r="E67" s="26"/>
      <c r="F67" s="26"/>
      <c r="G67" s="26"/>
      <c r="H67" s="30"/>
      <c r="I67" s="30"/>
      <c r="J67" s="30"/>
      <c r="K67" s="30"/>
    </row>
    <row r="68" spans="1:11" x14ac:dyDescent="0.25">
      <c r="A68" s="57">
        <v>9780201315011</v>
      </c>
      <c r="B68" s="25" t="s">
        <v>155</v>
      </c>
      <c r="C68" s="26" t="s">
        <v>132</v>
      </c>
      <c r="D68" s="26" t="s">
        <v>160</v>
      </c>
      <c r="E68" s="26"/>
      <c r="F68" s="26" t="s">
        <v>158</v>
      </c>
      <c r="G68" s="26">
        <v>1</v>
      </c>
      <c r="H68" s="30">
        <v>10</v>
      </c>
      <c r="I68" s="30">
        <f>COUNTIF(Sortie!D:D,B68)</f>
        <v>10</v>
      </c>
      <c r="J68" s="30">
        <f>COUNTIF(Entrée!D:D,B68)</f>
        <v>1</v>
      </c>
      <c r="K68" s="30" t="str">
        <f t="shared" si="0"/>
        <v>EN STOCK</v>
      </c>
    </row>
    <row r="69" spans="1:11" x14ac:dyDescent="0.25">
      <c r="A69" s="57"/>
      <c r="B69" s="26"/>
      <c r="C69" s="30"/>
      <c r="D69" s="26"/>
      <c r="E69" s="26"/>
      <c r="F69" s="26"/>
      <c r="G69" s="26"/>
      <c r="H69" s="30"/>
      <c r="I69" s="30"/>
      <c r="J69" s="30"/>
      <c r="K69" s="30"/>
    </row>
    <row r="70" spans="1:11" x14ac:dyDescent="0.25">
      <c r="A70" s="57">
        <v>9780201315028</v>
      </c>
      <c r="B70" s="26" t="s">
        <v>142</v>
      </c>
      <c r="C70" s="26" t="s">
        <v>132</v>
      </c>
      <c r="D70" s="26" t="s">
        <v>134</v>
      </c>
      <c r="E70" s="26"/>
      <c r="F70" s="26" t="s">
        <v>157</v>
      </c>
      <c r="G70" s="26">
        <v>1</v>
      </c>
      <c r="H70" s="30">
        <v>1</v>
      </c>
      <c r="I70" s="30">
        <f>COUNTIF(Sortie!D:D,B70)</f>
        <v>2</v>
      </c>
      <c r="J70" s="30">
        <f>COUNTIF(Entrée!D:D,B70)</f>
        <v>1</v>
      </c>
      <c r="K70" s="30" t="str">
        <f t="shared" si="0"/>
        <v>PAS DE STOCK</v>
      </c>
    </row>
    <row r="71" spans="1:11" x14ac:dyDescent="0.25">
      <c r="A71" s="57"/>
      <c r="B71" s="26"/>
      <c r="C71" s="30"/>
      <c r="D71" s="26"/>
      <c r="E71" s="26"/>
      <c r="F71" s="26"/>
      <c r="G71" s="26"/>
      <c r="H71" s="30"/>
      <c r="I71" s="30"/>
      <c r="J71" s="30"/>
      <c r="K71" s="30"/>
    </row>
    <row r="72" spans="1:11" x14ac:dyDescent="0.25">
      <c r="A72" s="57">
        <v>9780201315035</v>
      </c>
      <c r="B72" s="26" t="s">
        <v>24</v>
      </c>
      <c r="C72" s="30" t="s">
        <v>149</v>
      </c>
      <c r="D72" s="26" t="s">
        <v>150</v>
      </c>
      <c r="E72" s="26" t="s">
        <v>151</v>
      </c>
      <c r="F72" s="26" t="s">
        <v>156</v>
      </c>
      <c r="G72" s="26">
        <v>1</v>
      </c>
      <c r="H72" s="30">
        <v>1</v>
      </c>
      <c r="I72" s="30">
        <f>COUNTIF(Sortie!D:D,B72)</f>
        <v>1</v>
      </c>
      <c r="J72" s="30">
        <f>COUNTIF(Entrée!D:D,B72)</f>
        <v>0</v>
      </c>
      <c r="K72" s="30" t="str">
        <f t="shared" si="0"/>
        <v>PAS DE STOCK</v>
      </c>
    </row>
    <row r="73" spans="1:11" ht="13.9" customHeight="1" x14ac:dyDescent="0.25">
      <c r="A73" s="57"/>
      <c r="B73" s="26"/>
      <c r="C73" s="30"/>
      <c r="D73" s="26"/>
      <c r="E73" s="26"/>
      <c r="F73" s="26"/>
      <c r="G73" s="26"/>
      <c r="H73" s="30"/>
      <c r="I73" s="30"/>
      <c r="J73" s="30"/>
      <c r="K73" s="30"/>
    </row>
    <row r="74" spans="1:11" x14ac:dyDescent="0.25">
      <c r="A74" s="57">
        <v>9780201315042</v>
      </c>
      <c r="B74" s="32"/>
      <c r="C74" s="30"/>
      <c r="D74" s="32"/>
      <c r="E74" s="26"/>
      <c r="F74" s="26"/>
      <c r="G74" s="26">
        <v>1</v>
      </c>
      <c r="H74" s="30">
        <v>1</v>
      </c>
      <c r="I74" s="30">
        <f>COUNTIF(Sortie!D:D,Inventaire!#REF!)</f>
        <v>0</v>
      </c>
      <c r="J74" s="30">
        <f>COUNTIF(Entrée!D:D,Inventaire!#REF!)</f>
        <v>0</v>
      </c>
      <c r="K74" s="30" t="str">
        <f t="shared" si="0"/>
        <v>EN STOCK</v>
      </c>
    </row>
    <row r="75" spans="1:11" x14ac:dyDescent="0.25">
      <c r="A75" s="57">
        <v>9780201315059</v>
      </c>
      <c r="B75" s="32"/>
      <c r="C75" s="30"/>
      <c r="D75" s="32"/>
      <c r="E75" s="26"/>
      <c r="F75" s="26"/>
      <c r="G75" s="26">
        <v>1</v>
      </c>
      <c r="H75" s="30">
        <v>1</v>
      </c>
      <c r="I75" s="30">
        <f>COUNTIF(Sortie!D:D,Inventaire!#REF!)</f>
        <v>0</v>
      </c>
      <c r="J75" s="30">
        <f>COUNTIF(Entrée!D:D,Inventaire!#REF!)</f>
        <v>0</v>
      </c>
      <c r="K75" s="30" t="str">
        <f t="shared" si="0"/>
        <v>EN STOCK</v>
      </c>
    </row>
    <row r="76" spans="1:11" x14ac:dyDescent="0.25">
      <c r="A76" s="57">
        <v>9780201315066</v>
      </c>
      <c r="B76" s="32"/>
      <c r="C76" s="30"/>
      <c r="D76" s="32"/>
      <c r="E76" s="26"/>
      <c r="F76" s="26"/>
      <c r="G76" s="26">
        <v>1</v>
      </c>
      <c r="H76" s="30">
        <v>1</v>
      </c>
      <c r="I76" s="30">
        <f>COUNTIF(Sortie!D:D,Inventaire!#REF!)</f>
        <v>0</v>
      </c>
      <c r="J76" s="30">
        <f>COUNTIF(Entrée!D:D,Inventaire!#REF!)</f>
        <v>0</v>
      </c>
      <c r="K76" s="30" t="str">
        <f t="shared" si="0"/>
        <v>EN STOCK</v>
      </c>
    </row>
    <row r="77" spans="1:11" x14ac:dyDescent="0.25">
      <c r="A77" s="57"/>
      <c r="B77" s="26"/>
      <c r="C77" s="30"/>
      <c r="D77" s="32"/>
      <c r="E77" s="26"/>
      <c r="F77" s="26"/>
      <c r="G77" s="26"/>
      <c r="H77" s="30"/>
      <c r="I77" s="30"/>
      <c r="J77" s="30"/>
      <c r="K77" s="30"/>
    </row>
    <row r="78" spans="1:11" x14ac:dyDescent="0.25">
      <c r="A78" s="57">
        <v>9780201315073</v>
      </c>
      <c r="B78" s="26"/>
      <c r="C78" s="30"/>
      <c r="D78" s="32"/>
      <c r="E78" s="26"/>
      <c r="F78" s="26"/>
      <c r="G78" s="26">
        <v>1</v>
      </c>
      <c r="H78" s="30">
        <v>1</v>
      </c>
      <c r="I78" s="30">
        <f>COUNTIF(Sortie!D:D,Inventaire!#REF!)</f>
        <v>0</v>
      </c>
      <c r="J78" s="30">
        <f>COUNTIF(Entrée!D:D,Inventaire!#REF!)</f>
        <v>0</v>
      </c>
      <c r="K78" s="30" t="str">
        <f t="shared" si="0"/>
        <v>EN STOCK</v>
      </c>
    </row>
    <row r="79" spans="1:11" x14ac:dyDescent="0.25">
      <c r="A79" s="57"/>
      <c r="B79" s="26"/>
      <c r="C79" s="30"/>
      <c r="D79" s="26"/>
      <c r="E79" s="26"/>
      <c r="F79" s="26"/>
      <c r="G79" s="26"/>
      <c r="H79" s="30"/>
      <c r="I79" s="30"/>
      <c r="J79" s="30"/>
      <c r="K79" s="30"/>
    </row>
    <row r="80" spans="1:11" x14ac:dyDescent="0.25">
      <c r="A80" s="57">
        <v>9780201315080</v>
      </c>
      <c r="B80" s="26"/>
      <c r="C80" s="30"/>
      <c r="D80" s="26"/>
      <c r="E80" s="26"/>
      <c r="F80" s="26"/>
      <c r="G80" s="26">
        <v>1</v>
      </c>
      <c r="H80" s="30">
        <v>1</v>
      </c>
      <c r="I80" s="30">
        <f>COUNTIF(Sortie!D:D,Inventaire!#REF!)</f>
        <v>0</v>
      </c>
      <c r="J80" s="30">
        <f>COUNTIF(Entrée!D:D,Inventaire!#REF!)</f>
        <v>0</v>
      </c>
      <c r="K80" s="30" t="str">
        <f t="shared" si="0"/>
        <v>EN STOCK</v>
      </c>
    </row>
    <row r="81" spans="1:11" s="1" customFormat="1" x14ac:dyDescent="0.25">
      <c r="A81" s="59">
        <v>9780201315097</v>
      </c>
      <c r="B81" s="30"/>
      <c r="C81" s="30"/>
      <c r="D81" s="30"/>
      <c r="E81" s="30"/>
      <c r="F81" s="30"/>
      <c r="G81" s="30">
        <v>1</v>
      </c>
      <c r="H81" s="30">
        <v>1</v>
      </c>
      <c r="I81" s="30">
        <f>COUNTIF(Sortie!D:D,Inventaire!#REF!)</f>
        <v>0</v>
      </c>
      <c r="J81" s="30">
        <f>COUNTIF(Entrée!D:D,Inventaire!#REF!)</f>
        <v>0</v>
      </c>
      <c r="K81" s="30" t="str">
        <f t="shared" ref="K81:K82" si="4">IF(H81-I81+J81=0,"PAS DE STOCK","EN STOCK")</f>
        <v>EN STOCK</v>
      </c>
    </row>
    <row r="82" spans="1:11" x14ac:dyDescent="0.25">
      <c r="A82" s="59">
        <v>9780201315103</v>
      </c>
      <c r="B82" s="26"/>
      <c r="C82" s="30"/>
      <c r="D82" s="26"/>
      <c r="E82" s="26"/>
      <c r="F82" s="26"/>
      <c r="G82" s="26">
        <v>1</v>
      </c>
      <c r="H82" s="30">
        <v>1</v>
      </c>
      <c r="I82" s="30">
        <f>COUNTIF(Sortie!D:D,Inventaire!#REF!)</f>
        <v>0</v>
      </c>
      <c r="J82" s="30">
        <f>COUNTIF(Entrée!D:D,Inventaire!#REF!)</f>
        <v>0</v>
      </c>
      <c r="K82" s="30" t="str">
        <f t="shared" si="4"/>
        <v>EN STOCK</v>
      </c>
    </row>
    <row r="83" spans="1:11" x14ac:dyDescent="0.25">
      <c r="A83" s="59">
        <v>9780201315110</v>
      </c>
      <c r="B83" s="26"/>
      <c r="C83" s="30"/>
      <c r="D83" s="26"/>
      <c r="E83" s="26"/>
      <c r="F83" s="26"/>
      <c r="G83" s="26">
        <v>1</v>
      </c>
      <c r="H83" s="30">
        <v>1</v>
      </c>
      <c r="I83" s="30">
        <f>COUNTIF(Sortie!D:D,Inventaire!#REF!)</f>
        <v>0</v>
      </c>
      <c r="J83" s="30">
        <f>COUNTIF(Entrée!D:D,Inventaire!#REF!)</f>
        <v>0</v>
      </c>
      <c r="K83" s="30" t="str">
        <f t="shared" ref="K83:K100" si="5">IF(H83-I83+J83=0,"PAS DE STOCK","EN STOCK")</f>
        <v>EN STOCK</v>
      </c>
    </row>
    <row r="84" spans="1:11" x14ac:dyDescent="0.25">
      <c r="A84" s="59"/>
      <c r="B84" s="26"/>
      <c r="C84" s="30"/>
      <c r="D84" s="26"/>
      <c r="E84" s="26"/>
      <c r="F84" s="26"/>
      <c r="G84" s="26"/>
      <c r="H84" s="30"/>
      <c r="I84" s="30"/>
      <c r="J84" s="30"/>
      <c r="K84" s="30"/>
    </row>
    <row r="85" spans="1:11" x14ac:dyDescent="0.25">
      <c r="A85" s="59">
        <v>9780201315127</v>
      </c>
      <c r="B85" s="26"/>
      <c r="C85" s="30"/>
      <c r="D85" s="26"/>
      <c r="E85" s="26"/>
      <c r="F85" s="26"/>
      <c r="G85" s="26"/>
      <c r="H85" s="30"/>
      <c r="I85" s="30"/>
      <c r="J85" s="30"/>
      <c r="K85" s="30"/>
    </row>
    <row r="86" spans="1:11" x14ac:dyDescent="0.25">
      <c r="A86" s="59">
        <v>9780201315134</v>
      </c>
      <c r="B86" s="26"/>
      <c r="C86" s="30"/>
      <c r="D86" s="26"/>
      <c r="E86" s="26"/>
      <c r="F86" s="26"/>
      <c r="G86" s="26"/>
      <c r="H86" s="30"/>
      <c r="I86" s="30"/>
      <c r="J86" s="30"/>
      <c r="K86" s="30"/>
    </row>
    <row r="87" spans="1:11" x14ac:dyDescent="0.25">
      <c r="A87" s="59">
        <v>9780201315141</v>
      </c>
      <c r="B87" s="26"/>
      <c r="C87" s="30"/>
      <c r="D87" s="26"/>
      <c r="E87" s="26"/>
      <c r="F87" s="26"/>
      <c r="G87" s="26"/>
      <c r="H87" s="30"/>
      <c r="I87" s="30"/>
      <c r="J87" s="30"/>
      <c r="K87" s="30"/>
    </row>
    <row r="88" spans="1:11" x14ac:dyDescent="0.25">
      <c r="A88" s="59">
        <v>9780201315158</v>
      </c>
      <c r="B88" s="26"/>
      <c r="C88" s="30"/>
      <c r="D88" s="26"/>
      <c r="E88" s="26"/>
      <c r="F88" s="26"/>
      <c r="G88" s="26"/>
      <c r="H88" s="30"/>
      <c r="I88" s="30"/>
      <c r="J88" s="30"/>
      <c r="K88" s="30"/>
    </row>
    <row r="89" spans="1:11" x14ac:dyDescent="0.25">
      <c r="A89" s="57"/>
      <c r="B89" s="26"/>
      <c r="C89" s="30"/>
      <c r="D89" s="26"/>
      <c r="E89" s="26"/>
      <c r="F89" s="26"/>
      <c r="G89" s="26"/>
      <c r="H89" s="30"/>
      <c r="I89" s="30"/>
      <c r="J89" s="30"/>
      <c r="K89" s="30"/>
    </row>
    <row r="90" spans="1:11" x14ac:dyDescent="0.25">
      <c r="A90" s="115" t="s">
        <v>81</v>
      </c>
      <c r="B90" s="116"/>
      <c r="C90" s="116"/>
      <c r="D90" s="116"/>
      <c r="E90" s="116"/>
      <c r="F90" s="116"/>
      <c r="G90" s="116"/>
      <c r="H90" s="116"/>
      <c r="I90" s="116"/>
      <c r="J90" s="116"/>
      <c r="K90" s="117"/>
    </row>
    <row r="91" spans="1:11" x14ac:dyDescent="0.25">
      <c r="A91" s="57">
        <v>9780201320008</v>
      </c>
      <c r="B91" s="32" t="s">
        <v>33</v>
      </c>
      <c r="C91" s="30" t="s">
        <v>56</v>
      </c>
      <c r="D91" s="26" t="s">
        <v>32</v>
      </c>
      <c r="E91" s="26" t="s">
        <v>34</v>
      </c>
      <c r="F91" s="26"/>
      <c r="G91" s="26">
        <v>1</v>
      </c>
      <c r="H91" s="30">
        <v>1</v>
      </c>
      <c r="I91" s="30">
        <f>COUNTIF(Sortie!D:D,Inventaire!#REF!)</f>
        <v>0</v>
      </c>
      <c r="J91" s="30">
        <f>COUNTIF(Entrée!D:D,Inventaire!#REF!)</f>
        <v>0</v>
      </c>
      <c r="K91" s="30" t="str">
        <f t="shared" si="5"/>
        <v>EN STOCK</v>
      </c>
    </row>
    <row r="92" spans="1:11" x14ac:dyDescent="0.25">
      <c r="A92" s="57">
        <v>9780201320015</v>
      </c>
      <c r="B92" s="32" t="s">
        <v>35</v>
      </c>
      <c r="C92" s="30" t="s">
        <v>56</v>
      </c>
      <c r="D92" s="26" t="s">
        <v>32</v>
      </c>
      <c r="E92" s="26" t="s">
        <v>36</v>
      </c>
      <c r="F92" s="26"/>
      <c r="G92" s="26">
        <v>1</v>
      </c>
      <c r="H92" s="30">
        <v>1</v>
      </c>
      <c r="I92" s="30">
        <f>COUNTIF(Sortie!D:D,Inventaire!#REF!)</f>
        <v>0</v>
      </c>
      <c r="J92" s="30">
        <f>COUNTIF(Entrée!D:D,Inventaire!#REF!)</f>
        <v>0</v>
      </c>
      <c r="K92" s="30" t="str">
        <f t="shared" si="5"/>
        <v>EN STOCK</v>
      </c>
    </row>
    <row r="93" spans="1:11" x14ac:dyDescent="0.25">
      <c r="A93" s="57">
        <v>9780201320022</v>
      </c>
      <c r="B93" s="32" t="s">
        <v>37</v>
      </c>
      <c r="C93" s="30" t="s">
        <v>56</v>
      </c>
      <c r="D93" s="26" t="s">
        <v>32</v>
      </c>
      <c r="E93" s="26" t="s">
        <v>38</v>
      </c>
      <c r="F93" s="26"/>
      <c r="G93" s="26">
        <v>1</v>
      </c>
      <c r="H93" s="30">
        <v>1</v>
      </c>
      <c r="I93" s="30">
        <f>COUNTIF(Sortie!D:D,Inventaire!#REF!)</f>
        <v>0</v>
      </c>
      <c r="J93" s="30">
        <f>COUNTIF(Entrée!D:D,Inventaire!#REF!)</f>
        <v>0</v>
      </c>
      <c r="K93" s="30" t="str">
        <f t="shared" si="5"/>
        <v>EN STOCK</v>
      </c>
    </row>
    <row r="94" spans="1:11" x14ac:dyDescent="0.25">
      <c r="A94" s="57"/>
      <c r="B94" s="26"/>
      <c r="C94" s="30"/>
      <c r="D94" s="26"/>
      <c r="E94" s="26"/>
      <c r="F94" s="26"/>
      <c r="G94" s="26"/>
      <c r="H94" s="30"/>
      <c r="I94" s="30"/>
      <c r="J94" s="30"/>
      <c r="K94" s="30"/>
    </row>
    <row r="95" spans="1:11" x14ac:dyDescent="0.25">
      <c r="A95" s="115" t="s">
        <v>82</v>
      </c>
      <c r="B95" s="116"/>
      <c r="C95" s="116"/>
      <c r="D95" s="116"/>
      <c r="E95" s="116"/>
      <c r="F95" s="116"/>
      <c r="G95" s="116"/>
      <c r="H95" s="116"/>
      <c r="I95" s="116"/>
      <c r="J95" s="116"/>
      <c r="K95" s="117"/>
    </row>
    <row r="96" spans="1:11" x14ac:dyDescent="0.25">
      <c r="A96" s="57"/>
      <c r="B96" s="26"/>
      <c r="C96" s="30"/>
      <c r="D96" s="26"/>
      <c r="E96" s="26"/>
      <c r="F96" s="26"/>
      <c r="G96" s="26"/>
      <c r="H96" s="30"/>
      <c r="I96" s="30"/>
      <c r="J96" s="30"/>
      <c r="K96" s="30"/>
    </row>
    <row r="97" spans="1:11" x14ac:dyDescent="0.25">
      <c r="A97" s="57">
        <v>9780201325003</v>
      </c>
      <c r="B97" s="26" t="s">
        <v>40</v>
      </c>
      <c r="C97" s="30" t="s">
        <v>57</v>
      </c>
      <c r="D97" s="26" t="s">
        <v>39</v>
      </c>
      <c r="E97" s="26">
        <v>822918</v>
      </c>
      <c r="F97" s="26"/>
      <c r="G97" s="26">
        <v>1</v>
      </c>
      <c r="H97" s="30">
        <v>1</v>
      </c>
      <c r="I97" s="30">
        <f>COUNTIF(Sortie!D:D,Inventaire!#REF!)</f>
        <v>0</v>
      </c>
      <c r="J97" s="30">
        <f>COUNTIF(Entrée!D:D,Inventaire!#REF!)</f>
        <v>0</v>
      </c>
      <c r="K97" s="30" t="str">
        <f t="shared" si="5"/>
        <v>EN STOCK</v>
      </c>
    </row>
    <row r="98" spans="1:11" x14ac:dyDescent="0.25">
      <c r="A98" s="57">
        <v>9780201325010</v>
      </c>
      <c r="B98" s="26" t="s">
        <v>41</v>
      </c>
      <c r="C98" s="30" t="s">
        <v>57</v>
      </c>
      <c r="D98" s="26" t="s">
        <v>39</v>
      </c>
      <c r="E98" s="26">
        <v>822917</v>
      </c>
      <c r="F98" s="26"/>
      <c r="G98" s="26">
        <v>1</v>
      </c>
      <c r="H98" s="30">
        <v>1</v>
      </c>
      <c r="I98" s="30">
        <f>COUNTIF(Sortie!D:D,Inventaire!#REF!)</f>
        <v>0</v>
      </c>
      <c r="J98" s="30">
        <f>COUNTIF(Entrée!D:D,Inventaire!#REF!)</f>
        <v>0</v>
      </c>
      <c r="K98" s="30" t="str">
        <f t="shared" si="5"/>
        <v>EN STOCK</v>
      </c>
    </row>
    <row r="99" spans="1:11" x14ac:dyDescent="0.25">
      <c r="A99" s="57"/>
      <c r="B99" s="26"/>
      <c r="C99" s="30"/>
      <c r="D99" s="26"/>
      <c r="E99" s="26"/>
      <c r="F99" s="26"/>
      <c r="G99" s="26"/>
      <c r="H99" s="30"/>
      <c r="I99" s="30"/>
      <c r="J99" s="30"/>
      <c r="K99" s="30"/>
    </row>
    <row r="100" spans="1:11" x14ac:dyDescent="0.25">
      <c r="A100" s="57">
        <v>9780201325027</v>
      </c>
      <c r="B100" s="26" t="s">
        <v>43</v>
      </c>
      <c r="C100" s="30" t="s">
        <v>58</v>
      </c>
      <c r="D100" s="26" t="s">
        <v>42</v>
      </c>
      <c r="E100" s="26" t="s">
        <v>44</v>
      </c>
      <c r="F100" s="26"/>
      <c r="G100" s="26">
        <v>1</v>
      </c>
      <c r="H100" s="30">
        <v>1</v>
      </c>
      <c r="I100" s="30">
        <f>COUNTIF(Sortie!D:D,Inventaire!#REF!)</f>
        <v>0</v>
      </c>
      <c r="J100" s="30">
        <f>COUNTIF(Entrée!D:D,Inventaire!#REF!)</f>
        <v>0</v>
      </c>
      <c r="K100" s="30" t="str">
        <f t="shared" si="5"/>
        <v>EN STOCK</v>
      </c>
    </row>
    <row r="101" spans="1:11" x14ac:dyDescent="0.25">
      <c r="A101" s="57">
        <v>9780201325034</v>
      </c>
      <c r="B101" s="26"/>
      <c r="C101" s="30"/>
      <c r="D101" s="26"/>
      <c r="E101" s="26"/>
      <c r="F101" s="26"/>
      <c r="G101" s="26"/>
      <c r="H101" s="30"/>
      <c r="I101" s="30"/>
      <c r="J101" s="30"/>
      <c r="K101" s="30"/>
    </row>
    <row r="102" spans="1:11" x14ac:dyDescent="0.25">
      <c r="A102" s="57">
        <v>9780201325041</v>
      </c>
      <c r="B102" s="26"/>
      <c r="C102" s="30"/>
      <c r="D102" s="26"/>
      <c r="E102" s="26"/>
      <c r="F102" s="26"/>
      <c r="G102" s="26"/>
      <c r="H102" s="30"/>
      <c r="I102" s="30"/>
      <c r="J102" s="30"/>
      <c r="K102" s="30"/>
    </row>
    <row r="103" spans="1:11" x14ac:dyDescent="0.25">
      <c r="A103" s="57">
        <v>9780201325058</v>
      </c>
      <c r="B103" s="26"/>
      <c r="C103" s="30"/>
      <c r="D103" s="26"/>
      <c r="E103" s="26"/>
      <c r="F103" s="26"/>
      <c r="G103" s="26"/>
      <c r="H103" s="30"/>
      <c r="I103" s="30"/>
      <c r="J103" s="30"/>
      <c r="K103" s="30"/>
    </row>
    <row r="104" spans="1:11" x14ac:dyDescent="0.25">
      <c r="A104" s="57">
        <v>9780201325065</v>
      </c>
      <c r="B104" s="26"/>
      <c r="C104" s="30"/>
      <c r="D104" s="26"/>
      <c r="E104" s="26"/>
      <c r="F104" s="26"/>
      <c r="G104" s="26"/>
      <c r="H104" s="30"/>
      <c r="I104" s="30"/>
      <c r="J104" s="30"/>
      <c r="K104" s="30"/>
    </row>
    <row r="105" spans="1:11" x14ac:dyDescent="0.25">
      <c r="A105" s="111" t="s">
        <v>84</v>
      </c>
      <c r="B105" s="112"/>
      <c r="C105" s="112"/>
      <c r="D105" s="112"/>
      <c r="E105" s="112"/>
      <c r="F105" s="112"/>
      <c r="G105" s="112"/>
      <c r="H105" s="112"/>
      <c r="I105" s="112"/>
      <c r="J105" s="112"/>
      <c r="K105" s="112"/>
    </row>
    <row r="106" spans="1:11" x14ac:dyDescent="0.25">
      <c r="A106" s="57"/>
      <c r="B106" s="26"/>
      <c r="C106" s="30"/>
      <c r="D106" s="26"/>
      <c r="E106" s="26"/>
      <c r="F106" s="26"/>
      <c r="G106" s="26"/>
      <c r="H106" s="30"/>
      <c r="I106" s="30"/>
      <c r="J106" s="30"/>
      <c r="K106" s="30"/>
    </row>
    <row r="107" spans="1:11" x14ac:dyDescent="0.25">
      <c r="A107" s="57">
        <v>9780201330007</v>
      </c>
      <c r="B107" s="32" t="s">
        <v>46</v>
      </c>
      <c r="C107" s="30" t="s">
        <v>59</v>
      </c>
      <c r="D107" s="26" t="s">
        <v>45</v>
      </c>
      <c r="E107" s="26">
        <v>1500011285</v>
      </c>
      <c r="F107" s="26"/>
      <c r="G107" s="26">
        <v>1</v>
      </c>
      <c r="H107" s="30">
        <v>1</v>
      </c>
      <c r="I107" s="30">
        <f>COUNTIF(Sortie!D:D,Inventaire!#REF!)</f>
        <v>0</v>
      </c>
      <c r="J107" s="30">
        <f>COUNTIF(Entrée!D:D,Inventaire!#REF!)</f>
        <v>0</v>
      </c>
      <c r="K107" s="30" t="str">
        <f>IF(H107-I107+J107=0,"PAS DE STOCK","EN STOCK")</f>
        <v>EN STOCK</v>
      </c>
    </row>
    <row r="108" spans="1:11" x14ac:dyDescent="0.25">
      <c r="A108" s="57">
        <v>9780201330014</v>
      </c>
      <c r="B108" s="32" t="s">
        <v>47</v>
      </c>
      <c r="C108" s="30" t="s">
        <v>59</v>
      </c>
      <c r="D108" s="26" t="s">
        <v>45</v>
      </c>
      <c r="E108" s="26">
        <v>1500008747</v>
      </c>
      <c r="F108" s="26"/>
      <c r="G108" s="26">
        <v>1</v>
      </c>
      <c r="H108" s="30">
        <v>1</v>
      </c>
      <c r="I108" s="30">
        <f>COUNTIF(Sortie!D:D,Inventaire!#REF!)</f>
        <v>0</v>
      </c>
      <c r="J108" s="30">
        <f>COUNTIF(Entrée!D:D,Inventaire!#REF!)</f>
        <v>0</v>
      </c>
      <c r="K108" s="30" t="str">
        <f t="shared" ref="K108:K109" si="6">IF(H108-I108+J108=0,"PAS DE STOCK","EN STOCK")</f>
        <v>EN STOCK</v>
      </c>
    </row>
    <row r="109" spans="1:11" x14ac:dyDescent="0.25">
      <c r="A109" s="57">
        <v>9780201330021</v>
      </c>
      <c r="B109" s="32" t="s">
        <v>48</v>
      </c>
      <c r="C109" s="30" t="s">
        <v>59</v>
      </c>
      <c r="D109" s="26" t="s">
        <v>45</v>
      </c>
      <c r="E109" s="26">
        <v>1500011769</v>
      </c>
      <c r="F109" s="26"/>
      <c r="G109" s="26">
        <v>1</v>
      </c>
      <c r="H109" s="30">
        <v>1</v>
      </c>
      <c r="I109" s="30">
        <f>COUNTIF(Sortie!D:D,Inventaire!#REF!)</f>
        <v>0</v>
      </c>
      <c r="J109" s="30">
        <f>COUNTIF(Entrée!D:D,Inventaire!#REF!)</f>
        <v>0</v>
      </c>
      <c r="K109" s="30" t="str">
        <f t="shared" si="6"/>
        <v>EN STOCK</v>
      </c>
    </row>
    <row r="110" spans="1:11" x14ac:dyDescent="0.25">
      <c r="A110" s="57">
        <v>9780201330038</v>
      </c>
      <c r="B110" s="26"/>
      <c r="C110" s="30"/>
      <c r="D110" s="26"/>
      <c r="E110" s="26"/>
      <c r="F110" s="26"/>
      <c r="G110" s="26">
        <v>1</v>
      </c>
      <c r="H110" s="30">
        <v>1</v>
      </c>
      <c r="I110" s="30">
        <f>COUNTIF(Sortie!D:D,Inventaire!#REF!)</f>
        <v>0</v>
      </c>
      <c r="J110" s="30">
        <f>COUNTIF(Entrée!D:D,Inventaire!#REF!)</f>
        <v>0</v>
      </c>
      <c r="K110" s="30" t="str">
        <f>IF(H110-I110+J110=0,"PAS DE STOCK","EN STOCK")</f>
        <v>EN STOCK</v>
      </c>
    </row>
    <row r="111" spans="1:11" x14ac:dyDescent="0.25">
      <c r="A111" s="57">
        <v>9780201330045</v>
      </c>
      <c r="B111" s="26"/>
      <c r="C111" s="30"/>
      <c r="D111" s="26"/>
      <c r="E111" s="26"/>
      <c r="F111" s="26"/>
      <c r="G111" s="26">
        <v>1</v>
      </c>
      <c r="H111" s="30">
        <v>1</v>
      </c>
      <c r="I111" s="30">
        <f>COUNTIF(Sortie!D:D,Inventaire!#REF!)</f>
        <v>0</v>
      </c>
      <c r="J111" s="30">
        <f>COUNTIF(Entrée!D:D,Inventaire!#REF!)</f>
        <v>0</v>
      </c>
      <c r="K111" s="30" t="str">
        <f t="shared" ref="K111" si="7">IF(H111-I111+J111=0,"PAS DE STOCK","EN STOCK")</f>
        <v>EN STOCK</v>
      </c>
    </row>
    <row r="112" spans="1:11" x14ac:dyDescent="0.25">
      <c r="A112" s="57"/>
      <c r="B112" s="26"/>
      <c r="C112" s="30"/>
      <c r="D112" s="26"/>
      <c r="E112" s="26"/>
      <c r="F112" s="26"/>
      <c r="G112" s="26"/>
      <c r="H112" s="30"/>
      <c r="I112" s="30"/>
      <c r="J112" s="30"/>
      <c r="K112" s="30"/>
    </row>
  </sheetData>
  <mergeCells count="6">
    <mergeCell ref="A105:K105"/>
    <mergeCell ref="A2:K2"/>
    <mergeCell ref="A39:K39"/>
    <mergeCell ref="A64:K64"/>
    <mergeCell ref="A90:K90"/>
    <mergeCell ref="A95:K95"/>
  </mergeCells>
  <phoneticPr fontId="17" type="noConversion"/>
  <conditionalFormatting sqref="K91:K94 K96:K104 K107:K1048576 K65:K89 K41:K63 K3:K38">
    <cfRule type="containsText" dxfId="20" priority="3" operator="containsText" text="en">
      <formula>NOT(ISERROR(SEARCH("en",K3)))</formula>
    </cfRule>
    <cfRule type="containsText" dxfId="19" priority="4" operator="containsText" text="pas de">
      <formula>NOT(ISERROR(SEARCH("pas de",K3)))</formula>
    </cfRule>
  </conditionalFormatting>
  <conditionalFormatting sqref="K40">
    <cfRule type="containsText" dxfId="18" priority="1" operator="containsText" text="en">
      <formula>NOT(ISERROR(SEARCH("en",K40)))</formula>
    </cfRule>
    <cfRule type="containsText" dxfId="17" priority="2" operator="containsText" text="pas de">
      <formula>NOT(ISERROR(SEARCH("pas de",K40)))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38CF63-6863-46FA-8F6B-E2F9D4FC6979}">
  <sheetPr>
    <tabColor rgb="FF92D050"/>
  </sheetPr>
  <dimension ref="A1:D302"/>
  <sheetViews>
    <sheetView workbookViewId="0">
      <pane ySplit="4" topLeftCell="A8" activePane="bottomLeft" state="frozen"/>
      <selection pane="bottomLeft" activeCell="D12" sqref="D12"/>
    </sheetView>
  </sheetViews>
  <sheetFormatPr baseColWidth="10" defaultRowHeight="15" x14ac:dyDescent="0.25"/>
  <cols>
    <col min="1" max="1" width="21" bestFit="1" customWidth="1"/>
    <col min="2" max="2" width="14.140625" bestFit="1" customWidth="1"/>
    <col min="3" max="3" width="23.85546875" bestFit="1" customWidth="1"/>
    <col min="4" max="4" width="208.42578125" customWidth="1"/>
    <col min="5" max="5" width="12.5703125" bestFit="1" customWidth="1"/>
  </cols>
  <sheetData>
    <row r="1" spans="1:4" ht="45" customHeight="1" thickBot="1" x14ac:dyDescent="0.3">
      <c r="A1" s="86" t="s">
        <v>152</v>
      </c>
      <c r="D1" s="88"/>
    </row>
    <row r="2" spans="1:4" ht="15.75" hidden="1" x14ac:dyDescent="0.25">
      <c r="A2" s="87" t="s">
        <v>147</v>
      </c>
      <c r="B2" s="81" t="s">
        <v>148</v>
      </c>
      <c r="D2" s="88"/>
    </row>
    <row r="3" spans="1:4" hidden="1" x14ac:dyDescent="0.25">
      <c r="D3" s="88"/>
    </row>
    <row r="4" spans="1:4" hidden="1" x14ac:dyDescent="0.25">
      <c r="A4" s="82" t="s">
        <v>146</v>
      </c>
      <c r="D4" s="88"/>
    </row>
    <row r="5" spans="1:4" x14ac:dyDescent="0.25">
      <c r="A5" s="25" t="s">
        <v>132</v>
      </c>
      <c r="B5" s="89"/>
      <c r="C5" s="89"/>
      <c r="D5" s="89"/>
    </row>
    <row r="6" spans="1:4" x14ac:dyDescent="0.25">
      <c r="A6" s="83" t="s">
        <v>157</v>
      </c>
      <c r="B6" s="89"/>
      <c r="C6" s="89"/>
      <c r="D6" s="89"/>
    </row>
    <row r="7" spans="1:4" x14ac:dyDescent="0.25">
      <c r="A7" s="84" t="s">
        <v>134</v>
      </c>
      <c r="B7" s="89"/>
      <c r="C7" s="89"/>
      <c r="D7" s="89"/>
    </row>
    <row r="8" spans="1:4" x14ac:dyDescent="0.25">
      <c r="A8" s="25" t="s">
        <v>114</v>
      </c>
      <c r="B8" s="89"/>
      <c r="C8" s="89"/>
      <c r="D8" s="89"/>
    </row>
    <row r="9" spans="1:4" x14ac:dyDescent="0.25">
      <c r="A9" s="83" t="s">
        <v>153</v>
      </c>
      <c r="B9" s="89"/>
      <c r="C9" s="89"/>
      <c r="D9" s="89"/>
    </row>
    <row r="10" spans="1:4" x14ac:dyDescent="0.25">
      <c r="A10" s="84" t="s">
        <v>2</v>
      </c>
      <c r="B10" s="89"/>
      <c r="C10" s="89"/>
      <c r="D10" s="89"/>
    </row>
    <row r="11" spans="1:4" x14ac:dyDescent="0.25">
      <c r="A11" s="25" t="s">
        <v>113</v>
      </c>
      <c r="B11" s="89"/>
      <c r="C11" s="89"/>
      <c r="D11" s="89"/>
    </row>
    <row r="12" spans="1:4" x14ac:dyDescent="0.25">
      <c r="A12" s="83" t="s">
        <v>154</v>
      </c>
      <c r="B12" s="89"/>
      <c r="C12" s="89"/>
      <c r="D12" s="89"/>
    </row>
    <row r="13" spans="1:4" x14ac:dyDescent="0.25">
      <c r="A13" s="84" t="s">
        <v>2</v>
      </c>
      <c r="B13" s="89"/>
      <c r="C13" s="89"/>
      <c r="D13" s="89"/>
    </row>
    <row r="14" spans="1:4" x14ac:dyDescent="0.25">
      <c r="A14" s="25" t="s">
        <v>149</v>
      </c>
      <c r="B14" s="89"/>
      <c r="C14" s="89"/>
      <c r="D14" s="89"/>
    </row>
    <row r="15" spans="1:4" x14ac:dyDescent="0.25">
      <c r="A15" s="83" t="s">
        <v>156</v>
      </c>
      <c r="B15" s="89"/>
      <c r="C15" s="89"/>
      <c r="D15" s="89"/>
    </row>
    <row r="16" spans="1:4" x14ac:dyDescent="0.25">
      <c r="A16" s="84" t="s">
        <v>150</v>
      </c>
      <c r="B16" s="89"/>
      <c r="C16" s="89"/>
      <c r="D16" s="89"/>
    </row>
    <row r="17" spans="1:4" x14ac:dyDescent="0.25">
      <c r="B17" s="89"/>
      <c r="C17" s="89"/>
      <c r="D17" s="89"/>
    </row>
    <row r="18" spans="1:4" x14ac:dyDescent="0.25">
      <c r="B18" s="89"/>
      <c r="C18" s="89"/>
      <c r="D18" s="89"/>
    </row>
    <row r="19" spans="1:4" x14ac:dyDescent="0.25">
      <c r="A19" s="89"/>
      <c r="B19" s="89"/>
      <c r="C19" s="89"/>
      <c r="D19" s="89"/>
    </row>
    <row r="20" spans="1:4" x14ac:dyDescent="0.25">
      <c r="A20" s="89"/>
      <c r="B20" s="89"/>
      <c r="C20" s="89"/>
      <c r="D20" s="89"/>
    </row>
    <row r="21" spans="1:4" x14ac:dyDescent="0.25">
      <c r="A21" s="89"/>
      <c r="B21" s="89"/>
      <c r="C21" s="89"/>
      <c r="D21" s="89"/>
    </row>
    <row r="22" spans="1:4" x14ac:dyDescent="0.25">
      <c r="A22" s="89"/>
      <c r="B22" s="89"/>
      <c r="C22" s="89"/>
      <c r="D22" s="89"/>
    </row>
    <row r="23" spans="1:4" x14ac:dyDescent="0.25">
      <c r="A23" s="89"/>
      <c r="B23" s="89"/>
      <c r="C23" s="89"/>
      <c r="D23" s="89"/>
    </row>
    <row r="24" spans="1:4" x14ac:dyDescent="0.25">
      <c r="A24" s="89"/>
      <c r="B24" s="89"/>
      <c r="C24" s="89"/>
      <c r="D24" s="89"/>
    </row>
    <row r="25" spans="1:4" x14ac:dyDescent="0.25">
      <c r="A25" s="89"/>
      <c r="B25" s="89"/>
      <c r="C25" s="89"/>
      <c r="D25" s="89"/>
    </row>
    <row r="26" spans="1:4" x14ac:dyDescent="0.25">
      <c r="A26" s="89"/>
      <c r="B26" s="89"/>
      <c r="C26" s="89"/>
      <c r="D26" s="89"/>
    </row>
    <row r="27" spans="1:4" x14ac:dyDescent="0.25">
      <c r="A27" s="89"/>
      <c r="B27" s="89"/>
      <c r="C27" s="89"/>
      <c r="D27" s="89"/>
    </row>
    <row r="28" spans="1:4" x14ac:dyDescent="0.25">
      <c r="A28" s="89"/>
      <c r="B28" s="89"/>
      <c r="C28" s="89"/>
      <c r="D28" s="89"/>
    </row>
    <row r="29" spans="1:4" x14ac:dyDescent="0.25">
      <c r="A29" s="89"/>
      <c r="B29" s="89"/>
      <c r="C29" s="89"/>
      <c r="D29" s="89"/>
    </row>
    <row r="30" spans="1:4" x14ac:dyDescent="0.25">
      <c r="A30" s="89"/>
      <c r="B30" s="89"/>
      <c r="C30" s="89"/>
      <c r="D30" s="89"/>
    </row>
    <row r="31" spans="1:4" x14ac:dyDescent="0.25">
      <c r="A31" s="89"/>
      <c r="B31" s="89"/>
      <c r="C31" s="89"/>
      <c r="D31" s="89"/>
    </row>
    <row r="32" spans="1:4" x14ac:dyDescent="0.25">
      <c r="A32" s="89"/>
      <c r="B32" s="89"/>
      <c r="C32" s="89"/>
      <c r="D32" s="89"/>
    </row>
    <row r="33" spans="1:4" x14ac:dyDescent="0.25">
      <c r="A33" s="89"/>
      <c r="B33" s="89"/>
      <c r="C33" s="89"/>
      <c r="D33" s="89"/>
    </row>
    <row r="34" spans="1:4" x14ac:dyDescent="0.25">
      <c r="A34" s="89"/>
      <c r="B34" s="89"/>
      <c r="C34" s="89"/>
      <c r="D34" s="89"/>
    </row>
    <row r="35" spans="1:4" x14ac:dyDescent="0.25">
      <c r="A35" s="89"/>
      <c r="B35" s="89"/>
      <c r="C35" s="89"/>
      <c r="D35" s="89"/>
    </row>
    <row r="36" spans="1:4" x14ac:dyDescent="0.25">
      <c r="A36" s="89"/>
      <c r="B36" s="89"/>
      <c r="C36" s="89"/>
      <c r="D36" s="89"/>
    </row>
    <row r="37" spans="1:4" x14ac:dyDescent="0.25">
      <c r="A37" s="89"/>
      <c r="B37" s="89"/>
      <c r="C37" s="89"/>
      <c r="D37" s="89"/>
    </row>
    <row r="38" spans="1:4" x14ac:dyDescent="0.25">
      <c r="A38" s="89"/>
      <c r="B38" s="89"/>
      <c r="C38" s="89"/>
      <c r="D38" s="89"/>
    </row>
    <row r="39" spans="1:4" x14ac:dyDescent="0.25">
      <c r="A39" s="89"/>
      <c r="B39" s="89"/>
      <c r="C39" s="89"/>
      <c r="D39" s="89"/>
    </row>
    <row r="40" spans="1:4" x14ac:dyDescent="0.25">
      <c r="A40" s="89"/>
      <c r="B40" s="89"/>
      <c r="C40" s="89"/>
      <c r="D40" s="89"/>
    </row>
    <row r="41" spans="1:4" x14ac:dyDescent="0.25">
      <c r="A41" s="89"/>
      <c r="B41" s="89"/>
      <c r="C41" s="89"/>
      <c r="D41" s="89"/>
    </row>
    <row r="42" spans="1:4" x14ac:dyDescent="0.25">
      <c r="A42" s="89"/>
      <c r="B42" s="89"/>
      <c r="C42" s="89"/>
      <c r="D42" s="89"/>
    </row>
    <row r="43" spans="1:4" x14ac:dyDescent="0.25">
      <c r="A43" s="89"/>
      <c r="B43" s="89"/>
      <c r="C43" s="89"/>
      <c r="D43" s="89"/>
    </row>
    <row r="44" spans="1:4" x14ac:dyDescent="0.25">
      <c r="A44" s="89"/>
      <c r="B44" s="89"/>
      <c r="C44" s="89"/>
      <c r="D44" s="89"/>
    </row>
    <row r="45" spans="1:4" x14ac:dyDescent="0.25">
      <c r="A45" s="89"/>
      <c r="B45" s="89"/>
      <c r="C45" s="89"/>
      <c r="D45" s="89"/>
    </row>
    <row r="46" spans="1:4" x14ac:dyDescent="0.25">
      <c r="A46" s="89"/>
      <c r="B46" s="89"/>
      <c r="C46" s="89"/>
      <c r="D46" s="89"/>
    </row>
    <row r="47" spans="1:4" x14ac:dyDescent="0.25">
      <c r="A47" s="89"/>
      <c r="B47" s="89"/>
      <c r="C47" s="89"/>
      <c r="D47" s="89"/>
    </row>
    <row r="48" spans="1:4" x14ac:dyDescent="0.25">
      <c r="A48" s="89"/>
      <c r="B48" s="89"/>
      <c r="C48" s="89"/>
      <c r="D48" s="89"/>
    </row>
    <row r="49" spans="1:4" x14ac:dyDescent="0.25">
      <c r="A49" s="89"/>
      <c r="B49" s="89"/>
      <c r="C49" s="89"/>
      <c r="D49" s="89"/>
    </row>
    <row r="50" spans="1:4" x14ac:dyDescent="0.25">
      <c r="A50" s="89"/>
      <c r="B50" s="89"/>
      <c r="C50" s="89"/>
      <c r="D50" s="89"/>
    </row>
    <row r="51" spans="1:4" x14ac:dyDescent="0.25">
      <c r="A51" s="89"/>
      <c r="B51" s="89"/>
      <c r="C51" s="89"/>
      <c r="D51" s="89"/>
    </row>
    <row r="52" spans="1:4" x14ac:dyDescent="0.25">
      <c r="A52" s="89"/>
      <c r="B52" s="89"/>
      <c r="C52" s="89"/>
      <c r="D52" s="89"/>
    </row>
    <row r="53" spans="1:4" x14ac:dyDescent="0.25">
      <c r="A53" s="89"/>
      <c r="B53" s="89"/>
      <c r="C53" s="89"/>
      <c r="D53" s="89"/>
    </row>
    <row r="54" spans="1:4" x14ac:dyDescent="0.25">
      <c r="A54" s="89"/>
      <c r="B54" s="89"/>
      <c r="C54" s="89"/>
      <c r="D54" s="89"/>
    </row>
    <row r="55" spans="1:4" x14ac:dyDescent="0.25">
      <c r="A55" s="89"/>
      <c r="B55" s="89"/>
      <c r="C55" s="89"/>
      <c r="D55" s="89"/>
    </row>
    <row r="56" spans="1:4" x14ac:dyDescent="0.25">
      <c r="A56" s="89"/>
      <c r="B56" s="89"/>
      <c r="C56" s="89"/>
      <c r="D56" s="89"/>
    </row>
    <row r="57" spans="1:4" x14ac:dyDescent="0.25">
      <c r="A57" s="89"/>
      <c r="B57" s="89"/>
      <c r="C57" s="89"/>
      <c r="D57" s="89"/>
    </row>
    <row r="58" spans="1:4" x14ac:dyDescent="0.25">
      <c r="A58" s="89"/>
      <c r="B58" s="89"/>
      <c r="C58" s="89"/>
      <c r="D58" s="89"/>
    </row>
    <row r="59" spans="1:4" x14ac:dyDescent="0.25">
      <c r="A59" s="89"/>
      <c r="B59" s="89"/>
      <c r="C59" s="89"/>
      <c r="D59" s="89"/>
    </row>
    <row r="60" spans="1:4" x14ac:dyDescent="0.25">
      <c r="A60" s="89"/>
      <c r="B60" s="89"/>
      <c r="C60" s="89"/>
      <c r="D60" s="89"/>
    </row>
    <row r="61" spans="1:4" x14ac:dyDescent="0.25">
      <c r="A61" s="89"/>
      <c r="B61" s="89"/>
      <c r="C61" s="89"/>
      <c r="D61" s="89"/>
    </row>
    <row r="62" spans="1:4" x14ac:dyDescent="0.25">
      <c r="A62" s="89"/>
      <c r="B62" s="89"/>
      <c r="C62" s="89"/>
      <c r="D62" s="89"/>
    </row>
    <row r="63" spans="1:4" x14ac:dyDescent="0.25">
      <c r="A63" s="89"/>
      <c r="B63" s="89"/>
      <c r="C63" s="89"/>
      <c r="D63" s="89"/>
    </row>
    <row r="64" spans="1:4" x14ac:dyDescent="0.25">
      <c r="A64" s="89"/>
      <c r="B64" s="89"/>
      <c r="C64" s="89"/>
      <c r="D64" s="89"/>
    </row>
    <row r="65" spans="1:4" x14ac:dyDescent="0.25">
      <c r="A65" s="89"/>
      <c r="B65" s="89"/>
      <c r="C65" s="89"/>
      <c r="D65" s="89"/>
    </row>
    <row r="66" spans="1:4" x14ac:dyDescent="0.25">
      <c r="A66" s="89"/>
      <c r="B66" s="89"/>
      <c r="C66" s="89"/>
      <c r="D66" s="89"/>
    </row>
    <row r="67" spans="1:4" x14ac:dyDescent="0.25">
      <c r="A67" s="89"/>
      <c r="B67" s="89"/>
      <c r="C67" s="89"/>
      <c r="D67" s="89"/>
    </row>
    <row r="68" spans="1:4" x14ac:dyDescent="0.25">
      <c r="A68" s="89"/>
      <c r="B68" s="89"/>
      <c r="C68" s="89"/>
      <c r="D68" s="89"/>
    </row>
    <row r="69" spans="1:4" x14ac:dyDescent="0.25">
      <c r="A69" s="89"/>
      <c r="B69" s="89"/>
      <c r="C69" s="89"/>
      <c r="D69" s="89"/>
    </row>
    <row r="70" spans="1:4" x14ac:dyDescent="0.25">
      <c r="A70" s="89"/>
      <c r="B70" s="89"/>
      <c r="C70" s="89"/>
      <c r="D70" s="89"/>
    </row>
    <row r="71" spans="1:4" x14ac:dyDescent="0.25">
      <c r="A71" s="89"/>
      <c r="B71" s="89"/>
      <c r="C71" s="89"/>
      <c r="D71" s="89"/>
    </row>
    <row r="72" spans="1:4" x14ac:dyDescent="0.25">
      <c r="A72" s="89"/>
      <c r="B72" s="89"/>
      <c r="C72" s="89"/>
      <c r="D72" s="89"/>
    </row>
    <row r="73" spans="1:4" x14ac:dyDescent="0.25">
      <c r="A73" s="89"/>
      <c r="B73" s="89"/>
      <c r="C73" s="89"/>
      <c r="D73" s="89"/>
    </row>
    <row r="74" spans="1:4" x14ac:dyDescent="0.25">
      <c r="A74" s="89"/>
      <c r="B74" s="89"/>
      <c r="C74" s="89"/>
      <c r="D74" s="89"/>
    </row>
    <row r="75" spans="1:4" x14ac:dyDescent="0.25">
      <c r="A75" s="89"/>
      <c r="B75" s="89"/>
      <c r="C75" s="89"/>
      <c r="D75" s="89"/>
    </row>
    <row r="76" spans="1:4" x14ac:dyDescent="0.25">
      <c r="A76" s="89"/>
      <c r="B76" s="89"/>
      <c r="C76" s="89"/>
      <c r="D76" s="89"/>
    </row>
    <row r="77" spans="1:4" x14ac:dyDescent="0.25">
      <c r="A77" s="89"/>
      <c r="B77" s="89"/>
      <c r="C77" s="89"/>
      <c r="D77" s="89"/>
    </row>
    <row r="78" spans="1:4" x14ac:dyDescent="0.25">
      <c r="A78" s="89"/>
      <c r="B78" s="89"/>
      <c r="C78" s="89"/>
      <c r="D78" s="89"/>
    </row>
    <row r="79" spans="1:4" x14ac:dyDescent="0.25">
      <c r="A79" s="89"/>
      <c r="B79" s="89"/>
      <c r="C79" s="89"/>
      <c r="D79" s="89"/>
    </row>
    <row r="80" spans="1:4" x14ac:dyDescent="0.25">
      <c r="A80" s="89"/>
      <c r="B80" s="89"/>
      <c r="C80" s="89"/>
      <c r="D80" s="89"/>
    </row>
    <row r="81" spans="1:4" x14ac:dyDescent="0.25">
      <c r="A81" s="89"/>
      <c r="B81" s="89"/>
      <c r="C81" s="89"/>
      <c r="D81" s="89"/>
    </row>
    <row r="82" spans="1:4" x14ac:dyDescent="0.25">
      <c r="A82" s="89"/>
      <c r="B82" s="89"/>
      <c r="C82" s="89"/>
      <c r="D82" s="89"/>
    </row>
    <row r="83" spans="1:4" x14ac:dyDescent="0.25">
      <c r="A83" s="89"/>
      <c r="B83" s="89"/>
      <c r="C83" s="89"/>
      <c r="D83" s="89"/>
    </row>
    <row r="84" spans="1:4" x14ac:dyDescent="0.25">
      <c r="A84" s="89"/>
      <c r="B84" s="89"/>
      <c r="C84" s="89"/>
      <c r="D84" s="89"/>
    </row>
    <row r="85" spans="1:4" x14ac:dyDescent="0.25">
      <c r="A85" s="89"/>
      <c r="B85" s="89"/>
      <c r="C85" s="89"/>
      <c r="D85" s="89"/>
    </row>
    <row r="86" spans="1:4" x14ac:dyDescent="0.25">
      <c r="A86" s="89"/>
      <c r="B86" s="89"/>
      <c r="C86" s="89"/>
      <c r="D86" s="89"/>
    </row>
    <row r="87" spans="1:4" x14ac:dyDescent="0.25">
      <c r="A87" s="89"/>
      <c r="B87" s="89"/>
      <c r="C87" s="89"/>
      <c r="D87" s="89"/>
    </row>
    <row r="88" spans="1:4" x14ac:dyDescent="0.25">
      <c r="A88" s="89"/>
      <c r="B88" s="89"/>
      <c r="C88" s="89"/>
      <c r="D88" s="89"/>
    </row>
    <row r="89" spans="1:4" x14ac:dyDescent="0.25">
      <c r="A89" s="89"/>
      <c r="B89" s="89"/>
      <c r="C89" s="89"/>
      <c r="D89" s="89"/>
    </row>
    <row r="90" spans="1:4" x14ac:dyDescent="0.25">
      <c r="A90" s="89"/>
      <c r="B90" s="89"/>
      <c r="C90" s="89"/>
      <c r="D90" s="89"/>
    </row>
    <row r="91" spans="1:4" x14ac:dyDescent="0.25">
      <c r="A91" s="89"/>
      <c r="B91" s="89"/>
      <c r="C91" s="89"/>
      <c r="D91" s="89"/>
    </row>
    <row r="92" spans="1:4" x14ac:dyDescent="0.25">
      <c r="A92" s="89"/>
      <c r="B92" s="89"/>
      <c r="C92" s="89"/>
      <c r="D92" s="89"/>
    </row>
    <row r="93" spans="1:4" x14ac:dyDescent="0.25">
      <c r="A93" s="89"/>
      <c r="B93" s="89"/>
      <c r="C93" s="89"/>
      <c r="D93" s="89"/>
    </row>
    <row r="94" spans="1:4" x14ac:dyDescent="0.25">
      <c r="A94" s="89"/>
      <c r="B94" s="89"/>
      <c r="C94" s="89"/>
      <c r="D94" s="89"/>
    </row>
    <row r="95" spans="1:4" x14ac:dyDescent="0.25">
      <c r="A95" s="89"/>
      <c r="B95" s="89"/>
      <c r="C95" s="89"/>
      <c r="D95" s="89"/>
    </row>
    <row r="96" spans="1:4" x14ac:dyDescent="0.25">
      <c r="A96" s="89"/>
      <c r="B96" s="89"/>
      <c r="C96" s="89"/>
      <c r="D96" s="89"/>
    </row>
    <row r="97" spans="1:4" x14ac:dyDescent="0.25">
      <c r="A97" s="89"/>
      <c r="B97" s="89"/>
      <c r="C97" s="89"/>
      <c r="D97" s="89"/>
    </row>
    <row r="98" spans="1:4" x14ac:dyDescent="0.25">
      <c r="A98" s="89"/>
      <c r="B98" s="89"/>
      <c r="C98" s="89"/>
      <c r="D98" s="89"/>
    </row>
    <row r="99" spans="1:4" x14ac:dyDescent="0.25">
      <c r="A99" s="89"/>
      <c r="B99" s="89"/>
      <c r="C99" s="89"/>
      <c r="D99" s="89"/>
    </row>
    <row r="100" spans="1:4" x14ac:dyDescent="0.25">
      <c r="A100" s="89"/>
      <c r="B100" s="89"/>
      <c r="C100" s="89"/>
      <c r="D100" s="89"/>
    </row>
    <row r="101" spans="1:4" x14ac:dyDescent="0.25">
      <c r="A101" s="89"/>
      <c r="B101" s="89"/>
      <c r="C101" s="89"/>
      <c r="D101" s="89"/>
    </row>
    <row r="102" spans="1:4" x14ac:dyDescent="0.25">
      <c r="A102" s="89"/>
      <c r="B102" s="89"/>
      <c r="C102" s="89"/>
      <c r="D102" s="89"/>
    </row>
    <row r="103" spans="1:4" x14ac:dyDescent="0.25">
      <c r="A103" s="89"/>
      <c r="B103" s="89"/>
      <c r="C103" s="89"/>
      <c r="D103" s="89"/>
    </row>
    <row r="104" spans="1:4" x14ac:dyDescent="0.25">
      <c r="A104" s="89"/>
      <c r="B104" s="89"/>
      <c r="C104" s="89"/>
      <c r="D104" s="89"/>
    </row>
    <row r="105" spans="1:4" x14ac:dyDescent="0.25">
      <c r="A105" s="89"/>
      <c r="B105" s="89"/>
      <c r="C105" s="89"/>
      <c r="D105" s="89"/>
    </row>
    <row r="106" spans="1:4" x14ac:dyDescent="0.25">
      <c r="A106" s="89"/>
      <c r="B106" s="89"/>
      <c r="C106" s="89"/>
      <c r="D106" s="89"/>
    </row>
    <row r="107" spans="1:4" x14ac:dyDescent="0.25">
      <c r="A107" s="89"/>
      <c r="B107" s="89"/>
      <c r="C107" s="89"/>
      <c r="D107" s="89"/>
    </row>
    <row r="108" spans="1:4" x14ac:dyDescent="0.25">
      <c r="A108" s="89"/>
      <c r="B108" s="89"/>
      <c r="C108" s="89"/>
      <c r="D108" s="89"/>
    </row>
    <row r="109" spans="1:4" x14ac:dyDescent="0.25">
      <c r="A109" s="89"/>
      <c r="B109" s="89"/>
      <c r="C109" s="89"/>
      <c r="D109" s="89"/>
    </row>
    <row r="110" spans="1:4" x14ac:dyDescent="0.25">
      <c r="A110" s="89"/>
      <c r="B110" s="89"/>
      <c r="C110" s="89"/>
      <c r="D110" s="89"/>
    </row>
    <row r="111" spans="1:4" x14ac:dyDescent="0.25">
      <c r="A111" s="89"/>
      <c r="B111" s="89"/>
      <c r="C111" s="89"/>
      <c r="D111" s="89"/>
    </row>
    <row r="112" spans="1:4" x14ac:dyDescent="0.25">
      <c r="A112" s="89"/>
      <c r="B112" s="89"/>
      <c r="C112" s="89"/>
      <c r="D112" s="89"/>
    </row>
    <row r="113" spans="1:4" x14ac:dyDescent="0.25">
      <c r="A113" s="89"/>
      <c r="B113" s="89"/>
      <c r="C113" s="89"/>
      <c r="D113" s="89"/>
    </row>
    <row r="114" spans="1:4" x14ac:dyDescent="0.25">
      <c r="A114" s="89"/>
      <c r="B114" s="89"/>
      <c r="C114" s="89"/>
      <c r="D114" s="89"/>
    </row>
    <row r="115" spans="1:4" x14ac:dyDescent="0.25">
      <c r="A115" s="89"/>
      <c r="B115" s="89"/>
      <c r="C115" s="89"/>
      <c r="D115" s="89"/>
    </row>
    <row r="116" spans="1:4" x14ac:dyDescent="0.25">
      <c r="A116" s="89"/>
      <c r="B116" s="89"/>
      <c r="C116" s="89"/>
      <c r="D116" s="89"/>
    </row>
    <row r="117" spans="1:4" x14ac:dyDescent="0.25">
      <c r="A117" s="89"/>
      <c r="B117" s="89"/>
      <c r="C117" s="89"/>
      <c r="D117" s="89"/>
    </row>
    <row r="118" spans="1:4" x14ac:dyDescent="0.25">
      <c r="A118" s="89"/>
      <c r="B118" s="89"/>
      <c r="C118" s="89"/>
      <c r="D118" s="89"/>
    </row>
    <row r="119" spans="1:4" x14ac:dyDescent="0.25">
      <c r="A119" s="89"/>
      <c r="B119" s="89"/>
      <c r="C119" s="89"/>
      <c r="D119" s="89"/>
    </row>
    <row r="120" spans="1:4" x14ac:dyDescent="0.25">
      <c r="A120" s="89"/>
      <c r="B120" s="89"/>
      <c r="C120" s="89"/>
      <c r="D120" s="89"/>
    </row>
    <row r="121" spans="1:4" x14ac:dyDescent="0.25">
      <c r="A121" s="89"/>
      <c r="B121" s="89"/>
      <c r="C121" s="89"/>
      <c r="D121" s="89"/>
    </row>
    <row r="122" spans="1:4" x14ac:dyDescent="0.25">
      <c r="A122" s="89"/>
      <c r="B122" s="89"/>
      <c r="C122" s="89"/>
      <c r="D122" s="89"/>
    </row>
    <row r="123" spans="1:4" x14ac:dyDescent="0.25">
      <c r="A123" s="89"/>
      <c r="B123" s="89"/>
      <c r="C123" s="89"/>
      <c r="D123" s="89"/>
    </row>
    <row r="124" spans="1:4" x14ac:dyDescent="0.25">
      <c r="A124" s="89"/>
      <c r="B124" s="89"/>
      <c r="C124" s="89"/>
      <c r="D124" s="89"/>
    </row>
    <row r="125" spans="1:4" x14ac:dyDescent="0.25">
      <c r="A125" s="89"/>
      <c r="B125" s="89"/>
      <c r="C125" s="89"/>
      <c r="D125" s="89"/>
    </row>
    <row r="126" spans="1:4" x14ac:dyDescent="0.25">
      <c r="A126" s="89"/>
      <c r="B126" s="89"/>
      <c r="C126" s="89"/>
      <c r="D126" s="89"/>
    </row>
    <row r="127" spans="1:4" x14ac:dyDescent="0.25">
      <c r="A127" s="89"/>
      <c r="B127" s="89"/>
      <c r="C127" s="89"/>
      <c r="D127" s="89"/>
    </row>
    <row r="128" spans="1:4" x14ac:dyDescent="0.25">
      <c r="A128" s="89"/>
      <c r="B128" s="89"/>
      <c r="C128" s="89"/>
      <c r="D128" s="89"/>
    </row>
    <row r="129" spans="1:4" x14ac:dyDescent="0.25">
      <c r="A129" s="89"/>
      <c r="B129" s="89"/>
      <c r="C129" s="89"/>
      <c r="D129" s="89"/>
    </row>
    <row r="130" spans="1:4" x14ac:dyDescent="0.25">
      <c r="A130" s="89"/>
      <c r="B130" s="89"/>
      <c r="C130" s="89"/>
      <c r="D130" s="89"/>
    </row>
    <row r="131" spans="1:4" x14ac:dyDescent="0.25">
      <c r="A131" s="89"/>
      <c r="B131" s="89"/>
      <c r="C131" s="89"/>
      <c r="D131" s="89"/>
    </row>
    <row r="132" spans="1:4" x14ac:dyDescent="0.25">
      <c r="A132" s="89"/>
      <c r="B132" s="89"/>
      <c r="C132" s="89"/>
      <c r="D132" s="89"/>
    </row>
    <row r="133" spans="1:4" x14ac:dyDescent="0.25">
      <c r="A133" s="89"/>
      <c r="B133" s="89"/>
      <c r="C133" s="89"/>
      <c r="D133" s="89"/>
    </row>
    <row r="134" spans="1:4" x14ac:dyDescent="0.25">
      <c r="A134" s="89"/>
      <c r="B134" s="89"/>
      <c r="C134" s="89"/>
      <c r="D134" s="89"/>
    </row>
    <row r="135" spans="1:4" x14ac:dyDescent="0.25">
      <c r="A135" s="89"/>
      <c r="B135" s="89"/>
      <c r="C135" s="89"/>
      <c r="D135" s="89"/>
    </row>
    <row r="136" spans="1:4" x14ac:dyDescent="0.25">
      <c r="A136" s="89"/>
      <c r="B136" s="89"/>
      <c r="C136" s="89"/>
      <c r="D136" s="89"/>
    </row>
    <row r="137" spans="1:4" x14ac:dyDescent="0.25">
      <c r="A137" s="89"/>
      <c r="B137" s="89"/>
      <c r="C137" s="89"/>
      <c r="D137" s="89"/>
    </row>
    <row r="138" spans="1:4" x14ac:dyDescent="0.25">
      <c r="A138" s="89"/>
      <c r="B138" s="89"/>
      <c r="C138" s="89"/>
      <c r="D138" s="89"/>
    </row>
    <row r="139" spans="1:4" x14ac:dyDescent="0.25">
      <c r="A139" s="89"/>
      <c r="B139" s="89"/>
      <c r="C139" s="89"/>
      <c r="D139" s="89"/>
    </row>
    <row r="140" spans="1:4" x14ac:dyDescent="0.25">
      <c r="A140" s="89"/>
      <c r="B140" s="89"/>
      <c r="C140" s="89"/>
      <c r="D140" s="89"/>
    </row>
    <row r="141" spans="1:4" x14ac:dyDescent="0.25">
      <c r="A141" s="89"/>
      <c r="B141" s="89"/>
      <c r="C141" s="89"/>
      <c r="D141" s="89"/>
    </row>
    <row r="142" spans="1:4" x14ac:dyDescent="0.25">
      <c r="A142" s="89"/>
      <c r="B142" s="89"/>
      <c r="C142" s="89"/>
      <c r="D142" s="89"/>
    </row>
    <row r="143" spans="1:4" x14ac:dyDescent="0.25">
      <c r="A143" s="89"/>
      <c r="B143" s="89"/>
      <c r="C143" s="89"/>
      <c r="D143" s="89"/>
    </row>
    <row r="144" spans="1:4" x14ac:dyDescent="0.25">
      <c r="A144" s="89"/>
      <c r="B144" s="89"/>
      <c r="C144" s="89"/>
      <c r="D144" s="89"/>
    </row>
    <row r="145" spans="1:4" x14ac:dyDescent="0.25">
      <c r="A145" s="89"/>
      <c r="B145" s="89"/>
      <c r="C145" s="89"/>
      <c r="D145" s="89"/>
    </row>
    <row r="146" spans="1:4" x14ac:dyDescent="0.25">
      <c r="A146" s="89"/>
      <c r="B146" s="89"/>
      <c r="C146" s="89"/>
      <c r="D146" s="89"/>
    </row>
    <row r="147" spans="1:4" x14ac:dyDescent="0.25">
      <c r="A147" s="89"/>
      <c r="B147" s="89"/>
      <c r="C147" s="89"/>
      <c r="D147" s="89"/>
    </row>
    <row r="148" spans="1:4" x14ac:dyDescent="0.25">
      <c r="A148" s="89"/>
      <c r="B148" s="89"/>
      <c r="C148" s="89"/>
      <c r="D148" s="89"/>
    </row>
    <row r="149" spans="1:4" x14ac:dyDescent="0.25">
      <c r="A149" s="89"/>
      <c r="B149" s="89"/>
      <c r="C149" s="89"/>
      <c r="D149" s="89"/>
    </row>
    <row r="150" spans="1:4" x14ac:dyDescent="0.25">
      <c r="A150" s="89"/>
      <c r="B150" s="89"/>
      <c r="C150" s="89"/>
      <c r="D150" s="89"/>
    </row>
    <row r="151" spans="1:4" x14ac:dyDescent="0.25">
      <c r="A151" s="89"/>
      <c r="B151" s="89"/>
      <c r="C151" s="89"/>
      <c r="D151" s="89"/>
    </row>
    <row r="152" spans="1:4" x14ac:dyDescent="0.25">
      <c r="A152" s="89"/>
      <c r="B152" s="89"/>
      <c r="C152" s="89"/>
      <c r="D152" s="89"/>
    </row>
    <row r="153" spans="1:4" x14ac:dyDescent="0.25">
      <c r="A153" s="89"/>
      <c r="B153" s="89"/>
      <c r="C153" s="89"/>
      <c r="D153" s="89"/>
    </row>
    <row r="154" spans="1:4" x14ac:dyDescent="0.25">
      <c r="A154" s="89"/>
      <c r="B154" s="89"/>
      <c r="C154" s="89"/>
      <c r="D154" s="89"/>
    </row>
    <row r="155" spans="1:4" x14ac:dyDescent="0.25">
      <c r="A155" s="89"/>
      <c r="B155" s="89"/>
      <c r="C155" s="89"/>
      <c r="D155" s="89"/>
    </row>
    <row r="156" spans="1:4" x14ac:dyDescent="0.25">
      <c r="A156" s="89"/>
      <c r="B156" s="89"/>
      <c r="C156" s="89"/>
      <c r="D156" s="89"/>
    </row>
    <row r="157" spans="1:4" x14ac:dyDescent="0.25">
      <c r="A157" s="89"/>
      <c r="B157" s="89"/>
      <c r="C157" s="89"/>
      <c r="D157" s="89"/>
    </row>
    <row r="158" spans="1:4" x14ac:dyDescent="0.25">
      <c r="A158" s="89"/>
      <c r="B158" s="89"/>
      <c r="C158" s="89"/>
      <c r="D158" s="89"/>
    </row>
    <row r="159" spans="1:4" x14ac:dyDescent="0.25">
      <c r="A159" s="89"/>
      <c r="B159" s="89"/>
      <c r="C159" s="89"/>
      <c r="D159" s="89"/>
    </row>
    <row r="160" spans="1:4" x14ac:dyDescent="0.25">
      <c r="A160" s="89"/>
      <c r="B160" s="89"/>
      <c r="C160" s="89"/>
      <c r="D160" s="89"/>
    </row>
    <row r="161" spans="1:4" x14ac:dyDescent="0.25">
      <c r="A161" s="89"/>
      <c r="B161" s="89"/>
      <c r="C161" s="89"/>
      <c r="D161" s="89"/>
    </row>
    <row r="162" spans="1:4" x14ac:dyDescent="0.25">
      <c r="A162" s="89"/>
      <c r="B162" s="89"/>
      <c r="C162" s="89"/>
      <c r="D162" s="89"/>
    </row>
    <row r="163" spans="1:4" x14ac:dyDescent="0.25">
      <c r="A163" s="89"/>
      <c r="B163" s="89"/>
      <c r="C163" s="89"/>
      <c r="D163" s="89"/>
    </row>
    <row r="164" spans="1:4" x14ac:dyDescent="0.25">
      <c r="A164" s="89"/>
      <c r="B164" s="89"/>
      <c r="C164" s="89"/>
      <c r="D164" s="89"/>
    </row>
    <row r="165" spans="1:4" x14ac:dyDescent="0.25">
      <c r="A165" s="89"/>
      <c r="B165" s="89"/>
      <c r="C165" s="89"/>
      <c r="D165" s="89"/>
    </row>
    <row r="166" spans="1:4" x14ac:dyDescent="0.25">
      <c r="A166" s="89"/>
      <c r="B166" s="89"/>
      <c r="C166" s="89"/>
      <c r="D166" s="89"/>
    </row>
    <row r="167" spans="1:4" x14ac:dyDescent="0.25">
      <c r="A167" s="89"/>
      <c r="B167" s="89"/>
      <c r="C167" s="89"/>
      <c r="D167" s="89"/>
    </row>
    <row r="168" spans="1:4" x14ac:dyDescent="0.25">
      <c r="A168" s="89"/>
      <c r="B168" s="89"/>
      <c r="C168" s="89"/>
      <c r="D168" s="89"/>
    </row>
    <row r="169" spans="1:4" x14ac:dyDescent="0.25">
      <c r="A169" s="89"/>
      <c r="B169" s="89"/>
      <c r="C169" s="89"/>
      <c r="D169" s="89"/>
    </row>
    <row r="170" spans="1:4" x14ac:dyDescent="0.25">
      <c r="A170" s="89"/>
      <c r="B170" s="89"/>
      <c r="C170" s="89"/>
      <c r="D170" s="89"/>
    </row>
    <row r="171" spans="1:4" x14ac:dyDescent="0.25">
      <c r="A171" s="89"/>
      <c r="B171" s="89"/>
      <c r="C171" s="89"/>
      <c r="D171" s="89"/>
    </row>
    <row r="172" spans="1:4" x14ac:dyDescent="0.25">
      <c r="A172" s="89"/>
      <c r="B172" s="89"/>
      <c r="C172" s="89"/>
      <c r="D172" s="89"/>
    </row>
    <row r="173" spans="1:4" x14ac:dyDescent="0.25">
      <c r="A173" s="89"/>
      <c r="B173" s="89"/>
      <c r="C173" s="89"/>
      <c r="D173" s="89"/>
    </row>
    <row r="174" spans="1:4" x14ac:dyDescent="0.25">
      <c r="A174" s="89"/>
      <c r="B174" s="89"/>
      <c r="C174" s="89"/>
      <c r="D174" s="89"/>
    </row>
    <row r="175" spans="1:4" x14ac:dyDescent="0.25">
      <c r="A175" s="89"/>
      <c r="B175" s="89"/>
      <c r="C175" s="89"/>
      <c r="D175" s="89"/>
    </row>
    <row r="176" spans="1:4" x14ac:dyDescent="0.25">
      <c r="A176" s="89"/>
      <c r="B176" s="89"/>
      <c r="C176" s="89"/>
      <c r="D176" s="89"/>
    </row>
    <row r="177" spans="1:4" x14ac:dyDescent="0.25">
      <c r="A177" s="89"/>
      <c r="B177" s="89"/>
      <c r="C177" s="89"/>
      <c r="D177" s="89"/>
    </row>
    <row r="178" spans="1:4" x14ac:dyDescent="0.25">
      <c r="A178" s="89"/>
      <c r="B178" s="89"/>
      <c r="C178" s="89"/>
      <c r="D178" s="89"/>
    </row>
    <row r="179" spans="1:4" x14ac:dyDescent="0.25">
      <c r="A179" s="89"/>
      <c r="B179" s="89"/>
      <c r="C179" s="89"/>
      <c r="D179" s="89"/>
    </row>
    <row r="180" spans="1:4" x14ac:dyDescent="0.25">
      <c r="A180" s="89"/>
      <c r="B180" s="89"/>
      <c r="C180" s="89"/>
      <c r="D180" s="89"/>
    </row>
    <row r="181" spans="1:4" x14ac:dyDescent="0.25">
      <c r="A181" s="89"/>
      <c r="B181" s="89"/>
      <c r="C181" s="89"/>
      <c r="D181" s="89"/>
    </row>
    <row r="182" spans="1:4" x14ac:dyDescent="0.25">
      <c r="A182" s="89"/>
      <c r="B182" s="89"/>
      <c r="C182" s="89"/>
      <c r="D182" s="89"/>
    </row>
    <row r="183" spans="1:4" x14ac:dyDescent="0.25">
      <c r="A183" s="89"/>
      <c r="B183" s="89"/>
      <c r="C183" s="89"/>
      <c r="D183" s="89"/>
    </row>
    <row r="184" spans="1:4" x14ac:dyDescent="0.25">
      <c r="A184" s="89"/>
      <c r="B184" s="89"/>
      <c r="C184" s="89"/>
      <c r="D184" s="89"/>
    </row>
    <row r="185" spans="1:4" x14ac:dyDescent="0.25">
      <c r="A185" s="89"/>
      <c r="B185" s="89"/>
      <c r="C185" s="89"/>
      <c r="D185" s="89"/>
    </row>
    <row r="186" spans="1:4" x14ac:dyDescent="0.25">
      <c r="A186" s="89"/>
      <c r="B186" s="89"/>
      <c r="C186" s="89"/>
      <c r="D186" s="89"/>
    </row>
    <row r="187" spans="1:4" x14ac:dyDescent="0.25">
      <c r="A187" s="89"/>
      <c r="B187" s="89"/>
      <c r="C187" s="89"/>
      <c r="D187" s="89"/>
    </row>
    <row r="188" spans="1:4" x14ac:dyDescent="0.25">
      <c r="A188" s="89"/>
      <c r="B188" s="89"/>
      <c r="C188" s="89"/>
      <c r="D188" s="89"/>
    </row>
    <row r="189" spans="1:4" x14ac:dyDescent="0.25">
      <c r="A189" s="89"/>
      <c r="B189" s="89"/>
      <c r="C189" s="89"/>
      <c r="D189" s="89"/>
    </row>
    <row r="190" spans="1:4" x14ac:dyDescent="0.25">
      <c r="A190" s="89"/>
      <c r="B190" s="89"/>
      <c r="C190" s="89"/>
      <c r="D190" s="89"/>
    </row>
    <row r="191" spans="1:4" x14ac:dyDescent="0.25">
      <c r="A191" s="89"/>
      <c r="B191" s="89"/>
      <c r="C191" s="89"/>
      <c r="D191" s="89"/>
    </row>
    <row r="192" spans="1:4" x14ac:dyDescent="0.25">
      <c r="A192" s="89"/>
      <c r="B192" s="89"/>
      <c r="C192" s="89"/>
      <c r="D192" s="89"/>
    </row>
    <row r="193" spans="1:4" x14ac:dyDescent="0.25">
      <c r="A193" s="89"/>
      <c r="B193" s="89"/>
      <c r="C193" s="89"/>
      <c r="D193" s="89"/>
    </row>
    <row r="194" spans="1:4" x14ac:dyDescent="0.25">
      <c r="A194" s="89"/>
      <c r="B194" s="89"/>
      <c r="C194" s="89"/>
      <c r="D194" s="89"/>
    </row>
    <row r="195" spans="1:4" x14ac:dyDescent="0.25">
      <c r="A195" s="89"/>
      <c r="B195" s="89"/>
      <c r="C195" s="89"/>
      <c r="D195" s="89"/>
    </row>
    <row r="196" spans="1:4" x14ac:dyDescent="0.25">
      <c r="A196" s="89"/>
      <c r="B196" s="89"/>
      <c r="C196" s="89"/>
      <c r="D196" s="89"/>
    </row>
    <row r="197" spans="1:4" x14ac:dyDescent="0.25">
      <c r="A197" s="89"/>
      <c r="B197" s="89"/>
      <c r="C197" s="89"/>
      <c r="D197" s="89"/>
    </row>
    <row r="198" spans="1:4" x14ac:dyDescent="0.25">
      <c r="A198" s="89"/>
      <c r="B198" s="89"/>
      <c r="C198" s="89"/>
      <c r="D198" s="89"/>
    </row>
    <row r="199" spans="1:4" x14ac:dyDescent="0.25">
      <c r="A199" s="89"/>
      <c r="B199" s="89"/>
      <c r="C199" s="89"/>
      <c r="D199" s="89"/>
    </row>
    <row r="200" spans="1:4" x14ac:dyDescent="0.25">
      <c r="A200" s="89"/>
      <c r="B200" s="89"/>
      <c r="C200" s="89"/>
      <c r="D200" s="89"/>
    </row>
    <row r="201" spans="1:4" x14ac:dyDescent="0.25">
      <c r="A201" s="89"/>
      <c r="B201" s="89"/>
      <c r="C201" s="89"/>
      <c r="D201" s="89"/>
    </row>
    <row r="202" spans="1:4" x14ac:dyDescent="0.25">
      <c r="A202" s="89"/>
      <c r="B202" s="89"/>
      <c r="C202" s="89"/>
      <c r="D202" s="89"/>
    </row>
    <row r="203" spans="1:4" x14ac:dyDescent="0.25">
      <c r="A203" s="89"/>
      <c r="B203" s="89"/>
      <c r="C203" s="89"/>
      <c r="D203" s="89"/>
    </row>
    <row r="204" spans="1:4" x14ac:dyDescent="0.25">
      <c r="A204" s="89"/>
      <c r="B204" s="89"/>
      <c r="C204" s="89"/>
      <c r="D204" s="89"/>
    </row>
    <row r="205" spans="1:4" x14ac:dyDescent="0.25">
      <c r="A205" s="89"/>
      <c r="B205" s="89"/>
      <c r="C205" s="89"/>
      <c r="D205" s="89"/>
    </row>
    <row r="206" spans="1:4" x14ac:dyDescent="0.25">
      <c r="A206" s="89"/>
      <c r="B206" s="89"/>
      <c r="C206" s="89"/>
      <c r="D206" s="89"/>
    </row>
    <row r="207" spans="1:4" x14ac:dyDescent="0.25">
      <c r="A207" s="89"/>
      <c r="B207" s="89"/>
      <c r="C207" s="89"/>
      <c r="D207" s="89"/>
    </row>
    <row r="208" spans="1:4" x14ac:dyDescent="0.25">
      <c r="A208" s="89"/>
      <c r="B208" s="89"/>
      <c r="C208" s="89"/>
      <c r="D208" s="89"/>
    </row>
    <row r="209" spans="1:4" x14ac:dyDescent="0.25">
      <c r="A209" s="89"/>
      <c r="B209" s="89"/>
      <c r="C209" s="89"/>
      <c r="D209" s="89"/>
    </row>
    <row r="210" spans="1:4" x14ac:dyDescent="0.25">
      <c r="A210" s="89"/>
      <c r="B210" s="89"/>
      <c r="C210" s="89"/>
      <c r="D210" s="89"/>
    </row>
    <row r="211" spans="1:4" x14ac:dyDescent="0.25">
      <c r="A211" s="89"/>
      <c r="B211" s="89"/>
      <c r="C211" s="89"/>
      <c r="D211" s="89"/>
    </row>
    <row r="212" spans="1:4" x14ac:dyDescent="0.25">
      <c r="A212" s="89"/>
      <c r="B212" s="89"/>
      <c r="C212" s="89"/>
      <c r="D212" s="89"/>
    </row>
    <row r="213" spans="1:4" x14ac:dyDescent="0.25">
      <c r="A213" s="89"/>
      <c r="B213" s="89"/>
      <c r="C213" s="89"/>
      <c r="D213" s="89"/>
    </row>
    <row r="214" spans="1:4" x14ac:dyDescent="0.25">
      <c r="A214" s="89"/>
      <c r="B214" s="89"/>
      <c r="C214" s="89"/>
      <c r="D214" s="89"/>
    </row>
    <row r="215" spans="1:4" x14ac:dyDescent="0.25">
      <c r="A215" s="89"/>
      <c r="B215" s="89"/>
      <c r="C215" s="89"/>
      <c r="D215" s="89"/>
    </row>
    <row r="216" spans="1:4" x14ac:dyDescent="0.25">
      <c r="A216" s="89"/>
      <c r="B216" s="89"/>
      <c r="C216" s="89"/>
      <c r="D216" s="89"/>
    </row>
    <row r="217" spans="1:4" x14ac:dyDescent="0.25">
      <c r="A217" s="89"/>
      <c r="B217" s="89"/>
      <c r="C217" s="89"/>
      <c r="D217" s="89"/>
    </row>
    <row r="218" spans="1:4" x14ac:dyDescent="0.25">
      <c r="A218" s="89"/>
      <c r="B218" s="89"/>
      <c r="C218" s="89"/>
      <c r="D218" s="89"/>
    </row>
    <row r="219" spans="1:4" x14ac:dyDescent="0.25">
      <c r="A219" s="89"/>
      <c r="B219" s="89"/>
      <c r="C219" s="89"/>
      <c r="D219" s="89"/>
    </row>
    <row r="220" spans="1:4" x14ac:dyDescent="0.25">
      <c r="A220" s="89"/>
      <c r="B220" s="89"/>
      <c r="C220" s="89"/>
      <c r="D220" s="89"/>
    </row>
    <row r="221" spans="1:4" x14ac:dyDescent="0.25">
      <c r="A221" s="89"/>
      <c r="B221" s="89"/>
      <c r="C221" s="89"/>
      <c r="D221" s="89"/>
    </row>
    <row r="222" spans="1:4" x14ac:dyDescent="0.25">
      <c r="A222" s="89"/>
      <c r="B222" s="89"/>
      <c r="C222" s="89"/>
      <c r="D222" s="89"/>
    </row>
    <row r="223" spans="1:4" x14ac:dyDescent="0.25">
      <c r="A223" s="89"/>
      <c r="B223" s="89"/>
      <c r="C223" s="89"/>
      <c r="D223" s="89"/>
    </row>
    <row r="224" spans="1:4" x14ac:dyDescent="0.25">
      <c r="A224" s="89"/>
      <c r="B224" s="89"/>
      <c r="C224" s="89"/>
      <c r="D224" s="89"/>
    </row>
    <row r="225" spans="1:4" x14ac:dyDescent="0.25">
      <c r="A225" s="89"/>
      <c r="B225" s="89"/>
      <c r="C225" s="89"/>
      <c r="D225" s="89"/>
    </row>
    <row r="226" spans="1:4" x14ac:dyDescent="0.25">
      <c r="A226" s="89"/>
      <c r="B226" s="89"/>
      <c r="C226" s="89"/>
      <c r="D226" s="89"/>
    </row>
    <row r="227" spans="1:4" x14ac:dyDescent="0.25">
      <c r="A227" s="89"/>
      <c r="B227" s="89"/>
      <c r="C227" s="89"/>
      <c r="D227" s="89"/>
    </row>
    <row r="228" spans="1:4" x14ac:dyDescent="0.25">
      <c r="A228" s="89"/>
      <c r="B228" s="89"/>
      <c r="C228" s="89"/>
      <c r="D228" s="89"/>
    </row>
    <row r="229" spans="1:4" x14ac:dyDescent="0.25">
      <c r="A229" s="89"/>
      <c r="B229" s="89"/>
      <c r="C229" s="89"/>
      <c r="D229" s="89"/>
    </row>
    <row r="230" spans="1:4" x14ac:dyDescent="0.25">
      <c r="A230" s="89"/>
      <c r="B230" s="89"/>
      <c r="C230" s="89"/>
      <c r="D230" s="89"/>
    </row>
    <row r="231" spans="1:4" x14ac:dyDescent="0.25">
      <c r="A231" s="89"/>
      <c r="B231" s="89"/>
      <c r="C231" s="89"/>
      <c r="D231" s="89"/>
    </row>
    <row r="232" spans="1:4" x14ac:dyDescent="0.25">
      <c r="A232" s="89"/>
      <c r="B232" s="89"/>
      <c r="C232" s="89"/>
      <c r="D232" s="89"/>
    </row>
    <row r="233" spans="1:4" x14ac:dyDescent="0.25">
      <c r="A233" s="89"/>
      <c r="B233" s="89"/>
      <c r="C233" s="89"/>
      <c r="D233" s="89"/>
    </row>
    <row r="234" spans="1:4" x14ac:dyDescent="0.25">
      <c r="A234" s="89"/>
      <c r="B234" s="89"/>
      <c r="C234" s="89"/>
      <c r="D234" s="89"/>
    </row>
    <row r="235" spans="1:4" x14ac:dyDescent="0.25">
      <c r="A235" s="89"/>
      <c r="B235" s="89"/>
      <c r="C235" s="89"/>
      <c r="D235" s="89"/>
    </row>
    <row r="236" spans="1:4" x14ac:dyDescent="0.25">
      <c r="A236" s="89"/>
      <c r="B236" s="89"/>
      <c r="C236" s="89"/>
      <c r="D236" s="89"/>
    </row>
    <row r="237" spans="1:4" x14ac:dyDescent="0.25">
      <c r="A237" s="89"/>
      <c r="B237" s="89"/>
      <c r="C237" s="89"/>
      <c r="D237" s="89"/>
    </row>
    <row r="238" spans="1:4" x14ac:dyDescent="0.25">
      <c r="A238" s="89"/>
      <c r="B238" s="89"/>
      <c r="C238" s="89"/>
      <c r="D238" s="89"/>
    </row>
    <row r="239" spans="1:4" x14ac:dyDescent="0.25">
      <c r="A239" s="89"/>
      <c r="B239" s="89"/>
      <c r="C239" s="89"/>
      <c r="D239" s="89"/>
    </row>
    <row r="240" spans="1:4" x14ac:dyDescent="0.25">
      <c r="A240" s="89"/>
      <c r="B240" s="89"/>
      <c r="C240" s="89"/>
      <c r="D240" s="89"/>
    </row>
    <row r="241" spans="1:4" x14ac:dyDescent="0.25">
      <c r="A241" s="89"/>
      <c r="B241" s="89"/>
      <c r="C241" s="89"/>
      <c r="D241" s="89"/>
    </row>
    <row r="242" spans="1:4" x14ac:dyDescent="0.25">
      <c r="A242" s="89"/>
      <c r="B242" s="89"/>
      <c r="C242" s="89"/>
      <c r="D242" s="89"/>
    </row>
    <row r="243" spans="1:4" x14ac:dyDescent="0.25">
      <c r="A243" s="89"/>
      <c r="B243" s="89"/>
      <c r="C243" s="89"/>
      <c r="D243" s="89"/>
    </row>
    <row r="244" spans="1:4" x14ac:dyDescent="0.25">
      <c r="A244" s="89"/>
      <c r="B244" s="89"/>
      <c r="C244" s="89"/>
      <c r="D244" s="89"/>
    </row>
    <row r="245" spans="1:4" x14ac:dyDescent="0.25">
      <c r="A245" s="89"/>
      <c r="B245" s="89"/>
      <c r="C245" s="89"/>
      <c r="D245" s="89"/>
    </row>
    <row r="246" spans="1:4" x14ac:dyDescent="0.25">
      <c r="A246" s="89"/>
      <c r="B246" s="89"/>
      <c r="C246" s="89"/>
      <c r="D246" s="89"/>
    </row>
    <row r="247" spans="1:4" x14ac:dyDescent="0.25">
      <c r="A247" s="89"/>
      <c r="B247" s="89"/>
      <c r="C247" s="89"/>
      <c r="D247" s="89"/>
    </row>
    <row r="248" spans="1:4" x14ac:dyDescent="0.25">
      <c r="A248" s="89"/>
      <c r="B248" s="89"/>
      <c r="C248" s="89"/>
      <c r="D248" s="89"/>
    </row>
    <row r="249" spans="1:4" x14ac:dyDescent="0.25">
      <c r="A249" s="89"/>
      <c r="B249" s="89"/>
      <c r="C249" s="89"/>
      <c r="D249" s="89"/>
    </row>
    <row r="250" spans="1:4" x14ac:dyDescent="0.25">
      <c r="A250" s="89"/>
      <c r="B250" s="89"/>
      <c r="C250" s="89"/>
      <c r="D250" s="89"/>
    </row>
    <row r="251" spans="1:4" x14ac:dyDescent="0.25">
      <c r="A251" s="89"/>
      <c r="B251" s="89"/>
      <c r="C251" s="89"/>
      <c r="D251" s="89"/>
    </row>
    <row r="252" spans="1:4" x14ac:dyDescent="0.25">
      <c r="A252" s="89"/>
      <c r="B252" s="89"/>
      <c r="C252" s="89"/>
      <c r="D252" s="89"/>
    </row>
    <row r="253" spans="1:4" x14ac:dyDescent="0.25">
      <c r="A253" s="89"/>
      <c r="B253" s="89"/>
      <c r="C253" s="89"/>
      <c r="D253" s="89"/>
    </row>
    <row r="254" spans="1:4" x14ac:dyDescent="0.25">
      <c r="A254" s="89"/>
      <c r="B254" s="89"/>
      <c r="C254" s="89"/>
      <c r="D254" s="89"/>
    </row>
    <row r="255" spans="1:4" x14ac:dyDescent="0.25">
      <c r="A255" s="89"/>
      <c r="B255" s="89"/>
      <c r="C255" s="89"/>
      <c r="D255" s="89"/>
    </row>
    <row r="256" spans="1:4" x14ac:dyDescent="0.25">
      <c r="A256" s="89"/>
      <c r="B256" s="89"/>
      <c r="C256" s="89"/>
      <c r="D256" s="89"/>
    </row>
    <row r="257" spans="1:4" x14ac:dyDescent="0.25">
      <c r="A257" s="89"/>
      <c r="B257" s="89"/>
      <c r="C257" s="89"/>
      <c r="D257" s="89"/>
    </row>
    <row r="258" spans="1:4" x14ac:dyDescent="0.25">
      <c r="A258" s="89"/>
      <c r="B258" s="89"/>
      <c r="C258" s="89"/>
      <c r="D258" s="89"/>
    </row>
    <row r="259" spans="1:4" x14ac:dyDescent="0.25">
      <c r="A259" s="89"/>
      <c r="B259" s="89"/>
      <c r="C259" s="89"/>
      <c r="D259" s="89"/>
    </row>
    <row r="260" spans="1:4" x14ac:dyDescent="0.25">
      <c r="A260" s="89"/>
      <c r="B260" s="89"/>
      <c r="C260" s="89"/>
      <c r="D260" s="89"/>
    </row>
    <row r="261" spans="1:4" x14ac:dyDescent="0.25">
      <c r="A261" s="89"/>
      <c r="B261" s="89"/>
      <c r="C261" s="89"/>
      <c r="D261" s="89"/>
    </row>
    <row r="262" spans="1:4" x14ac:dyDescent="0.25">
      <c r="A262" s="89"/>
      <c r="B262" s="89"/>
      <c r="C262" s="89"/>
      <c r="D262" s="89"/>
    </row>
    <row r="263" spans="1:4" x14ac:dyDescent="0.25">
      <c r="A263" s="89"/>
      <c r="B263" s="89"/>
      <c r="C263" s="89"/>
      <c r="D263" s="89"/>
    </row>
    <row r="264" spans="1:4" x14ac:dyDescent="0.25">
      <c r="A264" s="89"/>
      <c r="B264" s="89"/>
      <c r="C264" s="89"/>
      <c r="D264" s="89"/>
    </row>
    <row r="265" spans="1:4" x14ac:dyDescent="0.25">
      <c r="A265" s="89"/>
      <c r="B265" s="89"/>
      <c r="C265" s="89"/>
      <c r="D265" s="89"/>
    </row>
    <row r="266" spans="1:4" x14ac:dyDescent="0.25">
      <c r="A266" s="89"/>
      <c r="B266" s="89"/>
      <c r="C266" s="89"/>
      <c r="D266" s="89"/>
    </row>
    <row r="267" spans="1:4" x14ac:dyDescent="0.25">
      <c r="A267" s="89"/>
      <c r="B267" s="89"/>
      <c r="C267" s="89"/>
      <c r="D267" s="89"/>
    </row>
    <row r="268" spans="1:4" x14ac:dyDescent="0.25">
      <c r="A268" s="89"/>
      <c r="B268" s="89"/>
      <c r="C268" s="89"/>
      <c r="D268" s="89"/>
    </row>
    <row r="269" spans="1:4" x14ac:dyDescent="0.25">
      <c r="A269" s="89"/>
      <c r="B269" s="89"/>
      <c r="C269" s="89"/>
      <c r="D269" s="89"/>
    </row>
    <row r="270" spans="1:4" x14ac:dyDescent="0.25">
      <c r="A270" s="89"/>
      <c r="B270" s="89"/>
      <c r="C270" s="89"/>
      <c r="D270" s="89"/>
    </row>
    <row r="271" spans="1:4" x14ac:dyDescent="0.25">
      <c r="A271" s="89"/>
      <c r="B271" s="89"/>
      <c r="C271" s="89"/>
      <c r="D271" s="89"/>
    </row>
    <row r="272" spans="1:4" x14ac:dyDescent="0.25">
      <c r="A272" s="89"/>
      <c r="B272" s="89"/>
      <c r="C272" s="89"/>
      <c r="D272" s="89"/>
    </row>
    <row r="273" spans="1:4" x14ac:dyDescent="0.25">
      <c r="A273" s="89"/>
      <c r="B273" s="89"/>
      <c r="C273" s="89"/>
      <c r="D273" s="89"/>
    </row>
    <row r="274" spans="1:4" x14ac:dyDescent="0.25">
      <c r="A274" s="89"/>
      <c r="B274" s="89"/>
      <c r="C274" s="89"/>
      <c r="D274" s="89"/>
    </row>
    <row r="275" spans="1:4" x14ac:dyDescent="0.25">
      <c r="A275" s="89"/>
      <c r="B275" s="89"/>
      <c r="C275" s="89"/>
      <c r="D275" s="89"/>
    </row>
    <row r="276" spans="1:4" x14ac:dyDescent="0.25">
      <c r="A276" s="89"/>
      <c r="B276" s="89"/>
      <c r="C276" s="89"/>
      <c r="D276" s="89"/>
    </row>
    <row r="277" spans="1:4" x14ac:dyDescent="0.25">
      <c r="A277" s="89"/>
      <c r="B277" s="89"/>
      <c r="C277" s="89"/>
      <c r="D277" s="89"/>
    </row>
    <row r="278" spans="1:4" x14ac:dyDescent="0.25">
      <c r="A278" s="89"/>
      <c r="B278" s="89"/>
      <c r="C278" s="89"/>
      <c r="D278" s="89"/>
    </row>
    <row r="279" spans="1:4" x14ac:dyDescent="0.25">
      <c r="A279" s="89"/>
      <c r="B279" s="89"/>
      <c r="C279" s="89"/>
      <c r="D279" s="89"/>
    </row>
    <row r="280" spans="1:4" x14ac:dyDescent="0.25">
      <c r="A280" s="89"/>
      <c r="B280" s="89"/>
      <c r="C280" s="89"/>
      <c r="D280" s="89"/>
    </row>
    <row r="281" spans="1:4" x14ac:dyDescent="0.25">
      <c r="A281" s="89"/>
      <c r="B281" s="89"/>
      <c r="C281" s="89"/>
      <c r="D281" s="89"/>
    </row>
    <row r="282" spans="1:4" x14ac:dyDescent="0.25">
      <c r="A282" s="89"/>
      <c r="B282" s="89"/>
      <c r="C282" s="89"/>
      <c r="D282" s="89"/>
    </row>
    <row r="283" spans="1:4" x14ac:dyDescent="0.25">
      <c r="A283" s="89"/>
      <c r="B283" s="89"/>
      <c r="C283" s="89"/>
      <c r="D283" s="89"/>
    </row>
    <row r="284" spans="1:4" x14ac:dyDescent="0.25">
      <c r="A284" s="89"/>
      <c r="B284" s="89"/>
      <c r="C284" s="89"/>
      <c r="D284" s="89"/>
    </row>
    <row r="285" spans="1:4" x14ac:dyDescent="0.25">
      <c r="A285" s="89"/>
      <c r="B285" s="89"/>
      <c r="C285" s="89"/>
      <c r="D285" s="89"/>
    </row>
    <row r="286" spans="1:4" x14ac:dyDescent="0.25">
      <c r="A286" s="89"/>
      <c r="B286" s="89"/>
      <c r="C286" s="89"/>
      <c r="D286" s="89"/>
    </row>
    <row r="287" spans="1:4" x14ac:dyDescent="0.25">
      <c r="A287" s="89"/>
      <c r="B287" s="89"/>
      <c r="C287" s="89"/>
      <c r="D287" s="89"/>
    </row>
    <row r="288" spans="1:4" x14ac:dyDescent="0.25">
      <c r="A288" s="89"/>
      <c r="B288" s="89"/>
      <c r="C288" s="89"/>
      <c r="D288" s="89"/>
    </row>
    <row r="289" spans="1:4" x14ac:dyDescent="0.25">
      <c r="A289" s="89"/>
      <c r="B289" s="89"/>
      <c r="C289" s="89"/>
      <c r="D289" s="89"/>
    </row>
    <row r="290" spans="1:4" x14ac:dyDescent="0.25">
      <c r="A290" s="89"/>
      <c r="B290" s="89"/>
      <c r="C290" s="89"/>
      <c r="D290" s="89"/>
    </row>
    <row r="291" spans="1:4" x14ac:dyDescent="0.25">
      <c r="A291" s="89"/>
      <c r="B291" s="89"/>
      <c r="C291" s="89"/>
      <c r="D291" s="89"/>
    </row>
    <row r="292" spans="1:4" x14ac:dyDescent="0.25">
      <c r="A292" s="89"/>
      <c r="B292" s="89"/>
      <c r="C292" s="89"/>
      <c r="D292" s="89"/>
    </row>
    <row r="293" spans="1:4" x14ac:dyDescent="0.25">
      <c r="A293" s="89"/>
      <c r="B293" s="89"/>
      <c r="C293" s="89"/>
      <c r="D293" s="89"/>
    </row>
    <row r="294" spans="1:4" x14ac:dyDescent="0.25">
      <c r="A294" s="89"/>
      <c r="B294" s="89"/>
      <c r="C294" s="89"/>
      <c r="D294" s="89"/>
    </row>
    <row r="295" spans="1:4" x14ac:dyDescent="0.25">
      <c r="A295" s="89"/>
      <c r="B295" s="89"/>
      <c r="C295" s="89"/>
      <c r="D295" s="89"/>
    </row>
    <row r="296" spans="1:4" x14ac:dyDescent="0.25">
      <c r="A296" s="89"/>
      <c r="B296" s="89"/>
      <c r="C296" s="89"/>
      <c r="D296" s="89"/>
    </row>
    <row r="297" spans="1:4" x14ac:dyDescent="0.25">
      <c r="A297" s="89"/>
      <c r="B297" s="89"/>
      <c r="C297" s="89"/>
      <c r="D297" s="89"/>
    </row>
    <row r="298" spans="1:4" x14ac:dyDescent="0.25">
      <c r="A298" s="89"/>
      <c r="B298" s="89"/>
      <c r="C298" s="89"/>
      <c r="D298" s="89"/>
    </row>
    <row r="299" spans="1:4" x14ac:dyDescent="0.25">
      <c r="A299" s="89"/>
      <c r="B299" s="89"/>
      <c r="C299" s="89"/>
      <c r="D299" s="89"/>
    </row>
    <row r="300" spans="1:4" x14ac:dyDescent="0.25">
      <c r="A300" s="89"/>
      <c r="B300" s="89"/>
      <c r="C300" s="89"/>
      <c r="D300" s="89"/>
    </row>
    <row r="301" spans="1:4" x14ac:dyDescent="0.25">
      <c r="A301" s="89"/>
      <c r="B301" s="89"/>
      <c r="C301" s="89"/>
      <c r="D301" s="89"/>
    </row>
    <row r="302" spans="1:4" x14ac:dyDescent="0.25">
      <c r="C302" s="89"/>
      <c r="D302" s="89"/>
    </row>
  </sheetData>
  <conditionalFormatting sqref="A1:A1048576">
    <cfRule type="containsText" dxfId="16" priority="1" operator="containsText" text="(vide)">
      <formula>NOT(ISERROR(SEARCH("(vide)",A1)))</formula>
    </cfRule>
  </conditionalFormatting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5E67DF-7953-441A-8465-9AECABDD562E}">
  <sheetPr>
    <tabColor rgb="FFFF0000"/>
  </sheetPr>
  <dimension ref="A1:K18"/>
  <sheetViews>
    <sheetView workbookViewId="0">
      <selection activeCell="M11" sqref="M11"/>
    </sheetView>
  </sheetViews>
  <sheetFormatPr baseColWidth="10" defaultRowHeight="15" x14ac:dyDescent="0.25"/>
  <sheetData>
    <row r="1" spans="1:11" ht="35.25" customHeight="1" x14ac:dyDescent="0.25">
      <c r="A1" s="124" t="s">
        <v>162</v>
      </c>
      <c r="B1" s="125"/>
      <c r="C1" s="125"/>
      <c r="E1" s="126" t="s">
        <v>163</v>
      </c>
      <c r="F1" s="127"/>
      <c r="G1" s="127"/>
      <c r="I1" s="120" t="s">
        <v>145</v>
      </c>
      <c r="J1" s="121"/>
      <c r="K1" s="121"/>
    </row>
    <row r="2" spans="1:11" ht="15.75" x14ac:dyDescent="0.25">
      <c r="A2" s="122" t="s">
        <v>164</v>
      </c>
      <c r="B2" s="123"/>
      <c r="C2" s="123"/>
      <c r="E2" s="122" t="s">
        <v>165</v>
      </c>
      <c r="F2" s="123"/>
      <c r="G2" s="123"/>
      <c r="I2" s="122" t="s">
        <v>166</v>
      </c>
      <c r="J2" s="123"/>
      <c r="K2" s="123"/>
    </row>
    <row r="5" spans="1:11" x14ac:dyDescent="0.25">
      <c r="A5" s="118" t="s">
        <v>167</v>
      </c>
      <c r="B5" s="118"/>
      <c r="C5" s="118"/>
      <c r="D5" s="118"/>
      <c r="E5" s="118"/>
      <c r="F5" s="118"/>
      <c r="G5" s="118"/>
      <c r="H5" s="118"/>
      <c r="I5" s="118"/>
      <c r="J5" s="118"/>
      <c r="K5" s="118"/>
    </row>
    <row r="6" spans="1:11" x14ac:dyDescent="0.25">
      <c r="A6" s="118"/>
      <c r="B6" s="118"/>
      <c r="C6" s="118"/>
      <c r="D6" s="118"/>
      <c r="E6" s="118"/>
      <c r="F6" s="118"/>
      <c r="G6" s="118"/>
      <c r="H6" s="118"/>
      <c r="I6" s="118"/>
      <c r="J6" s="118"/>
      <c r="K6" s="118"/>
    </row>
    <row r="7" spans="1:11" ht="15" customHeight="1" x14ac:dyDescent="0.25">
      <c r="A7" s="119" t="s">
        <v>168</v>
      </c>
      <c r="B7" s="119"/>
      <c r="C7" s="119"/>
      <c r="D7" s="119"/>
      <c r="E7" s="119"/>
      <c r="F7" s="119"/>
      <c r="G7" s="119"/>
      <c r="H7" s="119"/>
      <c r="I7" s="119"/>
      <c r="J7" s="119"/>
      <c r="K7" s="119"/>
    </row>
    <row r="8" spans="1:11" x14ac:dyDescent="0.25">
      <c r="A8" s="119"/>
      <c r="B8" s="119"/>
      <c r="C8" s="119"/>
      <c r="D8" s="119"/>
      <c r="E8" s="119"/>
      <c r="F8" s="119"/>
      <c r="G8" s="119"/>
      <c r="H8" s="119"/>
      <c r="I8" s="119"/>
      <c r="J8" s="119"/>
      <c r="K8" s="119"/>
    </row>
    <row r="9" spans="1:11" x14ac:dyDescent="0.25">
      <c r="A9" s="119"/>
      <c r="B9" s="119"/>
      <c r="C9" s="119"/>
      <c r="D9" s="119"/>
      <c r="E9" s="119"/>
      <c r="F9" s="119"/>
      <c r="G9" s="119"/>
      <c r="H9" s="119"/>
      <c r="I9" s="119"/>
      <c r="J9" s="119"/>
      <c r="K9" s="119"/>
    </row>
    <row r="10" spans="1:11" x14ac:dyDescent="0.25">
      <c r="A10" s="119"/>
      <c r="B10" s="119"/>
      <c r="C10" s="119"/>
      <c r="D10" s="119"/>
      <c r="E10" s="119"/>
      <c r="F10" s="119"/>
      <c r="G10" s="119"/>
      <c r="H10" s="119"/>
      <c r="I10" s="119"/>
      <c r="J10" s="119"/>
      <c r="K10" s="119"/>
    </row>
    <row r="11" spans="1:11" x14ac:dyDescent="0.25">
      <c r="A11" s="119" t="s">
        <v>169</v>
      </c>
      <c r="B11" s="119"/>
      <c r="C11" s="119"/>
      <c r="D11" s="119"/>
      <c r="E11" s="119"/>
      <c r="F11" s="119"/>
      <c r="G11" s="119"/>
      <c r="H11" s="119"/>
      <c r="I11" s="119"/>
      <c r="J11" s="119"/>
      <c r="K11" s="119"/>
    </row>
    <row r="12" spans="1:11" x14ac:dyDescent="0.25">
      <c r="A12" s="119"/>
      <c r="B12" s="119"/>
      <c r="C12" s="119"/>
      <c r="D12" s="119"/>
      <c r="E12" s="119"/>
      <c r="F12" s="119"/>
      <c r="G12" s="119"/>
      <c r="H12" s="119"/>
      <c r="I12" s="119"/>
      <c r="J12" s="119"/>
      <c r="K12" s="119"/>
    </row>
    <row r="13" spans="1:11" x14ac:dyDescent="0.25">
      <c r="A13" s="119"/>
      <c r="B13" s="119"/>
      <c r="C13" s="119"/>
      <c r="D13" s="119"/>
      <c r="E13" s="119"/>
      <c r="F13" s="119"/>
      <c r="G13" s="119"/>
      <c r="H13" s="119"/>
      <c r="I13" s="119"/>
      <c r="J13" s="119"/>
      <c r="K13" s="119"/>
    </row>
    <row r="14" spans="1:11" x14ac:dyDescent="0.25">
      <c r="A14" s="119"/>
      <c r="B14" s="119"/>
      <c r="C14" s="119"/>
      <c r="D14" s="119"/>
      <c r="E14" s="119"/>
      <c r="F14" s="119"/>
      <c r="G14" s="119"/>
      <c r="H14" s="119"/>
      <c r="I14" s="119"/>
      <c r="J14" s="119"/>
      <c r="K14" s="119"/>
    </row>
    <row r="15" spans="1:11" x14ac:dyDescent="0.25">
      <c r="A15" s="119"/>
      <c r="B15" s="119"/>
      <c r="C15" s="119"/>
      <c r="D15" s="119"/>
      <c r="E15" s="119"/>
      <c r="F15" s="119"/>
      <c r="G15" s="119"/>
      <c r="H15" s="119"/>
      <c r="I15" s="119"/>
      <c r="J15" s="119"/>
      <c r="K15" s="119"/>
    </row>
    <row r="16" spans="1:11" x14ac:dyDescent="0.25">
      <c r="A16" s="119"/>
      <c r="B16" s="119"/>
      <c r="C16" s="119"/>
      <c r="D16" s="119"/>
      <c r="E16" s="119"/>
      <c r="F16" s="119"/>
      <c r="G16" s="119"/>
      <c r="H16" s="119"/>
      <c r="I16" s="119"/>
      <c r="J16" s="119"/>
      <c r="K16" s="119"/>
    </row>
    <row r="17" spans="1:11" x14ac:dyDescent="0.25">
      <c r="A17" s="119"/>
      <c r="B17" s="119"/>
      <c r="C17" s="119"/>
      <c r="D17" s="119"/>
      <c r="E17" s="119"/>
      <c r="F17" s="119"/>
      <c r="G17" s="119"/>
      <c r="H17" s="119"/>
      <c r="I17" s="119"/>
      <c r="J17" s="119"/>
      <c r="K17" s="119"/>
    </row>
    <row r="18" spans="1:11" x14ac:dyDescent="0.25">
      <c r="A18" s="90"/>
      <c r="B18" s="90"/>
      <c r="C18" s="90"/>
      <c r="D18" s="90"/>
      <c r="E18" s="90"/>
      <c r="F18" s="90"/>
      <c r="G18" s="90"/>
      <c r="H18" s="90"/>
      <c r="I18" s="90"/>
      <c r="J18" s="90"/>
      <c r="K18" s="90"/>
    </row>
  </sheetData>
  <mergeCells count="9">
    <mergeCell ref="A5:K6"/>
    <mergeCell ref="A7:K10"/>
    <mergeCell ref="A11:K17"/>
    <mergeCell ref="I1:K1"/>
    <mergeCell ref="I2:K2"/>
    <mergeCell ref="A1:C1"/>
    <mergeCell ref="A2:C2"/>
    <mergeCell ref="E1:G1"/>
    <mergeCell ref="E2:G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FAAC8-EA0B-45CF-851C-22A22386ABBB}">
  <sheetPr>
    <tabColor rgb="FFCC0000"/>
  </sheetPr>
  <dimension ref="A1:I19"/>
  <sheetViews>
    <sheetView tabSelected="1" workbookViewId="0">
      <selection activeCell="G10" sqref="G10"/>
    </sheetView>
  </sheetViews>
  <sheetFormatPr baseColWidth="10" defaultRowHeight="15" x14ac:dyDescent="0.25"/>
  <cols>
    <col min="2" max="3" width="23" customWidth="1"/>
  </cols>
  <sheetData>
    <row r="1" spans="1:9" x14ac:dyDescent="0.25">
      <c r="A1" s="118" t="s">
        <v>171</v>
      </c>
      <c r="B1" s="118"/>
      <c r="C1" s="118"/>
      <c r="D1" s="118"/>
      <c r="E1" s="118"/>
      <c r="F1" s="118"/>
      <c r="G1" s="118"/>
      <c r="H1" s="118"/>
      <c r="I1" s="118"/>
    </row>
    <row r="2" spans="1:9" x14ac:dyDescent="0.25">
      <c r="A2" s="118"/>
      <c r="B2" s="118"/>
      <c r="C2" s="118"/>
      <c r="D2" s="118"/>
      <c r="E2" s="118"/>
      <c r="F2" s="118"/>
      <c r="G2" s="118"/>
      <c r="H2" s="118"/>
      <c r="I2" s="118"/>
    </row>
    <row r="3" spans="1:9" x14ac:dyDescent="0.25">
      <c r="A3" s="118" t="s">
        <v>170</v>
      </c>
      <c r="B3" s="118"/>
      <c r="C3" s="118"/>
      <c r="D3" s="118"/>
      <c r="E3" s="118"/>
      <c r="F3" s="118"/>
      <c r="G3" s="118"/>
      <c r="H3" s="118"/>
      <c r="I3" s="118"/>
    </row>
    <row r="4" spans="1:9" x14ac:dyDescent="0.25">
      <c r="A4" s="109" t="s">
        <v>176</v>
      </c>
      <c r="B4" s="109"/>
      <c r="C4" s="109"/>
      <c r="D4" s="109"/>
      <c r="E4" s="109"/>
      <c r="F4" s="109"/>
      <c r="G4" s="109"/>
      <c r="H4" s="109"/>
      <c r="I4" s="109"/>
    </row>
    <row r="6" spans="1:9" x14ac:dyDescent="0.25">
      <c r="A6" t="s">
        <v>179</v>
      </c>
    </row>
    <row r="7" spans="1:9" x14ac:dyDescent="0.25">
      <c r="B7" s="26" t="s">
        <v>147</v>
      </c>
      <c r="C7" s="26" t="s">
        <v>174</v>
      </c>
      <c r="D7" s="26" t="s">
        <v>175</v>
      </c>
      <c r="E7" s="26" t="s">
        <v>177</v>
      </c>
    </row>
    <row r="8" spans="1:9" x14ac:dyDescent="0.25">
      <c r="B8" s="25"/>
      <c r="C8" s="25"/>
      <c r="D8" s="25"/>
      <c r="E8" s="25"/>
    </row>
    <row r="9" spans="1:9" x14ac:dyDescent="0.25">
      <c r="B9" s="128" t="s">
        <v>172</v>
      </c>
      <c r="C9" s="128"/>
      <c r="D9" s="128"/>
      <c r="E9" s="128"/>
    </row>
    <row r="10" spans="1:9" x14ac:dyDescent="0.25">
      <c r="B10" s="66"/>
      <c r="C10" s="66"/>
      <c r="D10" s="66"/>
      <c r="E10" s="66"/>
    </row>
    <row r="11" spans="1:9" x14ac:dyDescent="0.25">
      <c r="B11" s="30" t="s">
        <v>116</v>
      </c>
      <c r="C11" s="30" t="s">
        <v>1</v>
      </c>
      <c r="D11" s="66">
        <v>708002044</v>
      </c>
      <c r="E11" s="26">
        <v>1</v>
      </c>
    </row>
    <row r="12" spans="1:9" x14ac:dyDescent="0.25">
      <c r="B12" s="30" t="s">
        <v>131</v>
      </c>
      <c r="C12" s="30" t="s">
        <v>133</v>
      </c>
      <c r="D12" s="30" t="s">
        <v>178</v>
      </c>
      <c r="E12" s="26">
        <v>3</v>
      </c>
    </row>
    <row r="13" spans="1:9" x14ac:dyDescent="0.25">
      <c r="B13" s="30" t="s">
        <v>132</v>
      </c>
      <c r="C13" s="30" t="s">
        <v>160</v>
      </c>
      <c r="D13" s="30" t="s">
        <v>178</v>
      </c>
      <c r="E13" s="26">
        <v>3</v>
      </c>
    </row>
    <row r="14" spans="1:9" x14ac:dyDescent="0.25">
      <c r="B14" s="30" t="s">
        <v>149</v>
      </c>
      <c r="C14" s="30" t="s">
        <v>150</v>
      </c>
      <c r="D14" s="30" t="s">
        <v>151</v>
      </c>
      <c r="E14" s="26">
        <v>1</v>
      </c>
    </row>
    <row r="16" spans="1:9" x14ac:dyDescent="0.25">
      <c r="B16" s="128" t="s">
        <v>173</v>
      </c>
      <c r="C16" s="128"/>
      <c r="D16" s="128"/>
      <c r="E16" s="128"/>
    </row>
    <row r="17" spans="2:5" x14ac:dyDescent="0.25">
      <c r="B17" s="30" t="s">
        <v>131</v>
      </c>
      <c r="C17" s="30" t="s">
        <v>133</v>
      </c>
      <c r="D17" s="30" t="s">
        <v>178</v>
      </c>
      <c r="E17" s="26">
        <v>4</v>
      </c>
    </row>
    <row r="18" spans="2:5" x14ac:dyDescent="0.25">
      <c r="B18" s="30" t="s">
        <v>132</v>
      </c>
      <c r="C18" s="30" t="s">
        <v>160</v>
      </c>
      <c r="D18" s="30" t="s">
        <v>178</v>
      </c>
      <c r="E18" s="26">
        <v>3</v>
      </c>
    </row>
    <row r="19" spans="2:5" x14ac:dyDescent="0.25">
      <c r="B19" s="26" t="s">
        <v>114</v>
      </c>
      <c r="C19" s="26" t="s">
        <v>2</v>
      </c>
      <c r="D19" s="26">
        <v>10563</v>
      </c>
      <c r="E19" s="26">
        <v>1</v>
      </c>
    </row>
  </sheetData>
  <mergeCells count="5">
    <mergeCell ref="B9:E9"/>
    <mergeCell ref="B16:E16"/>
    <mergeCell ref="A1:I2"/>
    <mergeCell ref="A3:I3"/>
    <mergeCell ref="A4:I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Saisie EPC</vt:lpstr>
      <vt:lpstr>Sortie</vt:lpstr>
      <vt:lpstr>Entrée</vt:lpstr>
      <vt:lpstr>Inventaire</vt:lpstr>
      <vt:lpstr>Rupture</vt:lpstr>
      <vt:lpstr>Recherche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Sempastous</dc:creator>
  <cp:lastModifiedBy>Jocelyn LE MENACH</cp:lastModifiedBy>
  <cp:lastPrinted>2021-10-21T07:45:18Z</cp:lastPrinted>
  <dcterms:created xsi:type="dcterms:W3CDTF">2021-06-03T16:05:24Z</dcterms:created>
  <dcterms:modified xsi:type="dcterms:W3CDTF">2024-01-03T11:11:17Z</dcterms:modified>
</cp:coreProperties>
</file>