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.philippe\Downloads\"/>
    </mc:Choice>
  </mc:AlternateContent>
  <bookViews>
    <workbookView xWindow="0" yWindow="0" windowWidth="28800" windowHeight="12300" activeTab="1"/>
  </bookViews>
  <sheets>
    <sheet name="TDB" sheetId="2" r:id="rId1"/>
    <sheet name="FICHE 01" sheetId="1" r:id="rId2"/>
    <sheet name="FICHE 02" sheetId="3" r:id="rId3"/>
    <sheet name="données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3" l="1"/>
  <c r="J3" i="3"/>
  <c r="A3" i="3"/>
  <c r="P3" i="1"/>
  <c r="L3" i="1"/>
  <c r="B3" i="1"/>
  <c r="A3" i="1"/>
</calcChain>
</file>

<file path=xl/sharedStrings.xml><?xml version="1.0" encoding="utf-8"?>
<sst xmlns="http://schemas.openxmlformats.org/spreadsheetml/2006/main" count="98" uniqueCount="74">
  <si>
    <t>DATE(S)</t>
  </si>
  <si>
    <t>le</t>
  </si>
  <si>
    <t>de</t>
  </si>
  <si>
    <t>à</t>
  </si>
  <si>
    <t>PROVENANCE</t>
  </si>
  <si>
    <t>Région</t>
  </si>
  <si>
    <t>Département</t>
  </si>
  <si>
    <t>Commune</t>
  </si>
  <si>
    <t>Pays de la Loire</t>
  </si>
  <si>
    <t>Sarthe (72)</t>
  </si>
  <si>
    <t>Normandie</t>
  </si>
  <si>
    <t>Orne (61)</t>
  </si>
  <si>
    <t>Centre-Val de Loire</t>
  </si>
  <si>
    <t>Cher (18)</t>
  </si>
  <si>
    <t>Eure-et-Loir (28)</t>
  </si>
  <si>
    <t>Indre (36)</t>
  </si>
  <si>
    <t>Indre-et-Loire (37)</t>
  </si>
  <si>
    <t>Loir-et-Cher (41)</t>
  </si>
  <si>
    <t>Loiret (45)</t>
  </si>
  <si>
    <t>donnéesA</t>
  </si>
  <si>
    <t>donnéesB</t>
  </si>
  <si>
    <t>donnéesD</t>
  </si>
  <si>
    <t>donnéesC</t>
  </si>
  <si>
    <t>donnéesA 1</t>
  </si>
  <si>
    <t>donnéesA 2</t>
  </si>
  <si>
    <t>donnéesA 3</t>
  </si>
  <si>
    <t>donnéesA 4</t>
  </si>
  <si>
    <t>donnéesA 5</t>
  </si>
  <si>
    <t>donnéesB 1</t>
  </si>
  <si>
    <t>donnéesB 2</t>
  </si>
  <si>
    <t>donnéesB 3</t>
  </si>
  <si>
    <t>donnéesB 4</t>
  </si>
  <si>
    <t>donnéesB 5</t>
  </si>
  <si>
    <t>donnéesC 1</t>
  </si>
  <si>
    <t>donnéesC 2</t>
  </si>
  <si>
    <t>donnéesC 3</t>
  </si>
  <si>
    <t>donnéesC 4</t>
  </si>
  <si>
    <t>donnéesC 5</t>
  </si>
  <si>
    <t>texte</t>
  </si>
  <si>
    <t>cases à cocher</t>
  </si>
  <si>
    <t>choix 1</t>
  </si>
  <si>
    <t>choix 2</t>
  </si>
  <si>
    <t>choix 3</t>
  </si>
  <si>
    <t>choix 4</t>
  </si>
  <si>
    <t>choix 5</t>
  </si>
  <si>
    <t>choix 6</t>
  </si>
  <si>
    <t>choix 7</t>
  </si>
  <si>
    <t>valeur numérique 1</t>
  </si>
  <si>
    <t>valeur numérique 2</t>
  </si>
  <si>
    <t>rappel "valeur numérique 1" feuille TDB</t>
  </si>
  <si>
    <t>information 1</t>
  </si>
  <si>
    <t>information 2</t>
  </si>
  <si>
    <t>oui/non</t>
  </si>
  <si>
    <t>Titre</t>
  </si>
  <si>
    <t>information 3</t>
  </si>
  <si>
    <t>information 4</t>
  </si>
  <si>
    <t>rappel  "Titre" feuille TDB</t>
  </si>
  <si>
    <t>Titre test</t>
  </si>
  <si>
    <t>valeur 1</t>
  </si>
  <si>
    <t>valeur 2</t>
  </si>
  <si>
    <t>valeur 3</t>
  </si>
  <si>
    <t>donnéesD 1</t>
  </si>
  <si>
    <t>donnéesD 2</t>
  </si>
  <si>
    <t>donnéesD 3</t>
  </si>
  <si>
    <t>Titre test 1</t>
  </si>
  <si>
    <t>Titre test 2</t>
  </si>
  <si>
    <t>Cases à cocher</t>
  </si>
  <si>
    <t>Texte 1</t>
  </si>
  <si>
    <t>rappel "date" feuille TDB</t>
  </si>
  <si>
    <t>rappel "Commune" feuille TDB</t>
  </si>
  <si>
    <t>Endroit</t>
  </si>
  <si>
    <t>FICHE 01</t>
  </si>
  <si>
    <t>FICHE 02</t>
  </si>
  <si>
    <t>Tableau De Bord (TDB)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</si>
</sst>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 dd\ mmm"/>
    <numFmt numFmtId="165" formatCode="[$-F800]dddd\,\ mmmm\ dd\,\ yyyy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 wrapText="1"/>
    </xf>
    <xf numFmtId="165" fontId="0" fillId="0" borderId="0" xfId="0" applyNumberFormat="1"/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M14" sqref="M14"/>
    </sheetView>
  </sheetViews>
  <sheetFormatPr baseColWidth="10" defaultColWidth="14.75" defaultRowHeight="14.25"/>
  <cols>
    <col min="1" max="2" width="14.75" style="1"/>
    <col min="3" max="4" width="10.375" style="10" bestFit="1" customWidth="1"/>
    <col min="5" max="5" width="10.5" style="10" bestFit="1" customWidth="1"/>
    <col min="6" max="6" width="11.75" style="10" bestFit="1" customWidth="1"/>
    <col min="7" max="7" width="14.75" style="6" customWidth="1"/>
    <col min="8" max="9" width="14.75" style="1"/>
    <col min="10" max="11" width="12.75" style="1" customWidth="1"/>
    <col min="12" max="12" width="8.625" style="1" customWidth="1"/>
    <col min="13" max="16384" width="14.75" style="1"/>
  </cols>
  <sheetData>
    <row r="1" spans="1:16" s="4" customFormat="1" ht="15">
      <c r="A1" s="8"/>
      <c r="B1" s="8"/>
      <c r="C1" s="9"/>
      <c r="D1" s="9"/>
      <c r="E1" s="9"/>
      <c r="F1" s="9"/>
      <c r="G1" s="20" t="s">
        <v>0</v>
      </c>
      <c r="H1" s="20"/>
      <c r="I1" s="20"/>
      <c r="K1" s="8"/>
      <c r="L1" s="8"/>
      <c r="M1" s="20" t="s">
        <v>4</v>
      </c>
      <c r="N1" s="20"/>
      <c r="O1" s="20"/>
      <c r="P1" s="9" t="s">
        <v>73</v>
      </c>
    </row>
    <row r="2" spans="1:16" s="4" customFormat="1" ht="30">
      <c r="A2" s="4" t="s">
        <v>52</v>
      </c>
      <c r="B2" s="4" t="s">
        <v>52</v>
      </c>
      <c r="C2" s="3" t="s">
        <v>19</v>
      </c>
      <c r="D2" s="3" t="s">
        <v>20</v>
      </c>
      <c r="E2" s="3" t="s">
        <v>22</v>
      </c>
      <c r="F2" s="13" t="s">
        <v>21</v>
      </c>
      <c r="G2" s="16" t="s">
        <v>1</v>
      </c>
      <c r="H2" s="4" t="s">
        <v>2</v>
      </c>
      <c r="I2" s="4" t="s">
        <v>3</v>
      </c>
      <c r="J2" s="16" t="s">
        <v>47</v>
      </c>
      <c r="K2" s="4" t="s">
        <v>48</v>
      </c>
      <c r="L2" s="4" t="s">
        <v>38</v>
      </c>
      <c r="M2" s="4" t="s">
        <v>5</v>
      </c>
      <c r="N2" s="4" t="s">
        <v>6</v>
      </c>
      <c r="O2" s="16" t="s">
        <v>7</v>
      </c>
      <c r="P2" s="16" t="s">
        <v>53</v>
      </c>
    </row>
    <row r="3" spans="1:16">
      <c r="F3" s="14" t="s">
        <v>71</v>
      </c>
      <c r="G3" s="6">
        <v>45292</v>
      </c>
      <c r="H3" s="11">
        <v>0.375</v>
      </c>
      <c r="I3" s="11">
        <v>0.5</v>
      </c>
      <c r="J3" s="1">
        <v>12</v>
      </c>
      <c r="K3" s="1">
        <v>3</v>
      </c>
      <c r="L3" s="1" t="s">
        <v>38</v>
      </c>
      <c r="O3" s="1" t="s">
        <v>7</v>
      </c>
      <c r="P3" s="1" t="s">
        <v>57</v>
      </c>
    </row>
    <row r="4" spans="1:16">
      <c r="E4" s="10" t="s">
        <v>33</v>
      </c>
      <c r="F4" s="15" t="s">
        <v>72</v>
      </c>
      <c r="G4" s="6">
        <v>45293</v>
      </c>
      <c r="J4" s="1">
        <v>8</v>
      </c>
      <c r="O4" s="1" t="s">
        <v>70</v>
      </c>
      <c r="P4" s="1" t="s">
        <v>64</v>
      </c>
    </row>
    <row r="5" spans="1:16">
      <c r="F5" s="10" t="s">
        <v>61</v>
      </c>
      <c r="P5" s="1" t="s">
        <v>65</v>
      </c>
    </row>
  </sheetData>
  <mergeCells count="2">
    <mergeCell ref="G1:I1"/>
    <mergeCell ref="M1:O1"/>
  </mergeCells>
  <dataValidations count="4">
    <dataValidation type="list" allowBlank="1" showInputMessage="1" showErrorMessage="1" sqref="A3:B1048576">
      <formula1>"oui, non"</formula1>
    </dataValidation>
    <dataValidation type="time" operator="notEqual" allowBlank="1" showInputMessage="1" showErrorMessage="1" sqref="H3:I1048576">
      <formula1>0.000694444444444444</formula1>
    </dataValidation>
    <dataValidation type="date" operator="notEqual" allowBlank="1" showInputMessage="1" showErrorMessage="1" sqref="G3:G1048576">
      <formula1>45289</formula1>
    </dataValidation>
    <dataValidation type="list" allowBlank="1" showInputMessage="1" showErrorMessage="1" sqref="M3:M1048576">
      <formula1>"Pays de la Loire, Normandie, Centre-Val de Loire"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données!$A$2:$A$50</xm:f>
          </x14:formula1>
          <xm:sqref>C3:C1048576</xm:sqref>
        </x14:dataValidation>
        <x14:dataValidation type="list" allowBlank="1" showInputMessage="1" showErrorMessage="1">
          <x14:formula1>
            <xm:f>données!$B$2:$B$50</xm:f>
          </x14:formula1>
          <xm:sqref>D3:D1048576</xm:sqref>
        </x14:dataValidation>
        <x14:dataValidation type="list" allowBlank="1" showInputMessage="1" showErrorMessage="1">
          <x14:formula1>
            <xm:f>données!$C$2:$C$50</xm:f>
          </x14:formula1>
          <xm:sqref>E3:E1048576</xm:sqref>
        </x14:dataValidation>
        <x14:dataValidation type="list" allowBlank="1" showInputMessage="1" showErrorMessage="1">
          <x14:formula1>
            <xm:f>données!$D$2:$D$50</xm:f>
          </x14:formula1>
          <xm:sqref>F3:F1048576</xm:sqref>
        </x14:dataValidation>
        <x14:dataValidation type="list" allowBlank="1" showInputMessage="1" showErrorMessage="1">
          <x14:formula1>
            <xm:f>IF(M3="Pays de la Loire",données!$E$2,IF(M3="Normandie",données!$F$2,données!$G$2:$G$7))</xm:f>
          </x14:formula1>
          <xm:sqref>N3:N1139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49992370372631"/>
  </sheetPr>
  <dimension ref="A1:R3"/>
  <sheetViews>
    <sheetView tabSelected="1" workbookViewId="0">
      <selection activeCell="P4" sqref="P4"/>
    </sheetView>
  </sheetViews>
  <sheetFormatPr baseColWidth="10" defaultRowHeight="14.25"/>
  <cols>
    <col min="1" max="1" width="20.75" style="12" customWidth="1"/>
    <col min="2" max="2" width="20.75" customWidth="1"/>
    <col min="3" max="4" width="12" bestFit="1" customWidth="1"/>
    <col min="5" max="11" width="6.75" bestFit="1" customWidth="1"/>
    <col min="12" max="12" width="15.875" customWidth="1"/>
    <col min="13" max="15" width="7.5" bestFit="1" customWidth="1"/>
    <col min="16" max="16" width="15" customWidth="1"/>
    <col min="17" max="18" width="12" bestFit="1" customWidth="1"/>
  </cols>
  <sheetData>
    <row r="1" spans="1:18" s="2" customFormat="1" ht="15">
      <c r="A1" s="7"/>
      <c r="B1" s="3"/>
      <c r="C1" s="13"/>
      <c r="D1" s="13"/>
      <c r="E1" s="21" t="s">
        <v>39</v>
      </c>
      <c r="F1" s="21"/>
      <c r="G1" s="21"/>
      <c r="H1" s="21"/>
      <c r="I1" s="21"/>
      <c r="J1" s="21"/>
      <c r="K1" s="21"/>
      <c r="L1" s="22"/>
      <c r="M1" s="22"/>
      <c r="N1" s="22"/>
      <c r="O1" s="22"/>
      <c r="P1" s="3"/>
      <c r="Q1" s="3"/>
      <c r="R1" s="3"/>
    </row>
    <row r="2" spans="1:18" s="2" customFormat="1" ht="45">
      <c r="A2" s="16" t="s">
        <v>68</v>
      </c>
      <c r="B2" s="16" t="s">
        <v>69</v>
      </c>
      <c r="C2" s="13" t="s">
        <v>50</v>
      </c>
      <c r="D2" s="13" t="s">
        <v>51</v>
      </c>
      <c r="E2" s="13" t="s">
        <v>40</v>
      </c>
      <c r="F2" s="13" t="s">
        <v>41</v>
      </c>
      <c r="G2" s="13" t="s">
        <v>42</v>
      </c>
      <c r="H2" s="13" t="s">
        <v>43</v>
      </c>
      <c r="I2" s="13" t="s">
        <v>44</v>
      </c>
      <c r="J2" s="13" t="s">
        <v>45</v>
      </c>
      <c r="K2" s="13" t="s">
        <v>46</v>
      </c>
      <c r="L2" s="16" t="s">
        <v>49</v>
      </c>
      <c r="M2" s="13" t="s">
        <v>58</v>
      </c>
      <c r="N2" s="13" t="s">
        <v>59</v>
      </c>
      <c r="O2" s="13" t="s">
        <v>60</v>
      </c>
      <c r="P2" s="16" t="s">
        <v>56</v>
      </c>
      <c r="Q2" s="13" t="s">
        <v>54</v>
      </c>
      <c r="R2" s="13" t="s">
        <v>55</v>
      </c>
    </row>
    <row r="3" spans="1:18">
      <c r="A3" s="12">
        <f>VLOOKUP("FICHE 01",TDB!F3:G4,2,FALSE)</f>
        <v>45292</v>
      </c>
      <c r="B3" s="12" t="str">
        <f>VLOOKUP("FICHE 01",TDB!F3:O4,10,FALSE)</f>
        <v>Commune</v>
      </c>
      <c r="L3">
        <f>VLOOKUP("FICHE 01",TDB!F3:O4,5,FALSE)</f>
        <v>12</v>
      </c>
      <c r="P3" t="str">
        <f>VLOOKUP("FICHE 01",TDB!F3:P4,11,FALSE)</f>
        <v>Titre test</v>
      </c>
    </row>
  </sheetData>
  <mergeCells count="2">
    <mergeCell ref="E1:K1"/>
    <mergeCell ref="L1:O1"/>
  </mergeCells>
  <phoneticPr fontId="2" type="noConversion"/>
  <dataValidations count="1">
    <dataValidation type="list" allowBlank="1" showInputMessage="1" showErrorMessage="1" sqref="E3:K1048576">
      <formula1>"✓"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N3"/>
  <sheetViews>
    <sheetView workbookViewId="0">
      <selection activeCell="L4" sqref="L4"/>
    </sheetView>
  </sheetViews>
  <sheetFormatPr baseColWidth="10" defaultRowHeight="14.25"/>
  <cols>
    <col min="1" max="1" width="17.375" style="12" bestFit="1" customWidth="1"/>
    <col min="2" max="2" width="13" bestFit="1" customWidth="1"/>
    <col min="3" max="9" width="6.75" bestFit="1" customWidth="1"/>
    <col min="10" max="10" width="15.375" customWidth="1"/>
    <col min="11" max="11" width="15.5" bestFit="1" customWidth="1"/>
    <col min="13" max="13" width="15.25" customWidth="1"/>
    <col min="14" max="14" width="18.375" customWidth="1"/>
  </cols>
  <sheetData>
    <row r="1" spans="1:14" ht="15">
      <c r="A1"/>
      <c r="C1" s="22" t="s">
        <v>66</v>
      </c>
      <c r="D1" s="22"/>
      <c r="E1" s="22"/>
      <c r="F1" s="22"/>
      <c r="G1" s="22"/>
      <c r="H1" s="22"/>
      <c r="I1" s="22"/>
      <c r="J1" s="23"/>
      <c r="K1" s="23"/>
      <c r="M1" s="23"/>
      <c r="N1" s="23"/>
    </row>
    <row r="2" spans="1:14" s="9" customFormat="1" ht="45">
      <c r="A2" s="17" t="s">
        <v>68</v>
      </c>
      <c r="B2" s="9" t="s">
        <v>67</v>
      </c>
      <c r="C2" s="3" t="s">
        <v>40</v>
      </c>
      <c r="D2" s="3" t="s">
        <v>41</v>
      </c>
      <c r="E2" s="3" t="s">
        <v>42</v>
      </c>
      <c r="F2" s="3" t="s">
        <v>43</v>
      </c>
      <c r="G2" s="3" t="s">
        <v>44</v>
      </c>
      <c r="H2" s="3" t="s">
        <v>45</v>
      </c>
      <c r="I2" s="3" t="s">
        <v>46</v>
      </c>
      <c r="J2" s="17" t="s">
        <v>49</v>
      </c>
      <c r="K2" s="3" t="s">
        <v>58</v>
      </c>
      <c r="L2" s="17" t="s">
        <v>56</v>
      </c>
      <c r="M2" s="9" t="s">
        <v>50</v>
      </c>
      <c r="N2" s="9" t="s">
        <v>51</v>
      </c>
    </row>
    <row r="3" spans="1:14">
      <c r="A3" s="12">
        <f>VLOOKUP("FICHE 02",TDB!F3:P4,2,FALSE)</f>
        <v>45293</v>
      </c>
      <c r="J3">
        <f>VLOOKUP("FICHE 02",TDB!F3:P4,5,FALSE)</f>
        <v>8</v>
      </c>
      <c r="L3" t="str">
        <f>VLOOKUP("FICHE 02",TDB!F3:P4,11,FALSE)</f>
        <v>Titre test 1</v>
      </c>
    </row>
  </sheetData>
  <mergeCells count="3">
    <mergeCell ref="C1:I1"/>
    <mergeCell ref="J1:K1"/>
    <mergeCell ref="M1:N1"/>
  </mergeCells>
  <phoneticPr fontId="2" type="noConversion"/>
  <dataValidations count="1">
    <dataValidation type="list" allowBlank="1" showInputMessage="1" showErrorMessage="1" sqref="C3:I1048576">
      <formula1>"✓"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9" sqref="E9"/>
    </sheetView>
  </sheetViews>
  <sheetFormatPr baseColWidth="10" defaultColWidth="14.75" defaultRowHeight="14.25"/>
  <cols>
    <col min="1" max="16384" width="14.75" style="5"/>
  </cols>
  <sheetData>
    <row r="1" spans="1:7" s="4" customFormat="1" ht="30">
      <c r="A1" s="4" t="s">
        <v>19</v>
      </c>
      <c r="B1" s="4" t="s">
        <v>20</v>
      </c>
      <c r="C1" s="4" t="s">
        <v>22</v>
      </c>
      <c r="D1" s="4" t="s">
        <v>21</v>
      </c>
      <c r="E1" s="4" t="s">
        <v>8</v>
      </c>
      <c r="F1" s="4" t="s">
        <v>10</v>
      </c>
      <c r="G1" s="4" t="s">
        <v>12</v>
      </c>
    </row>
    <row r="2" spans="1:7">
      <c r="A2" s="5" t="s">
        <v>23</v>
      </c>
      <c r="B2" s="5" t="s">
        <v>28</v>
      </c>
      <c r="C2" s="5" t="s">
        <v>33</v>
      </c>
      <c r="D2" s="18" t="s">
        <v>71</v>
      </c>
      <c r="E2" s="5" t="s">
        <v>9</v>
      </c>
      <c r="F2" s="5" t="s">
        <v>11</v>
      </c>
      <c r="G2" s="5" t="s">
        <v>13</v>
      </c>
    </row>
    <row r="3" spans="1:7">
      <c r="A3" s="5" t="s">
        <v>24</v>
      </c>
      <c r="B3" s="5" t="s">
        <v>29</v>
      </c>
      <c r="C3" s="5" t="s">
        <v>34</v>
      </c>
      <c r="D3" s="19" t="s">
        <v>72</v>
      </c>
      <c r="G3" s="5" t="s">
        <v>14</v>
      </c>
    </row>
    <row r="4" spans="1:7">
      <c r="A4" s="5" t="s">
        <v>25</v>
      </c>
      <c r="B4" s="5" t="s">
        <v>30</v>
      </c>
      <c r="C4" s="5" t="s">
        <v>35</v>
      </c>
      <c r="D4" s="5" t="s">
        <v>61</v>
      </c>
      <c r="G4" s="5" t="s">
        <v>15</v>
      </c>
    </row>
    <row r="5" spans="1:7" ht="28.5">
      <c r="A5" s="5" t="s">
        <v>26</v>
      </c>
      <c r="B5" s="5" t="s">
        <v>31</v>
      </c>
      <c r="C5" s="5" t="s">
        <v>36</v>
      </c>
      <c r="D5" s="5" t="s">
        <v>62</v>
      </c>
      <c r="G5" s="5" t="s">
        <v>16</v>
      </c>
    </row>
    <row r="6" spans="1:7">
      <c r="A6" s="5" t="s">
        <v>27</v>
      </c>
      <c r="B6" s="5" t="s">
        <v>32</v>
      </c>
      <c r="C6" s="5" t="s">
        <v>37</v>
      </c>
      <c r="D6" s="5" t="s">
        <v>63</v>
      </c>
      <c r="G6" s="5" t="s">
        <v>17</v>
      </c>
    </row>
    <row r="7" spans="1:7">
      <c r="G7" s="5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TDB</vt:lpstr>
      <vt:lpstr>FICHE 01</vt:lpstr>
      <vt:lpstr>FICHE 02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MONIER - Perche Nature</dc:creator>
  <cp:lastModifiedBy>Justin PHILIPPE</cp:lastModifiedBy>
  <dcterms:created xsi:type="dcterms:W3CDTF">2024-07-24T13:19:49Z</dcterms:created>
  <dcterms:modified xsi:type="dcterms:W3CDTF">2024-07-25T14:51:43Z</dcterms:modified>
</cp:coreProperties>
</file>