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75" windowWidth="20115" windowHeight="7995"/>
  </bookViews>
  <sheets>
    <sheet name="général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24" i="1" l="1"/>
  <c r="D23" i="1"/>
  <c r="D22" i="1"/>
  <c r="D21" i="1"/>
  <c r="D20" i="1"/>
  <c r="D17" i="1"/>
  <c r="D16" i="1"/>
  <c r="D15" i="1"/>
  <c r="V29" i="1"/>
  <c r="V30" i="1"/>
  <c r="B30" i="1"/>
  <c r="C30" i="1"/>
  <c r="D30" i="1"/>
  <c r="E30" i="1"/>
  <c r="F30" i="1"/>
  <c r="G30" i="1"/>
  <c r="H30" i="1"/>
  <c r="I30" i="1"/>
  <c r="J30" i="1"/>
  <c r="K30" i="1"/>
  <c r="L30" i="1"/>
  <c r="M30" i="1"/>
  <c r="N30" i="1"/>
  <c r="O30" i="1"/>
  <c r="P30" i="1"/>
  <c r="Q30" i="1"/>
  <c r="R30" i="1"/>
  <c r="S30" i="1"/>
  <c r="T30" i="1"/>
  <c r="U30" i="1"/>
  <c r="C28" i="1"/>
  <c r="C29" i="1" s="1"/>
  <c r="D28" i="1"/>
  <c r="E28" i="1"/>
  <c r="D29" i="1" s="1"/>
  <c r="F28" i="1"/>
  <c r="E29" i="1" s="1"/>
  <c r="G28" i="1"/>
  <c r="G29" i="1" s="1"/>
  <c r="H28" i="1"/>
  <c r="I28" i="1"/>
  <c r="H29" i="1" s="1"/>
  <c r="J28" i="1"/>
  <c r="I29" i="1" s="1"/>
  <c r="K28" i="1"/>
  <c r="J29" i="1" s="1"/>
  <c r="L28" i="1"/>
  <c r="M28" i="1"/>
  <c r="L29" i="1" s="1"/>
  <c r="N28" i="1"/>
  <c r="M29" i="1" s="1"/>
  <c r="O28" i="1"/>
  <c r="N29" i="1" s="1"/>
  <c r="P28" i="1"/>
  <c r="Q28" i="1"/>
  <c r="P29" i="1" s="1"/>
  <c r="R28" i="1"/>
  <c r="Q29" i="1" s="1"/>
  <c r="S28" i="1"/>
  <c r="S29" i="1" s="1"/>
  <c r="T28" i="1"/>
  <c r="U28" i="1"/>
  <c r="T29" i="1" s="1"/>
  <c r="V28" i="1"/>
  <c r="U29" i="1" s="1"/>
  <c r="B28" i="1"/>
  <c r="B29" i="1" s="1"/>
  <c r="D19" i="1"/>
  <c r="D18" i="1"/>
  <c r="G31" i="1" l="1"/>
  <c r="C31" i="1"/>
  <c r="R31" i="1"/>
  <c r="N31" i="1"/>
  <c r="N32" i="1" s="1"/>
  <c r="J31" i="1"/>
  <c r="J32" i="1" s="1"/>
  <c r="F31" i="1"/>
  <c r="F32" i="1" s="1"/>
  <c r="V31" i="1"/>
  <c r="V32" i="1" s="1"/>
  <c r="V33" i="1" s="1"/>
  <c r="Q31" i="1"/>
  <c r="Q32" i="1" s="1"/>
  <c r="M31" i="1"/>
  <c r="M32" i="1" s="1"/>
  <c r="I31" i="1"/>
  <c r="I32" i="1" s="1"/>
  <c r="E31" i="1"/>
  <c r="E32" i="1" s="1"/>
  <c r="T31" i="1"/>
  <c r="T32" i="1" s="1"/>
  <c r="P31" i="1"/>
  <c r="P32" i="1" s="1"/>
  <c r="P35" i="1" s="1"/>
  <c r="L31" i="1"/>
  <c r="L32" i="1" s="1"/>
  <c r="H31" i="1"/>
  <c r="H32" i="1" s="1"/>
  <c r="D31" i="1"/>
  <c r="D32" i="1" s="1"/>
  <c r="B31" i="1"/>
  <c r="B32" i="1" s="1"/>
  <c r="S31" i="1"/>
  <c r="S32" i="1" s="1"/>
  <c r="O31" i="1"/>
  <c r="K31" i="1"/>
  <c r="K32" i="1" s="1"/>
  <c r="K35" i="1" s="1"/>
  <c r="C32" i="1"/>
  <c r="C35" i="1" s="1"/>
  <c r="U31" i="1"/>
  <c r="U32" i="1" s="1"/>
  <c r="R29" i="1"/>
  <c r="F29" i="1"/>
  <c r="G32" i="1"/>
  <c r="G35" i="1" s="1"/>
  <c r="O29" i="1"/>
  <c r="O32" i="1" s="1"/>
  <c r="O35" i="1" s="1"/>
  <c r="K29" i="1"/>
  <c r="O34" i="1"/>
  <c r="G34" i="1"/>
  <c r="F33" i="1" l="1"/>
  <c r="F34" i="1"/>
  <c r="I34" i="1"/>
  <c r="I33" i="1"/>
  <c r="B35" i="1"/>
  <c r="B34" i="1"/>
  <c r="B33" i="1"/>
  <c r="C33" i="1"/>
  <c r="R32" i="1"/>
  <c r="R33" i="1" s="1"/>
  <c r="H33" i="1"/>
  <c r="H35" i="1"/>
  <c r="H34" i="1"/>
  <c r="Q33" i="1"/>
  <c r="Q35" i="1"/>
  <c r="Q34" i="1"/>
  <c r="J33" i="1"/>
  <c r="J34" i="1"/>
  <c r="J35" i="1"/>
  <c r="S35" i="1"/>
  <c r="S33" i="1"/>
  <c r="S34" i="1"/>
  <c r="L34" i="1"/>
  <c r="L35" i="1"/>
  <c r="L33" i="1"/>
  <c r="E34" i="1"/>
  <c r="E35" i="1"/>
  <c r="E33" i="1"/>
  <c r="N33" i="1"/>
  <c r="N34" i="1"/>
  <c r="N35" i="1"/>
  <c r="D34" i="1"/>
  <c r="D33" i="1"/>
  <c r="D35" i="1"/>
  <c r="T34" i="1"/>
  <c r="T33" i="1"/>
  <c r="T35" i="1"/>
  <c r="M34" i="1"/>
  <c r="M35" i="1"/>
  <c r="M33" i="1"/>
  <c r="I35" i="1"/>
  <c r="G33" i="1"/>
  <c r="P33" i="1"/>
  <c r="P34" i="1"/>
  <c r="O33" i="1"/>
  <c r="R34" i="1"/>
  <c r="C34" i="1"/>
  <c r="V34" i="1"/>
  <c r="R35" i="1"/>
  <c r="K33" i="1"/>
  <c r="F35" i="1"/>
  <c r="V35" i="1"/>
  <c r="K34" i="1"/>
  <c r="U33" i="1"/>
  <c r="U34" i="1"/>
  <c r="U35" i="1"/>
</calcChain>
</file>

<file path=xl/sharedStrings.xml><?xml version="1.0" encoding="utf-8"?>
<sst xmlns="http://schemas.openxmlformats.org/spreadsheetml/2006/main" count="31" uniqueCount="31">
  <si>
    <t xml:space="preserve">Age </t>
  </si>
  <si>
    <t>csp</t>
  </si>
  <si>
    <t xml:space="preserve">Px mini </t>
  </si>
  <si>
    <t>Px maxi</t>
  </si>
  <si>
    <t>Habitude d'achat</t>
  </si>
  <si>
    <t>C1</t>
  </si>
  <si>
    <t>C2</t>
  </si>
  <si>
    <t>C3</t>
  </si>
  <si>
    <t>C4</t>
  </si>
  <si>
    <t>C5</t>
  </si>
  <si>
    <t>Moyenne prix minimum</t>
  </si>
  <si>
    <t>Moyenne prix maximum</t>
  </si>
  <si>
    <t>Moyenne prix</t>
  </si>
  <si>
    <t>Nb de personne avec habitude d'achat</t>
  </si>
  <si>
    <t>Nb de personne sondée</t>
  </si>
  <si>
    <t>Moyenne C1</t>
  </si>
  <si>
    <t>Moyenne C2</t>
  </si>
  <si>
    <t>Moyenne C3</t>
  </si>
  <si>
    <t>Moyenne C4</t>
  </si>
  <si>
    <t>Moyenne C5</t>
  </si>
  <si>
    <t xml:space="preserve">Nombre de client potentiellement perdu </t>
  </si>
  <si>
    <t>Prix mini</t>
  </si>
  <si>
    <t>Prix maxi</t>
  </si>
  <si>
    <t>somme</t>
  </si>
  <si>
    <t>total</t>
  </si>
  <si>
    <t>px mini cum</t>
  </si>
  <si>
    <t>px maxi cum</t>
  </si>
  <si>
    <t>Coûts de fabrication du produit</t>
  </si>
  <si>
    <t>Ca potentiel</t>
  </si>
  <si>
    <t xml:space="preserve">total % </t>
  </si>
  <si>
    <t>Marge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</si>
</sst>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0" fontId="0" fillId="0" borderId="0" xfId="0" applyAlignment="1">
      <alignment horizontal="center"/>
    </xf>
    <xf numFmtId="3" fontId="0" fillId="0" borderId="0" xfId="0" applyNumberFormat="1"/>
    <xf numFmtId="0" fontId="0" fillId="0" borderId="0" xfId="0" applyNumberFormat="1"/>
    <xf numFmtId="9" fontId="0" fillId="0" borderId="0" xfId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%  client gagner par rapport aux prix</a:t>
            </a:r>
          </a:p>
        </c:rich>
      </c:tx>
      <c:layout>
        <c:manualLayout>
          <c:xMode val="edge"/>
          <c:yMode val="edge"/>
          <c:x val="0.11940266841644795"/>
          <c:y val="2.7777777777777776E-2"/>
        </c:manualLayout>
      </c:layout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0.10037729658792649"/>
          <c:y val="0.19943314377369495"/>
          <c:w val="0.86351159230096242"/>
          <c:h val="0.68921660834062404"/>
        </c:manualLayout>
      </c:layout>
      <c:bar3DChart>
        <c:barDir val="col"/>
        <c:grouping val="clustered"/>
        <c:varyColors val="0"/>
        <c:ser>
          <c:idx val="0"/>
          <c:order val="0"/>
          <c:tx>
            <c:strRef>
              <c:f>général!$B$27:$V$27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invertIfNegative val="0"/>
          <c:val>
            <c:numRef>
              <c:f>général!$B$33:$V$33</c:f>
              <c:numCache>
                <c:formatCode>0%</c:formatCode>
                <c:ptCount val="21"/>
                <c:pt idx="0">
                  <c:v>0</c:v>
                </c:pt>
                <c:pt idx="1">
                  <c:v>0</c:v>
                </c:pt>
                <c:pt idx="2">
                  <c:v>9.0909090909090939E-2</c:v>
                </c:pt>
                <c:pt idx="3">
                  <c:v>0.18181818181818177</c:v>
                </c:pt>
                <c:pt idx="4">
                  <c:v>0.36363636363636365</c:v>
                </c:pt>
                <c:pt idx="5">
                  <c:v>0.63636363636363635</c:v>
                </c:pt>
                <c:pt idx="6">
                  <c:v>0.72727272727272729</c:v>
                </c:pt>
                <c:pt idx="7">
                  <c:v>0.81818181818181812</c:v>
                </c:pt>
                <c:pt idx="8">
                  <c:v>0.72727272727272729</c:v>
                </c:pt>
                <c:pt idx="9">
                  <c:v>0.63636363636363635</c:v>
                </c:pt>
                <c:pt idx="10">
                  <c:v>0.54545454545454541</c:v>
                </c:pt>
                <c:pt idx="11">
                  <c:v>0.54545454545454541</c:v>
                </c:pt>
                <c:pt idx="12">
                  <c:v>0.36363636363636365</c:v>
                </c:pt>
                <c:pt idx="13">
                  <c:v>0.18181818181818177</c:v>
                </c:pt>
                <c:pt idx="14">
                  <c:v>9.0909090909090939E-2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43739776"/>
        <c:axId val="82968960"/>
        <c:axId val="0"/>
      </c:bar3DChart>
      <c:catAx>
        <c:axId val="43739776"/>
        <c:scaling>
          <c:orientation val="minMax"/>
        </c:scaling>
        <c:delete val="0"/>
        <c:axPos val="b"/>
        <c:majorTickMark val="none"/>
        <c:minorTickMark val="none"/>
        <c:tickLblPos val="nextTo"/>
        <c:crossAx val="82968960"/>
        <c:crosses val="autoZero"/>
        <c:auto val="1"/>
        <c:lblAlgn val="ctr"/>
        <c:lblOffset val="100"/>
        <c:noMultiLvlLbl val="0"/>
      </c:catAx>
      <c:valAx>
        <c:axId val="82968960"/>
        <c:scaling>
          <c:orientation val="minMax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crossAx val="4373977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Ca potentiel réalisable </a:t>
            </a:r>
          </a:p>
        </c:rich>
      </c:tx>
      <c:layout>
        <c:manualLayout>
          <c:xMode val="edge"/>
          <c:yMode val="edge"/>
          <c:x val="0.26556933508311459"/>
          <c:y val="9.2592592592592587E-2"/>
        </c:manualLayout>
      </c:layout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général!$B$27:$V$27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invertIfNegative val="0"/>
          <c:val>
            <c:numRef>
              <c:f>général!$B$34:$V$34</c:f>
              <c:numCache>
                <c:formatCode>General</c:formatCode>
                <c:ptCount val="21"/>
                <c:pt idx="0">
                  <c:v>0</c:v>
                </c:pt>
                <c:pt idx="1">
                  <c:v>0</c:v>
                </c:pt>
                <c:pt idx="2">
                  <c:v>2</c:v>
                </c:pt>
                <c:pt idx="3">
                  <c:v>6</c:v>
                </c:pt>
                <c:pt idx="4">
                  <c:v>16</c:v>
                </c:pt>
                <c:pt idx="5">
                  <c:v>35</c:v>
                </c:pt>
                <c:pt idx="6">
                  <c:v>48</c:v>
                </c:pt>
                <c:pt idx="7">
                  <c:v>63</c:v>
                </c:pt>
                <c:pt idx="8">
                  <c:v>64</c:v>
                </c:pt>
                <c:pt idx="9">
                  <c:v>63</c:v>
                </c:pt>
                <c:pt idx="10">
                  <c:v>60</c:v>
                </c:pt>
                <c:pt idx="11">
                  <c:v>66</c:v>
                </c:pt>
                <c:pt idx="12">
                  <c:v>48</c:v>
                </c:pt>
                <c:pt idx="13">
                  <c:v>26</c:v>
                </c:pt>
                <c:pt idx="14">
                  <c:v>14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40111872"/>
        <c:axId val="140113408"/>
        <c:axId val="0"/>
      </c:bar3DChart>
      <c:catAx>
        <c:axId val="140111872"/>
        <c:scaling>
          <c:orientation val="minMax"/>
        </c:scaling>
        <c:delete val="0"/>
        <c:axPos val="b"/>
        <c:majorTickMark val="out"/>
        <c:minorTickMark val="none"/>
        <c:tickLblPos val="nextTo"/>
        <c:crossAx val="140113408"/>
        <c:crosses val="autoZero"/>
        <c:auto val="1"/>
        <c:lblAlgn val="ctr"/>
        <c:lblOffset val="100"/>
        <c:noMultiLvlLbl val="0"/>
      </c:catAx>
      <c:valAx>
        <c:axId val="14011340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4011187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Marge potentiel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7.4766185476815392E-2"/>
          <c:y val="0.1901738845144357"/>
          <c:w val="0.89745603674540686"/>
          <c:h val="0.68921660834062404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général!$B$27:$V$27</c:f>
              <c:strCache>
                <c:ptCount val="1"/>
                <c:pt idx="0">
                  <c:v>0 1 2 3 4 5 6 7 8 9 10 11 12 13 14 15 16 17 18 19 20</c:v>
                </c:pt>
              </c:strCache>
            </c:strRef>
          </c:tx>
          <c:invertIfNegative val="0"/>
          <c:val>
            <c:numRef>
              <c:f>général!$B$35:$V$35</c:f>
              <c:numCache>
                <c:formatCode>General</c:formatCode>
                <c:ptCount val="2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2</c:v>
                </c:pt>
                <c:pt idx="4">
                  <c:v>8</c:v>
                </c:pt>
                <c:pt idx="5">
                  <c:v>21</c:v>
                </c:pt>
                <c:pt idx="6">
                  <c:v>32</c:v>
                </c:pt>
                <c:pt idx="7">
                  <c:v>45</c:v>
                </c:pt>
                <c:pt idx="8">
                  <c:v>48</c:v>
                </c:pt>
                <c:pt idx="9">
                  <c:v>49</c:v>
                </c:pt>
                <c:pt idx="10">
                  <c:v>48</c:v>
                </c:pt>
                <c:pt idx="11">
                  <c:v>54</c:v>
                </c:pt>
                <c:pt idx="12">
                  <c:v>40</c:v>
                </c:pt>
                <c:pt idx="13">
                  <c:v>22</c:v>
                </c:pt>
                <c:pt idx="14">
                  <c:v>12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55978368"/>
        <c:axId val="155992448"/>
      </c:barChart>
      <c:catAx>
        <c:axId val="155978368"/>
        <c:scaling>
          <c:orientation val="minMax"/>
        </c:scaling>
        <c:delete val="0"/>
        <c:axPos val="b"/>
        <c:majorTickMark val="out"/>
        <c:minorTickMark val="none"/>
        <c:tickLblPos val="nextTo"/>
        <c:crossAx val="155992448"/>
        <c:crosses val="autoZero"/>
        <c:auto val="1"/>
        <c:lblAlgn val="ctr"/>
        <c:lblOffset val="100"/>
        <c:noMultiLvlLbl val="0"/>
      </c:catAx>
      <c:valAx>
        <c:axId val="15599244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5597836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35</xdr:row>
      <xdr:rowOff>157162</xdr:rowOff>
    </xdr:from>
    <xdr:to>
      <xdr:col>5</xdr:col>
      <xdr:colOff>495300</xdr:colOff>
      <xdr:row>50</xdr:row>
      <xdr:rowOff>42862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295275</xdr:colOff>
      <xdr:row>35</xdr:row>
      <xdr:rowOff>180975</xdr:rowOff>
    </xdr:from>
    <xdr:to>
      <xdr:col>13</xdr:col>
      <xdr:colOff>295275</xdr:colOff>
      <xdr:row>49</xdr:row>
      <xdr:rowOff>166687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14</xdr:col>
      <xdr:colOff>266700</xdr:colOff>
      <xdr:row>35</xdr:row>
      <xdr:rowOff>52387</xdr:rowOff>
    </xdr:from>
    <xdr:to>
      <xdr:col>20</xdr:col>
      <xdr:colOff>266700</xdr:colOff>
      <xdr:row>49</xdr:row>
      <xdr:rowOff>128587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5"/>
  <sheetViews>
    <sheetView tabSelected="1" workbookViewId="0">
      <selection activeCell="L9" sqref="L9"/>
    </sheetView>
  </sheetViews>
  <sheetFormatPr baseColWidth="10" defaultRowHeight="15" x14ac:dyDescent="0.25"/>
  <cols>
    <col min="3" max="3" width="11.42578125" customWidth="1"/>
    <col min="5" max="5" width="15.85546875" bestFit="1" customWidth="1"/>
  </cols>
  <sheetData>
    <row r="1" spans="1:1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</row>
    <row r="2" spans="1:15" x14ac:dyDescent="0.25">
      <c r="A2" s="3">
        <v>20</v>
      </c>
      <c r="B2" s="3">
        <v>0</v>
      </c>
      <c r="C2" s="3">
        <v>3</v>
      </c>
      <c r="D2" s="3">
        <v>8</v>
      </c>
      <c r="E2" s="3">
        <v>0</v>
      </c>
      <c r="F2" s="3">
        <v>1</v>
      </c>
      <c r="G2" s="3">
        <v>2</v>
      </c>
      <c r="H2" s="3">
        <v>1</v>
      </c>
      <c r="I2" s="3">
        <v>1</v>
      </c>
      <c r="J2" s="3">
        <v>2</v>
      </c>
    </row>
    <row r="3" spans="1:15" x14ac:dyDescent="0.25">
      <c r="A3" s="3">
        <v>62</v>
      </c>
      <c r="B3" s="3">
        <v>2</v>
      </c>
      <c r="C3" s="3">
        <v>6</v>
      </c>
      <c r="D3" s="3">
        <v>15</v>
      </c>
      <c r="E3" s="3">
        <v>0</v>
      </c>
      <c r="F3" s="3">
        <v>3</v>
      </c>
      <c r="G3" s="3">
        <v>3</v>
      </c>
      <c r="H3" s="3">
        <v>3</v>
      </c>
      <c r="I3" s="3">
        <v>3</v>
      </c>
      <c r="J3" s="3">
        <v>3</v>
      </c>
    </row>
    <row r="4" spans="1:15" x14ac:dyDescent="0.25">
      <c r="A4" s="3">
        <v>81</v>
      </c>
      <c r="B4" s="3">
        <v>1</v>
      </c>
      <c r="C4" s="3">
        <v>4</v>
      </c>
      <c r="D4" s="3">
        <v>12</v>
      </c>
      <c r="E4" s="3">
        <v>0</v>
      </c>
      <c r="F4" s="3">
        <v>2</v>
      </c>
      <c r="G4" s="3">
        <v>1</v>
      </c>
      <c r="H4" s="3">
        <v>1</v>
      </c>
      <c r="I4" s="3">
        <v>1</v>
      </c>
      <c r="J4" s="3">
        <v>3</v>
      </c>
    </row>
    <row r="5" spans="1:15" x14ac:dyDescent="0.25">
      <c r="A5" s="3">
        <v>38</v>
      </c>
      <c r="B5" s="3">
        <v>1</v>
      </c>
      <c r="C5" s="3">
        <v>8</v>
      </c>
      <c r="D5" s="3">
        <v>9</v>
      </c>
      <c r="E5" s="3">
        <v>1</v>
      </c>
      <c r="F5" s="3">
        <v>2</v>
      </c>
      <c r="G5" s="3">
        <v>3</v>
      </c>
      <c r="H5" s="3">
        <v>2</v>
      </c>
      <c r="I5" s="3">
        <v>2</v>
      </c>
      <c r="J5" s="3">
        <v>3</v>
      </c>
    </row>
    <row r="6" spans="1:15" x14ac:dyDescent="0.25">
      <c r="A6" s="3">
        <v>27</v>
      </c>
      <c r="B6" s="3">
        <v>2</v>
      </c>
      <c r="C6" s="3">
        <v>3</v>
      </c>
      <c r="D6" s="3">
        <v>7</v>
      </c>
      <c r="E6" s="3">
        <v>1</v>
      </c>
      <c r="F6" s="3">
        <v>2</v>
      </c>
      <c r="G6" s="3">
        <v>2</v>
      </c>
      <c r="H6" s="3">
        <v>2</v>
      </c>
      <c r="I6" s="3">
        <v>2</v>
      </c>
      <c r="J6" s="3">
        <v>2</v>
      </c>
    </row>
    <row r="7" spans="1:15" x14ac:dyDescent="0.25">
      <c r="A7" s="3">
        <v>12</v>
      </c>
      <c r="B7" s="3">
        <v>1</v>
      </c>
      <c r="C7" s="3">
        <v>6</v>
      </c>
      <c r="D7" s="3">
        <v>14</v>
      </c>
      <c r="E7" s="3">
        <v>0</v>
      </c>
      <c r="F7" s="3">
        <v>1</v>
      </c>
      <c r="G7" s="3">
        <v>2</v>
      </c>
      <c r="H7" s="3">
        <v>2</v>
      </c>
      <c r="I7" s="3">
        <v>2</v>
      </c>
      <c r="J7" s="3">
        <v>1</v>
      </c>
    </row>
    <row r="8" spans="1:15" x14ac:dyDescent="0.25">
      <c r="A8" s="3">
        <v>17</v>
      </c>
      <c r="B8" s="3">
        <v>2</v>
      </c>
      <c r="C8" s="3">
        <v>5</v>
      </c>
      <c r="D8" s="3">
        <v>12</v>
      </c>
      <c r="E8" s="3">
        <v>1</v>
      </c>
      <c r="F8" s="3">
        <v>0</v>
      </c>
      <c r="G8" s="3">
        <v>0</v>
      </c>
      <c r="H8" s="3">
        <v>1</v>
      </c>
      <c r="I8" s="3">
        <v>2</v>
      </c>
      <c r="J8" s="3">
        <v>3</v>
      </c>
    </row>
    <row r="9" spans="1:15" x14ac:dyDescent="0.25">
      <c r="A9" s="3">
        <v>56</v>
      </c>
      <c r="B9" s="3">
        <v>1</v>
      </c>
      <c r="C9" s="3">
        <v>4</v>
      </c>
      <c r="D9" s="3">
        <v>13</v>
      </c>
      <c r="E9" s="3">
        <v>1</v>
      </c>
      <c r="F9" s="3">
        <v>2</v>
      </c>
      <c r="G9" s="3">
        <v>1</v>
      </c>
      <c r="H9" s="3">
        <v>2</v>
      </c>
      <c r="I9" s="3">
        <v>1</v>
      </c>
      <c r="J9" s="3">
        <v>2</v>
      </c>
    </row>
    <row r="10" spans="1:15" x14ac:dyDescent="0.25">
      <c r="A10" s="3">
        <v>41</v>
      </c>
      <c r="B10" s="3">
        <v>1</v>
      </c>
      <c r="C10" s="3">
        <v>2</v>
      </c>
      <c r="D10" s="3">
        <v>13</v>
      </c>
      <c r="E10" s="3">
        <v>0</v>
      </c>
      <c r="F10" s="3">
        <v>3</v>
      </c>
      <c r="G10" s="3">
        <v>3</v>
      </c>
      <c r="H10" s="3">
        <v>2</v>
      </c>
      <c r="I10" s="3">
        <v>1</v>
      </c>
      <c r="J10" s="3">
        <v>2</v>
      </c>
    </row>
    <row r="11" spans="1:15" x14ac:dyDescent="0.25">
      <c r="A11" s="3">
        <v>32</v>
      </c>
      <c r="B11" s="3">
        <v>0</v>
      </c>
      <c r="C11" s="3">
        <v>1</v>
      </c>
      <c r="D11" s="3">
        <v>9</v>
      </c>
      <c r="E11" s="3">
        <v>1</v>
      </c>
      <c r="F11" s="3">
        <v>2</v>
      </c>
      <c r="G11" s="3">
        <v>3</v>
      </c>
      <c r="H11" s="3">
        <v>3</v>
      </c>
      <c r="I11" s="3">
        <v>3</v>
      </c>
      <c r="J11" s="3">
        <v>3</v>
      </c>
    </row>
    <row r="12" spans="1:15" x14ac:dyDescent="0.25">
      <c r="A12" s="3">
        <v>29</v>
      </c>
      <c r="B12" s="3">
        <v>0</v>
      </c>
      <c r="C12" s="3">
        <v>4</v>
      </c>
      <c r="D12" s="3">
        <v>10</v>
      </c>
      <c r="E12" s="3">
        <v>0</v>
      </c>
      <c r="F12" s="3">
        <v>0</v>
      </c>
      <c r="G12" s="3">
        <v>1</v>
      </c>
      <c r="H12" s="3">
        <v>0</v>
      </c>
      <c r="I12" s="3">
        <v>0</v>
      </c>
      <c r="J12" s="3">
        <v>1</v>
      </c>
    </row>
    <row r="14" spans="1:15" x14ac:dyDescent="0.25"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</row>
    <row r="15" spans="1:15" x14ac:dyDescent="0.25">
      <c r="A15" t="s">
        <v>10</v>
      </c>
      <c r="D15">
        <f>ROUND(AVERAGE(C2:C12),2)</f>
        <v>4.18</v>
      </c>
      <c r="F15" t="s">
        <v>27</v>
      </c>
      <c r="I15">
        <v>2</v>
      </c>
    </row>
    <row r="16" spans="1:15" x14ac:dyDescent="0.25">
      <c r="A16" t="s">
        <v>11</v>
      </c>
      <c r="D16">
        <f>ROUND(AVERAGE(D2:D12),2)</f>
        <v>11.09</v>
      </c>
    </row>
    <row r="17" spans="1:22" x14ac:dyDescent="0.25">
      <c r="A17" t="s">
        <v>12</v>
      </c>
      <c r="D17">
        <f>ROUND(AVERAGE(C2:D12),2)</f>
        <v>7.64</v>
      </c>
    </row>
    <row r="18" spans="1:22" x14ac:dyDescent="0.25">
      <c r="A18" t="s">
        <v>13</v>
      </c>
      <c r="D18">
        <f>(COUNTIF(E2:E12,1))</f>
        <v>5</v>
      </c>
    </row>
    <row r="19" spans="1:22" x14ac:dyDescent="0.25">
      <c r="A19" t="s">
        <v>14</v>
      </c>
      <c r="D19">
        <f>COUNT(E2:E12)</f>
        <v>11</v>
      </c>
    </row>
    <row r="20" spans="1:22" x14ac:dyDescent="0.25">
      <c r="A20" t="s">
        <v>15</v>
      </c>
      <c r="D20">
        <f>ROUND(AVERAGE(F2:F12),2)</f>
        <v>1.64</v>
      </c>
    </row>
    <row r="21" spans="1:22" x14ac:dyDescent="0.25">
      <c r="A21" t="s">
        <v>16</v>
      </c>
      <c r="D21">
        <f>ROUND(AVERAGE(G2:G12),2)</f>
        <v>1.91</v>
      </c>
    </row>
    <row r="22" spans="1:22" x14ac:dyDescent="0.25">
      <c r="A22" t="s">
        <v>17</v>
      </c>
      <c r="D22">
        <f>ROUND(AVERAGE(H2:H12),2)</f>
        <v>1.73</v>
      </c>
    </row>
    <row r="23" spans="1:22" x14ac:dyDescent="0.25">
      <c r="A23" t="s">
        <v>18</v>
      </c>
      <c r="D23">
        <f>ROUND(AVERAGE(I2:I12),2)</f>
        <v>1.64</v>
      </c>
    </row>
    <row r="24" spans="1:22" x14ac:dyDescent="0.25">
      <c r="A24" t="s">
        <v>19</v>
      </c>
      <c r="D24">
        <f>ROUND(AVERAGE(J2:J12),2)</f>
        <v>2.27</v>
      </c>
    </row>
    <row r="26" spans="1:22" x14ac:dyDescent="0.25">
      <c r="A26" t="s">
        <v>20</v>
      </c>
    </row>
    <row r="27" spans="1:22" x14ac:dyDescent="0.25">
      <c r="A27" t="s">
        <v>23</v>
      </c>
      <c r="B27">
        <v>0</v>
      </c>
      <c r="C27">
        <v>1</v>
      </c>
      <c r="D27">
        <v>2</v>
      </c>
      <c r="E27">
        <v>3</v>
      </c>
      <c r="F27">
        <v>4</v>
      </c>
      <c r="G27">
        <v>5</v>
      </c>
      <c r="H27">
        <v>6</v>
      </c>
      <c r="I27">
        <v>7</v>
      </c>
      <c r="J27">
        <v>8</v>
      </c>
      <c r="K27">
        <v>9</v>
      </c>
      <c r="L27">
        <v>10</v>
      </c>
      <c r="M27">
        <v>11</v>
      </c>
      <c r="N27">
        <v>12</v>
      </c>
      <c r="O27">
        <v>13</v>
      </c>
      <c r="P27">
        <v>14</v>
      </c>
      <c r="Q27">
        <v>15</v>
      </c>
      <c r="R27">
        <v>16</v>
      </c>
      <c r="S27">
        <v>17</v>
      </c>
      <c r="T27">
        <v>18</v>
      </c>
      <c r="U27">
        <v>19</v>
      </c>
      <c r="V27">
        <v>20</v>
      </c>
    </row>
    <row r="28" spans="1:22" x14ac:dyDescent="0.25">
      <c r="A28" t="s">
        <v>21</v>
      </c>
      <c r="B28">
        <f>COUNTIF($C$2:$C$12,B27)</f>
        <v>0</v>
      </c>
      <c r="C28">
        <f t="shared" ref="C28:V28" si="0">COUNTIF($C$2:$C$12,C27)</f>
        <v>1</v>
      </c>
      <c r="D28">
        <f t="shared" si="0"/>
        <v>1</v>
      </c>
      <c r="E28">
        <f t="shared" si="0"/>
        <v>2</v>
      </c>
      <c r="F28">
        <f t="shared" si="0"/>
        <v>3</v>
      </c>
      <c r="G28">
        <f t="shared" si="0"/>
        <v>1</v>
      </c>
      <c r="H28">
        <f t="shared" si="0"/>
        <v>2</v>
      </c>
      <c r="I28">
        <f t="shared" si="0"/>
        <v>0</v>
      </c>
      <c r="J28">
        <f t="shared" si="0"/>
        <v>1</v>
      </c>
      <c r="K28">
        <f t="shared" si="0"/>
        <v>0</v>
      </c>
      <c r="L28">
        <f t="shared" si="0"/>
        <v>0</v>
      </c>
      <c r="M28">
        <f t="shared" si="0"/>
        <v>0</v>
      </c>
      <c r="N28">
        <f t="shared" si="0"/>
        <v>0</v>
      </c>
      <c r="O28">
        <f t="shared" si="0"/>
        <v>0</v>
      </c>
      <c r="P28">
        <f t="shared" si="0"/>
        <v>0</v>
      </c>
      <c r="Q28">
        <f t="shared" si="0"/>
        <v>0</v>
      </c>
      <c r="R28">
        <f t="shared" si="0"/>
        <v>0</v>
      </c>
      <c r="S28">
        <f t="shared" si="0"/>
        <v>0</v>
      </c>
      <c r="T28">
        <f t="shared" si="0"/>
        <v>0</v>
      </c>
      <c r="U28">
        <f t="shared" si="0"/>
        <v>0</v>
      </c>
      <c r="V28">
        <f t="shared" si="0"/>
        <v>0</v>
      </c>
    </row>
    <row r="29" spans="1:22" x14ac:dyDescent="0.25">
      <c r="A29" t="s">
        <v>25</v>
      </c>
      <c r="B29">
        <f>SUM(B28:$V$28)</f>
        <v>11</v>
      </c>
      <c r="C29">
        <f>SUM(C28:$V$28)</f>
        <v>11</v>
      </c>
      <c r="D29">
        <f>SUM(D28:$V$28)</f>
        <v>10</v>
      </c>
      <c r="E29">
        <f>SUM(E28:$V$28)</f>
        <v>9</v>
      </c>
      <c r="F29">
        <f>SUM(F28:$V$28)</f>
        <v>7</v>
      </c>
      <c r="G29">
        <f>SUM(G28:$V$28)</f>
        <v>4</v>
      </c>
      <c r="H29">
        <f>SUM(H28:$V$28)</f>
        <v>3</v>
      </c>
      <c r="I29">
        <f>SUM(I28:$V$28)</f>
        <v>1</v>
      </c>
      <c r="J29">
        <f>SUM(J28:$V$28)</f>
        <v>1</v>
      </c>
      <c r="K29">
        <f>SUM(K28:$V$28)</f>
        <v>0</v>
      </c>
      <c r="L29">
        <f>SUM(L28:$V$28)</f>
        <v>0</v>
      </c>
      <c r="M29">
        <f>SUM(M28:$V$28)</f>
        <v>0</v>
      </c>
      <c r="N29">
        <f>SUM(N28:$V$28)</f>
        <v>0</v>
      </c>
      <c r="O29">
        <f>SUM(O28:$V$28)</f>
        <v>0</v>
      </c>
      <c r="P29">
        <f>SUM(P28:$V$28)</f>
        <v>0</v>
      </c>
      <c r="Q29">
        <f>SUM(Q28:$V$28)</f>
        <v>0</v>
      </c>
      <c r="R29">
        <f>SUM(R28:$V$28)</f>
        <v>0</v>
      </c>
      <c r="S29">
        <f>SUM(S28:$V$28)</f>
        <v>0</v>
      </c>
      <c r="T29">
        <f>SUM(T28:$V$28)</f>
        <v>0</v>
      </c>
      <c r="U29">
        <f>SUM(U28:$V$28)</f>
        <v>0</v>
      </c>
      <c r="V29">
        <f>V28</f>
        <v>0</v>
      </c>
    </row>
    <row r="30" spans="1:22" x14ac:dyDescent="0.25">
      <c r="A30" t="s">
        <v>22</v>
      </c>
      <c r="B30">
        <f t="shared" ref="B30:T30" si="1">COUNTIF($D$2:$D$12,B27)</f>
        <v>0</v>
      </c>
      <c r="C30">
        <f t="shared" si="1"/>
        <v>0</v>
      </c>
      <c r="D30">
        <f t="shared" si="1"/>
        <v>0</v>
      </c>
      <c r="E30">
        <f t="shared" si="1"/>
        <v>0</v>
      </c>
      <c r="F30">
        <f t="shared" si="1"/>
        <v>0</v>
      </c>
      <c r="G30">
        <f t="shared" si="1"/>
        <v>0</v>
      </c>
      <c r="H30">
        <f t="shared" si="1"/>
        <v>0</v>
      </c>
      <c r="I30">
        <f t="shared" si="1"/>
        <v>1</v>
      </c>
      <c r="J30">
        <f t="shared" si="1"/>
        <v>1</v>
      </c>
      <c r="K30">
        <f t="shared" si="1"/>
        <v>2</v>
      </c>
      <c r="L30">
        <f t="shared" si="1"/>
        <v>1</v>
      </c>
      <c r="M30">
        <f t="shared" si="1"/>
        <v>0</v>
      </c>
      <c r="N30">
        <f t="shared" si="1"/>
        <v>2</v>
      </c>
      <c r="O30">
        <f t="shared" si="1"/>
        <v>2</v>
      </c>
      <c r="P30">
        <f t="shared" si="1"/>
        <v>1</v>
      </c>
      <c r="Q30">
        <f t="shared" si="1"/>
        <v>1</v>
      </c>
      <c r="R30">
        <f t="shared" si="1"/>
        <v>0</v>
      </c>
      <c r="S30">
        <f t="shared" si="1"/>
        <v>0</v>
      </c>
      <c r="T30">
        <f t="shared" si="1"/>
        <v>0</v>
      </c>
      <c r="U30">
        <f>COUNTIF($D$2:$D$12,U27)</f>
        <v>0</v>
      </c>
      <c r="V30">
        <f>COUNTIF($D$2:$D$12,V27)</f>
        <v>0</v>
      </c>
    </row>
    <row r="31" spans="1:22" x14ac:dyDescent="0.25">
      <c r="A31" t="s">
        <v>26</v>
      </c>
      <c r="B31">
        <f>B30</f>
        <v>0</v>
      </c>
      <c r="C31">
        <f>SUM($B$30:C30)</f>
        <v>0</v>
      </c>
      <c r="D31">
        <f>SUM($B$30:D30)</f>
        <v>0</v>
      </c>
      <c r="E31">
        <f>SUM($B$30:E30)</f>
        <v>0</v>
      </c>
      <c r="F31">
        <f>SUM($B$30:F30)</f>
        <v>0</v>
      </c>
      <c r="G31">
        <f>SUM($B$30:G30)</f>
        <v>0</v>
      </c>
      <c r="H31">
        <f>SUM($B$30:H30)</f>
        <v>0</v>
      </c>
      <c r="I31">
        <f>SUM($B$30:I30)</f>
        <v>1</v>
      </c>
      <c r="J31">
        <f>SUM($B$30:J30)</f>
        <v>2</v>
      </c>
      <c r="K31">
        <f>SUM($B$30:K30)</f>
        <v>4</v>
      </c>
      <c r="L31">
        <f>SUM($B$30:L30)</f>
        <v>5</v>
      </c>
      <c r="M31">
        <f>SUM($B$30:M30)</f>
        <v>5</v>
      </c>
      <c r="N31">
        <f>SUM($B$30:N30)</f>
        <v>7</v>
      </c>
      <c r="O31">
        <f>SUM($B$30:O30)</f>
        <v>9</v>
      </c>
      <c r="P31">
        <f>SUM($B$30:P30)</f>
        <v>10</v>
      </c>
      <c r="Q31">
        <f>SUM($B$30:Q30)</f>
        <v>11</v>
      </c>
      <c r="R31">
        <f>SUM($B$30:R30)</f>
        <v>11</v>
      </c>
      <c r="S31">
        <f>SUM($B$30:S30)</f>
        <v>11</v>
      </c>
      <c r="T31">
        <f>SUM($B$30:T30)</f>
        <v>11</v>
      </c>
      <c r="U31">
        <f>SUM($B$30:U30)</f>
        <v>11</v>
      </c>
      <c r="V31">
        <f>SUM($B$30:V30)</f>
        <v>11</v>
      </c>
    </row>
    <row r="32" spans="1:22" x14ac:dyDescent="0.25">
      <c r="A32" t="s">
        <v>24</v>
      </c>
      <c r="B32">
        <f>B29+B31</f>
        <v>11</v>
      </c>
      <c r="C32">
        <f t="shared" ref="C32:V32" si="2">C29+C31</f>
        <v>11</v>
      </c>
      <c r="D32">
        <f t="shared" si="2"/>
        <v>10</v>
      </c>
      <c r="E32">
        <f t="shared" si="2"/>
        <v>9</v>
      </c>
      <c r="F32">
        <f t="shared" si="2"/>
        <v>7</v>
      </c>
      <c r="G32">
        <f t="shared" si="2"/>
        <v>4</v>
      </c>
      <c r="H32">
        <f t="shared" si="2"/>
        <v>3</v>
      </c>
      <c r="I32">
        <f t="shared" si="2"/>
        <v>2</v>
      </c>
      <c r="J32">
        <f t="shared" si="2"/>
        <v>3</v>
      </c>
      <c r="K32">
        <f t="shared" si="2"/>
        <v>4</v>
      </c>
      <c r="L32">
        <f t="shared" si="2"/>
        <v>5</v>
      </c>
      <c r="M32">
        <f t="shared" si="2"/>
        <v>5</v>
      </c>
      <c r="N32">
        <f t="shared" si="2"/>
        <v>7</v>
      </c>
      <c r="O32">
        <f t="shared" si="2"/>
        <v>9</v>
      </c>
      <c r="P32">
        <f t="shared" si="2"/>
        <v>10</v>
      </c>
      <c r="Q32">
        <f t="shared" si="2"/>
        <v>11</v>
      </c>
      <c r="R32">
        <f t="shared" si="2"/>
        <v>11</v>
      </c>
      <c r="S32">
        <f t="shared" si="2"/>
        <v>11</v>
      </c>
      <c r="T32">
        <f t="shared" si="2"/>
        <v>11</v>
      </c>
      <c r="U32">
        <f t="shared" si="2"/>
        <v>11</v>
      </c>
      <c r="V32">
        <f t="shared" si="2"/>
        <v>11</v>
      </c>
    </row>
    <row r="33" spans="1:22" x14ac:dyDescent="0.25">
      <c r="A33" t="s">
        <v>29</v>
      </c>
      <c r="B33" s="4">
        <f>100%-(B32/$D$19)</f>
        <v>0</v>
      </c>
      <c r="C33" s="4">
        <f t="shared" ref="C33:V33" si="3">100%-(C32/$D$19)</f>
        <v>0</v>
      </c>
      <c r="D33" s="4">
        <f t="shared" si="3"/>
        <v>9.0909090909090939E-2</v>
      </c>
      <c r="E33" s="4">
        <f t="shared" si="3"/>
        <v>0.18181818181818177</v>
      </c>
      <c r="F33" s="4">
        <f t="shared" si="3"/>
        <v>0.36363636363636365</v>
      </c>
      <c r="G33" s="4">
        <f t="shared" si="3"/>
        <v>0.63636363636363635</v>
      </c>
      <c r="H33" s="4">
        <f t="shared" si="3"/>
        <v>0.72727272727272729</v>
      </c>
      <c r="I33" s="4">
        <f t="shared" si="3"/>
        <v>0.81818181818181812</v>
      </c>
      <c r="J33" s="4">
        <f t="shared" si="3"/>
        <v>0.72727272727272729</v>
      </c>
      <c r="K33" s="4">
        <f t="shared" si="3"/>
        <v>0.63636363636363635</v>
      </c>
      <c r="L33" s="4">
        <f t="shared" si="3"/>
        <v>0.54545454545454541</v>
      </c>
      <c r="M33" s="4">
        <f t="shared" si="3"/>
        <v>0.54545454545454541</v>
      </c>
      <c r="N33" s="4">
        <f t="shared" si="3"/>
        <v>0.36363636363636365</v>
      </c>
      <c r="O33" s="4">
        <f t="shared" si="3"/>
        <v>0.18181818181818177</v>
      </c>
      <c r="P33" s="4">
        <f t="shared" si="3"/>
        <v>9.0909090909090939E-2</v>
      </c>
      <c r="Q33" s="4">
        <f t="shared" si="3"/>
        <v>0</v>
      </c>
      <c r="R33" s="4">
        <f t="shared" si="3"/>
        <v>0</v>
      </c>
      <c r="S33" s="4">
        <f t="shared" si="3"/>
        <v>0</v>
      </c>
      <c r="T33" s="4">
        <f t="shared" si="3"/>
        <v>0</v>
      </c>
      <c r="U33" s="4">
        <f t="shared" si="3"/>
        <v>0</v>
      </c>
      <c r="V33" s="4">
        <f t="shared" si="3"/>
        <v>0</v>
      </c>
    </row>
    <row r="34" spans="1:22" x14ac:dyDescent="0.25">
      <c r="A34" t="s">
        <v>28</v>
      </c>
      <c r="B34">
        <f>($D$19-B32)*B27</f>
        <v>0</v>
      </c>
      <c r="C34">
        <f t="shared" ref="C34:V34" si="4">($D$19-C32)*C27</f>
        <v>0</v>
      </c>
      <c r="D34">
        <f t="shared" si="4"/>
        <v>2</v>
      </c>
      <c r="E34">
        <f t="shared" si="4"/>
        <v>6</v>
      </c>
      <c r="F34">
        <f t="shared" si="4"/>
        <v>16</v>
      </c>
      <c r="G34">
        <f t="shared" si="4"/>
        <v>35</v>
      </c>
      <c r="H34">
        <f t="shared" si="4"/>
        <v>48</v>
      </c>
      <c r="I34">
        <f t="shared" si="4"/>
        <v>63</v>
      </c>
      <c r="J34">
        <f t="shared" si="4"/>
        <v>64</v>
      </c>
      <c r="K34">
        <f t="shared" si="4"/>
        <v>63</v>
      </c>
      <c r="L34">
        <f t="shared" si="4"/>
        <v>60</v>
      </c>
      <c r="M34">
        <f t="shared" si="4"/>
        <v>66</v>
      </c>
      <c r="N34">
        <f t="shared" si="4"/>
        <v>48</v>
      </c>
      <c r="O34">
        <f t="shared" si="4"/>
        <v>26</v>
      </c>
      <c r="P34">
        <f t="shared" si="4"/>
        <v>14</v>
      </c>
      <c r="Q34">
        <f t="shared" si="4"/>
        <v>0</v>
      </c>
      <c r="R34">
        <f t="shared" si="4"/>
        <v>0</v>
      </c>
      <c r="S34">
        <f t="shared" si="4"/>
        <v>0</v>
      </c>
      <c r="T34">
        <f t="shared" si="4"/>
        <v>0</v>
      </c>
      <c r="U34">
        <f t="shared" si="4"/>
        <v>0</v>
      </c>
      <c r="V34">
        <f t="shared" si="4"/>
        <v>0</v>
      </c>
    </row>
    <row r="35" spans="1:22" x14ac:dyDescent="0.25">
      <c r="A35" t="s">
        <v>30</v>
      </c>
      <c r="B35">
        <f>(B27-$I$15)*($D$19-B32)</f>
        <v>0</v>
      </c>
      <c r="C35">
        <f t="shared" ref="C35:V35" si="5">(C27-$I$15)*($D$19-C32)</f>
        <v>0</v>
      </c>
      <c r="D35">
        <f t="shared" si="5"/>
        <v>0</v>
      </c>
      <c r="E35">
        <f t="shared" si="5"/>
        <v>2</v>
      </c>
      <c r="F35">
        <f t="shared" si="5"/>
        <v>8</v>
      </c>
      <c r="G35">
        <f t="shared" si="5"/>
        <v>21</v>
      </c>
      <c r="H35">
        <f t="shared" si="5"/>
        <v>32</v>
      </c>
      <c r="I35">
        <f t="shared" si="5"/>
        <v>45</v>
      </c>
      <c r="J35">
        <f t="shared" si="5"/>
        <v>48</v>
      </c>
      <c r="K35">
        <f t="shared" si="5"/>
        <v>49</v>
      </c>
      <c r="L35">
        <f t="shared" si="5"/>
        <v>48</v>
      </c>
      <c r="M35">
        <f t="shared" si="5"/>
        <v>54</v>
      </c>
      <c r="N35">
        <f t="shared" si="5"/>
        <v>40</v>
      </c>
      <c r="O35">
        <f t="shared" si="5"/>
        <v>22</v>
      </c>
      <c r="P35">
        <f t="shared" si="5"/>
        <v>12</v>
      </c>
      <c r="Q35">
        <f t="shared" si="5"/>
        <v>0</v>
      </c>
      <c r="R35">
        <f t="shared" si="5"/>
        <v>0</v>
      </c>
      <c r="S35">
        <f t="shared" si="5"/>
        <v>0</v>
      </c>
      <c r="T35">
        <f t="shared" si="5"/>
        <v>0</v>
      </c>
      <c r="U35">
        <f t="shared" si="5"/>
        <v>0</v>
      </c>
      <c r="V35">
        <f t="shared" si="5"/>
        <v>0</v>
      </c>
    </row>
  </sheetData>
  <mergeCells count="1">
    <mergeCell ref="E14:O14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16"/>
  <sheetViews>
    <sheetView workbookViewId="0">
      <selection sqref="A1:G16"/>
    </sheetView>
  </sheetViews>
  <sheetFormatPr baseColWidth="10" defaultRowHeight="15" x14ac:dyDescent="0.25"/>
  <sheetData>
    <row r="2" spans="1:1" x14ac:dyDescent="0.25">
      <c r="A2" s="2"/>
    </row>
    <row r="3" spans="1:1" x14ac:dyDescent="0.25">
      <c r="A3" s="2"/>
    </row>
    <row r="4" spans="1:1" x14ac:dyDescent="0.25">
      <c r="A4" s="2"/>
    </row>
    <row r="5" spans="1:1" x14ac:dyDescent="0.25">
      <c r="A5" s="2"/>
    </row>
    <row r="6" spans="1:1" x14ac:dyDescent="0.25">
      <c r="A6" s="2"/>
    </row>
    <row r="7" spans="1:1" x14ac:dyDescent="0.25">
      <c r="A7" s="2"/>
    </row>
    <row r="8" spans="1:1" x14ac:dyDescent="0.25">
      <c r="A8" s="2"/>
    </row>
    <row r="9" spans="1:1" x14ac:dyDescent="0.25">
      <c r="A9" s="2"/>
    </row>
    <row r="10" spans="1:1" x14ac:dyDescent="0.25">
      <c r="A10" s="2"/>
    </row>
    <row r="12" spans="1:1" x14ac:dyDescent="0.25">
      <c r="A12" s="2"/>
    </row>
    <row r="13" spans="1:1" x14ac:dyDescent="0.25">
      <c r="A13" s="2"/>
    </row>
    <row r="14" spans="1:1" x14ac:dyDescent="0.25">
      <c r="A14" s="2"/>
    </row>
    <row r="15" spans="1:1" x14ac:dyDescent="0.25">
      <c r="A15" s="2"/>
    </row>
    <row r="16" spans="1:1" x14ac:dyDescent="0.25">
      <c r="A16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général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Nicoles</dc:creator>
  <cp:lastModifiedBy>Nicoles</cp:lastModifiedBy>
  <dcterms:created xsi:type="dcterms:W3CDTF">2012-01-03T08:30:26Z</dcterms:created>
  <dcterms:modified xsi:type="dcterms:W3CDTF">2012-01-03T13:30:51Z</dcterms:modified>
</cp:coreProperties>
</file>