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m\Documents\DOCUMENTS ASSOCIATIONS\SECOURS POP\Fichiers suivi aide alim\"/>
    </mc:Choice>
  </mc:AlternateContent>
  <xr:revisionPtr revIDLastSave="0" documentId="13_ncr:1_{45B966C4-29BF-4850-9B1D-315AC129CF9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er semestre" sheetId="1" r:id="rId1"/>
    <sheet name="2e semestre" sheetId="4" r:id="rId2"/>
    <sheet name="BILAN" sheetId="2" r:id="rId3"/>
  </sheets>
  <definedNames>
    <definedName name="_xlnm.Print_Area" localSheetId="0">'1er semestre'!$B$1:$AK$61</definedName>
    <definedName name="_xlnm.Print_Area" localSheetId="1">'2e semestre'!$B$1:$AK$54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4" i="1" l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D3" i="4"/>
  <c r="D2" i="4"/>
  <c r="D1" i="4"/>
  <c r="G17" i="4"/>
  <c r="G47" i="4"/>
  <c r="G42" i="4"/>
  <c r="G45" i="4"/>
  <c r="M2" i="4"/>
  <c r="G50" i="4"/>
  <c r="G49" i="4"/>
  <c r="G43" i="4"/>
  <c r="G55" i="4" s="1"/>
  <c r="G44" i="4"/>
  <c r="G46" i="4"/>
  <c r="G48" i="4"/>
  <c r="G51" i="4"/>
  <c r="G54" i="4"/>
  <c r="G52" i="4"/>
  <c r="G53" i="4"/>
  <c r="M2" i="1"/>
  <c r="G41" i="4"/>
  <c r="G34" i="4"/>
  <c r="G33" i="4"/>
  <c r="G32" i="4"/>
  <c r="G30" i="4"/>
  <c r="G28" i="4"/>
  <c r="G29" i="4"/>
  <c r="G27" i="4"/>
  <c r="G26" i="4"/>
  <c r="G40" i="4"/>
  <c r="G25" i="4"/>
  <c r="G31" i="4"/>
  <c r="G22" i="4"/>
  <c r="G21" i="4"/>
  <c r="G20" i="4"/>
  <c r="G19" i="4"/>
  <c r="G39" i="4"/>
  <c r="G24" i="4"/>
  <c r="G23" i="4"/>
  <c r="G18" i="4"/>
  <c r="G38" i="4"/>
  <c r="G16" i="4"/>
  <c r="G15" i="4"/>
  <c r="G14" i="4"/>
  <c r="G13" i="4"/>
  <c r="G12" i="4"/>
  <c r="G11" i="4"/>
  <c r="G10" i="4"/>
  <c r="G37" i="4"/>
  <c r="G9" i="4"/>
  <c r="G8" i="4"/>
  <c r="G36" i="4"/>
  <c r="G7" i="4"/>
  <c r="G35" i="4"/>
  <c r="D4" i="4" l="1"/>
  <c r="AG5" i="4"/>
  <c r="AB5" i="4"/>
  <c r="AB6" i="4" s="1"/>
  <c r="AC6" i="4" s="1"/>
  <c r="AD6" i="4" s="1"/>
  <c r="AE6" i="4" s="1"/>
  <c r="AF6" i="4" s="1"/>
  <c r="AF58" i="4" s="1"/>
  <c r="L16" i="2" s="1"/>
  <c r="W5" i="4"/>
  <c r="W6" i="4" s="1"/>
  <c r="X6" i="4" s="1"/>
  <c r="Y6" i="4" s="1"/>
  <c r="Z6" i="4" s="1"/>
  <c r="AA6" i="4" s="1"/>
  <c r="AA57" i="4" s="1"/>
  <c r="K15" i="2" s="1"/>
  <c r="R5" i="4"/>
  <c r="M5" i="4"/>
  <c r="H5" i="4"/>
  <c r="F56" i="4"/>
  <c r="C3" i="4" s="1"/>
  <c r="E56" i="4"/>
  <c r="C2" i="4" s="1"/>
  <c r="B56" i="4"/>
  <c r="AG6" i="4"/>
  <c r="AH6" i="4" s="1"/>
  <c r="AI6" i="4" s="1"/>
  <c r="AJ6" i="4" s="1"/>
  <c r="AK6" i="4" s="1"/>
  <c r="AK58" i="4" s="1"/>
  <c r="L17" i="2" s="1"/>
  <c r="R6" i="4"/>
  <c r="S6" i="4" s="1"/>
  <c r="T6" i="4" s="1"/>
  <c r="U6" i="4" s="1"/>
  <c r="V6" i="4" s="1"/>
  <c r="V58" i="4" s="1"/>
  <c r="L14" i="2" s="1"/>
  <c r="M6" i="4"/>
  <c r="N6" i="4" s="1"/>
  <c r="O6" i="4" s="1"/>
  <c r="P6" i="4" s="1"/>
  <c r="Q6" i="4" s="1"/>
  <c r="Q58" i="4" s="1"/>
  <c r="L13" i="2" s="1"/>
  <c r="H6" i="4"/>
  <c r="I6" i="4" s="1"/>
  <c r="J6" i="4" s="1"/>
  <c r="K6" i="4" s="1"/>
  <c r="L6" i="4" s="1"/>
  <c r="L58" i="4" s="1"/>
  <c r="L12" i="2" s="1"/>
  <c r="C1" i="4"/>
  <c r="AG5" i="1"/>
  <c r="AG6" i="1" s="1"/>
  <c r="AB5" i="1"/>
  <c r="AB6" i="1" s="1"/>
  <c r="W5" i="1"/>
  <c r="W6" i="1" s="1"/>
  <c r="R5" i="1"/>
  <c r="R6" i="1" s="1"/>
  <c r="M5" i="1"/>
  <c r="M6" i="1" s="1"/>
  <c r="H5" i="1"/>
  <c r="H6" i="1" s="1"/>
  <c r="I6" i="1" l="1"/>
  <c r="H63" i="1"/>
  <c r="C6" i="2" s="1"/>
  <c r="N6" i="1"/>
  <c r="M63" i="1"/>
  <c r="C7" i="2" s="1"/>
  <c r="AH6" i="1"/>
  <c r="AG63" i="1"/>
  <c r="C11" i="2" s="1"/>
  <c r="S6" i="1"/>
  <c r="S64" i="1" s="1"/>
  <c r="F8" i="2" s="1"/>
  <c r="R63" i="1"/>
  <c r="C8" i="2" s="1"/>
  <c r="X6" i="1"/>
  <c r="W63" i="1"/>
  <c r="C9" i="2" s="1"/>
  <c r="AC6" i="1"/>
  <c r="AC64" i="1" s="1"/>
  <c r="F10" i="2" s="1"/>
  <c r="AB63" i="1"/>
  <c r="C10" i="2" s="1"/>
  <c r="M64" i="1"/>
  <c r="D7" i="2" s="1"/>
  <c r="AG64" i="1"/>
  <c r="D11" i="2" s="1"/>
  <c r="L57" i="4"/>
  <c r="K12" i="2" s="1"/>
  <c r="P57" i="4"/>
  <c r="I13" i="2" s="1"/>
  <c r="T57" i="4"/>
  <c r="G14" i="2" s="1"/>
  <c r="X57" i="4"/>
  <c r="E15" i="2" s="1"/>
  <c r="AB57" i="4"/>
  <c r="C16" i="2" s="1"/>
  <c r="AF57" i="4"/>
  <c r="K16" i="2" s="1"/>
  <c r="AJ57" i="4"/>
  <c r="I17" i="2" s="1"/>
  <c r="K58" i="4"/>
  <c r="J12" i="2" s="1"/>
  <c r="O58" i="4"/>
  <c r="H13" i="2" s="1"/>
  <c r="S58" i="4"/>
  <c r="F14" i="2" s="1"/>
  <c r="W58" i="4"/>
  <c r="D15" i="2" s="1"/>
  <c r="AA58" i="4"/>
  <c r="L15" i="2" s="1"/>
  <c r="AE58" i="4"/>
  <c r="J16" i="2" s="1"/>
  <c r="AI58" i="4"/>
  <c r="H17" i="2" s="1"/>
  <c r="R64" i="1"/>
  <c r="D8" i="2" s="1"/>
  <c r="H57" i="4"/>
  <c r="C12" i="2" s="1"/>
  <c r="I57" i="4"/>
  <c r="E12" i="2" s="1"/>
  <c r="M57" i="4"/>
  <c r="C13" i="2" s="1"/>
  <c r="Q57" i="4"/>
  <c r="K13" i="2" s="1"/>
  <c r="U57" i="4"/>
  <c r="I14" i="2" s="1"/>
  <c r="Y57" i="4"/>
  <c r="G15" i="2" s="1"/>
  <c r="AC57" i="4"/>
  <c r="E16" i="2" s="1"/>
  <c r="AG57" i="4"/>
  <c r="C17" i="2" s="1"/>
  <c r="AK57" i="4"/>
  <c r="K17" i="2" s="1"/>
  <c r="P58" i="4"/>
  <c r="J13" i="2" s="1"/>
  <c r="T58" i="4"/>
  <c r="H14" i="2" s="1"/>
  <c r="X58" i="4"/>
  <c r="F15" i="2" s="1"/>
  <c r="AB58" i="4"/>
  <c r="D16" i="2" s="1"/>
  <c r="AJ58" i="4"/>
  <c r="J17" i="2" s="1"/>
  <c r="W64" i="1"/>
  <c r="D9" i="2" s="1"/>
  <c r="H58" i="4"/>
  <c r="D12" i="2" s="1"/>
  <c r="J57" i="4"/>
  <c r="G12" i="2" s="1"/>
  <c r="N57" i="4"/>
  <c r="E13" i="2" s="1"/>
  <c r="R57" i="4"/>
  <c r="C14" i="2" s="1"/>
  <c r="V57" i="4"/>
  <c r="K14" i="2" s="1"/>
  <c r="Z57" i="4"/>
  <c r="I15" i="2" s="1"/>
  <c r="AD57" i="4"/>
  <c r="G16" i="2" s="1"/>
  <c r="AH57" i="4"/>
  <c r="E17" i="2" s="1"/>
  <c r="I58" i="4"/>
  <c r="F12" i="2" s="1"/>
  <c r="M58" i="4"/>
  <c r="D13" i="2" s="1"/>
  <c r="U58" i="4"/>
  <c r="J14" i="2" s="1"/>
  <c r="Y58" i="4"/>
  <c r="H15" i="2" s="1"/>
  <c r="AC58" i="4"/>
  <c r="F16" i="2" s="1"/>
  <c r="AG58" i="4"/>
  <c r="D17" i="2" s="1"/>
  <c r="C4" i="4"/>
  <c r="H64" i="1"/>
  <c r="D6" i="2" s="1"/>
  <c r="AB64" i="1"/>
  <c r="D10" i="2" s="1"/>
  <c r="K57" i="4"/>
  <c r="I12" i="2" s="1"/>
  <c r="O57" i="4"/>
  <c r="G13" i="2" s="1"/>
  <c r="S57" i="4"/>
  <c r="E14" i="2" s="1"/>
  <c r="W57" i="4"/>
  <c r="C15" i="2" s="1"/>
  <c r="AE57" i="4"/>
  <c r="I16" i="2" s="1"/>
  <c r="AI57" i="4"/>
  <c r="G17" i="2" s="1"/>
  <c r="J58" i="4"/>
  <c r="H12" i="2" s="1"/>
  <c r="N58" i="4"/>
  <c r="F13" i="2" s="1"/>
  <c r="R58" i="4"/>
  <c r="D14" i="2" s="1"/>
  <c r="Z58" i="4"/>
  <c r="J15" i="2" s="1"/>
  <c r="AD58" i="4"/>
  <c r="H16" i="2" s="1"/>
  <c r="AH58" i="4"/>
  <c r="F17" i="2" s="1"/>
  <c r="Y6" i="1" l="1"/>
  <c r="X63" i="1"/>
  <c r="E9" i="2" s="1"/>
  <c r="AI6" i="1"/>
  <c r="AH63" i="1"/>
  <c r="E11" i="2" s="1"/>
  <c r="J6" i="1"/>
  <c r="I63" i="1"/>
  <c r="E6" i="2" s="1"/>
  <c r="I64" i="1"/>
  <c r="F6" i="2" s="1"/>
  <c r="X64" i="1"/>
  <c r="F9" i="2" s="1"/>
  <c r="AD6" i="1"/>
  <c r="AC63" i="1"/>
  <c r="E10" i="2" s="1"/>
  <c r="T6" i="1"/>
  <c r="S63" i="1"/>
  <c r="E8" i="2" s="1"/>
  <c r="O6" i="1"/>
  <c r="N63" i="1"/>
  <c r="E7" i="2" s="1"/>
  <c r="AH64" i="1"/>
  <c r="F11" i="2" s="1"/>
  <c r="N64" i="1"/>
  <c r="F7" i="2" s="1"/>
  <c r="C18" i="2"/>
  <c r="D18" i="2"/>
  <c r="F62" i="1"/>
  <c r="C3" i="1" s="1"/>
  <c r="E62" i="1"/>
  <c r="C2" i="1" s="1"/>
  <c r="B62" i="1"/>
  <c r="C1" i="1" s="1"/>
  <c r="E18" i="2" l="1"/>
  <c r="D3" i="1"/>
  <c r="D2" i="1"/>
  <c r="D1" i="1"/>
  <c r="F18" i="2"/>
  <c r="K6" i="1"/>
  <c r="J63" i="1"/>
  <c r="G6" i="2" s="1"/>
  <c r="J64" i="1"/>
  <c r="H6" i="2" s="1"/>
  <c r="U6" i="1"/>
  <c r="T63" i="1"/>
  <c r="G8" i="2" s="1"/>
  <c r="T64" i="1"/>
  <c r="H8" i="2" s="1"/>
  <c r="P6" i="1"/>
  <c r="O63" i="1"/>
  <c r="G7" i="2" s="1"/>
  <c r="O64" i="1"/>
  <c r="H7" i="2" s="1"/>
  <c r="AE6" i="1"/>
  <c r="AD63" i="1"/>
  <c r="G10" i="2" s="1"/>
  <c r="AD64" i="1"/>
  <c r="H10" i="2" s="1"/>
  <c r="Z6" i="1"/>
  <c r="Y63" i="1"/>
  <c r="G9" i="2" s="1"/>
  <c r="Y64" i="1"/>
  <c r="H9" i="2" s="1"/>
  <c r="AJ6" i="1"/>
  <c r="AI63" i="1"/>
  <c r="G11" i="2" s="1"/>
  <c r="AI64" i="1"/>
  <c r="H11" i="2" s="1"/>
  <c r="C4" i="1"/>
  <c r="D4" i="1" l="1"/>
  <c r="V6" i="1"/>
  <c r="U63" i="1"/>
  <c r="I8" i="2" s="1"/>
  <c r="U64" i="1"/>
  <c r="J8" i="2" s="1"/>
  <c r="Q6" i="1"/>
  <c r="P63" i="1"/>
  <c r="I7" i="2" s="1"/>
  <c r="P64" i="1"/>
  <c r="J7" i="2" s="1"/>
  <c r="AF6" i="1"/>
  <c r="AE63" i="1"/>
  <c r="I10" i="2" s="1"/>
  <c r="AE64" i="1"/>
  <c r="J10" i="2" s="1"/>
  <c r="G18" i="2"/>
  <c r="AK6" i="1"/>
  <c r="AJ63" i="1"/>
  <c r="I11" i="2" s="1"/>
  <c r="AJ64" i="1"/>
  <c r="J11" i="2" s="1"/>
  <c r="H18" i="2"/>
  <c r="AA6" i="1"/>
  <c r="Z63" i="1"/>
  <c r="I9" i="2" s="1"/>
  <c r="Z64" i="1"/>
  <c r="J9" i="2" s="1"/>
  <c r="L6" i="1"/>
  <c r="K63" i="1"/>
  <c r="I6" i="2" s="1"/>
  <c r="K64" i="1"/>
  <c r="J6" i="2" s="1"/>
  <c r="J18" i="2" l="1"/>
  <c r="Q63" i="1"/>
  <c r="K7" i="2" s="1"/>
  <c r="Q64" i="1"/>
  <c r="L7" i="2" s="1"/>
  <c r="AA64" i="1"/>
  <c r="L9" i="2" s="1"/>
  <c r="AA63" i="1"/>
  <c r="K9" i="2" s="1"/>
  <c r="L64" i="1"/>
  <c r="L6" i="2" s="1"/>
  <c r="L63" i="1"/>
  <c r="K6" i="2" s="1"/>
  <c r="I18" i="2"/>
  <c r="AK63" i="1"/>
  <c r="K11" i="2" s="1"/>
  <c r="AK64" i="1"/>
  <c r="L11" i="2" s="1"/>
  <c r="AF64" i="1"/>
  <c r="L10" i="2" s="1"/>
  <c r="AF63" i="1"/>
  <c r="K10" i="2" s="1"/>
  <c r="V64" i="1"/>
  <c r="L8" i="2" s="1"/>
  <c r="V63" i="1"/>
  <c r="K8" i="2" s="1"/>
  <c r="L18" i="2" l="1"/>
  <c r="K18" i="2"/>
</calcChain>
</file>

<file path=xl/sharedStrings.xml><?xml version="1.0" encoding="utf-8"?>
<sst xmlns="http://schemas.openxmlformats.org/spreadsheetml/2006/main" count="59" uniqueCount="38">
  <si>
    <t>ADULTES</t>
  </si>
  <si>
    <t>ENFANTS</t>
  </si>
  <si>
    <t>NOM</t>
  </si>
  <si>
    <t>PRENOM</t>
  </si>
  <si>
    <t>FOYERS</t>
  </si>
  <si>
    <t>FEVRIER</t>
  </si>
  <si>
    <t>MARS</t>
  </si>
  <si>
    <t>AVRIL</t>
  </si>
  <si>
    <t>MAI</t>
  </si>
  <si>
    <t>JUIN</t>
  </si>
  <si>
    <t>REPAS</t>
  </si>
  <si>
    <t>A</t>
  </si>
  <si>
    <t>E</t>
  </si>
  <si>
    <t>T</t>
  </si>
  <si>
    <t>PERSONNES</t>
  </si>
  <si>
    <t>Cne</t>
  </si>
  <si>
    <t>Semaine 1</t>
  </si>
  <si>
    <t>Semaine 2</t>
  </si>
  <si>
    <t>Semaine 3</t>
  </si>
  <si>
    <t>Semaine 4</t>
  </si>
  <si>
    <t>Semaine 5</t>
  </si>
  <si>
    <t>Tonnage
FEAD</t>
  </si>
  <si>
    <t>Tonnage
Fruits-légumes</t>
  </si>
  <si>
    <t>Tonnage Produits
distribués</t>
  </si>
  <si>
    <t>JANVIER</t>
  </si>
  <si>
    <t>JUILLET</t>
  </si>
  <si>
    <t>AOUT</t>
  </si>
  <si>
    <t>SEPTEMBRE</t>
  </si>
  <si>
    <t>OCTOBRE</t>
  </si>
  <si>
    <t>NOVEMBRE</t>
  </si>
  <si>
    <t>DECEMBRE</t>
  </si>
  <si>
    <t>TOTAUX</t>
  </si>
  <si>
    <t>Nb foyers</t>
  </si>
  <si>
    <t>Nb pers.</t>
  </si>
  <si>
    <t>Année</t>
  </si>
  <si>
    <t xml:space="preserve">B I L A N   D E S   A I D E S   A L I M E N T A I R E S   </t>
  </si>
  <si>
    <t>(dont Migrants)</t>
  </si>
  <si>
    <t>(dont MIGRANTS)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</si>
</sst>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mmmm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Arial Unicode MS"/>
      <family val="2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5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gray0625">
        <bgColor theme="0" tint="-4.9989318521683403E-2"/>
      </patternFill>
    </fill>
    <fill>
      <patternFill patternType="solid">
        <fgColor rgb="FFEEDDFF"/>
        <bgColor indexed="64"/>
      </patternFill>
    </fill>
    <fill>
      <patternFill patternType="solid">
        <fgColor rgb="FFDBB7FF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rgb="FFFFFFA7"/>
        <bgColor indexed="64"/>
      </patternFill>
    </fill>
    <fill>
      <patternFill patternType="solid">
        <fgColor indexed="65"/>
        <bgColor indexed="64"/>
      </patternFill>
    </fill>
    <fill>
      <patternFill patternType="gray0625">
        <bgColor auto="1"/>
      </patternFill>
    </fill>
    <fill>
      <patternFill patternType="solid">
        <fgColor theme="2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45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4" fontId="2" fillId="5" borderId="5" xfId="0" applyNumberFormat="1" applyFont="1" applyFill="1" applyBorder="1" applyAlignment="1">
      <alignment horizontal="center" vertical="center"/>
    </xf>
    <xf numFmtId="164" fontId="2" fillId="5" borderId="6" xfId="0" applyNumberFormat="1" applyFont="1" applyFill="1" applyBorder="1" applyAlignment="1">
      <alignment horizontal="center" vertical="center"/>
    </xf>
    <xf numFmtId="164" fontId="2" fillId="7" borderId="4" xfId="0" applyNumberFormat="1" applyFont="1" applyFill="1" applyBorder="1" applyAlignment="1">
      <alignment horizontal="center" vertical="center"/>
    </xf>
    <xf numFmtId="164" fontId="2" fillId="7" borderId="5" xfId="0" applyNumberFormat="1" applyFont="1" applyFill="1" applyBorder="1" applyAlignment="1">
      <alignment horizontal="center" vertical="center"/>
    </xf>
    <xf numFmtId="164" fontId="2" fillId="7" borderId="6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3" xfId="0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1" fillId="5" borderId="17" xfId="0" applyFont="1" applyFill="1" applyBorder="1" applyAlignment="1">
      <alignment horizontal="center" vertical="center"/>
    </xf>
    <xf numFmtId="164" fontId="2" fillId="9" borderId="4" xfId="0" applyNumberFormat="1" applyFont="1" applyFill="1" applyBorder="1" applyAlignment="1">
      <alignment horizontal="center" vertical="center"/>
    </xf>
    <xf numFmtId="164" fontId="2" fillId="9" borderId="5" xfId="0" applyNumberFormat="1" applyFont="1" applyFill="1" applyBorder="1" applyAlignment="1">
      <alignment horizontal="center" vertical="center"/>
    </xf>
    <xf numFmtId="164" fontId="2" fillId="9" borderId="6" xfId="0" applyNumberFormat="1" applyFont="1" applyFill="1" applyBorder="1" applyAlignment="1">
      <alignment horizontal="center" vertical="center"/>
    </xf>
    <xf numFmtId="0" fontId="1" fillId="9" borderId="17" xfId="0" applyFont="1" applyFill="1" applyBorder="1" applyAlignment="1">
      <alignment horizontal="center" vertical="center"/>
    </xf>
    <xf numFmtId="0" fontId="1" fillId="9" borderId="18" xfId="0" applyFont="1" applyFill="1" applyBorder="1" applyAlignment="1">
      <alignment horizontal="center" vertical="center"/>
    </xf>
    <xf numFmtId="0" fontId="1" fillId="9" borderId="19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4" borderId="2" xfId="0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4" borderId="3" xfId="0" applyFill="1" applyBorder="1" applyAlignment="1">
      <alignment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164" fontId="2" fillId="6" borderId="4" xfId="0" applyNumberFormat="1" applyFont="1" applyFill="1" applyBorder="1" applyAlignment="1">
      <alignment horizontal="center" vertical="center"/>
    </xf>
    <xf numFmtId="164" fontId="2" fillId="6" borderId="5" xfId="0" applyNumberFormat="1" applyFont="1" applyFill="1" applyBorder="1" applyAlignment="1">
      <alignment horizontal="center" vertical="center"/>
    </xf>
    <xf numFmtId="164" fontId="2" fillId="6" borderId="6" xfId="0" applyNumberFormat="1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0" fillId="10" borderId="2" xfId="0" applyFill="1" applyBorder="1" applyAlignment="1">
      <alignment vertical="center"/>
    </xf>
    <xf numFmtId="0" fontId="0" fillId="10" borderId="1" xfId="0" applyFill="1" applyBorder="1" applyAlignment="1">
      <alignment vertical="center"/>
    </xf>
    <xf numFmtId="0" fontId="0" fillId="10" borderId="3" xfId="0" applyFill="1" applyBorder="1" applyAlignment="1">
      <alignment vertical="center"/>
    </xf>
    <xf numFmtId="0" fontId="3" fillId="10" borderId="4" xfId="0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2" fillId="11" borderId="18" xfId="0" applyFont="1" applyFill="1" applyBorder="1" applyAlignment="1">
      <alignment horizontal="center" vertical="center"/>
    </xf>
    <xf numFmtId="0" fontId="2" fillId="11" borderId="19" xfId="0" applyFont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/>
    </xf>
    <xf numFmtId="0" fontId="2" fillId="11" borderId="6" xfId="0" applyFont="1" applyFill="1" applyBorder="1" applyAlignment="1">
      <alignment horizontal="center" vertical="center"/>
    </xf>
    <xf numFmtId="0" fontId="6" fillId="11" borderId="17" xfId="0" applyFont="1" applyFill="1" applyBorder="1" applyAlignment="1">
      <alignment vertical="center"/>
    </xf>
    <xf numFmtId="0" fontId="5" fillId="11" borderId="18" xfId="0" applyFont="1" applyFill="1" applyBorder="1" applyAlignment="1">
      <alignment vertical="center"/>
    </xf>
    <xf numFmtId="0" fontId="3" fillId="11" borderId="18" xfId="0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vertical="center"/>
    </xf>
    <xf numFmtId="0" fontId="5" fillId="11" borderId="1" xfId="0" applyFont="1" applyFill="1" applyBorder="1" applyAlignment="1">
      <alignment vertical="center"/>
    </xf>
    <xf numFmtId="0" fontId="3" fillId="11" borderId="1" xfId="0" applyFont="1" applyFill="1" applyBorder="1" applyAlignment="1">
      <alignment horizontal="center" vertical="center"/>
    </xf>
    <xf numFmtId="0" fontId="6" fillId="12" borderId="2" xfId="0" applyFont="1" applyFill="1" applyBorder="1" applyAlignment="1">
      <alignment vertical="center"/>
    </xf>
    <xf numFmtId="0" fontId="0" fillId="11" borderId="1" xfId="0" applyFill="1" applyBorder="1" applyAlignment="1">
      <alignment vertical="center"/>
    </xf>
    <xf numFmtId="0" fontId="5" fillId="11" borderId="1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left" vertical="center"/>
    </xf>
    <xf numFmtId="0" fontId="3" fillId="11" borderId="5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2" fillId="14" borderId="6" xfId="0" applyFont="1" applyFill="1" applyBorder="1" applyAlignment="1">
      <alignment horizontal="center" vertical="center"/>
    </xf>
    <xf numFmtId="0" fontId="2" fillId="16" borderId="4" xfId="0" applyFont="1" applyFill="1" applyBorder="1" applyAlignment="1">
      <alignment horizontal="center" vertical="center"/>
    </xf>
    <xf numFmtId="0" fontId="2" fillId="16" borderId="6" xfId="0" applyFont="1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0" fillId="11" borderId="32" xfId="0" applyFill="1" applyBorder="1" applyAlignment="1">
      <alignment horizontal="center" vertical="center"/>
    </xf>
    <xf numFmtId="0" fontId="0" fillId="11" borderId="33" xfId="0" applyFill="1" applyBorder="1" applyAlignment="1">
      <alignment horizontal="center" vertical="center"/>
    </xf>
    <xf numFmtId="0" fontId="0" fillId="11" borderId="27" xfId="0" applyFill="1" applyBorder="1" applyAlignment="1">
      <alignment horizontal="center" vertical="center"/>
    </xf>
    <xf numFmtId="0" fontId="3" fillId="13" borderId="17" xfId="0" applyFont="1" applyFill="1" applyBorder="1" applyAlignment="1">
      <alignment horizontal="center" vertical="center"/>
    </xf>
    <xf numFmtId="0" fontId="3" fillId="13" borderId="19" xfId="0" applyFont="1" applyFill="1" applyBorder="1" applyAlignment="1">
      <alignment horizontal="center" vertical="center"/>
    </xf>
    <xf numFmtId="0" fontId="3" fillId="15" borderId="17" xfId="0" applyFont="1" applyFill="1" applyBorder="1" applyAlignment="1">
      <alignment horizontal="center" vertical="center"/>
    </xf>
    <xf numFmtId="0" fontId="3" fillId="15" borderId="19" xfId="0" applyFont="1" applyFill="1" applyBorder="1" applyAlignment="1">
      <alignment horizontal="center" vertical="center"/>
    </xf>
    <xf numFmtId="0" fontId="3" fillId="13" borderId="2" xfId="0" applyFont="1" applyFill="1" applyBorder="1" applyAlignment="1">
      <alignment horizontal="center" vertical="center"/>
    </xf>
    <xf numFmtId="0" fontId="3" fillId="13" borderId="3" xfId="0" applyFont="1" applyFill="1" applyBorder="1" applyAlignment="1">
      <alignment horizontal="center" vertical="center"/>
    </xf>
    <xf numFmtId="0" fontId="3" fillId="15" borderId="2" xfId="0" applyFont="1" applyFill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3" fillId="13" borderId="20" xfId="0" applyFont="1" applyFill="1" applyBorder="1" applyAlignment="1">
      <alignment horizontal="center" vertical="center"/>
    </xf>
    <xf numFmtId="0" fontId="3" fillId="13" borderId="21" xfId="0" applyFont="1" applyFill="1" applyBorder="1" applyAlignment="1">
      <alignment horizontal="center" vertical="center"/>
    </xf>
    <xf numFmtId="0" fontId="8" fillId="15" borderId="20" xfId="0" applyFont="1" applyFill="1" applyBorder="1" applyAlignment="1">
      <alignment horizontal="center" vertical="center"/>
    </xf>
    <xf numFmtId="0" fontId="3" fillId="15" borderId="21" xfId="0" applyFont="1" applyFill="1" applyBorder="1" applyAlignment="1">
      <alignment horizontal="center" vertical="center"/>
    </xf>
    <xf numFmtId="0" fontId="3" fillId="15" borderId="20" xfId="0" applyFont="1" applyFill="1" applyBorder="1" applyAlignment="1">
      <alignment horizontal="center" vertical="center"/>
    </xf>
    <xf numFmtId="0" fontId="8" fillId="15" borderId="17" xfId="0" applyFont="1" applyFill="1" applyBorder="1" applyAlignment="1">
      <alignment horizontal="center" vertical="center"/>
    </xf>
    <xf numFmtId="0" fontId="3" fillId="13" borderId="4" xfId="0" applyFont="1" applyFill="1" applyBorder="1" applyAlignment="1">
      <alignment horizontal="center" vertical="center"/>
    </xf>
    <xf numFmtId="0" fontId="3" fillId="13" borderId="6" xfId="0" applyFont="1" applyFill="1" applyBorder="1" applyAlignment="1">
      <alignment horizontal="center" vertical="center"/>
    </xf>
    <xf numFmtId="0" fontId="3" fillId="15" borderId="4" xfId="0" applyFont="1" applyFill="1" applyBorder="1" applyAlignment="1">
      <alignment horizontal="center" vertical="center"/>
    </xf>
    <xf numFmtId="0" fontId="3" fillId="15" borderId="6" xfId="0" applyFont="1" applyFill="1" applyBorder="1" applyAlignment="1">
      <alignment horizontal="center" vertical="center"/>
    </xf>
    <xf numFmtId="0" fontId="4" fillId="14" borderId="11" xfId="0" applyFont="1" applyFill="1" applyBorder="1" applyAlignment="1">
      <alignment horizontal="center" vertical="center"/>
    </xf>
    <xf numFmtId="0" fontId="4" fillId="14" borderId="13" xfId="0" applyFont="1" applyFill="1" applyBorder="1" applyAlignment="1">
      <alignment horizontal="center" vertical="center"/>
    </xf>
    <xf numFmtId="0" fontId="4" fillId="16" borderId="11" xfId="0" applyFont="1" applyFill="1" applyBorder="1" applyAlignment="1">
      <alignment horizontal="center" vertical="center"/>
    </xf>
    <xf numFmtId="0" fontId="4" fillId="16" borderId="13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/>
    </xf>
    <xf numFmtId="0" fontId="3" fillId="11" borderId="34" xfId="0" applyFont="1" applyFill="1" applyBorder="1" applyAlignment="1">
      <alignment horizontal="center" vertical="center"/>
    </xf>
    <xf numFmtId="0" fontId="3" fillId="11" borderId="19" xfId="0" applyFont="1" applyFill="1" applyBorder="1" applyAlignment="1">
      <alignment horizontal="center" vertical="center"/>
    </xf>
    <xf numFmtId="0" fontId="3" fillId="11" borderId="15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3" fillId="11" borderId="16" xfId="0" applyFont="1" applyFill="1" applyBorder="1" applyAlignment="1">
      <alignment horizontal="center" vertical="center"/>
    </xf>
    <xf numFmtId="0" fontId="3" fillId="11" borderId="14" xfId="0" applyFont="1" applyFill="1" applyBorder="1" applyAlignment="1">
      <alignment horizontal="center" vertical="center"/>
    </xf>
    <xf numFmtId="0" fontId="3" fillId="11" borderId="21" xfId="0" applyFont="1" applyFill="1" applyBorder="1" applyAlignment="1">
      <alignment horizontal="center" vertical="center"/>
    </xf>
    <xf numFmtId="0" fontId="3" fillId="11" borderId="35" xfId="0" applyFont="1" applyFill="1" applyBorder="1" applyAlignment="1">
      <alignment horizontal="center" vertical="center"/>
    </xf>
    <xf numFmtId="0" fontId="3" fillId="11" borderId="6" xfId="0" applyFont="1" applyFill="1" applyBorder="1" applyAlignment="1">
      <alignment horizontal="center" vertical="center"/>
    </xf>
    <xf numFmtId="0" fontId="4" fillId="8" borderId="36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4" fillId="8" borderId="13" xfId="0" applyFont="1" applyFill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0" borderId="0" xfId="0" applyFont="1" applyAlignment="1">
      <alignment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38" xfId="0" applyFont="1" applyFill="1" applyBorder="1" applyAlignment="1">
      <alignment horizontal="center" vertical="center"/>
    </xf>
    <xf numFmtId="0" fontId="0" fillId="2" borderId="15" xfId="0" applyFill="1" applyBorder="1" applyAlignment="1">
      <alignment vertic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17" borderId="0" xfId="0" applyFill="1" applyAlignment="1">
      <alignment vertical="center"/>
    </xf>
    <xf numFmtId="0" fontId="0" fillId="2" borderId="37" xfId="0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0" fontId="11" fillId="7" borderId="4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0" fontId="6" fillId="18" borderId="2" xfId="0" applyFont="1" applyFill="1" applyBorder="1" applyAlignment="1">
      <alignment vertical="center"/>
    </xf>
    <xf numFmtId="0" fontId="6" fillId="18" borderId="1" xfId="0" applyFont="1" applyFill="1" applyBorder="1" applyAlignment="1">
      <alignment vertical="center"/>
    </xf>
    <xf numFmtId="0" fontId="6" fillId="18" borderId="1" xfId="0" applyFont="1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3" fillId="18" borderId="1" xfId="0" applyFont="1" applyFill="1" applyBorder="1" applyAlignment="1">
      <alignment horizontal="center" vertical="center"/>
    </xf>
    <xf numFmtId="0" fontId="5" fillId="18" borderId="1" xfId="0" applyFont="1" applyFill="1" applyBorder="1" applyAlignment="1">
      <alignment vertical="center"/>
    </xf>
    <xf numFmtId="0" fontId="6" fillId="18" borderId="1" xfId="0" applyFont="1" applyFill="1" applyBorder="1" applyAlignment="1">
      <alignment horizontal="left" vertical="center"/>
    </xf>
    <xf numFmtId="0" fontId="3" fillId="3" borderId="37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2" borderId="35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18" borderId="1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6" fillId="18" borderId="4" xfId="0" applyFont="1" applyFill="1" applyBorder="1" applyAlignment="1">
      <alignment vertical="center"/>
    </xf>
    <xf numFmtId="0" fontId="5" fillId="18" borderId="5" xfId="0" applyFont="1" applyFill="1" applyBorder="1" applyAlignment="1">
      <alignment vertical="center"/>
    </xf>
    <xf numFmtId="0" fontId="3" fillId="18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vertical="center"/>
    </xf>
    <xf numFmtId="0" fontId="0" fillId="19" borderId="1" xfId="0" applyFill="1" applyBorder="1" applyAlignment="1">
      <alignment horizontal="center" vertical="center"/>
    </xf>
    <xf numFmtId="0" fontId="6" fillId="9" borderId="17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vertical="center"/>
    </xf>
    <xf numFmtId="0" fontId="5" fillId="12" borderId="1" xfId="0" applyFont="1" applyFill="1" applyBorder="1" applyAlignment="1">
      <alignment horizontal="left" vertical="center"/>
    </xf>
    <xf numFmtId="0" fontId="3" fillId="4" borderId="15" xfId="0" applyFont="1" applyFill="1" applyBorder="1" applyAlignment="1">
      <alignment horizontal="center" vertical="center"/>
    </xf>
    <xf numFmtId="0" fontId="3" fillId="10" borderId="15" xfId="0" applyFont="1" applyFill="1" applyBorder="1" applyAlignment="1">
      <alignment horizontal="center" vertical="center"/>
    </xf>
    <xf numFmtId="0" fontId="3" fillId="10" borderId="20" xfId="0" applyFont="1" applyFill="1" applyBorder="1" applyAlignment="1">
      <alignment horizontal="center" vertical="center"/>
    </xf>
    <xf numFmtId="0" fontId="0" fillId="19" borderId="15" xfId="0" applyFill="1" applyBorder="1" applyAlignment="1">
      <alignment horizontal="center" vertical="center"/>
    </xf>
    <xf numFmtId="0" fontId="3" fillId="10" borderId="19" xfId="0" applyFont="1" applyFill="1" applyBorder="1" applyAlignment="1">
      <alignment horizontal="center" vertical="center"/>
    </xf>
    <xf numFmtId="0" fontId="6" fillId="11" borderId="30" xfId="0" applyFont="1" applyFill="1" applyBorder="1" applyAlignment="1">
      <alignment horizontal="center" vertical="center"/>
    </xf>
    <xf numFmtId="0" fontId="5" fillId="11" borderId="22" xfId="0" applyFont="1" applyFill="1" applyBorder="1" applyAlignment="1">
      <alignment horizontal="center" vertical="center"/>
    </xf>
    <xf numFmtId="0" fontId="6" fillId="11" borderId="31" xfId="0" applyFont="1" applyFill="1" applyBorder="1" applyAlignment="1">
      <alignment horizontal="center" vertical="center"/>
    </xf>
    <xf numFmtId="0" fontId="5" fillId="11" borderId="23" xfId="0" applyFont="1" applyFill="1" applyBorder="1" applyAlignment="1">
      <alignment horizontal="center" vertical="center"/>
    </xf>
    <xf numFmtId="0" fontId="2" fillId="11" borderId="31" xfId="0" applyFont="1" applyFill="1" applyBorder="1" applyAlignment="1">
      <alignment horizontal="center" vertical="center"/>
    </xf>
    <xf numFmtId="0" fontId="0" fillId="11" borderId="23" xfId="0" applyFill="1" applyBorder="1" applyAlignment="1">
      <alignment horizontal="center" vertical="center"/>
    </xf>
    <xf numFmtId="165" fontId="2" fillId="7" borderId="24" xfId="0" applyNumberFormat="1" applyFont="1" applyFill="1" applyBorder="1" applyAlignment="1">
      <alignment horizontal="center" vertical="center"/>
    </xf>
    <xf numFmtId="165" fontId="2" fillId="7" borderId="25" xfId="0" applyNumberFormat="1" applyFont="1" applyFill="1" applyBorder="1" applyAlignment="1">
      <alignment horizontal="center" vertical="center"/>
    </xf>
    <xf numFmtId="165" fontId="2" fillId="7" borderId="26" xfId="0" applyNumberFormat="1" applyFont="1" applyFill="1" applyBorder="1" applyAlignment="1">
      <alignment horizontal="center" vertical="center"/>
    </xf>
    <xf numFmtId="165" fontId="2" fillId="5" borderId="24" xfId="0" applyNumberFormat="1" applyFont="1" applyFill="1" applyBorder="1" applyAlignment="1">
      <alignment horizontal="center" vertical="center"/>
    </xf>
    <xf numFmtId="165" fontId="2" fillId="5" borderId="25" xfId="0" applyNumberFormat="1" applyFont="1" applyFill="1" applyBorder="1" applyAlignment="1">
      <alignment horizontal="center" vertical="center"/>
    </xf>
    <xf numFmtId="165" fontId="2" fillId="5" borderId="26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11" borderId="27" xfId="0" applyFont="1" applyFill="1" applyBorder="1" applyAlignment="1">
      <alignment horizontal="right" vertical="center" indent="1"/>
    </xf>
    <xf numFmtId="0" fontId="1" fillId="11" borderId="28" xfId="0" applyFont="1" applyFill="1" applyBorder="1" applyAlignment="1">
      <alignment horizontal="right" vertical="center" indent="1"/>
    </xf>
    <xf numFmtId="0" fontId="1" fillId="11" borderId="29" xfId="0" applyFont="1" applyFill="1" applyBorder="1" applyAlignment="1">
      <alignment horizontal="right" vertical="center" indent="1"/>
    </xf>
    <xf numFmtId="0" fontId="1" fillId="11" borderId="24" xfId="0" applyFont="1" applyFill="1" applyBorder="1" applyAlignment="1">
      <alignment horizontal="right" vertical="center" indent="1"/>
    </xf>
    <xf numFmtId="0" fontId="1" fillId="11" borderId="25" xfId="0" applyFont="1" applyFill="1" applyBorder="1" applyAlignment="1">
      <alignment horizontal="right" vertical="center" indent="1"/>
    </xf>
    <xf numFmtId="0" fontId="1" fillId="11" borderId="26" xfId="0" applyFont="1" applyFill="1" applyBorder="1" applyAlignment="1">
      <alignment horizontal="right" vertical="center" indent="1"/>
    </xf>
    <xf numFmtId="165" fontId="2" fillId="6" borderId="24" xfId="0" applyNumberFormat="1" applyFont="1" applyFill="1" applyBorder="1" applyAlignment="1">
      <alignment horizontal="center" vertical="center"/>
    </xf>
    <xf numFmtId="165" fontId="2" fillId="6" borderId="25" xfId="0" applyNumberFormat="1" applyFont="1" applyFill="1" applyBorder="1" applyAlignment="1">
      <alignment horizontal="center" vertical="center"/>
    </xf>
    <xf numFmtId="165" fontId="2" fillId="6" borderId="26" xfId="0" applyNumberFormat="1" applyFont="1" applyFill="1" applyBorder="1" applyAlignment="1">
      <alignment horizontal="center" vertical="center"/>
    </xf>
    <xf numFmtId="165" fontId="2" fillId="9" borderId="24" xfId="0" applyNumberFormat="1" applyFont="1" applyFill="1" applyBorder="1" applyAlignment="1">
      <alignment horizontal="center" vertical="center"/>
    </xf>
    <xf numFmtId="165" fontId="2" fillId="9" borderId="25" xfId="0" applyNumberFormat="1" applyFont="1" applyFill="1" applyBorder="1" applyAlignment="1">
      <alignment horizontal="center" vertical="center"/>
    </xf>
    <xf numFmtId="165" fontId="2" fillId="9" borderId="26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8" borderId="18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/>
    </xf>
    <xf numFmtId="0" fontId="2" fillId="8" borderId="19" xfId="0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/>
    </xf>
    <xf numFmtId="0" fontId="2" fillId="14" borderId="17" xfId="0" applyFont="1" applyFill="1" applyBorder="1" applyAlignment="1">
      <alignment horizontal="center" vertical="center"/>
    </xf>
    <xf numFmtId="0" fontId="2" fillId="14" borderId="19" xfId="0" applyFont="1" applyFill="1" applyBorder="1" applyAlignment="1">
      <alignment horizontal="center" vertical="center"/>
    </xf>
    <xf numFmtId="0" fontId="2" fillId="16" borderId="17" xfId="0" applyFont="1" applyFill="1" applyBorder="1" applyAlignment="1">
      <alignment horizontal="center" vertical="center"/>
    </xf>
    <xf numFmtId="0" fontId="2" fillId="16" borderId="19" xfId="0" applyFont="1" applyFill="1" applyBorder="1" applyAlignment="1">
      <alignment horizontal="center" vertical="center"/>
    </xf>
    <xf numFmtId="0" fontId="2" fillId="8" borderId="34" xfId="0" applyFont="1" applyFill="1" applyBorder="1" applyAlignment="1">
      <alignment horizontal="center" vertical="center" wrapText="1"/>
    </xf>
    <xf numFmtId="0" fontId="2" fillId="8" borderId="3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A7"/>
      <color rgb="FFFFFFD5"/>
      <color rgb="FFFFFFB3"/>
      <color rgb="FFFFFF97"/>
      <color rgb="FFFFFFCC"/>
      <color rgb="FFDBB7FF"/>
      <color rgb="FFEEDDFF"/>
      <color rgb="FFE4C9FF"/>
      <color rgb="FFCB97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95251</xdr:colOff>
      <xdr:row>0</xdr:row>
      <xdr:rowOff>0</xdr:rowOff>
    </xdr:from>
    <xdr:to>
      <xdr:col>36</xdr:col>
      <xdr:colOff>38100</xdr:colOff>
      <xdr:row>3</xdr:row>
      <xdr:rowOff>161924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915BBB89-2780-4DC6-8345-B313574FF5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58176" y="0"/>
          <a:ext cx="781049" cy="7810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M65"/>
  <sheetViews>
    <sheetView showGridLines="0" tabSelected="1" workbookViewId="0">
      <selection activeCell="G7" sqref="G7"/>
    </sheetView>
  </sheetViews>
  <sheetFormatPr baseColWidth="10" defaultRowHeight="15"/>
  <cols>
    <col min="1" max="1" width="2.7109375" style="9" customWidth="1"/>
    <col min="2" max="2" width="11.7109375" style="29" customWidth="1"/>
    <col min="3" max="3" width="11.28515625" style="29" bestFit="1" customWidth="1"/>
    <col min="4" max="4" width="10" style="9" customWidth="1"/>
    <col min="5" max="7" width="2.7109375" style="9" customWidth="1"/>
    <col min="8" max="8" width="4" style="9" bestFit="1" customWidth="1"/>
    <col min="9" max="37" width="3.140625" style="9" customWidth="1"/>
    <col min="38" max="38" width="2.7109375" style="9" customWidth="1"/>
    <col min="39" max="16384" width="11.42578125" style="9"/>
  </cols>
  <sheetData>
    <row r="1" spans="2:37" ht="18.75">
      <c r="B1" s="134" t="s">
        <v>4</v>
      </c>
      <c r="C1" s="132">
        <f>B62</f>
        <v>5</v>
      </c>
      <c r="D1" s="141">
        <f>COUNTA(B46:B57)</f>
        <v>0</v>
      </c>
      <c r="E1" s="219" t="s">
        <v>36</v>
      </c>
      <c r="F1" s="220"/>
      <c r="G1" s="220"/>
      <c r="H1" s="220"/>
      <c r="I1" s="135"/>
      <c r="J1" s="135"/>
      <c r="K1" s="135"/>
      <c r="L1" s="135"/>
      <c r="M1" s="217"/>
      <c r="N1" s="218"/>
      <c r="O1" s="218"/>
      <c r="P1" s="218"/>
      <c r="Q1" s="218"/>
      <c r="R1" s="218"/>
      <c r="S1" s="218"/>
      <c r="T1" s="218"/>
      <c r="U1" s="218"/>
      <c r="V1" s="218"/>
      <c r="W1" s="218"/>
      <c r="X1" s="218"/>
      <c r="Y1" s="218"/>
      <c r="Z1" s="218"/>
      <c r="AA1" s="218"/>
      <c r="AB1" s="218"/>
      <c r="AC1" s="218"/>
      <c r="AD1" s="218"/>
      <c r="AE1" s="218"/>
      <c r="AF1" s="218"/>
      <c r="AG1" s="218"/>
      <c r="AH1" s="218"/>
      <c r="AI1" s="218"/>
      <c r="AJ1" s="218"/>
      <c r="AK1" s="218"/>
    </row>
    <row r="2" spans="2:37" ht="15" customHeight="1">
      <c r="B2" s="134" t="s">
        <v>0</v>
      </c>
      <c r="C2" s="132">
        <f>E62</f>
        <v>0</v>
      </c>
      <c r="D2" s="141">
        <f>SUM(E46:E57)</f>
        <v>0</v>
      </c>
      <c r="E2" s="135"/>
      <c r="F2" s="135"/>
      <c r="G2" s="135"/>
      <c r="H2" s="135"/>
      <c r="I2" s="135"/>
      <c r="J2" s="135"/>
      <c r="K2" s="135"/>
      <c r="L2" s="135"/>
      <c r="M2" s="217" t="str">
        <f>"A I D E   A L I M E N T A I R E   "&amp; BILAN!$D$3</f>
        <v>A I D E   A L I M E N T A I R E   2023</v>
      </c>
      <c r="N2" s="218"/>
      <c r="O2" s="218"/>
      <c r="P2" s="218"/>
      <c r="Q2" s="218"/>
      <c r="R2" s="218"/>
      <c r="S2" s="218"/>
      <c r="T2" s="218"/>
      <c r="U2" s="218"/>
      <c r="V2" s="218"/>
      <c r="W2" s="218"/>
      <c r="X2" s="218"/>
      <c r="Y2" s="218"/>
      <c r="Z2" s="218"/>
      <c r="AA2" s="218"/>
      <c r="AB2" s="218"/>
      <c r="AC2" s="218"/>
      <c r="AD2" s="218"/>
      <c r="AE2" s="218"/>
      <c r="AF2" s="218"/>
      <c r="AG2" s="218"/>
      <c r="AH2" s="218"/>
      <c r="AI2" s="218"/>
      <c r="AJ2" s="218"/>
      <c r="AK2" s="218"/>
    </row>
    <row r="3" spans="2:37" ht="15" customHeight="1">
      <c r="B3" s="134" t="s">
        <v>1</v>
      </c>
      <c r="C3" s="132">
        <f>F62</f>
        <v>0</v>
      </c>
      <c r="D3" s="141">
        <f>SUM(F46:F57)</f>
        <v>0</v>
      </c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V3" s="135"/>
      <c r="W3" s="135"/>
      <c r="X3" s="135"/>
      <c r="Y3" s="135"/>
      <c r="Z3" s="135"/>
      <c r="AA3" s="135"/>
      <c r="AB3" s="135"/>
      <c r="AC3" s="135"/>
      <c r="AD3" s="135"/>
      <c r="AE3" s="135"/>
      <c r="AF3" s="135"/>
      <c r="AG3" s="135"/>
      <c r="AH3" s="135"/>
      <c r="AI3" s="135"/>
      <c r="AJ3" s="135"/>
      <c r="AK3" s="135"/>
    </row>
    <row r="4" spans="2:37" ht="16.5" thickBot="1">
      <c r="B4" s="134" t="s">
        <v>10</v>
      </c>
      <c r="C4" s="132">
        <f>C2+C3</f>
        <v>0</v>
      </c>
      <c r="D4" s="141">
        <f>D2+D3</f>
        <v>0</v>
      </c>
      <c r="E4" s="1"/>
      <c r="F4" s="1"/>
      <c r="G4" s="1"/>
      <c r="H4" s="1"/>
      <c r="I4" s="1"/>
      <c r="J4" s="1"/>
      <c r="K4" s="1"/>
      <c r="L4" s="1"/>
    </row>
    <row r="5" spans="2:37" ht="15.75">
      <c r="B5" s="205" t="s">
        <v>2</v>
      </c>
      <c r="C5" s="207" t="s">
        <v>3</v>
      </c>
      <c r="D5" s="209" t="s">
        <v>15</v>
      </c>
      <c r="E5" s="73" t="s">
        <v>11</v>
      </c>
      <c r="F5" s="73" t="s">
        <v>12</v>
      </c>
      <c r="G5" s="138" t="s">
        <v>13</v>
      </c>
      <c r="H5" s="214">
        <f>DATE(BILAN!$D$3,1,1)</f>
        <v>44927</v>
      </c>
      <c r="I5" s="215"/>
      <c r="J5" s="215"/>
      <c r="K5" s="215"/>
      <c r="L5" s="216"/>
      <c r="M5" s="211">
        <f>DATE(BILAN!$D$3,2,1)</f>
        <v>44958</v>
      </c>
      <c r="N5" s="212"/>
      <c r="O5" s="212"/>
      <c r="P5" s="212"/>
      <c r="Q5" s="213"/>
      <c r="R5" s="214">
        <f>DATE(BILAN!$D$3,3,1)</f>
        <v>44986</v>
      </c>
      <c r="S5" s="215"/>
      <c r="T5" s="215"/>
      <c r="U5" s="215"/>
      <c r="V5" s="216"/>
      <c r="W5" s="211">
        <f>DATE(BILAN!$D$3,4,1)</f>
        <v>45017</v>
      </c>
      <c r="X5" s="212"/>
      <c r="Y5" s="212"/>
      <c r="Z5" s="212"/>
      <c r="AA5" s="213"/>
      <c r="AB5" s="214">
        <f>DATE(BILAN!$D$3,5,1)</f>
        <v>45047</v>
      </c>
      <c r="AC5" s="215"/>
      <c r="AD5" s="215"/>
      <c r="AE5" s="215"/>
      <c r="AF5" s="216"/>
      <c r="AG5" s="211">
        <f>DATE(BILAN!$D$3,6,1)</f>
        <v>45078</v>
      </c>
      <c r="AH5" s="212"/>
      <c r="AI5" s="212"/>
      <c r="AJ5" s="212"/>
      <c r="AK5" s="213"/>
    </row>
    <row r="6" spans="2:37" ht="24" customHeight="1" thickBot="1">
      <c r="B6" s="206"/>
      <c r="C6" s="208"/>
      <c r="D6" s="210"/>
      <c r="E6" s="75"/>
      <c r="F6" s="75"/>
      <c r="G6" s="139"/>
      <c r="H6" s="3">
        <f>DATE(BILAN!$D$3,MONTH(H5),1)+7-WEEKDAY(DATE(BILAN!$D$3,MONTH(H5),1),14)</f>
        <v>44930</v>
      </c>
      <c r="I6" s="4">
        <f>IF(MONTH(H6+7)=MONTH(H6),H6+7,"")</f>
        <v>44937</v>
      </c>
      <c r="J6" s="4">
        <f t="shared" ref="J6:L6" si="0">IF(MONTH(I6+7)=MONTH(I6),I6+7,"")</f>
        <v>44944</v>
      </c>
      <c r="K6" s="4">
        <f t="shared" si="0"/>
        <v>44951</v>
      </c>
      <c r="L6" s="5" t="str">
        <f t="shared" si="0"/>
        <v/>
      </c>
      <c r="M6" s="6">
        <f>DATE(BILAN!$D$3,MONTH(M5),1)+7-WEEKDAY(DATE(BILAN!$D$3,MONTH(M5),1),14)</f>
        <v>44958</v>
      </c>
      <c r="N6" s="7">
        <f t="shared" ref="N6:AK6" si="1">IF(MONTH(M6+7)=MONTH(M6),M6+7,"")</f>
        <v>44965</v>
      </c>
      <c r="O6" s="7">
        <f t="shared" si="1"/>
        <v>44972</v>
      </c>
      <c r="P6" s="7">
        <f t="shared" si="1"/>
        <v>44979</v>
      </c>
      <c r="Q6" s="8" t="str">
        <f t="shared" si="1"/>
        <v/>
      </c>
      <c r="R6" s="3">
        <f>DATE(BILAN!$D$3,MONTH(R5),1)+7-WEEKDAY(DATE(BILAN!$D$3,MONTH(R5),1),14)</f>
        <v>44986</v>
      </c>
      <c r="S6" s="4">
        <f t="shared" ref="S6" si="2">IF(MONTH(R6+7)=MONTH(R6),R6+7,"")</f>
        <v>44993</v>
      </c>
      <c r="T6" s="4">
        <f t="shared" si="1"/>
        <v>45000</v>
      </c>
      <c r="U6" s="4">
        <f t="shared" si="1"/>
        <v>45007</v>
      </c>
      <c r="V6" s="5">
        <f t="shared" si="1"/>
        <v>45014</v>
      </c>
      <c r="W6" s="6">
        <f>DATE(BILAN!$D$3,MONTH(W5),1)+7-WEEKDAY(DATE(BILAN!$D$3,MONTH(W5),1),14)</f>
        <v>45021</v>
      </c>
      <c r="X6" s="7">
        <f t="shared" ref="X6" si="3">IF(MONTH(W6+7)=MONTH(W6),W6+7,"")</f>
        <v>45028</v>
      </c>
      <c r="Y6" s="7">
        <f t="shared" si="1"/>
        <v>45035</v>
      </c>
      <c r="Z6" s="7">
        <f t="shared" si="1"/>
        <v>45042</v>
      </c>
      <c r="AA6" s="8" t="str">
        <f t="shared" si="1"/>
        <v/>
      </c>
      <c r="AB6" s="3">
        <f>DATE(BILAN!$D$3,MONTH(AB5),1)+7-WEEKDAY(DATE(BILAN!$D$3,MONTH(AB5),1),14)</f>
        <v>45049</v>
      </c>
      <c r="AC6" s="4">
        <f t="shared" ref="AC6" si="4">IF(MONTH(AB6+7)=MONTH(AB6),AB6+7,"")</f>
        <v>45056</v>
      </c>
      <c r="AD6" s="4">
        <f t="shared" si="1"/>
        <v>45063</v>
      </c>
      <c r="AE6" s="4">
        <f t="shared" si="1"/>
        <v>45070</v>
      </c>
      <c r="AF6" s="5">
        <f t="shared" si="1"/>
        <v>45077</v>
      </c>
      <c r="AG6" s="6">
        <f>DATE(BILAN!$D$3,MONTH(AG5),1)+7-WEEKDAY(DATE(BILAN!$D$3,MONTH(AG5),1),14)</f>
        <v>45084</v>
      </c>
      <c r="AH6" s="7">
        <f t="shared" ref="AH6" si="5">IF(MONTH(AG6+7)=MONTH(AG6),AG6+7,"")</f>
        <v>45091</v>
      </c>
      <c r="AI6" s="7">
        <f t="shared" si="1"/>
        <v>45098</v>
      </c>
      <c r="AJ6" s="7">
        <f t="shared" si="1"/>
        <v>45105</v>
      </c>
      <c r="AK6" s="8" t="str">
        <f t="shared" si="1"/>
        <v/>
      </c>
    </row>
    <row r="7" spans="2:37" ht="18" customHeight="1">
      <c r="B7" s="77"/>
      <c r="C7" s="78"/>
      <c r="D7" s="78"/>
      <c r="E7" s="79"/>
      <c r="F7" s="79"/>
      <c r="G7" s="136" t="str">
        <f t="shared" ref="G7:G40" si="6">IF(E7&gt;0,SUM(E7+F7),"")</f>
        <v/>
      </c>
      <c r="H7" s="146"/>
      <c r="I7" s="143"/>
      <c r="J7" s="11"/>
      <c r="K7" s="11"/>
      <c r="L7" s="12"/>
      <c r="M7" s="147"/>
      <c r="N7" s="150"/>
      <c r="O7" s="150"/>
      <c r="P7" s="150"/>
      <c r="Q7" s="148"/>
      <c r="R7" s="173"/>
      <c r="S7" s="174"/>
      <c r="T7" s="174"/>
      <c r="U7" s="174"/>
      <c r="V7" s="136"/>
      <c r="W7" s="171"/>
      <c r="X7" s="149"/>
      <c r="Y7" s="149"/>
      <c r="Z7" s="149"/>
      <c r="AA7" s="15"/>
      <c r="AB7" s="10"/>
      <c r="AC7" s="11"/>
      <c r="AD7" s="11"/>
      <c r="AE7" s="11"/>
      <c r="AF7" s="12"/>
      <c r="AG7" s="13"/>
      <c r="AH7" s="14"/>
      <c r="AI7" s="14"/>
      <c r="AJ7" s="14"/>
      <c r="AK7" s="15"/>
    </row>
    <row r="8" spans="2:37" ht="18" customHeight="1">
      <c r="B8" s="80"/>
      <c r="C8" s="81"/>
      <c r="D8" s="81"/>
      <c r="E8" s="82"/>
      <c r="F8" s="82"/>
      <c r="G8" s="137" t="str">
        <f t="shared" si="6"/>
        <v/>
      </c>
      <c r="H8" s="145"/>
      <c r="I8" s="142"/>
      <c r="J8" s="17"/>
      <c r="K8" s="17"/>
      <c r="L8" s="18"/>
      <c r="M8" s="19"/>
      <c r="N8" s="151"/>
      <c r="O8" s="151"/>
      <c r="P8" s="151"/>
      <c r="Q8" s="21"/>
      <c r="R8" s="145"/>
      <c r="S8" s="149"/>
      <c r="T8" s="149"/>
      <c r="U8" s="149"/>
      <c r="V8" s="137"/>
      <c r="W8" s="171"/>
      <c r="X8" s="149"/>
      <c r="Y8" s="149"/>
      <c r="Z8" s="149"/>
      <c r="AA8" s="21"/>
      <c r="AB8" s="16"/>
      <c r="AC8" s="17"/>
      <c r="AD8" s="17"/>
      <c r="AE8" s="17"/>
      <c r="AF8" s="18"/>
      <c r="AG8" s="19"/>
      <c r="AH8" s="20"/>
      <c r="AI8" s="20"/>
      <c r="AJ8" s="20"/>
      <c r="AK8" s="21"/>
    </row>
    <row r="9" spans="2:37" ht="18" customHeight="1">
      <c r="B9" s="80"/>
      <c r="C9" s="81"/>
      <c r="D9" s="81"/>
      <c r="E9" s="82"/>
      <c r="F9" s="82"/>
      <c r="G9" s="137" t="str">
        <f t="shared" si="6"/>
        <v/>
      </c>
      <c r="H9" s="145"/>
      <c r="I9" s="142"/>
      <c r="J9" s="17"/>
      <c r="K9" s="17"/>
      <c r="L9" s="18"/>
      <c r="M9" s="19"/>
      <c r="N9" s="151"/>
      <c r="O9" s="151"/>
      <c r="P9" s="151"/>
      <c r="Q9" s="21"/>
      <c r="R9" s="145"/>
      <c r="S9" s="149"/>
      <c r="T9" s="149"/>
      <c r="U9" s="149"/>
      <c r="V9" s="137"/>
      <c r="W9" s="171"/>
      <c r="X9" s="149"/>
      <c r="Y9" s="149"/>
      <c r="Z9" s="149"/>
      <c r="AA9" s="21"/>
      <c r="AB9" s="16"/>
      <c r="AC9" s="17"/>
      <c r="AD9" s="17"/>
      <c r="AE9" s="17"/>
      <c r="AF9" s="18"/>
      <c r="AG9" s="19"/>
      <c r="AH9" s="20"/>
      <c r="AI9" s="20"/>
      <c r="AJ9" s="20"/>
      <c r="AK9" s="21"/>
    </row>
    <row r="10" spans="2:37" ht="18" customHeight="1">
      <c r="B10" s="80"/>
      <c r="C10" s="81"/>
      <c r="D10" s="81"/>
      <c r="E10" s="82"/>
      <c r="F10" s="82"/>
      <c r="G10" s="137" t="str">
        <f t="shared" si="6"/>
        <v/>
      </c>
      <c r="H10" s="145"/>
      <c r="I10" s="142"/>
      <c r="J10" s="17"/>
      <c r="K10" s="17"/>
      <c r="L10" s="18"/>
      <c r="M10" s="19"/>
      <c r="N10" s="151"/>
      <c r="O10" s="151"/>
      <c r="P10" s="151"/>
      <c r="Q10" s="21"/>
      <c r="R10" s="145"/>
      <c r="S10" s="149"/>
      <c r="T10" s="149"/>
      <c r="U10" s="149"/>
      <c r="V10" s="137"/>
      <c r="W10" s="171"/>
      <c r="X10" s="149"/>
      <c r="Y10" s="149"/>
      <c r="Z10" s="149"/>
      <c r="AA10" s="21"/>
      <c r="AB10" s="16"/>
      <c r="AC10" s="17"/>
      <c r="AD10" s="17"/>
      <c r="AE10" s="17"/>
      <c r="AF10" s="18"/>
      <c r="AG10" s="19"/>
      <c r="AH10" s="20"/>
      <c r="AI10" s="20"/>
      <c r="AJ10" s="20"/>
      <c r="AK10" s="21"/>
    </row>
    <row r="11" spans="2:37" ht="18" customHeight="1">
      <c r="B11" s="80"/>
      <c r="C11" s="81"/>
      <c r="D11" s="81"/>
      <c r="E11" s="82"/>
      <c r="F11" s="82"/>
      <c r="G11" s="137" t="str">
        <f t="shared" si="6"/>
        <v/>
      </c>
      <c r="H11" s="145"/>
      <c r="I11" s="142"/>
      <c r="J11" s="17"/>
      <c r="K11" s="17"/>
      <c r="L11" s="18"/>
      <c r="M11" s="19"/>
      <c r="N11" s="151"/>
      <c r="O11" s="151"/>
      <c r="P11" s="151"/>
      <c r="Q11" s="21"/>
      <c r="R11" s="145"/>
      <c r="S11" s="149"/>
      <c r="T11" s="149"/>
      <c r="U11" s="149"/>
      <c r="V11" s="137"/>
      <c r="W11" s="171"/>
      <c r="X11" s="149"/>
      <c r="Y11" s="149"/>
      <c r="Z11" s="149"/>
      <c r="AA11" s="21"/>
      <c r="AB11" s="16"/>
      <c r="AC11" s="17"/>
      <c r="AD11" s="17"/>
      <c r="AE11" s="17"/>
      <c r="AF11" s="18"/>
      <c r="AG11" s="19"/>
      <c r="AH11" s="20"/>
      <c r="AI11" s="20"/>
      <c r="AJ11" s="20"/>
      <c r="AK11" s="21"/>
    </row>
    <row r="12" spans="2:37" ht="18" customHeight="1">
      <c r="B12" s="80"/>
      <c r="C12" s="81"/>
      <c r="D12" s="81"/>
      <c r="E12" s="82"/>
      <c r="F12" s="82"/>
      <c r="G12" s="137" t="str">
        <f t="shared" si="6"/>
        <v/>
      </c>
      <c r="H12" s="145"/>
      <c r="I12" s="142"/>
      <c r="J12" s="17"/>
      <c r="K12" s="17"/>
      <c r="L12" s="18"/>
      <c r="M12" s="19"/>
      <c r="N12" s="151"/>
      <c r="O12" s="151"/>
      <c r="P12" s="151"/>
      <c r="Q12" s="21"/>
      <c r="R12" s="145"/>
      <c r="S12" s="149"/>
      <c r="T12" s="149"/>
      <c r="U12" s="149"/>
      <c r="V12" s="137"/>
      <c r="W12" s="171"/>
      <c r="X12" s="149"/>
      <c r="Y12" s="149"/>
      <c r="Z12" s="149"/>
      <c r="AA12" s="21"/>
      <c r="AB12" s="16"/>
      <c r="AC12" s="17"/>
      <c r="AD12" s="17"/>
      <c r="AE12" s="17"/>
      <c r="AF12" s="18"/>
      <c r="AG12" s="19"/>
      <c r="AH12" s="20"/>
      <c r="AI12" s="20"/>
      <c r="AJ12" s="20"/>
      <c r="AK12" s="21"/>
    </row>
    <row r="13" spans="2:37" ht="18" customHeight="1">
      <c r="B13" s="80"/>
      <c r="C13" s="81"/>
      <c r="D13" s="81"/>
      <c r="E13" s="82"/>
      <c r="F13" s="82"/>
      <c r="G13" s="137" t="str">
        <f t="shared" si="6"/>
        <v/>
      </c>
      <c r="H13" s="145"/>
      <c r="I13" s="144"/>
      <c r="J13" s="23"/>
      <c r="K13" s="23"/>
      <c r="L13" s="24"/>
      <c r="M13" s="25"/>
      <c r="N13" s="26"/>
      <c r="O13" s="26"/>
      <c r="P13" s="26"/>
      <c r="Q13" s="27"/>
      <c r="R13" s="145"/>
      <c r="S13" s="149"/>
      <c r="T13" s="149"/>
      <c r="U13" s="149"/>
      <c r="V13" s="137"/>
      <c r="W13" s="171"/>
      <c r="X13" s="149"/>
      <c r="Y13" s="149"/>
      <c r="Z13" s="149"/>
      <c r="AA13" s="27"/>
      <c r="AB13" s="22"/>
      <c r="AC13" s="23"/>
      <c r="AD13" s="23"/>
      <c r="AE13" s="23"/>
      <c r="AF13" s="24"/>
      <c r="AG13" s="25"/>
      <c r="AH13" s="26"/>
      <c r="AI13" s="26"/>
      <c r="AJ13" s="26"/>
      <c r="AK13" s="27"/>
    </row>
    <row r="14" spans="2:37" ht="18" customHeight="1">
      <c r="B14" s="80"/>
      <c r="C14" s="81"/>
      <c r="D14" s="81"/>
      <c r="E14" s="82"/>
      <c r="F14" s="82"/>
      <c r="G14" s="137" t="str">
        <f t="shared" si="6"/>
        <v/>
      </c>
      <c r="H14" s="145"/>
      <c r="I14" s="142"/>
      <c r="J14" s="17"/>
      <c r="K14" s="17"/>
      <c r="L14" s="18"/>
      <c r="M14" s="19"/>
      <c r="N14" s="151"/>
      <c r="O14" s="151"/>
      <c r="P14" s="151"/>
      <c r="Q14" s="21"/>
      <c r="R14" s="145"/>
      <c r="S14" s="149"/>
      <c r="T14" s="149"/>
      <c r="U14" s="149"/>
      <c r="V14" s="137"/>
      <c r="W14" s="171"/>
      <c r="X14" s="149"/>
      <c r="Y14" s="149"/>
      <c r="Z14" s="149"/>
      <c r="AA14" s="21"/>
      <c r="AB14" s="16"/>
      <c r="AC14" s="17"/>
      <c r="AD14" s="17"/>
      <c r="AE14" s="17"/>
      <c r="AF14" s="18"/>
      <c r="AG14" s="19"/>
      <c r="AH14" s="20"/>
      <c r="AI14" s="20"/>
      <c r="AJ14" s="20"/>
      <c r="AK14" s="21"/>
    </row>
    <row r="15" spans="2:37" ht="18" customHeight="1">
      <c r="B15" s="80"/>
      <c r="C15" s="81"/>
      <c r="D15" s="81"/>
      <c r="E15" s="82"/>
      <c r="F15" s="82"/>
      <c r="G15" s="137" t="str">
        <f t="shared" si="6"/>
        <v/>
      </c>
      <c r="H15" s="145"/>
      <c r="I15" s="142"/>
      <c r="J15" s="17"/>
      <c r="K15" s="17"/>
      <c r="L15" s="18"/>
      <c r="M15" s="19"/>
      <c r="N15" s="151"/>
      <c r="O15" s="151"/>
      <c r="P15" s="151"/>
      <c r="Q15" s="21"/>
      <c r="R15" s="145"/>
      <c r="S15" s="149"/>
      <c r="T15" s="149"/>
      <c r="U15" s="149"/>
      <c r="V15" s="137"/>
      <c r="W15" s="171"/>
      <c r="X15" s="149"/>
      <c r="Y15" s="149"/>
      <c r="Z15" s="149"/>
      <c r="AA15" s="21"/>
      <c r="AB15" s="16"/>
      <c r="AC15" s="17"/>
      <c r="AD15" s="17"/>
      <c r="AE15" s="17"/>
      <c r="AF15" s="18"/>
      <c r="AG15" s="19"/>
      <c r="AH15" s="20"/>
      <c r="AI15" s="20"/>
      <c r="AJ15" s="20"/>
      <c r="AK15" s="21"/>
    </row>
    <row r="16" spans="2:37" ht="18" customHeight="1">
      <c r="B16" s="80"/>
      <c r="C16" s="81"/>
      <c r="D16" s="81"/>
      <c r="E16" s="82"/>
      <c r="F16" s="82"/>
      <c r="G16" s="137" t="str">
        <f t="shared" si="6"/>
        <v/>
      </c>
      <c r="H16" s="145"/>
      <c r="I16" s="142"/>
      <c r="J16" s="17"/>
      <c r="K16" s="17"/>
      <c r="L16" s="18"/>
      <c r="M16" s="19"/>
      <c r="N16" s="20"/>
      <c r="O16" s="20"/>
      <c r="P16" s="20"/>
      <c r="Q16" s="21"/>
      <c r="R16" s="145"/>
      <c r="S16" s="149"/>
      <c r="T16" s="149"/>
      <c r="U16" s="149"/>
      <c r="V16" s="137"/>
      <c r="W16" s="171"/>
      <c r="X16" s="149"/>
      <c r="Y16" s="149"/>
      <c r="Z16" s="149"/>
      <c r="AA16" s="21"/>
      <c r="AB16" s="16"/>
      <c r="AC16" s="17"/>
      <c r="AD16" s="17"/>
      <c r="AE16" s="17"/>
      <c r="AF16" s="18"/>
      <c r="AG16" s="19"/>
      <c r="AH16" s="20"/>
      <c r="AI16" s="20"/>
      <c r="AJ16" s="20"/>
      <c r="AK16" s="21"/>
    </row>
    <row r="17" spans="2:39" ht="18" customHeight="1">
      <c r="B17" s="80"/>
      <c r="C17" s="81"/>
      <c r="D17" s="81"/>
      <c r="E17" s="82"/>
      <c r="F17" s="82"/>
      <c r="G17" s="137" t="str">
        <f t="shared" si="6"/>
        <v/>
      </c>
      <c r="H17" s="145"/>
      <c r="I17" s="142"/>
      <c r="J17" s="17"/>
      <c r="K17" s="17"/>
      <c r="L17" s="18"/>
      <c r="M17" s="19"/>
      <c r="N17" s="151"/>
      <c r="O17" s="151"/>
      <c r="P17" s="151"/>
      <c r="Q17" s="21"/>
      <c r="R17" s="145"/>
      <c r="S17" s="149"/>
      <c r="T17" s="149"/>
      <c r="U17" s="149"/>
      <c r="V17" s="137"/>
      <c r="W17" s="171"/>
      <c r="X17" s="149"/>
      <c r="Y17" s="149"/>
      <c r="Z17" s="149"/>
      <c r="AA17" s="21"/>
      <c r="AB17" s="16"/>
      <c r="AC17" s="17"/>
      <c r="AD17" s="17"/>
      <c r="AE17" s="17"/>
      <c r="AF17" s="18"/>
      <c r="AG17" s="19"/>
      <c r="AH17" s="20"/>
      <c r="AI17" s="20"/>
      <c r="AJ17" s="20"/>
      <c r="AK17" s="21"/>
    </row>
    <row r="18" spans="2:39" ht="18" customHeight="1">
      <c r="B18" s="80"/>
      <c r="C18" s="81"/>
      <c r="D18" s="81"/>
      <c r="E18" s="82"/>
      <c r="F18" s="82"/>
      <c r="G18" s="137" t="str">
        <f t="shared" si="6"/>
        <v/>
      </c>
      <c r="H18" s="145"/>
      <c r="I18" s="142"/>
      <c r="J18" s="17"/>
      <c r="K18" s="17"/>
      <c r="L18" s="18"/>
      <c r="M18" s="19"/>
      <c r="N18" s="151"/>
      <c r="O18" s="151"/>
      <c r="P18" s="151"/>
      <c r="Q18" s="21"/>
      <c r="R18" s="145"/>
      <c r="S18" s="149"/>
      <c r="T18" s="149"/>
      <c r="U18" s="149"/>
      <c r="V18" s="137"/>
      <c r="W18" s="171"/>
      <c r="X18" s="149"/>
      <c r="Y18" s="149"/>
      <c r="Z18" s="149"/>
      <c r="AA18" s="21"/>
      <c r="AB18" s="16"/>
      <c r="AC18" s="17"/>
      <c r="AD18" s="17"/>
      <c r="AE18" s="17"/>
      <c r="AF18" s="18"/>
      <c r="AG18" s="19"/>
      <c r="AH18" s="20"/>
      <c r="AI18" s="20"/>
      <c r="AJ18" s="20"/>
      <c r="AK18" s="21"/>
    </row>
    <row r="19" spans="2:39" ht="18" customHeight="1">
      <c r="B19" s="80"/>
      <c r="C19" s="81"/>
      <c r="D19" s="81"/>
      <c r="E19" s="82"/>
      <c r="F19" s="82"/>
      <c r="G19" s="137" t="str">
        <f t="shared" si="6"/>
        <v/>
      </c>
      <c r="H19" s="16"/>
      <c r="I19" s="142"/>
      <c r="J19" s="17"/>
      <c r="K19" s="17"/>
      <c r="L19" s="18"/>
      <c r="M19" s="19"/>
      <c r="N19" s="151"/>
      <c r="O19" s="151"/>
      <c r="P19" s="151"/>
      <c r="Q19" s="21"/>
      <c r="R19" s="145"/>
      <c r="S19" s="149"/>
      <c r="T19" s="149"/>
      <c r="U19" s="149"/>
      <c r="V19" s="137"/>
      <c r="W19" s="171"/>
      <c r="X19" s="149"/>
      <c r="Y19" s="149"/>
      <c r="Z19" s="149"/>
      <c r="AA19" s="21"/>
      <c r="AB19" s="16"/>
      <c r="AC19" s="17"/>
      <c r="AD19" s="17"/>
      <c r="AE19" s="17"/>
      <c r="AF19" s="18"/>
      <c r="AG19" s="19"/>
      <c r="AH19" s="20"/>
      <c r="AI19" s="20"/>
      <c r="AJ19" s="20"/>
      <c r="AK19" s="21"/>
    </row>
    <row r="20" spans="2:39" ht="18" customHeight="1">
      <c r="B20" s="80"/>
      <c r="C20" s="81"/>
      <c r="D20" s="81"/>
      <c r="E20" s="82"/>
      <c r="F20" s="82"/>
      <c r="G20" s="137" t="str">
        <f t="shared" si="6"/>
        <v/>
      </c>
      <c r="H20" s="145"/>
      <c r="I20" s="142"/>
      <c r="J20" s="17"/>
      <c r="K20" s="17"/>
      <c r="L20" s="18"/>
      <c r="M20" s="19"/>
      <c r="N20" s="151"/>
      <c r="O20" s="151"/>
      <c r="P20" s="151"/>
      <c r="Q20" s="21"/>
      <c r="R20" s="145"/>
      <c r="S20" s="149"/>
      <c r="T20" s="149"/>
      <c r="U20" s="149"/>
      <c r="V20" s="137"/>
      <c r="W20" s="171"/>
      <c r="X20" s="149"/>
      <c r="Y20" s="149"/>
      <c r="Z20" s="149"/>
      <c r="AA20" s="21"/>
      <c r="AB20" s="16"/>
      <c r="AC20" s="17"/>
      <c r="AD20" s="17"/>
      <c r="AE20" s="17"/>
      <c r="AF20" s="18"/>
      <c r="AG20" s="19"/>
      <c r="AH20" s="20"/>
      <c r="AI20" s="20"/>
      <c r="AJ20" s="20"/>
      <c r="AK20" s="21"/>
    </row>
    <row r="21" spans="2:39" ht="18" customHeight="1">
      <c r="B21" s="80"/>
      <c r="C21" s="81"/>
      <c r="D21" s="81"/>
      <c r="E21" s="82"/>
      <c r="F21" s="84"/>
      <c r="G21" s="137" t="str">
        <f t="shared" si="6"/>
        <v/>
      </c>
      <c r="H21" s="145"/>
      <c r="I21" s="142"/>
      <c r="J21" s="17"/>
      <c r="K21" s="17"/>
      <c r="L21" s="18"/>
      <c r="M21" s="19"/>
      <c r="N21" s="20"/>
      <c r="O21" s="20"/>
      <c r="P21" s="20"/>
      <c r="Q21" s="21"/>
      <c r="R21" s="145"/>
      <c r="S21" s="149"/>
      <c r="T21" s="149"/>
      <c r="U21" s="149"/>
      <c r="V21" s="137"/>
      <c r="W21" s="171"/>
      <c r="X21" s="149"/>
      <c r="Y21" s="149"/>
      <c r="Z21" s="149"/>
      <c r="AA21" s="21"/>
      <c r="AB21" s="16"/>
      <c r="AC21" s="17"/>
      <c r="AD21" s="17"/>
      <c r="AE21" s="17"/>
      <c r="AF21" s="18"/>
      <c r="AG21" s="19"/>
      <c r="AH21" s="20"/>
      <c r="AI21" s="20"/>
      <c r="AJ21" s="20"/>
      <c r="AK21" s="21"/>
      <c r="AL21" s="153"/>
      <c r="AM21" s="153"/>
    </row>
    <row r="22" spans="2:39" ht="18" customHeight="1">
      <c r="B22" s="80"/>
      <c r="C22" s="81"/>
      <c r="D22" s="81"/>
      <c r="E22" s="82"/>
      <c r="F22" s="82"/>
      <c r="G22" s="137" t="str">
        <f t="shared" si="6"/>
        <v/>
      </c>
      <c r="H22" s="145"/>
      <c r="I22" s="142"/>
      <c r="J22" s="17"/>
      <c r="K22" s="17"/>
      <c r="L22" s="18"/>
      <c r="M22" s="19"/>
      <c r="N22" s="151"/>
      <c r="O22" s="151"/>
      <c r="P22" s="151"/>
      <c r="Q22" s="21"/>
      <c r="R22" s="145"/>
      <c r="S22" s="149"/>
      <c r="T22" s="149"/>
      <c r="U22" s="149"/>
      <c r="V22" s="137"/>
      <c r="W22" s="171"/>
      <c r="X22" s="149"/>
      <c r="Y22" s="149"/>
      <c r="Z22" s="149"/>
      <c r="AA22" s="21"/>
      <c r="AB22" s="16"/>
      <c r="AC22" s="17"/>
      <c r="AD22" s="17"/>
      <c r="AE22" s="17"/>
      <c r="AF22" s="18"/>
      <c r="AG22" s="19"/>
      <c r="AH22" s="20"/>
      <c r="AI22" s="20"/>
      <c r="AJ22" s="20"/>
      <c r="AK22" s="21"/>
    </row>
    <row r="23" spans="2:39" ht="18" customHeight="1">
      <c r="B23" s="80"/>
      <c r="C23" s="81"/>
      <c r="D23" s="81"/>
      <c r="E23" s="82"/>
      <c r="F23" s="82"/>
      <c r="G23" s="137" t="str">
        <f t="shared" si="6"/>
        <v/>
      </c>
      <c r="H23" s="145"/>
      <c r="I23" s="142"/>
      <c r="J23" s="17"/>
      <c r="K23" s="17"/>
      <c r="L23" s="18"/>
      <c r="M23" s="19"/>
      <c r="N23" s="20"/>
      <c r="O23" s="20"/>
      <c r="P23" s="20"/>
      <c r="Q23" s="21"/>
      <c r="R23" s="145"/>
      <c r="S23" s="149"/>
      <c r="T23" s="149"/>
      <c r="U23" s="149"/>
      <c r="V23" s="137"/>
      <c r="W23" s="171"/>
      <c r="X23" s="149"/>
      <c r="Y23" s="149"/>
      <c r="Z23" s="149"/>
      <c r="AA23" s="21"/>
      <c r="AB23" s="16"/>
      <c r="AC23" s="17"/>
      <c r="AD23" s="17"/>
      <c r="AE23" s="17"/>
      <c r="AF23" s="18"/>
      <c r="AG23" s="19"/>
      <c r="AH23" s="20"/>
      <c r="AI23" s="20"/>
      <c r="AJ23" s="20"/>
      <c r="AK23" s="21"/>
      <c r="AL23" s="153"/>
      <c r="AM23" s="153"/>
    </row>
    <row r="24" spans="2:39" ht="18" customHeight="1">
      <c r="B24" s="80"/>
      <c r="C24" s="81"/>
      <c r="D24" s="81"/>
      <c r="E24" s="82"/>
      <c r="F24" s="82"/>
      <c r="G24" s="137" t="str">
        <f t="shared" si="6"/>
        <v/>
      </c>
      <c r="H24" s="145"/>
      <c r="I24" s="142"/>
      <c r="J24" s="17"/>
      <c r="K24" s="17"/>
      <c r="L24" s="18"/>
      <c r="M24" s="19"/>
      <c r="N24" s="151"/>
      <c r="O24" s="151"/>
      <c r="P24" s="151"/>
      <c r="Q24" s="21"/>
      <c r="R24" s="145"/>
      <c r="S24" s="149"/>
      <c r="T24" s="149"/>
      <c r="U24" s="149"/>
      <c r="V24" s="137"/>
      <c r="W24" s="171"/>
      <c r="X24" s="149"/>
      <c r="Y24" s="149"/>
      <c r="Z24" s="149"/>
      <c r="AA24" s="21"/>
      <c r="AB24" s="16"/>
      <c r="AC24" s="17"/>
      <c r="AD24" s="17"/>
      <c r="AE24" s="17"/>
      <c r="AF24" s="18"/>
      <c r="AG24" s="19"/>
      <c r="AH24" s="20"/>
      <c r="AI24" s="20"/>
      <c r="AJ24" s="20"/>
      <c r="AK24" s="21"/>
    </row>
    <row r="25" spans="2:39" ht="18" customHeight="1">
      <c r="B25" s="80"/>
      <c r="C25" s="81"/>
      <c r="D25" s="81"/>
      <c r="E25" s="82"/>
      <c r="F25" s="82"/>
      <c r="G25" s="137" t="str">
        <f t="shared" si="6"/>
        <v/>
      </c>
      <c r="H25" s="145"/>
      <c r="I25" s="144"/>
      <c r="J25" s="23"/>
      <c r="K25" s="23"/>
      <c r="L25" s="24"/>
      <c r="M25" s="25"/>
      <c r="N25" s="151"/>
      <c r="O25" s="151"/>
      <c r="P25" s="151"/>
      <c r="Q25" s="27"/>
      <c r="R25" s="145"/>
      <c r="S25" s="149"/>
      <c r="T25" s="149"/>
      <c r="U25" s="149"/>
      <c r="V25" s="137"/>
      <c r="W25" s="171"/>
      <c r="X25" s="149"/>
      <c r="Y25" s="149"/>
      <c r="Z25" s="149"/>
      <c r="AA25" s="27"/>
      <c r="AB25" s="22"/>
      <c r="AC25" s="23"/>
      <c r="AD25" s="23"/>
      <c r="AE25" s="23"/>
      <c r="AF25" s="24"/>
      <c r="AG25" s="25"/>
      <c r="AH25" s="26"/>
      <c r="AI25" s="26"/>
      <c r="AJ25" s="26"/>
      <c r="AK25" s="27"/>
    </row>
    <row r="26" spans="2:39" ht="18" customHeight="1">
      <c r="B26" s="80"/>
      <c r="C26" s="81"/>
      <c r="D26" s="81"/>
      <c r="E26" s="82"/>
      <c r="F26" s="82"/>
      <c r="G26" s="137" t="str">
        <f t="shared" si="6"/>
        <v/>
      </c>
      <c r="H26" s="145"/>
      <c r="I26" s="142"/>
      <c r="J26" s="17"/>
      <c r="K26" s="17"/>
      <c r="L26" s="18"/>
      <c r="M26" s="19"/>
      <c r="N26" s="151"/>
      <c r="O26" s="151"/>
      <c r="P26" s="151"/>
      <c r="Q26" s="21"/>
      <c r="R26" s="145"/>
      <c r="S26" s="149"/>
      <c r="T26" s="149"/>
      <c r="U26" s="149"/>
      <c r="V26" s="137"/>
      <c r="W26" s="171"/>
      <c r="X26" s="149"/>
      <c r="Y26" s="149"/>
      <c r="Z26" s="149"/>
      <c r="AA26" s="21"/>
      <c r="AB26" s="16"/>
      <c r="AC26" s="17"/>
      <c r="AD26" s="17"/>
      <c r="AE26" s="17"/>
      <c r="AF26" s="18"/>
      <c r="AG26" s="19"/>
      <c r="AH26" s="20"/>
      <c r="AI26" s="20"/>
      <c r="AJ26" s="20"/>
      <c r="AK26" s="21"/>
    </row>
    <row r="27" spans="2:39" ht="18" customHeight="1">
      <c r="B27" s="80"/>
      <c r="C27" s="81"/>
      <c r="D27" s="81"/>
      <c r="E27" s="82"/>
      <c r="F27" s="82"/>
      <c r="G27" s="140" t="str">
        <f t="shared" si="6"/>
        <v/>
      </c>
      <c r="H27" s="145"/>
      <c r="I27" s="142"/>
      <c r="J27" s="17"/>
      <c r="K27" s="17"/>
      <c r="L27" s="18"/>
      <c r="M27" s="19"/>
      <c r="N27" s="152"/>
      <c r="O27" s="152"/>
      <c r="P27" s="152"/>
      <c r="Q27" s="21"/>
      <c r="R27" s="145"/>
      <c r="S27" s="149"/>
      <c r="T27" s="149"/>
      <c r="U27" s="149"/>
      <c r="V27" s="137"/>
      <c r="W27" s="171"/>
      <c r="X27" s="149"/>
      <c r="Y27" s="149"/>
      <c r="Z27" s="149"/>
      <c r="AA27" s="21"/>
      <c r="AB27" s="16"/>
      <c r="AC27" s="17"/>
      <c r="AD27" s="17"/>
      <c r="AE27" s="17"/>
      <c r="AF27" s="18"/>
      <c r="AG27" s="19"/>
      <c r="AH27" s="20"/>
      <c r="AI27" s="20"/>
      <c r="AJ27" s="20"/>
      <c r="AK27" s="21"/>
    </row>
    <row r="28" spans="2:39" ht="18" customHeight="1">
      <c r="B28" s="80"/>
      <c r="C28" s="81"/>
      <c r="D28" s="81"/>
      <c r="E28" s="82"/>
      <c r="F28" s="82"/>
      <c r="G28" s="137" t="str">
        <f t="shared" si="6"/>
        <v/>
      </c>
      <c r="H28" s="145"/>
      <c r="I28" s="142"/>
      <c r="J28" s="17"/>
      <c r="K28" s="17"/>
      <c r="L28" s="18"/>
      <c r="M28" s="19"/>
      <c r="N28" s="151"/>
      <c r="O28" s="151"/>
      <c r="P28" s="151"/>
      <c r="Q28" s="21"/>
      <c r="R28" s="145"/>
      <c r="S28" s="149"/>
      <c r="T28" s="149"/>
      <c r="U28" s="149"/>
      <c r="V28" s="137"/>
      <c r="W28" s="171"/>
      <c r="X28" s="149"/>
      <c r="Y28" s="149"/>
      <c r="Z28" s="149"/>
      <c r="AA28" s="21"/>
      <c r="AB28" s="16"/>
      <c r="AC28" s="17"/>
      <c r="AD28" s="17"/>
      <c r="AE28" s="17"/>
      <c r="AF28" s="18"/>
      <c r="AG28" s="19"/>
      <c r="AH28" s="20"/>
      <c r="AI28" s="20"/>
      <c r="AJ28" s="20"/>
      <c r="AK28" s="21"/>
    </row>
    <row r="29" spans="2:39" ht="18" customHeight="1">
      <c r="B29" s="80"/>
      <c r="C29" s="81"/>
      <c r="D29" s="81"/>
      <c r="E29" s="82"/>
      <c r="F29" s="82"/>
      <c r="G29" s="137" t="str">
        <f t="shared" si="6"/>
        <v/>
      </c>
      <c r="H29" s="145"/>
      <c r="I29" s="142"/>
      <c r="J29" s="17"/>
      <c r="K29" s="17"/>
      <c r="L29" s="18"/>
      <c r="M29" s="19"/>
      <c r="N29" s="151"/>
      <c r="O29" s="151"/>
      <c r="P29" s="151"/>
      <c r="Q29" s="21"/>
      <c r="R29" s="145"/>
      <c r="S29" s="149"/>
      <c r="T29" s="149"/>
      <c r="U29" s="149"/>
      <c r="V29" s="137"/>
      <c r="W29" s="171"/>
      <c r="X29" s="149"/>
      <c r="Y29" s="149"/>
      <c r="Z29" s="149"/>
      <c r="AA29" s="21"/>
      <c r="AB29" s="16"/>
      <c r="AC29" s="17"/>
      <c r="AD29" s="17"/>
      <c r="AE29" s="17"/>
      <c r="AF29" s="18"/>
      <c r="AG29" s="19"/>
      <c r="AH29" s="20"/>
      <c r="AI29" s="20"/>
      <c r="AJ29" s="20"/>
      <c r="AK29" s="21"/>
    </row>
    <row r="30" spans="2:39" ht="18" customHeight="1">
      <c r="B30" s="80"/>
      <c r="C30" s="81"/>
      <c r="D30" s="81"/>
      <c r="E30" s="82"/>
      <c r="F30" s="82"/>
      <c r="G30" s="137" t="str">
        <f t="shared" si="6"/>
        <v/>
      </c>
      <c r="H30" s="145"/>
      <c r="I30" s="142"/>
      <c r="J30" s="17"/>
      <c r="K30" s="17"/>
      <c r="L30" s="18"/>
      <c r="M30" s="19"/>
      <c r="N30" s="151"/>
      <c r="O30" s="151"/>
      <c r="P30" s="151"/>
      <c r="Q30" s="21"/>
      <c r="R30" s="145"/>
      <c r="S30" s="149"/>
      <c r="T30" s="149"/>
      <c r="U30" s="149"/>
      <c r="V30" s="137"/>
      <c r="W30" s="171"/>
      <c r="X30" s="149"/>
      <c r="Y30" s="149"/>
      <c r="Z30" s="149"/>
      <c r="AA30" s="21"/>
      <c r="AB30" s="16"/>
      <c r="AC30" s="17"/>
      <c r="AD30" s="17"/>
      <c r="AE30" s="17"/>
      <c r="AF30" s="18"/>
      <c r="AG30" s="19"/>
      <c r="AH30" s="20"/>
      <c r="AI30" s="20"/>
      <c r="AJ30" s="20"/>
      <c r="AK30" s="21"/>
    </row>
    <row r="31" spans="2:39" ht="18" customHeight="1">
      <c r="B31" s="80"/>
      <c r="C31" s="81"/>
      <c r="D31" s="81"/>
      <c r="E31" s="82"/>
      <c r="F31" s="82"/>
      <c r="G31" s="137" t="str">
        <f t="shared" si="6"/>
        <v/>
      </c>
      <c r="H31" s="145"/>
      <c r="I31" s="142"/>
      <c r="J31" s="17"/>
      <c r="K31" s="17"/>
      <c r="L31" s="18"/>
      <c r="M31" s="19"/>
      <c r="N31" s="151"/>
      <c r="O31" s="151"/>
      <c r="P31" s="151"/>
      <c r="Q31" s="21"/>
      <c r="R31" s="145"/>
      <c r="S31" s="149"/>
      <c r="T31" s="149"/>
      <c r="U31" s="149"/>
      <c r="V31" s="137"/>
      <c r="W31" s="171"/>
      <c r="X31" s="149"/>
      <c r="Y31" s="149"/>
      <c r="Z31" s="149"/>
      <c r="AA31" s="21"/>
      <c r="AB31" s="16"/>
      <c r="AC31" s="17"/>
      <c r="AD31" s="17"/>
      <c r="AE31" s="17"/>
      <c r="AF31" s="18"/>
      <c r="AG31" s="19"/>
      <c r="AH31" s="20"/>
      <c r="AI31" s="20"/>
      <c r="AJ31" s="20"/>
      <c r="AK31" s="21"/>
    </row>
    <row r="32" spans="2:39" ht="18" customHeight="1">
      <c r="B32" s="80"/>
      <c r="C32" s="81"/>
      <c r="D32" s="81"/>
      <c r="E32" s="82"/>
      <c r="F32" s="82"/>
      <c r="G32" s="137" t="str">
        <f t="shared" si="6"/>
        <v/>
      </c>
      <c r="H32" s="145"/>
      <c r="I32" s="142"/>
      <c r="J32" s="17"/>
      <c r="K32" s="17"/>
      <c r="L32" s="18"/>
      <c r="M32" s="19"/>
      <c r="N32" s="20"/>
      <c r="O32" s="20"/>
      <c r="P32" s="20"/>
      <c r="Q32" s="21"/>
      <c r="R32" s="145"/>
      <c r="S32" s="149"/>
      <c r="T32" s="149"/>
      <c r="U32" s="149"/>
      <c r="V32" s="137"/>
      <c r="W32" s="171"/>
      <c r="X32" s="149"/>
      <c r="Y32" s="149"/>
      <c r="Z32" s="149"/>
      <c r="AA32" s="21"/>
      <c r="AB32" s="16"/>
      <c r="AC32" s="17"/>
      <c r="AD32" s="17"/>
      <c r="AE32" s="17"/>
      <c r="AF32" s="18"/>
      <c r="AG32" s="19"/>
      <c r="AH32" s="20"/>
      <c r="AI32" s="20"/>
      <c r="AJ32" s="20"/>
      <c r="AK32" s="21"/>
      <c r="AL32" s="153"/>
      <c r="AM32" s="153"/>
    </row>
    <row r="33" spans="2:39" ht="18" customHeight="1">
      <c r="B33" s="80"/>
      <c r="C33" s="81"/>
      <c r="D33" s="81"/>
      <c r="E33" s="82"/>
      <c r="F33" s="82"/>
      <c r="G33" s="137" t="str">
        <f t="shared" si="6"/>
        <v/>
      </c>
      <c r="H33" s="145"/>
      <c r="I33" s="142"/>
      <c r="J33" s="17"/>
      <c r="K33" s="17"/>
      <c r="L33" s="18"/>
      <c r="M33" s="19"/>
      <c r="N33" s="151"/>
      <c r="O33" s="151"/>
      <c r="P33" s="151"/>
      <c r="Q33" s="21"/>
      <c r="R33" s="145"/>
      <c r="S33" s="149"/>
      <c r="T33" s="149"/>
      <c r="U33" s="149"/>
      <c r="V33" s="137"/>
      <c r="W33" s="171"/>
      <c r="X33" s="149"/>
      <c r="Y33" s="149"/>
      <c r="Z33" s="149"/>
      <c r="AA33" s="21"/>
      <c r="AB33" s="16"/>
      <c r="AC33" s="17"/>
      <c r="AD33" s="17"/>
      <c r="AE33" s="17"/>
      <c r="AF33" s="18"/>
      <c r="AG33" s="19"/>
      <c r="AH33" s="20"/>
      <c r="AI33" s="20"/>
      <c r="AJ33" s="20"/>
      <c r="AK33" s="21"/>
    </row>
    <row r="34" spans="2:39" ht="18" customHeight="1">
      <c r="B34" s="80"/>
      <c r="C34" s="81"/>
      <c r="D34" s="81"/>
      <c r="E34" s="82"/>
      <c r="F34" s="82"/>
      <c r="G34" s="137" t="str">
        <f t="shared" si="6"/>
        <v/>
      </c>
      <c r="H34" s="145"/>
      <c r="I34" s="142"/>
      <c r="J34" s="17"/>
      <c r="K34" s="17"/>
      <c r="L34" s="18"/>
      <c r="M34" s="19"/>
      <c r="N34" s="151"/>
      <c r="O34" s="151"/>
      <c r="P34" s="151"/>
      <c r="Q34" s="21"/>
      <c r="R34" s="145"/>
      <c r="S34" s="149"/>
      <c r="T34" s="149"/>
      <c r="U34" s="149"/>
      <c r="V34" s="137"/>
      <c r="W34" s="171"/>
      <c r="X34" s="149"/>
      <c r="Y34" s="149"/>
      <c r="Z34" s="149"/>
      <c r="AA34" s="21"/>
      <c r="AB34" s="16"/>
      <c r="AC34" s="17"/>
      <c r="AD34" s="17"/>
      <c r="AE34" s="17"/>
      <c r="AF34" s="18"/>
      <c r="AG34" s="19"/>
      <c r="AH34" s="20"/>
      <c r="AI34" s="20"/>
      <c r="AJ34" s="20"/>
      <c r="AK34" s="21"/>
    </row>
    <row r="35" spans="2:39" ht="18" customHeight="1">
      <c r="B35" s="80"/>
      <c r="C35" s="81"/>
      <c r="D35" s="81"/>
      <c r="E35" s="82"/>
      <c r="F35" s="82"/>
      <c r="G35" s="137" t="str">
        <f t="shared" si="6"/>
        <v/>
      </c>
      <c r="H35" s="145"/>
      <c r="I35" s="142"/>
      <c r="J35" s="17"/>
      <c r="K35" s="17"/>
      <c r="L35" s="18"/>
      <c r="M35" s="19"/>
      <c r="N35" s="151"/>
      <c r="O35" s="151"/>
      <c r="P35" s="151"/>
      <c r="Q35" s="21"/>
      <c r="R35" s="145"/>
      <c r="S35" s="149"/>
      <c r="T35" s="149"/>
      <c r="U35" s="149"/>
      <c r="V35" s="137"/>
      <c r="W35" s="171"/>
      <c r="X35" s="149"/>
      <c r="Y35" s="149"/>
      <c r="Z35" s="149"/>
      <c r="AA35" s="21"/>
      <c r="AB35" s="16"/>
      <c r="AC35" s="17"/>
      <c r="AD35" s="17"/>
      <c r="AE35" s="17"/>
      <c r="AF35" s="18"/>
      <c r="AG35" s="19"/>
      <c r="AH35" s="20"/>
      <c r="AI35" s="20"/>
      <c r="AJ35" s="20"/>
      <c r="AK35" s="21"/>
    </row>
    <row r="36" spans="2:39" ht="18" customHeight="1">
      <c r="B36" s="80"/>
      <c r="C36" s="81"/>
      <c r="D36" s="81"/>
      <c r="E36" s="82"/>
      <c r="F36" s="82"/>
      <c r="G36" s="137" t="str">
        <f t="shared" si="6"/>
        <v/>
      </c>
      <c r="H36" s="145"/>
      <c r="I36" s="142"/>
      <c r="J36" s="17"/>
      <c r="K36" s="17"/>
      <c r="L36" s="18"/>
      <c r="M36" s="19"/>
      <c r="N36" s="151"/>
      <c r="O36" s="151"/>
      <c r="P36" s="151"/>
      <c r="Q36" s="21"/>
      <c r="R36" s="145"/>
      <c r="S36" s="149"/>
      <c r="T36" s="149"/>
      <c r="U36" s="149"/>
      <c r="V36" s="137"/>
      <c r="W36" s="171"/>
      <c r="X36" s="149"/>
      <c r="Y36" s="149"/>
      <c r="Z36" s="149"/>
      <c r="AA36" s="21"/>
      <c r="AB36" s="16"/>
      <c r="AC36" s="17"/>
      <c r="AD36" s="17"/>
      <c r="AE36" s="17"/>
      <c r="AF36" s="18"/>
      <c r="AG36" s="19"/>
      <c r="AH36" s="20"/>
      <c r="AI36" s="20"/>
      <c r="AJ36" s="20"/>
      <c r="AK36" s="21"/>
    </row>
    <row r="37" spans="2:39" ht="18" customHeight="1">
      <c r="B37" s="80"/>
      <c r="C37" s="81"/>
      <c r="D37" s="81"/>
      <c r="E37" s="82"/>
      <c r="F37" s="82"/>
      <c r="G37" s="137" t="str">
        <f t="shared" si="6"/>
        <v/>
      </c>
      <c r="H37" s="145"/>
      <c r="I37" s="144"/>
      <c r="J37" s="23"/>
      <c r="K37" s="23"/>
      <c r="L37" s="24"/>
      <c r="M37" s="25"/>
      <c r="N37" s="151"/>
      <c r="O37" s="151"/>
      <c r="P37" s="151"/>
      <c r="Q37" s="27"/>
      <c r="R37" s="145"/>
      <c r="S37" s="149"/>
      <c r="T37" s="149"/>
      <c r="U37" s="149"/>
      <c r="V37" s="137"/>
      <c r="W37" s="171"/>
      <c r="X37" s="149"/>
      <c r="Y37" s="149"/>
      <c r="Z37" s="149"/>
      <c r="AA37" s="27"/>
      <c r="AB37" s="22"/>
      <c r="AC37" s="23"/>
      <c r="AD37" s="23"/>
      <c r="AE37" s="23"/>
      <c r="AF37" s="24"/>
      <c r="AG37" s="25"/>
      <c r="AH37" s="26"/>
      <c r="AI37" s="26"/>
      <c r="AJ37" s="26"/>
      <c r="AK37" s="27"/>
    </row>
    <row r="38" spans="2:39" ht="18" customHeight="1">
      <c r="B38" s="80"/>
      <c r="C38" s="81"/>
      <c r="D38" s="81"/>
      <c r="E38" s="82"/>
      <c r="F38" s="82"/>
      <c r="G38" s="137" t="str">
        <f t="shared" si="6"/>
        <v/>
      </c>
      <c r="H38" s="145"/>
      <c r="I38" s="142"/>
      <c r="J38" s="17"/>
      <c r="K38" s="17"/>
      <c r="L38" s="18"/>
      <c r="M38" s="19"/>
      <c r="N38" s="151"/>
      <c r="O38" s="151"/>
      <c r="P38" s="151"/>
      <c r="Q38" s="21"/>
      <c r="R38" s="145"/>
      <c r="S38" s="149"/>
      <c r="T38" s="149"/>
      <c r="U38" s="149"/>
      <c r="V38" s="137"/>
      <c r="W38" s="171"/>
      <c r="X38" s="149"/>
      <c r="Y38" s="149"/>
      <c r="Z38" s="149"/>
      <c r="AA38" s="21"/>
      <c r="AB38" s="16"/>
      <c r="AC38" s="17"/>
      <c r="AD38" s="17"/>
      <c r="AE38" s="17"/>
      <c r="AF38" s="18"/>
      <c r="AG38" s="19"/>
      <c r="AH38" s="20"/>
      <c r="AI38" s="20"/>
      <c r="AJ38" s="20"/>
      <c r="AK38" s="21"/>
    </row>
    <row r="39" spans="2:39" ht="18" customHeight="1">
      <c r="B39" s="80"/>
      <c r="C39" s="81"/>
      <c r="D39" s="81"/>
      <c r="E39" s="82"/>
      <c r="F39" s="82"/>
      <c r="G39" s="137" t="str">
        <f t="shared" si="6"/>
        <v/>
      </c>
      <c r="H39" s="145"/>
      <c r="I39" s="142"/>
      <c r="J39" s="17"/>
      <c r="K39" s="17"/>
      <c r="L39" s="18"/>
      <c r="M39" s="19"/>
      <c r="N39" s="151"/>
      <c r="O39" s="151"/>
      <c r="P39" s="151"/>
      <c r="Q39" s="21"/>
      <c r="R39" s="145"/>
      <c r="S39" s="149"/>
      <c r="T39" s="149"/>
      <c r="U39" s="149"/>
      <c r="V39" s="137"/>
      <c r="W39" s="171"/>
      <c r="X39" s="149"/>
      <c r="Y39" s="149"/>
      <c r="Z39" s="149"/>
      <c r="AA39" s="21"/>
      <c r="AB39" s="16"/>
      <c r="AC39" s="17"/>
      <c r="AD39" s="17"/>
      <c r="AE39" s="17"/>
      <c r="AF39" s="18"/>
      <c r="AG39" s="19"/>
      <c r="AH39" s="20"/>
      <c r="AI39" s="20"/>
      <c r="AJ39" s="20"/>
      <c r="AK39" s="21"/>
    </row>
    <row r="40" spans="2:39" ht="18" customHeight="1">
      <c r="B40" s="80"/>
      <c r="C40" s="81"/>
      <c r="D40" s="81"/>
      <c r="E40" s="82"/>
      <c r="F40" s="82"/>
      <c r="G40" s="137" t="str">
        <f t="shared" si="6"/>
        <v/>
      </c>
      <c r="H40" s="145"/>
      <c r="I40" s="142"/>
      <c r="J40" s="17"/>
      <c r="K40" s="17"/>
      <c r="L40" s="18"/>
      <c r="M40" s="19"/>
      <c r="N40" s="151"/>
      <c r="O40" s="151"/>
      <c r="P40" s="151"/>
      <c r="Q40" s="21"/>
      <c r="R40" s="145"/>
      <c r="S40" s="149"/>
      <c r="T40" s="149"/>
      <c r="U40" s="149"/>
      <c r="V40" s="137"/>
      <c r="W40" s="171"/>
      <c r="X40" s="149"/>
      <c r="Y40" s="149"/>
      <c r="Z40" s="149"/>
      <c r="AA40" s="21"/>
      <c r="AB40" s="16"/>
      <c r="AC40" s="17"/>
      <c r="AD40" s="17"/>
      <c r="AE40" s="17"/>
      <c r="AF40" s="18"/>
      <c r="AG40" s="19"/>
      <c r="AH40" s="20"/>
      <c r="AI40" s="20"/>
      <c r="AJ40" s="20"/>
      <c r="AK40" s="21"/>
    </row>
    <row r="41" spans="2:39" ht="18" customHeight="1">
      <c r="B41" s="80"/>
      <c r="C41" s="81"/>
      <c r="D41" s="81"/>
      <c r="E41" s="82"/>
      <c r="F41" s="82"/>
      <c r="G41" s="137" t="str">
        <f t="shared" ref="G41:G54" si="7">IF(E41&gt;0,SUM(E41+F41),"")</f>
        <v/>
      </c>
      <c r="H41" s="145"/>
      <c r="I41" s="142"/>
      <c r="J41" s="17"/>
      <c r="K41" s="17"/>
      <c r="L41" s="18"/>
      <c r="M41" s="19"/>
      <c r="N41" s="151"/>
      <c r="O41" s="151"/>
      <c r="P41" s="151"/>
      <c r="Q41" s="21"/>
      <c r="R41" s="145"/>
      <c r="S41" s="149"/>
      <c r="T41" s="149"/>
      <c r="U41" s="149"/>
      <c r="V41" s="137"/>
      <c r="W41" s="171"/>
      <c r="X41" s="149"/>
      <c r="Y41" s="149"/>
      <c r="Z41" s="149"/>
      <c r="AA41" s="21"/>
      <c r="AB41" s="16"/>
      <c r="AC41" s="17"/>
      <c r="AD41" s="17"/>
      <c r="AE41" s="17"/>
      <c r="AF41" s="18"/>
      <c r="AG41" s="19"/>
      <c r="AH41" s="20"/>
      <c r="AI41" s="20"/>
      <c r="AJ41" s="20"/>
      <c r="AK41" s="21"/>
    </row>
    <row r="42" spans="2:39" ht="18" customHeight="1">
      <c r="B42" s="80"/>
      <c r="C42" s="81"/>
      <c r="D42" s="81"/>
      <c r="E42" s="82"/>
      <c r="F42" s="82"/>
      <c r="G42" s="137" t="str">
        <f t="shared" si="7"/>
        <v/>
      </c>
      <c r="H42" s="145"/>
      <c r="I42" s="142"/>
      <c r="J42" s="17"/>
      <c r="K42" s="17"/>
      <c r="L42" s="18"/>
      <c r="M42" s="19"/>
      <c r="N42" s="20"/>
      <c r="O42" s="20"/>
      <c r="P42" s="20"/>
      <c r="Q42" s="21"/>
      <c r="R42" s="145"/>
      <c r="S42" s="149"/>
      <c r="T42" s="149"/>
      <c r="U42" s="149"/>
      <c r="V42" s="137"/>
      <c r="W42" s="171"/>
      <c r="X42" s="149"/>
      <c r="Y42" s="149"/>
      <c r="Z42" s="149"/>
      <c r="AA42" s="21"/>
      <c r="AB42" s="16"/>
      <c r="AC42" s="17"/>
      <c r="AD42" s="17"/>
      <c r="AE42" s="17"/>
      <c r="AF42" s="18"/>
      <c r="AG42" s="19"/>
      <c r="AH42" s="20"/>
      <c r="AI42" s="20"/>
      <c r="AJ42" s="20"/>
      <c r="AK42" s="21"/>
    </row>
    <row r="43" spans="2:39" ht="18" customHeight="1">
      <c r="B43" s="80"/>
      <c r="C43" s="85"/>
      <c r="D43" s="86"/>
      <c r="E43" s="82"/>
      <c r="F43" s="82"/>
      <c r="G43" s="137" t="str">
        <f t="shared" si="7"/>
        <v/>
      </c>
      <c r="H43" s="145"/>
      <c r="I43" s="144"/>
      <c r="J43" s="23"/>
      <c r="K43" s="23"/>
      <c r="L43" s="24"/>
      <c r="M43" s="25"/>
      <c r="N43" s="26"/>
      <c r="O43" s="26"/>
      <c r="P43" s="26"/>
      <c r="Q43" s="27"/>
      <c r="R43" s="145"/>
      <c r="S43" s="149"/>
      <c r="T43" s="149"/>
      <c r="U43" s="149"/>
      <c r="V43" s="137"/>
      <c r="W43" s="171"/>
      <c r="X43" s="149"/>
      <c r="Y43" s="149"/>
      <c r="Z43" s="149"/>
      <c r="AA43" s="27"/>
      <c r="AB43" s="22"/>
      <c r="AC43" s="23"/>
      <c r="AD43" s="23"/>
      <c r="AE43" s="23"/>
      <c r="AF43" s="24"/>
      <c r="AG43" s="25"/>
      <c r="AH43" s="26"/>
      <c r="AI43" s="26"/>
      <c r="AJ43" s="26"/>
      <c r="AK43" s="27"/>
    </row>
    <row r="44" spans="2:39" ht="18" customHeight="1">
      <c r="B44" s="80"/>
      <c r="C44" s="81"/>
      <c r="D44" s="81"/>
      <c r="E44" s="82"/>
      <c r="F44" s="82"/>
      <c r="G44" s="137" t="str">
        <f t="shared" si="7"/>
        <v/>
      </c>
      <c r="H44" s="145"/>
      <c r="I44" s="142"/>
      <c r="J44" s="17"/>
      <c r="K44" s="17"/>
      <c r="L44" s="18"/>
      <c r="M44" s="19"/>
      <c r="N44" s="20"/>
      <c r="O44" s="20"/>
      <c r="P44" s="20"/>
      <c r="Q44" s="21"/>
      <c r="R44" s="145"/>
      <c r="S44" s="149"/>
      <c r="T44" s="149"/>
      <c r="U44" s="149"/>
      <c r="V44" s="137"/>
      <c r="W44" s="171"/>
      <c r="X44" s="149"/>
      <c r="Y44" s="149"/>
      <c r="Z44" s="149"/>
      <c r="AA44" s="21"/>
      <c r="AB44" s="16"/>
      <c r="AC44" s="17"/>
      <c r="AD44" s="17"/>
      <c r="AE44" s="17"/>
      <c r="AF44" s="18"/>
      <c r="AG44" s="19"/>
      <c r="AH44" s="20"/>
      <c r="AI44" s="20"/>
      <c r="AJ44" s="20"/>
      <c r="AK44" s="21"/>
      <c r="AL44" s="153"/>
      <c r="AM44" s="153"/>
    </row>
    <row r="45" spans="2:39" ht="18" customHeight="1">
      <c r="B45" s="80"/>
      <c r="C45" s="81"/>
      <c r="D45" s="81"/>
      <c r="E45" s="82"/>
      <c r="F45" s="82"/>
      <c r="G45" s="137" t="str">
        <f t="shared" si="7"/>
        <v/>
      </c>
      <c r="H45" s="145"/>
      <c r="I45" s="142"/>
      <c r="J45" s="17"/>
      <c r="K45" s="17"/>
      <c r="L45" s="18"/>
      <c r="M45" s="19"/>
      <c r="N45" s="20"/>
      <c r="O45" s="20"/>
      <c r="P45" s="20"/>
      <c r="Q45" s="21"/>
      <c r="R45" s="145"/>
      <c r="S45" s="149"/>
      <c r="T45" s="149"/>
      <c r="U45" s="149"/>
      <c r="V45" s="137"/>
      <c r="W45" s="171"/>
      <c r="X45" s="149"/>
      <c r="Y45" s="149"/>
      <c r="Z45" s="149"/>
      <c r="AA45" s="21"/>
      <c r="AB45" s="16"/>
      <c r="AC45" s="17"/>
      <c r="AD45" s="17"/>
      <c r="AE45" s="17"/>
      <c r="AF45" s="18"/>
      <c r="AG45" s="19"/>
      <c r="AH45" s="20"/>
      <c r="AI45" s="20"/>
      <c r="AJ45" s="20"/>
      <c r="AK45" s="21"/>
      <c r="AL45" s="153"/>
      <c r="AM45" s="153"/>
    </row>
    <row r="46" spans="2:39" ht="18" customHeight="1">
      <c r="B46" s="80"/>
      <c r="C46" s="81"/>
      <c r="D46" s="81"/>
      <c r="E46" s="82"/>
      <c r="F46" s="82"/>
      <c r="G46" s="137" t="str">
        <f t="shared" si="7"/>
        <v/>
      </c>
      <c r="H46" s="145"/>
      <c r="I46" s="142"/>
      <c r="J46" s="17"/>
      <c r="K46" s="17"/>
      <c r="L46" s="18"/>
      <c r="M46" s="19"/>
      <c r="N46" s="20"/>
      <c r="O46" s="20"/>
      <c r="P46" s="20"/>
      <c r="Q46" s="21"/>
      <c r="R46" s="145"/>
      <c r="S46" s="149"/>
      <c r="T46" s="149"/>
      <c r="U46" s="149"/>
      <c r="V46" s="137"/>
      <c r="W46" s="171"/>
      <c r="X46" s="149"/>
      <c r="Y46" s="149"/>
      <c r="Z46" s="149"/>
      <c r="AA46" s="21"/>
      <c r="AB46" s="16"/>
      <c r="AC46" s="17"/>
      <c r="AD46" s="17"/>
      <c r="AE46" s="17"/>
      <c r="AF46" s="18"/>
      <c r="AG46" s="19"/>
      <c r="AH46" s="20"/>
      <c r="AI46" s="20"/>
      <c r="AJ46" s="20"/>
      <c r="AK46" s="21"/>
      <c r="AL46" s="153"/>
      <c r="AM46" s="153"/>
    </row>
    <row r="47" spans="2:39" ht="18" customHeight="1">
      <c r="B47" s="161"/>
      <c r="C47" s="162"/>
      <c r="D47" s="163"/>
      <c r="E47" s="164"/>
      <c r="F47" s="164"/>
      <c r="G47" s="137" t="str">
        <f t="shared" si="7"/>
        <v/>
      </c>
      <c r="H47" s="22"/>
      <c r="I47" s="142"/>
      <c r="J47" s="17"/>
      <c r="K47" s="17"/>
      <c r="L47" s="18"/>
      <c r="M47" s="19"/>
      <c r="N47" s="20"/>
      <c r="O47" s="20"/>
      <c r="P47" s="20"/>
      <c r="Q47" s="21"/>
      <c r="R47" s="145"/>
      <c r="S47" s="149"/>
      <c r="T47" s="149"/>
      <c r="U47" s="149"/>
      <c r="V47" s="137"/>
      <c r="W47" s="171"/>
      <c r="X47" s="149"/>
      <c r="Y47" s="149"/>
      <c r="Z47" s="149"/>
      <c r="AA47" s="21"/>
      <c r="AB47" s="16"/>
      <c r="AC47" s="17"/>
      <c r="AD47" s="17"/>
      <c r="AE47" s="17"/>
      <c r="AF47" s="18"/>
      <c r="AG47" s="19"/>
      <c r="AH47" s="20"/>
      <c r="AI47" s="20"/>
      <c r="AJ47" s="20"/>
      <c r="AK47" s="21"/>
    </row>
    <row r="48" spans="2:39" ht="18" customHeight="1">
      <c r="B48" s="161"/>
      <c r="C48" s="162"/>
      <c r="D48" s="162"/>
      <c r="E48" s="165"/>
      <c r="F48" s="165"/>
      <c r="G48" s="137" t="str">
        <f t="shared" si="7"/>
        <v/>
      </c>
      <c r="H48" s="145"/>
      <c r="I48" s="142"/>
      <c r="J48" s="17"/>
      <c r="K48" s="17"/>
      <c r="L48" s="18"/>
      <c r="M48" s="19"/>
      <c r="N48" s="20"/>
      <c r="O48" s="20"/>
      <c r="P48" s="20"/>
      <c r="Q48" s="21"/>
      <c r="R48" s="145"/>
      <c r="S48" s="149"/>
      <c r="T48" s="149"/>
      <c r="U48" s="149"/>
      <c r="V48" s="137"/>
      <c r="W48" s="171"/>
      <c r="X48" s="149"/>
      <c r="Y48" s="149"/>
      <c r="Z48" s="149"/>
      <c r="AA48" s="21"/>
      <c r="AB48" s="16"/>
      <c r="AC48" s="17"/>
      <c r="AD48" s="17"/>
      <c r="AE48" s="17"/>
      <c r="AF48" s="18"/>
      <c r="AG48" s="19"/>
      <c r="AH48" s="20"/>
      <c r="AI48" s="20"/>
      <c r="AJ48" s="20"/>
      <c r="AK48" s="21"/>
    </row>
    <row r="49" spans="2:37" ht="18" customHeight="1" thickBot="1">
      <c r="B49" s="161"/>
      <c r="C49" s="162"/>
      <c r="D49" s="163"/>
      <c r="E49" s="164"/>
      <c r="F49" s="164"/>
      <c r="G49" s="137" t="str">
        <f t="shared" si="7"/>
        <v/>
      </c>
      <c r="H49" s="145"/>
      <c r="I49" s="142"/>
      <c r="J49" s="17"/>
      <c r="K49" s="17"/>
      <c r="L49" s="18"/>
      <c r="M49" s="19"/>
      <c r="N49" s="20"/>
      <c r="O49" s="20"/>
      <c r="P49" s="20"/>
      <c r="Q49" s="169"/>
      <c r="R49" s="145"/>
      <c r="S49" s="149"/>
      <c r="T49" s="149"/>
      <c r="U49" s="149"/>
      <c r="V49" s="137"/>
      <c r="W49" s="171"/>
      <c r="X49" s="149"/>
      <c r="Y49" s="149"/>
      <c r="Z49" s="149"/>
      <c r="AA49" s="21"/>
      <c r="AB49" s="16"/>
      <c r="AC49" s="17"/>
      <c r="AD49" s="17"/>
      <c r="AE49" s="17"/>
      <c r="AF49" s="18"/>
      <c r="AG49" s="19"/>
      <c r="AH49" s="20"/>
      <c r="AI49" s="20"/>
      <c r="AJ49" s="20"/>
      <c r="AK49" s="21"/>
    </row>
    <row r="50" spans="2:37" ht="18" customHeight="1" thickBot="1">
      <c r="B50" s="161"/>
      <c r="C50" s="162"/>
      <c r="D50" s="162"/>
      <c r="E50" s="165"/>
      <c r="F50" s="165"/>
      <c r="G50" s="137" t="str">
        <f t="shared" si="7"/>
        <v/>
      </c>
      <c r="H50" s="145"/>
      <c r="I50" s="142"/>
      <c r="J50" s="17"/>
      <c r="K50" s="17"/>
      <c r="L50" s="18"/>
      <c r="M50" s="19"/>
      <c r="N50" s="20"/>
      <c r="O50" s="20"/>
      <c r="P50" s="168"/>
      <c r="Q50" s="170"/>
      <c r="R50" s="145"/>
      <c r="S50" s="149"/>
      <c r="T50" s="149"/>
      <c r="U50" s="149"/>
      <c r="V50" s="137"/>
      <c r="W50" s="171"/>
      <c r="X50" s="149"/>
      <c r="Y50" s="149"/>
      <c r="Z50" s="149"/>
      <c r="AA50" s="21"/>
      <c r="AB50" s="16"/>
      <c r="AC50" s="17"/>
      <c r="AD50" s="17"/>
      <c r="AE50" s="17"/>
      <c r="AF50" s="18"/>
      <c r="AG50" s="19"/>
      <c r="AH50" s="20"/>
      <c r="AI50" s="20"/>
      <c r="AJ50" s="20"/>
      <c r="AK50" s="21"/>
    </row>
    <row r="51" spans="2:37" ht="18" customHeight="1">
      <c r="B51" s="161"/>
      <c r="C51" s="162"/>
      <c r="D51" s="162"/>
      <c r="E51" s="165"/>
      <c r="F51" s="164"/>
      <c r="G51" s="137" t="str">
        <f t="shared" si="7"/>
        <v/>
      </c>
      <c r="H51" s="145"/>
      <c r="I51" s="142"/>
      <c r="J51" s="17"/>
      <c r="K51" s="17"/>
      <c r="L51" s="18"/>
      <c r="M51" s="19"/>
      <c r="N51" s="20"/>
      <c r="O51" s="20"/>
      <c r="P51" s="20"/>
      <c r="Q51" s="15"/>
      <c r="R51" s="145"/>
      <c r="S51" s="149"/>
      <c r="T51" s="149"/>
      <c r="U51" s="149"/>
      <c r="V51" s="137"/>
      <c r="W51" s="171"/>
      <c r="X51" s="149"/>
      <c r="Y51" s="149"/>
      <c r="Z51" s="149"/>
      <c r="AA51" s="21"/>
      <c r="AB51" s="16"/>
      <c r="AC51" s="17"/>
      <c r="AD51" s="17"/>
      <c r="AE51" s="17"/>
      <c r="AF51" s="18"/>
      <c r="AG51" s="19"/>
      <c r="AH51" s="20"/>
      <c r="AI51" s="20"/>
      <c r="AJ51" s="20"/>
      <c r="AK51" s="21"/>
    </row>
    <row r="52" spans="2:37" ht="18" customHeight="1">
      <c r="B52" s="161"/>
      <c r="C52" s="166"/>
      <c r="D52" s="166"/>
      <c r="E52" s="165"/>
      <c r="F52" s="165"/>
      <c r="G52" s="137" t="str">
        <f t="shared" si="7"/>
        <v/>
      </c>
      <c r="H52" s="145"/>
      <c r="I52" s="142"/>
      <c r="J52" s="17"/>
      <c r="K52" s="17"/>
      <c r="L52" s="18"/>
      <c r="M52" s="19"/>
      <c r="N52" s="20"/>
      <c r="O52" s="20"/>
      <c r="P52" s="20"/>
      <c r="Q52" s="21"/>
      <c r="R52" s="145"/>
      <c r="S52" s="149"/>
      <c r="T52" s="149"/>
      <c r="U52" s="149"/>
      <c r="V52" s="137"/>
      <c r="W52" s="171"/>
      <c r="X52" s="149"/>
      <c r="Y52" s="149"/>
      <c r="Z52" s="149"/>
      <c r="AA52" s="21"/>
      <c r="AB52" s="16"/>
      <c r="AC52" s="17"/>
      <c r="AD52" s="17"/>
      <c r="AE52" s="17"/>
      <c r="AF52" s="18"/>
      <c r="AG52" s="19"/>
      <c r="AH52" s="20"/>
      <c r="AI52" s="20"/>
      <c r="AJ52" s="20"/>
      <c r="AK52" s="21"/>
    </row>
    <row r="53" spans="2:37" ht="18" customHeight="1">
      <c r="B53" s="161"/>
      <c r="C53" s="162"/>
      <c r="D53" s="162"/>
      <c r="E53" s="165"/>
      <c r="F53" s="165"/>
      <c r="G53" s="137" t="str">
        <f t="shared" si="7"/>
        <v/>
      </c>
      <c r="H53" s="145"/>
      <c r="I53" s="142"/>
      <c r="J53" s="17"/>
      <c r="K53" s="17"/>
      <c r="L53" s="18"/>
      <c r="M53" s="19"/>
      <c r="N53" s="20"/>
      <c r="O53" s="20"/>
      <c r="P53" s="20"/>
      <c r="Q53" s="21"/>
      <c r="R53" s="145"/>
      <c r="S53" s="149"/>
      <c r="T53" s="149"/>
      <c r="U53" s="149"/>
      <c r="V53" s="137"/>
      <c r="W53" s="171"/>
      <c r="X53" s="149"/>
      <c r="Y53" s="149"/>
      <c r="Z53" s="149"/>
      <c r="AA53" s="21"/>
      <c r="AB53" s="16"/>
      <c r="AC53" s="17"/>
      <c r="AD53" s="17"/>
      <c r="AE53" s="17"/>
      <c r="AF53" s="18"/>
      <c r="AG53" s="19"/>
      <c r="AH53" s="20"/>
      <c r="AI53" s="20"/>
      <c r="AJ53" s="20"/>
      <c r="AK53" s="21"/>
    </row>
    <row r="54" spans="2:37" ht="18" customHeight="1">
      <c r="B54" s="161"/>
      <c r="C54" s="162"/>
      <c r="D54" s="162"/>
      <c r="E54" s="165"/>
      <c r="F54" s="165"/>
      <c r="G54" s="137" t="str">
        <f t="shared" si="7"/>
        <v/>
      </c>
      <c r="H54" s="145"/>
      <c r="I54" s="142"/>
      <c r="J54" s="17"/>
      <c r="K54" s="17"/>
      <c r="L54" s="18"/>
      <c r="M54" s="19"/>
      <c r="N54" s="20"/>
      <c r="O54" s="20"/>
      <c r="P54" s="20"/>
      <c r="Q54" s="21"/>
      <c r="R54" s="145"/>
      <c r="S54" s="149"/>
      <c r="T54" s="149"/>
      <c r="U54" s="149"/>
      <c r="V54" s="137"/>
      <c r="W54" s="171"/>
      <c r="X54" s="149"/>
      <c r="Y54" s="149"/>
      <c r="Z54" s="149"/>
      <c r="AA54" s="21"/>
      <c r="AB54" s="16"/>
      <c r="AC54" s="17"/>
      <c r="AD54" s="17"/>
      <c r="AE54" s="17"/>
      <c r="AF54" s="18"/>
      <c r="AG54" s="19"/>
      <c r="AH54" s="20"/>
      <c r="AI54" s="20"/>
      <c r="AJ54" s="20"/>
      <c r="AK54" s="21"/>
    </row>
    <row r="55" spans="2:37" ht="18" customHeight="1">
      <c r="B55" s="161"/>
      <c r="C55" s="162"/>
      <c r="D55" s="163"/>
      <c r="E55" s="189"/>
      <c r="F55" s="164"/>
      <c r="G55" s="154"/>
      <c r="H55" s="22"/>
      <c r="I55" s="142"/>
      <c r="J55" s="17"/>
      <c r="K55" s="17"/>
      <c r="L55" s="18"/>
      <c r="M55" s="19"/>
      <c r="N55" s="20"/>
      <c r="O55" s="20"/>
      <c r="P55" s="20"/>
      <c r="Q55" s="21"/>
      <c r="R55" s="145"/>
      <c r="S55" s="149"/>
      <c r="T55" s="149"/>
      <c r="U55" s="149"/>
      <c r="V55" s="137"/>
      <c r="W55" s="171"/>
      <c r="X55" s="149"/>
      <c r="Y55" s="149"/>
      <c r="Z55" s="149"/>
      <c r="AA55" s="21"/>
      <c r="AB55" s="16"/>
      <c r="AC55" s="17"/>
      <c r="AD55" s="17"/>
      <c r="AE55" s="17"/>
      <c r="AF55" s="18"/>
      <c r="AG55" s="19"/>
      <c r="AH55" s="20"/>
      <c r="AI55" s="20"/>
      <c r="AJ55" s="20"/>
      <c r="AK55" s="21"/>
    </row>
    <row r="56" spans="2:37" ht="18" customHeight="1">
      <c r="B56" s="161"/>
      <c r="C56" s="162"/>
      <c r="D56" s="162"/>
      <c r="E56" s="165"/>
      <c r="F56" s="165"/>
      <c r="G56" s="154"/>
      <c r="H56" s="145"/>
      <c r="I56" s="142"/>
      <c r="J56" s="17"/>
      <c r="K56" s="17"/>
      <c r="L56" s="18"/>
      <c r="M56" s="19"/>
      <c r="N56" s="20"/>
      <c r="O56" s="20"/>
      <c r="P56" s="20"/>
      <c r="Q56" s="21"/>
      <c r="R56" s="145"/>
      <c r="S56" s="149"/>
      <c r="T56" s="149"/>
      <c r="U56" s="149"/>
      <c r="V56" s="137"/>
      <c r="W56" s="171"/>
      <c r="X56" s="149"/>
      <c r="Y56" s="149"/>
      <c r="Z56" s="149"/>
      <c r="AA56" s="21"/>
      <c r="AB56" s="16"/>
      <c r="AC56" s="17"/>
      <c r="AD56" s="17"/>
      <c r="AE56" s="17"/>
      <c r="AF56" s="18"/>
      <c r="AG56" s="19"/>
      <c r="AH56" s="20"/>
      <c r="AI56" s="20"/>
      <c r="AJ56" s="20"/>
      <c r="AK56" s="21"/>
    </row>
    <row r="57" spans="2:37" ht="18" customHeight="1">
      <c r="B57" s="161"/>
      <c r="C57" s="162"/>
      <c r="D57" s="162"/>
      <c r="E57" s="165"/>
      <c r="F57" s="165"/>
      <c r="G57" s="154"/>
      <c r="H57" s="145"/>
      <c r="I57" s="142"/>
      <c r="J57" s="17"/>
      <c r="K57" s="17"/>
      <c r="L57" s="18"/>
      <c r="M57" s="19"/>
      <c r="N57" s="20"/>
      <c r="O57" s="20"/>
      <c r="P57" s="20"/>
      <c r="Q57" s="21"/>
      <c r="R57" s="145"/>
      <c r="S57" s="149"/>
      <c r="T57" s="149"/>
      <c r="U57" s="149"/>
      <c r="V57" s="137"/>
      <c r="W57" s="171"/>
      <c r="X57" s="149"/>
      <c r="Y57" s="149"/>
      <c r="Z57" s="149"/>
      <c r="AA57" s="21"/>
      <c r="AB57" s="16"/>
      <c r="AC57" s="17"/>
      <c r="AD57" s="17"/>
      <c r="AE57" s="17"/>
      <c r="AF57" s="18"/>
      <c r="AG57" s="19"/>
      <c r="AH57" s="20"/>
      <c r="AI57" s="20"/>
      <c r="AJ57" s="20"/>
      <c r="AK57" s="21"/>
    </row>
    <row r="58" spans="2:37" ht="18" customHeight="1">
      <c r="B58" s="161"/>
      <c r="C58" s="162"/>
      <c r="D58" s="162"/>
      <c r="E58" s="165"/>
      <c r="F58" s="165"/>
      <c r="G58" s="154"/>
      <c r="H58" s="145"/>
      <c r="I58" s="142"/>
      <c r="J58" s="17"/>
      <c r="K58" s="17"/>
      <c r="L58" s="18"/>
      <c r="M58" s="19"/>
      <c r="N58" s="20"/>
      <c r="O58" s="20"/>
      <c r="P58" s="20"/>
      <c r="Q58" s="21"/>
      <c r="R58" s="145"/>
      <c r="S58" s="149"/>
      <c r="T58" s="149"/>
      <c r="U58" s="149"/>
      <c r="V58" s="137"/>
      <c r="W58" s="171"/>
      <c r="X58" s="149"/>
      <c r="Y58" s="149"/>
      <c r="Z58" s="149"/>
      <c r="AA58" s="21"/>
      <c r="AB58" s="16"/>
      <c r="AC58" s="17"/>
      <c r="AD58" s="17"/>
      <c r="AE58" s="17"/>
      <c r="AF58" s="18"/>
      <c r="AG58" s="19"/>
      <c r="AH58" s="20"/>
      <c r="AI58" s="20"/>
      <c r="AJ58" s="20"/>
      <c r="AK58" s="21"/>
    </row>
    <row r="59" spans="2:37" ht="18" customHeight="1">
      <c r="B59" s="161"/>
      <c r="C59" s="163"/>
      <c r="D59" s="167"/>
      <c r="E59" s="165"/>
      <c r="F59" s="165"/>
      <c r="G59" s="154"/>
      <c r="H59" s="145"/>
      <c r="I59" s="142"/>
      <c r="J59" s="17"/>
      <c r="K59" s="17"/>
      <c r="L59" s="18"/>
      <c r="M59" s="19"/>
      <c r="N59" s="20"/>
      <c r="O59" s="20"/>
      <c r="P59" s="20"/>
      <c r="Q59" s="21"/>
      <c r="R59" s="145"/>
      <c r="S59" s="149"/>
      <c r="T59" s="149"/>
      <c r="U59" s="149"/>
      <c r="V59" s="137"/>
      <c r="W59" s="171"/>
      <c r="X59" s="149"/>
      <c r="Y59" s="149"/>
      <c r="Z59" s="149"/>
      <c r="AA59" s="21"/>
      <c r="AB59" s="16"/>
      <c r="AC59" s="17"/>
      <c r="AD59" s="17"/>
      <c r="AE59" s="17"/>
      <c r="AF59" s="18"/>
      <c r="AG59" s="19"/>
      <c r="AH59" s="20"/>
      <c r="AI59" s="20"/>
      <c r="AJ59" s="20"/>
      <c r="AK59" s="21"/>
    </row>
    <row r="60" spans="2:37" ht="18" customHeight="1">
      <c r="B60" s="161"/>
      <c r="C60" s="162"/>
      <c r="D60" s="162"/>
      <c r="E60" s="165"/>
      <c r="F60" s="165"/>
      <c r="G60" s="154"/>
      <c r="H60" s="145"/>
      <c r="I60" s="142"/>
      <c r="J60" s="17"/>
      <c r="K60" s="17"/>
      <c r="L60" s="18"/>
      <c r="M60" s="19"/>
      <c r="N60" s="20"/>
      <c r="O60" s="20"/>
      <c r="P60" s="20"/>
      <c r="Q60" s="21"/>
      <c r="R60" s="145"/>
      <c r="S60" s="149"/>
      <c r="T60" s="149"/>
      <c r="U60" s="149"/>
      <c r="V60" s="137"/>
      <c r="W60" s="171"/>
      <c r="X60" s="149"/>
      <c r="Y60" s="149"/>
      <c r="Z60" s="149"/>
      <c r="AA60" s="21"/>
      <c r="AB60" s="16"/>
      <c r="AC60" s="17"/>
      <c r="AD60" s="17"/>
      <c r="AE60" s="17"/>
      <c r="AF60" s="18"/>
      <c r="AG60" s="19"/>
      <c r="AH60" s="20"/>
      <c r="AI60" s="20"/>
      <c r="AJ60" s="20"/>
      <c r="AK60" s="21"/>
    </row>
    <row r="61" spans="2:37" ht="18" customHeight="1" thickBot="1">
      <c r="B61" s="192"/>
      <c r="C61" s="193"/>
      <c r="D61" s="193"/>
      <c r="E61" s="194"/>
      <c r="F61" s="194"/>
      <c r="G61" s="195"/>
      <c r="H61" s="175"/>
      <c r="I61" s="181"/>
      <c r="J61" s="182"/>
      <c r="K61" s="182"/>
      <c r="L61" s="183"/>
      <c r="M61" s="184"/>
      <c r="N61" s="185"/>
      <c r="O61" s="185"/>
      <c r="P61" s="185"/>
      <c r="Q61" s="186"/>
      <c r="R61" s="175"/>
      <c r="S61" s="176"/>
      <c r="T61" s="176"/>
      <c r="U61" s="176"/>
      <c r="V61" s="177"/>
      <c r="W61" s="187"/>
      <c r="X61" s="176"/>
      <c r="Y61" s="176"/>
      <c r="Z61" s="176"/>
      <c r="AA61" s="186"/>
      <c r="AB61" s="188"/>
      <c r="AC61" s="182"/>
      <c r="AD61" s="182"/>
      <c r="AE61" s="182"/>
      <c r="AF61" s="183"/>
      <c r="AG61" s="184"/>
      <c r="AH61" s="185"/>
      <c r="AI61" s="185"/>
      <c r="AJ61" s="185"/>
      <c r="AK61" s="186"/>
    </row>
    <row r="62" spans="2:37" ht="20.100000000000001" customHeight="1" thickBot="1">
      <c r="B62" s="190">
        <f>COUNTA(B1:B45)</f>
        <v>5</v>
      </c>
      <c r="C62" s="191"/>
      <c r="D62" s="172"/>
      <c r="E62" s="172">
        <f>SUM(E1:E45)</f>
        <v>0</v>
      </c>
      <c r="F62" s="172">
        <f>SUM(F1:F45)</f>
        <v>0</v>
      </c>
      <c r="G62" s="180"/>
      <c r="H62" s="178"/>
      <c r="I62" s="179"/>
      <c r="J62" s="172"/>
      <c r="K62" s="172"/>
      <c r="L62" s="180"/>
      <c r="M62" s="178"/>
      <c r="N62" s="172"/>
      <c r="O62" s="172"/>
      <c r="P62" s="172"/>
      <c r="Q62" s="180"/>
      <c r="R62" s="172"/>
      <c r="S62" s="172"/>
      <c r="T62" s="172"/>
      <c r="U62" s="172"/>
      <c r="V62" s="172"/>
      <c r="W62" s="178"/>
      <c r="X62" s="172"/>
      <c r="Y62" s="172"/>
      <c r="Z62" s="172"/>
      <c r="AA62" s="180"/>
      <c r="AB62" s="178"/>
      <c r="AC62" s="172"/>
      <c r="AD62" s="172"/>
      <c r="AE62" s="172"/>
      <c r="AF62" s="180"/>
      <c r="AG62" s="178"/>
      <c r="AH62" s="172"/>
      <c r="AI62" s="172"/>
      <c r="AJ62" s="172"/>
      <c r="AK62" s="180"/>
    </row>
    <row r="63" spans="2:37" ht="20.100000000000001" customHeight="1">
      <c r="B63" s="28"/>
      <c r="C63" s="28"/>
      <c r="D63" s="224" t="s">
        <v>4</v>
      </c>
      <c r="E63" s="225"/>
      <c r="F63" s="225"/>
      <c r="G63" s="226"/>
      <c r="H63" s="30">
        <f>IF(H6="","",COUNTA(H7:H61))</f>
        <v>0</v>
      </c>
      <c r="I63" s="30">
        <f t="shared" ref="I63:AK63" si="8">IF(I6="","",COUNTA(I7:I61))</f>
        <v>0</v>
      </c>
      <c r="J63" s="30">
        <f t="shared" si="8"/>
        <v>0</v>
      </c>
      <c r="K63" s="30">
        <f t="shared" si="8"/>
        <v>0</v>
      </c>
      <c r="L63" s="30" t="str">
        <f t="shared" ref="L63" si="9">IF(L6="","",COUNTA(L7:L61))</f>
        <v/>
      </c>
      <c r="M63" s="30">
        <f t="shared" si="8"/>
        <v>0</v>
      </c>
      <c r="N63" s="30">
        <f t="shared" si="8"/>
        <v>0</v>
      </c>
      <c r="O63" s="30">
        <f t="shared" si="8"/>
        <v>0</v>
      </c>
      <c r="P63" s="30">
        <f t="shared" si="8"/>
        <v>0</v>
      </c>
      <c r="Q63" s="30" t="str">
        <f t="shared" si="8"/>
        <v/>
      </c>
      <c r="R63" s="30">
        <f t="shared" si="8"/>
        <v>0</v>
      </c>
      <c r="S63" s="30">
        <f t="shared" si="8"/>
        <v>0</v>
      </c>
      <c r="T63" s="30">
        <f t="shared" si="8"/>
        <v>0</v>
      </c>
      <c r="U63" s="30">
        <f t="shared" si="8"/>
        <v>0</v>
      </c>
      <c r="V63" s="30">
        <f t="shared" si="8"/>
        <v>0</v>
      </c>
      <c r="W63" s="30">
        <f t="shared" si="8"/>
        <v>0</v>
      </c>
      <c r="X63" s="30">
        <f t="shared" si="8"/>
        <v>0</v>
      </c>
      <c r="Y63" s="30">
        <f t="shared" si="8"/>
        <v>0</v>
      </c>
      <c r="Z63" s="30">
        <f t="shared" si="8"/>
        <v>0</v>
      </c>
      <c r="AA63" s="30" t="str">
        <f t="shared" si="8"/>
        <v/>
      </c>
      <c r="AB63" s="30">
        <f t="shared" si="8"/>
        <v>0</v>
      </c>
      <c r="AC63" s="30">
        <f t="shared" si="8"/>
        <v>0</v>
      </c>
      <c r="AD63" s="30">
        <f t="shared" si="8"/>
        <v>0</v>
      </c>
      <c r="AE63" s="30">
        <f t="shared" si="8"/>
        <v>0</v>
      </c>
      <c r="AF63" s="30">
        <f t="shared" si="8"/>
        <v>0</v>
      </c>
      <c r="AG63" s="30">
        <f t="shared" si="8"/>
        <v>0</v>
      </c>
      <c r="AH63" s="30">
        <f t="shared" si="8"/>
        <v>0</v>
      </c>
      <c r="AI63" s="30">
        <f t="shared" si="8"/>
        <v>0</v>
      </c>
      <c r="AJ63" s="30">
        <f t="shared" si="8"/>
        <v>0</v>
      </c>
      <c r="AK63" s="30" t="str">
        <f t="shared" si="8"/>
        <v/>
      </c>
    </row>
    <row r="64" spans="2:37" ht="20.100000000000001" customHeight="1" thickBot="1">
      <c r="D64" s="221" t="s">
        <v>14</v>
      </c>
      <c r="E64" s="222"/>
      <c r="F64" s="222"/>
      <c r="G64" s="223"/>
      <c r="H64" s="155">
        <f t="shared" ref="H64:AK64" si="10">IF(H6="","",SUM(H7:H61))</f>
        <v>0</v>
      </c>
      <c r="I64" s="156">
        <f t="shared" si="10"/>
        <v>0</v>
      </c>
      <c r="J64" s="156">
        <f t="shared" si="10"/>
        <v>0</v>
      </c>
      <c r="K64" s="156">
        <f t="shared" si="10"/>
        <v>0</v>
      </c>
      <c r="L64" s="156" t="str">
        <f t="shared" ref="L64" si="11">IF(L6="","",SUM(L7:L61))</f>
        <v/>
      </c>
      <c r="M64" s="157">
        <f t="shared" si="10"/>
        <v>0</v>
      </c>
      <c r="N64" s="158">
        <f t="shared" si="10"/>
        <v>0</v>
      </c>
      <c r="O64" s="158">
        <f t="shared" si="10"/>
        <v>0</v>
      </c>
      <c r="P64" s="158">
        <f t="shared" si="10"/>
        <v>0</v>
      </c>
      <c r="Q64" s="159" t="str">
        <f t="shared" si="10"/>
        <v/>
      </c>
      <c r="R64" s="155">
        <f t="shared" si="10"/>
        <v>0</v>
      </c>
      <c r="S64" s="156">
        <f t="shared" si="10"/>
        <v>0</v>
      </c>
      <c r="T64" s="156">
        <f t="shared" si="10"/>
        <v>0</v>
      </c>
      <c r="U64" s="156">
        <f t="shared" si="10"/>
        <v>0</v>
      </c>
      <c r="V64" s="160">
        <f t="shared" si="10"/>
        <v>0</v>
      </c>
      <c r="W64" s="157">
        <f t="shared" si="10"/>
        <v>0</v>
      </c>
      <c r="X64" s="158">
        <f t="shared" si="10"/>
        <v>0</v>
      </c>
      <c r="Y64" s="158">
        <f t="shared" si="10"/>
        <v>0</v>
      </c>
      <c r="Z64" s="158">
        <f t="shared" si="10"/>
        <v>0</v>
      </c>
      <c r="AA64" s="159" t="str">
        <f t="shared" si="10"/>
        <v/>
      </c>
      <c r="AB64" s="155">
        <f t="shared" si="10"/>
        <v>0</v>
      </c>
      <c r="AC64" s="156">
        <f t="shared" si="10"/>
        <v>0</v>
      </c>
      <c r="AD64" s="156">
        <f t="shared" si="10"/>
        <v>0</v>
      </c>
      <c r="AE64" s="156">
        <f t="shared" si="10"/>
        <v>0</v>
      </c>
      <c r="AF64" s="160">
        <f t="shared" si="10"/>
        <v>0</v>
      </c>
      <c r="AG64" s="157">
        <f t="shared" si="10"/>
        <v>0</v>
      </c>
      <c r="AH64" s="158">
        <f t="shared" si="10"/>
        <v>0</v>
      </c>
      <c r="AI64" s="158">
        <f t="shared" si="10"/>
        <v>0</v>
      </c>
      <c r="AJ64" s="158">
        <f t="shared" si="10"/>
        <v>0</v>
      </c>
      <c r="AK64" s="159" t="str">
        <f t="shared" si="10"/>
        <v/>
      </c>
    </row>
    <row r="65" spans="3:4" ht="20.100000000000001" customHeight="1">
      <c r="C65" s="28"/>
      <c r="D65" s="1"/>
    </row>
  </sheetData>
  <sortState xmlns:xlrd2="http://schemas.microsoft.com/office/spreadsheetml/2017/richdata2" ref="B46:AM62">
    <sortCondition ref="B46:B62"/>
  </sortState>
  <mergeCells count="14">
    <mergeCell ref="AG5:AK5"/>
    <mergeCell ref="M1:AK1"/>
    <mergeCell ref="M2:AK2"/>
    <mergeCell ref="E1:H1"/>
    <mergeCell ref="D64:G64"/>
    <mergeCell ref="D63:G63"/>
    <mergeCell ref="H5:L5"/>
    <mergeCell ref="M5:Q5"/>
    <mergeCell ref="R5:V5"/>
    <mergeCell ref="B5:B6"/>
    <mergeCell ref="C5:C6"/>
    <mergeCell ref="D5:D6"/>
    <mergeCell ref="W5:AA5"/>
    <mergeCell ref="AB5:AF5"/>
  </mergeCells>
  <pageMargins left="0.39370078740157483" right="0.39370078740157483" top="0.39370078740157483" bottom="0.39370078740157483" header="0.31496062992125984" footer="0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AN59"/>
  <sheetViews>
    <sheetView showGridLines="0" workbookViewId="0">
      <selection activeCell="G7" sqref="G7:G54"/>
    </sheetView>
  </sheetViews>
  <sheetFormatPr baseColWidth="10" defaultRowHeight="15"/>
  <cols>
    <col min="1" max="1" width="2.7109375" style="9" customWidth="1"/>
    <col min="2" max="2" width="11.7109375" style="29" customWidth="1"/>
    <col min="3" max="3" width="11.28515625" style="29" bestFit="1" customWidth="1"/>
    <col min="4" max="4" width="10" style="9" customWidth="1"/>
    <col min="5" max="7" width="2.7109375" style="9" customWidth="1"/>
    <col min="8" max="37" width="3.140625" style="9" customWidth="1"/>
    <col min="38" max="38" width="2.7109375" style="9" customWidth="1"/>
    <col min="39" max="16384" width="11.42578125" style="9"/>
  </cols>
  <sheetData>
    <row r="1" spans="2:40" ht="18.75">
      <c r="B1" s="134" t="s">
        <v>4</v>
      </c>
      <c r="C1" s="132">
        <f>B56</f>
        <v>0</v>
      </c>
      <c r="D1" s="141">
        <f>B55</f>
        <v>0</v>
      </c>
      <c r="E1" s="219" t="s">
        <v>37</v>
      </c>
      <c r="F1" s="220"/>
      <c r="G1" s="220"/>
      <c r="H1" s="220"/>
      <c r="I1" s="135"/>
      <c r="J1" s="135"/>
      <c r="K1" s="135"/>
      <c r="L1" s="135"/>
      <c r="M1" s="217"/>
      <c r="N1" s="218"/>
      <c r="O1" s="218"/>
      <c r="P1" s="218"/>
      <c r="Q1" s="218"/>
      <c r="R1" s="218"/>
      <c r="S1" s="218"/>
      <c r="T1" s="218"/>
      <c r="U1" s="218"/>
      <c r="V1" s="218"/>
      <c r="W1" s="218"/>
      <c r="X1" s="218"/>
      <c r="Y1" s="218"/>
      <c r="Z1" s="218"/>
      <c r="AA1" s="218"/>
      <c r="AB1" s="218"/>
      <c r="AC1" s="218"/>
      <c r="AD1" s="218"/>
      <c r="AE1" s="218"/>
      <c r="AF1" s="218"/>
      <c r="AG1" s="218"/>
      <c r="AH1" s="218"/>
      <c r="AI1" s="218"/>
      <c r="AJ1" s="218"/>
      <c r="AK1" s="218"/>
      <c r="AL1" s="2"/>
      <c r="AM1" s="2"/>
      <c r="AN1" s="2"/>
    </row>
    <row r="2" spans="2:40" ht="15" customHeight="1">
      <c r="B2" s="134" t="s">
        <v>0</v>
      </c>
      <c r="C2" s="132">
        <f>E56</f>
        <v>0</v>
      </c>
      <c r="D2" s="141">
        <f>E55</f>
        <v>0</v>
      </c>
      <c r="E2" s="135"/>
      <c r="F2" s="135"/>
      <c r="G2" s="135"/>
      <c r="H2" s="135"/>
      <c r="I2" s="135"/>
      <c r="J2" s="135"/>
      <c r="K2" s="135"/>
      <c r="L2" s="135"/>
      <c r="M2" s="217" t="str">
        <f>"A I D E   A L I M E N T A I R E   "&amp; BILAN!$D$3</f>
        <v>A I D E   A L I M E N T A I R E   2023</v>
      </c>
      <c r="N2" s="218"/>
      <c r="O2" s="218"/>
      <c r="P2" s="218"/>
      <c r="Q2" s="218"/>
      <c r="R2" s="218"/>
      <c r="S2" s="218"/>
      <c r="T2" s="218"/>
      <c r="U2" s="218"/>
      <c r="V2" s="218"/>
      <c r="W2" s="218"/>
      <c r="X2" s="218"/>
      <c r="Y2" s="218"/>
      <c r="Z2" s="218"/>
      <c r="AA2" s="218"/>
      <c r="AB2" s="218"/>
      <c r="AC2" s="218"/>
      <c r="AD2" s="218"/>
      <c r="AE2" s="218"/>
      <c r="AF2" s="218"/>
      <c r="AG2" s="218"/>
      <c r="AH2" s="218"/>
      <c r="AI2" s="218"/>
      <c r="AJ2" s="218"/>
      <c r="AK2" s="218"/>
      <c r="AL2" s="2"/>
      <c r="AM2" s="2"/>
      <c r="AN2" s="2"/>
    </row>
    <row r="3" spans="2:40" ht="15" customHeight="1">
      <c r="B3" s="134" t="s">
        <v>1</v>
      </c>
      <c r="C3" s="132">
        <f>F56</f>
        <v>0</v>
      </c>
      <c r="D3" s="141">
        <f>F55</f>
        <v>0</v>
      </c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V3" s="135"/>
      <c r="W3" s="135"/>
      <c r="X3" s="135"/>
      <c r="Y3" s="135"/>
      <c r="Z3" s="135"/>
      <c r="AA3" s="135"/>
      <c r="AB3" s="135"/>
      <c r="AC3" s="135"/>
      <c r="AD3" s="135"/>
      <c r="AE3" s="135"/>
      <c r="AF3" s="135"/>
      <c r="AG3" s="135"/>
      <c r="AH3" s="135"/>
      <c r="AI3" s="135"/>
      <c r="AJ3" s="135"/>
      <c r="AK3" s="135"/>
      <c r="AL3" s="2"/>
      <c r="AM3" s="2"/>
      <c r="AN3" s="2"/>
    </row>
    <row r="4" spans="2:40" ht="15.75" customHeight="1" thickBot="1">
      <c r="B4" s="134" t="s">
        <v>10</v>
      </c>
      <c r="C4" s="132">
        <f>C2+C3</f>
        <v>0</v>
      </c>
      <c r="D4" s="141">
        <f>D2+D3</f>
        <v>0</v>
      </c>
      <c r="E4" s="1"/>
      <c r="F4" s="1"/>
      <c r="G4" s="1"/>
      <c r="H4" s="1"/>
      <c r="I4" s="1"/>
      <c r="J4" s="1"/>
      <c r="K4" s="1"/>
      <c r="L4" s="1"/>
    </row>
    <row r="5" spans="2:40" ht="15.75">
      <c r="B5" s="205" t="s">
        <v>2</v>
      </c>
      <c r="C5" s="207" t="s">
        <v>3</v>
      </c>
      <c r="D5" s="209" t="s">
        <v>15</v>
      </c>
      <c r="E5" s="73" t="s">
        <v>11</v>
      </c>
      <c r="F5" s="73" t="s">
        <v>12</v>
      </c>
      <c r="G5" s="74" t="s">
        <v>13</v>
      </c>
      <c r="H5" s="230">
        <f>DATE(BILAN!$D$3,7,1)</f>
        <v>45108</v>
      </c>
      <c r="I5" s="231"/>
      <c r="J5" s="231"/>
      <c r="K5" s="231"/>
      <c r="L5" s="232"/>
      <c r="M5" s="227">
        <f>DATE(BILAN!$D$3,8,1)</f>
        <v>45139</v>
      </c>
      <c r="N5" s="228"/>
      <c r="O5" s="228"/>
      <c r="P5" s="228"/>
      <c r="Q5" s="229"/>
      <c r="R5" s="230">
        <f>DATE(BILAN!$D$3,9,1)</f>
        <v>45170</v>
      </c>
      <c r="S5" s="231"/>
      <c r="T5" s="231"/>
      <c r="U5" s="231"/>
      <c r="V5" s="232"/>
      <c r="W5" s="227">
        <f>DATE(BILAN!$D$3,10,1)</f>
        <v>45200</v>
      </c>
      <c r="X5" s="228"/>
      <c r="Y5" s="228"/>
      <c r="Z5" s="228"/>
      <c r="AA5" s="229"/>
      <c r="AB5" s="230">
        <f>DATE(BILAN!$D$3,11,1)</f>
        <v>45231</v>
      </c>
      <c r="AC5" s="231"/>
      <c r="AD5" s="231"/>
      <c r="AE5" s="231"/>
      <c r="AF5" s="232"/>
      <c r="AG5" s="227">
        <f>DATE(BILAN!$D$3,12,1)</f>
        <v>45261</v>
      </c>
      <c r="AH5" s="228"/>
      <c r="AI5" s="228"/>
      <c r="AJ5" s="228"/>
      <c r="AK5" s="229"/>
    </row>
    <row r="6" spans="2:40" ht="24" customHeight="1" thickBot="1">
      <c r="B6" s="206"/>
      <c r="C6" s="208"/>
      <c r="D6" s="210"/>
      <c r="E6" s="75"/>
      <c r="F6" s="75"/>
      <c r="G6" s="76"/>
      <c r="H6" s="31">
        <f>DATE(BILAN!$D$3,MONTH(H5),1)+7-WEEKDAY(DATE(BILAN!$D$3,MONTH(H5),1),14)</f>
        <v>45112</v>
      </c>
      <c r="I6" s="32">
        <f>IF(MONTH(H6+7)=MONTH(H6),H6+7,"")</f>
        <v>45119</v>
      </c>
      <c r="J6" s="32">
        <f t="shared" ref="J6:L6" si="0">IF(MONTH(I6+7)=MONTH(I6),I6+7,"")</f>
        <v>45126</v>
      </c>
      <c r="K6" s="32">
        <f t="shared" si="0"/>
        <v>45133</v>
      </c>
      <c r="L6" s="33" t="str">
        <f t="shared" si="0"/>
        <v/>
      </c>
      <c r="M6" s="52">
        <f>DATE(BILAN!$D$3,MONTH(M5),1)+7-WEEKDAY(DATE(BILAN!$D$3,MONTH(M5),1),14)</f>
        <v>45140</v>
      </c>
      <c r="N6" s="53">
        <f t="shared" ref="N6:AK6" si="1">IF(MONTH(M6+7)=MONTH(M6),M6+7,"")</f>
        <v>45147</v>
      </c>
      <c r="O6" s="53">
        <f t="shared" si="1"/>
        <v>45154</v>
      </c>
      <c r="P6" s="53">
        <f t="shared" si="1"/>
        <v>45161</v>
      </c>
      <c r="Q6" s="54">
        <f t="shared" si="1"/>
        <v>45168</v>
      </c>
      <c r="R6" s="31">
        <f>DATE(BILAN!$D$3,MONTH(R5),1)+7-WEEKDAY(DATE(BILAN!$D$3,MONTH(R5),1),14)</f>
        <v>45175</v>
      </c>
      <c r="S6" s="32">
        <f t="shared" ref="S6" si="2">IF(MONTH(R6+7)=MONTH(R6),R6+7,"")</f>
        <v>45182</v>
      </c>
      <c r="T6" s="32">
        <f t="shared" si="1"/>
        <v>45189</v>
      </c>
      <c r="U6" s="32">
        <f t="shared" si="1"/>
        <v>45196</v>
      </c>
      <c r="V6" s="33" t="str">
        <f t="shared" si="1"/>
        <v/>
      </c>
      <c r="W6" s="52">
        <f>DATE(BILAN!$D$3,MONTH(W5),1)+7-WEEKDAY(DATE(BILAN!$D$3,MONTH(W5),1),14)</f>
        <v>45203</v>
      </c>
      <c r="X6" s="53">
        <f t="shared" ref="X6" si="3">IF(MONTH(W6+7)=MONTH(W6),W6+7,"")</f>
        <v>45210</v>
      </c>
      <c r="Y6" s="53">
        <f t="shared" si="1"/>
        <v>45217</v>
      </c>
      <c r="Z6" s="53">
        <f t="shared" si="1"/>
        <v>45224</v>
      </c>
      <c r="AA6" s="54" t="str">
        <f t="shared" si="1"/>
        <v/>
      </c>
      <c r="AB6" s="31">
        <f>DATE(BILAN!$D$3,MONTH(AB5),1)+7-WEEKDAY(DATE(BILAN!$D$3,MONTH(AB5),1),14)</f>
        <v>45231</v>
      </c>
      <c r="AC6" s="32">
        <f t="shared" ref="AC6" si="4">IF(MONTH(AB6+7)=MONTH(AB6),AB6+7,"")</f>
        <v>45238</v>
      </c>
      <c r="AD6" s="32">
        <f t="shared" si="1"/>
        <v>45245</v>
      </c>
      <c r="AE6" s="32">
        <f t="shared" si="1"/>
        <v>45252</v>
      </c>
      <c r="AF6" s="33">
        <f t="shared" si="1"/>
        <v>45259</v>
      </c>
      <c r="AG6" s="52">
        <f>DATE(BILAN!$D$3,MONTH(AG5),1)+7-WEEKDAY(DATE(BILAN!$D$3,MONTH(AG5),1),14)</f>
        <v>45266</v>
      </c>
      <c r="AH6" s="53">
        <f t="shared" ref="AH6" si="5">IF(MONTH(AG6+7)=MONTH(AG6),AG6+7,"")</f>
        <v>45273</v>
      </c>
      <c r="AI6" s="53">
        <f t="shared" si="1"/>
        <v>45280</v>
      </c>
      <c r="AJ6" s="53">
        <f t="shared" si="1"/>
        <v>45287</v>
      </c>
      <c r="AK6" s="54" t="str">
        <f t="shared" si="1"/>
        <v/>
      </c>
    </row>
    <row r="7" spans="2:40" ht="20.100000000000001" customHeight="1">
      <c r="B7" s="77"/>
      <c r="C7" s="78"/>
      <c r="D7" s="78"/>
      <c r="E7" s="79"/>
      <c r="F7" s="79"/>
      <c r="G7" s="136" t="str">
        <f t="shared" ref="G7:G40" si="6">IF(E7&gt;0,SUM(E7+F7),"")</f>
        <v/>
      </c>
      <c r="H7" s="196"/>
      <c r="I7" s="196"/>
      <c r="J7" s="41"/>
      <c r="K7" s="41"/>
      <c r="L7" s="42"/>
      <c r="M7" s="61"/>
      <c r="N7" s="62"/>
      <c r="O7" s="196"/>
      <c r="P7" s="62"/>
      <c r="Q7" s="63"/>
      <c r="R7" s="40"/>
      <c r="S7" s="41"/>
      <c r="T7" s="41"/>
      <c r="U7" s="41"/>
      <c r="V7" s="42"/>
      <c r="W7" s="61"/>
      <c r="X7" s="62"/>
      <c r="Y7" s="62"/>
      <c r="Z7" s="62"/>
      <c r="AA7" s="63"/>
      <c r="AB7" s="40"/>
      <c r="AC7" s="41"/>
      <c r="AD7" s="41"/>
      <c r="AE7" s="41"/>
      <c r="AF7" s="42"/>
      <c r="AG7" s="61"/>
      <c r="AH7" s="62"/>
      <c r="AI7" s="62"/>
      <c r="AJ7" s="62"/>
      <c r="AK7" s="204"/>
      <c r="AL7" s="203"/>
    </row>
    <row r="8" spans="2:40" ht="20.100000000000001" customHeight="1">
      <c r="B8" s="80"/>
      <c r="C8" s="81"/>
      <c r="D8" s="81"/>
      <c r="E8" s="82"/>
      <c r="F8" s="82"/>
      <c r="G8" s="137" t="str">
        <f t="shared" si="6"/>
        <v/>
      </c>
      <c r="H8" s="196"/>
      <c r="I8" s="196"/>
      <c r="J8" s="44"/>
      <c r="K8" s="44"/>
      <c r="L8" s="45"/>
      <c r="M8" s="64"/>
      <c r="N8" s="65"/>
      <c r="O8" s="196"/>
      <c r="P8" s="65"/>
      <c r="Q8" s="66"/>
      <c r="R8" s="43"/>
      <c r="S8" s="44"/>
      <c r="T8" s="44"/>
      <c r="U8" s="44"/>
      <c r="V8" s="45"/>
      <c r="W8" s="64"/>
      <c r="X8" s="65"/>
      <c r="Y8" s="65"/>
      <c r="Z8" s="65"/>
      <c r="AA8" s="66"/>
      <c r="AB8" s="43"/>
      <c r="AC8" s="44"/>
      <c r="AD8" s="44"/>
      <c r="AE8" s="44"/>
      <c r="AF8" s="45"/>
      <c r="AG8" s="64"/>
      <c r="AH8" s="65"/>
      <c r="AI8" s="65"/>
      <c r="AJ8" s="65"/>
      <c r="AK8" s="66"/>
      <c r="AL8" s="203"/>
    </row>
    <row r="9" spans="2:40" ht="20.100000000000001" customHeight="1">
      <c r="B9" s="80"/>
      <c r="C9" s="81"/>
      <c r="D9" s="81"/>
      <c r="E9" s="82"/>
      <c r="F9" s="82"/>
      <c r="G9" s="137" t="str">
        <f t="shared" si="6"/>
        <v/>
      </c>
      <c r="H9" s="196"/>
      <c r="I9" s="196"/>
      <c r="J9" s="44"/>
      <c r="K9" s="44"/>
      <c r="L9" s="45"/>
      <c r="M9" s="64"/>
      <c r="N9" s="65"/>
      <c r="O9" s="196"/>
      <c r="P9" s="65"/>
      <c r="Q9" s="66"/>
      <c r="R9" s="43"/>
      <c r="S9" s="44"/>
      <c r="T9" s="44"/>
      <c r="U9" s="44"/>
      <c r="V9" s="45"/>
      <c r="W9" s="64"/>
      <c r="X9" s="65"/>
      <c r="Y9" s="65"/>
      <c r="Z9" s="65"/>
      <c r="AA9" s="66"/>
      <c r="AB9" s="43"/>
      <c r="AC9" s="44"/>
      <c r="AD9" s="44"/>
      <c r="AE9" s="44"/>
      <c r="AF9" s="45"/>
      <c r="AG9" s="64"/>
      <c r="AH9" s="65"/>
      <c r="AI9" s="65"/>
      <c r="AJ9" s="65"/>
      <c r="AK9" s="66"/>
      <c r="AL9" s="203"/>
    </row>
    <row r="10" spans="2:40" ht="20.100000000000001" customHeight="1">
      <c r="B10" s="80"/>
      <c r="C10" s="81"/>
      <c r="D10" s="81"/>
      <c r="E10" s="82"/>
      <c r="F10" s="82"/>
      <c r="G10" s="137" t="str">
        <f t="shared" si="6"/>
        <v/>
      </c>
      <c r="H10" s="196"/>
      <c r="I10" s="196"/>
      <c r="J10" s="44"/>
      <c r="K10" s="44"/>
      <c r="L10" s="45"/>
      <c r="M10" s="64"/>
      <c r="N10" s="65"/>
      <c r="O10" s="196"/>
      <c r="P10" s="65"/>
      <c r="Q10" s="66"/>
      <c r="R10" s="43"/>
      <c r="S10" s="44"/>
      <c r="T10" s="44"/>
      <c r="U10" s="44"/>
      <c r="V10" s="45"/>
      <c r="W10" s="64"/>
      <c r="X10" s="65"/>
      <c r="Y10" s="65"/>
      <c r="Z10" s="65"/>
      <c r="AA10" s="66"/>
      <c r="AB10" s="43"/>
      <c r="AC10" s="44"/>
      <c r="AD10" s="44"/>
      <c r="AE10" s="44"/>
      <c r="AF10" s="45"/>
      <c r="AG10" s="64"/>
      <c r="AH10" s="65"/>
      <c r="AI10" s="65"/>
      <c r="AJ10" s="65"/>
      <c r="AK10" s="66"/>
      <c r="AL10" s="203"/>
    </row>
    <row r="11" spans="2:40" ht="20.100000000000001" customHeight="1">
      <c r="B11" s="80"/>
      <c r="C11" s="81"/>
      <c r="D11" s="81"/>
      <c r="E11" s="82"/>
      <c r="F11" s="82"/>
      <c r="G11" s="137" t="str">
        <f t="shared" si="6"/>
        <v/>
      </c>
      <c r="H11" s="196"/>
      <c r="I11" s="196"/>
      <c r="J11" s="44"/>
      <c r="K11" s="44"/>
      <c r="L11" s="45"/>
      <c r="M11" s="64"/>
      <c r="N11" s="65"/>
      <c r="O11" s="196"/>
      <c r="P11" s="65"/>
      <c r="Q11" s="66"/>
      <c r="R11" s="43"/>
      <c r="S11" s="44"/>
      <c r="T11" s="44"/>
      <c r="U11" s="44"/>
      <c r="V11" s="45"/>
      <c r="W11" s="64"/>
      <c r="X11" s="65"/>
      <c r="Y11" s="65"/>
      <c r="Z11" s="65"/>
      <c r="AA11" s="66"/>
      <c r="AB11" s="43"/>
      <c r="AC11" s="44"/>
      <c r="AD11" s="44"/>
      <c r="AE11" s="44"/>
      <c r="AF11" s="45"/>
      <c r="AG11" s="64"/>
      <c r="AH11" s="65"/>
      <c r="AI11" s="65"/>
      <c r="AJ11" s="65"/>
      <c r="AK11" s="66"/>
      <c r="AL11" s="203"/>
    </row>
    <row r="12" spans="2:40" ht="20.100000000000001" customHeight="1">
      <c r="B12" s="80"/>
      <c r="C12" s="81"/>
      <c r="D12" s="81"/>
      <c r="E12" s="82"/>
      <c r="F12" s="82"/>
      <c r="G12" s="137" t="str">
        <f t="shared" si="6"/>
        <v/>
      </c>
      <c r="H12" s="196"/>
      <c r="I12" s="196"/>
      <c r="J12" s="44"/>
      <c r="K12" s="44"/>
      <c r="L12" s="45"/>
      <c r="M12" s="64"/>
      <c r="N12" s="65"/>
      <c r="O12" s="196"/>
      <c r="P12" s="65"/>
      <c r="Q12" s="66"/>
      <c r="R12" s="43"/>
      <c r="S12" s="44"/>
      <c r="T12" s="44"/>
      <c r="U12" s="44"/>
      <c r="V12" s="45"/>
      <c r="W12" s="64"/>
      <c r="X12" s="65"/>
      <c r="Y12" s="65"/>
      <c r="Z12" s="65"/>
      <c r="AA12" s="66"/>
      <c r="AB12" s="43"/>
      <c r="AC12" s="44"/>
      <c r="AD12" s="44"/>
      <c r="AE12" s="44"/>
      <c r="AF12" s="45"/>
      <c r="AG12" s="64"/>
      <c r="AH12" s="65"/>
      <c r="AI12" s="65"/>
      <c r="AJ12" s="65"/>
      <c r="AK12" s="66"/>
      <c r="AL12" s="203"/>
    </row>
    <row r="13" spans="2:40" ht="20.100000000000001" customHeight="1">
      <c r="B13" s="80"/>
      <c r="C13" s="81"/>
      <c r="D13" s="81"/>
      <c r="E13" s="82"/>
      <c r="F13" s="82"/>
      <c r="G13" s="137" t="str">
        <f t="shared" si="6"/>
        <v/>
      </c>
      <c r="H13" s="196"/>
      <c r="I13" s="196"/>
      <c r="J13" s="44"/>
      <c r="K13" s="44"/>
      <c r="L13" s="45"/>
      <c r="M13" s="64"/>
      <c r="N13" s="65"/>
      <c r="O13" s="196"/>
      <c r="P13" s="65"/>
      <c r="Q13" s="66"/>
      <c r="R13" s="43"/>
      <c r="S13" s="44"/>
      <c r="T13" s="44"/>
      <c r="U13" s="44"/>
      <c r="V13" s="45"/>
      <c r="W13" s="64"/>
      <c r="X13" s="65"/>
      <c r="Y13" s="65"/>
      <c r="Z13" s="65"/>
      <c r="AA13" s="66"/>
      <c r="AB13" s="43"/>
      <c r="AC13" s="44"/>
      <c r="AD13" s="44"/>
      <c r="AE13" s="44"/>
      <c r="AF13" s="45"/>
      <c r="AG13" s="64"/>
      <c r="AH13" s="65"/>
      <c r="AI13" s="65"/>
      <c r="AJ13" s="65"/>
      <c r="AK13" s="66"/>
      <c r="AL13" s="203"/>
    </row>
    <row r="14" spans="2:40" ht="20.100000000000001" customHeight="1">
      <c r="B14" s="80"/>
      <c r="C14" s="81"/>
      <c r="D14" s="81"/>
      <c r="E14" s="82"/>
      <c r="F14" s="82"/>
      <c r="G14" s="137" t="str">
        <f t="shared" si="6"/>
        <v/>
      </c>
      <c r="H14" s="196"/>
      <c r="I14" s="196"/>
      <c r="J14" s="44"/>
      <c r="K14" s="44"/>
      <c r="L14" s="45"/>
      <c r="M14" s="64"/>
      <c r="N14" s="65"/>
      <c r="O14" s="196"/>
      <c r="P14" s="65"/>
      <c r="Q14" s="66"/>
      <c r="R14" s="43"/>
      <c r="S14" s="44"/>
      <c r="T14" s="44"/>
      <c r="U14" s="44"/>
      <c r="V14" s="45"/>
      <c r="W14" s="64"/>
      <c r="X14" s="65"/>
      <c r="Y14" s="65"/>
      <c r="Z14" s="65"/>
      <c r="AA14" s="66"/>
      <c r="AB14" s="43"/>
      <c r="AC14" s="44"/>
      <c r="AD14" s="44"/>
      <c r="AE14" s="44"/>
      <c r="AF14" s="45"/>
      <c r="AG14" s="64"/>
      <c r="AH14" s="65"/>
      <c r="AI14" s="65"/>
      <c r="AJ14" s="65"/>
      <c r="AK14" s="66"/>
      <c r="AL14" s="203"/>
    </row>
    <row r="15" spans="2:40" ht="20.100000000000001" customHeight="1">
      <c r="B15" s="80"/>
      <c r="C15" s="81"/>
      <c r="D15" s="81"/>
      <c r="E15" s="82"/>
      <c r="F15" s="82"/>
      <c r="G15" s="137" t="str">
        <f t="shared" si="6"/>
        <v/>
      </c>
      <c r="H15" s="196"/>
      <c r="I15" s="196"/>
      <c r="J15" s="44"/>
      <c r="K15" s="44"/>
      <c r="L15" s="45"/>
      <c r="M15" s="64"/>
      <c r="N15" s="65"/>
      <c r="O15" s="196"/>
      <c r="P15" s="65"/>
      <c r="Q15" s="66"/>
      <c r="R15" s="43"/>
      <c r="S15" s="44"/>
      <c r="T15" s="44"/>
      <c r="U15" s="44"/>
      <c r="V15" s="45"/>
      <c r="W15" s="64"/>
      <c r="X15" s="65"/>
      <c r="Y15" s="65"/>
      <c r="Z15" s="65"/>
      <c r="AA15" s="66"/>
      <c r="AB15" s="43"/>
      <c r="AC15" s="44"/>
      <c r="AD15" s="44"/>
      <c r="AE15" s="44"/>
      <c r="AF15" s="45"/>
      <c r="AG15" s="64"/>
      <c r="AH15" s="65"/>
      <c r="AI15" s="65"/>
      <c r="AJ15" s="65"/>
      <c r="AK15" s="66"/>
      <c r="AL15" s="203"/>
    </row>
    <row r="16" spans="2:40" ht="20.100000000000001" customHeight="1">
      <c r="B16" s="80"/>
      <c r="C16" s="81"/>
      <c r="D16" s="81"/>
      <c r="E16" s="82"/>
      <c r="F16" s="82"/>
      <c r="G16" s="137" t="str">
        <f t="shared" si="6"/>
        <v/>
      </c>
      <c r="H16" s="196"/>
      <c r="I16" s="196"/>
      <c r="J16" s="44"/>
      <c r="K16" s="44"/>
      <c r="L16" s="45"/>
      <c r="M16" s="64"/>
      <c r="N16" s="65"/>
      <c r="O16" s="196"/>
      <c r="P16" s="65"/>
      <c r="Q16" s="66"/>
      <c r="R16" s="43"/>
      <c r="S16" s="44"/>
      <c r="T16" s="44"/>
      <c r="U16" s="44"/>
      <c r="V16" s="45"/>
      <c r="W16" s="64"/>
      <c r="X16" s="65"/>
      <c r="Y16" s="65"/>
      <c r="Z16" s="65"/>
      <c r="AA16" s="66"/>
      <c r="AB16" s="43"/>
      <c r="AC16" s="44"/>
      <c r="AD16" s="44"/>
      <c r="AE16" s="44"/>
      <c r="AF16" s="45"/>
      <c r="AG16" s="64"/>
      <c r="AH16" s="65"/>
      <c r="AI16" s="65"/>
      <c r="AJ16" s="65"/>
      <c r="AK16" s="66"/>
      <c r="AL16" s="203"/>
    </row>
    <row r="17" spans="2:38" ht="20.100000000000001" customHeight="1">
      <c r="B17" s="80"/>
      <c r="C17" s="81"/>
      <c r="D17" s="81"/>
      <c r="E17" s="82"/>
      <c r="F17" s="82"/>
      <c r="G17" s="137" t="str">
        <f t="shared" si="6"/>
        <v/>
      </c>
      <c r="H17" s="196"/>
      <c r="I17" s="196"/>
      <c r="J17" s="44"/>
      <c r="K17" s="44"/>
      <c r="L17" s="45"/>
      <c r="M17" s="64"/>
      <c r="N17" s="65"/>
      <c r="O17" s="196"/>
      <c r="P17" s="65"/>
      <c r="Q17" s="66"/>
      <c r="R17" s="43"/>
      <c r="S17" s="44"/>
      <c r="T17" s="44"/>
      <c r="U17" s="44"/>
      <c r="V17" s="45"/>
      <c r="W17" s="64"/>
      <c r="X17" s="65"/>
      <c r="Y17" s="65"/>
      <c r="Z17" s="65"/>
      <c r="AA17" s="66"/>
      <c r="AB17" s="43"/>
      <c r="AC17" s="44"/>
      <c r="AD17" s="44"/>
      <c r="AE17" s="44"/>
      <c r="AF17" s="45"/>
      <c r="AG17" s="64"/>
      <c r="AH17" s="65"/>
      <c r="AI17" s="65"/>
      <c r="AJ17" s="65"/>
      <c r="AK17" s="66"/>
      <c r="AL17" s="203"/>
    </row>
    <row r="18" spans="2:38" ht="20.100000000000001" customHeight="1">
      <c r="B18" s="80"/>
      <c r="C18" s="81"/>
      <c r="D18" s="81"/>
      <c r="E18" s="82"/>
      <c r="F18" s="82"/>
      <c r="G18" s="137" t="str">
        <f t="shared" si="6"/>
        <v/>
      </c>
      <c r="H18" s="196"/>
      <c r="I18" s="196"/>
      <c r="J18" s="44"/>
      <c r="K18" s="44"/>
      <c r="L18" s="45"/>
      <c r="M18" s="64"/>
      <c r="N18" s="65"/>
      <c r="O18" s="196"/>
      <c r="P18" s="65"/>
      <c r="Q18" s="66"/>
      <c r="R18" s="43"/>
      <c r="S18" s="44"/>
      <c r="T18" s="44"/>
      <c r="U18" s="44"/>
      <c r="V18" s="45"/>
      <c r="W18" s="64"/>
      <c r="X18" s="65"/>
      <c r="Y18" s="65"/>
      <c r="Z18" s="65"/>
      <c r="AA18" s="66"/>
      <c r="AB18" s="43"/>
      <c r="AC18" s="44"/>
      <c r="AD18" s="44"/>
      <c r="AE18" s="44"/>
      <c r="AF18" s="45"/>
      <c r="AG18" s="64"/>
      <c r="AH18" s="65"/>
      <c r="AI18" s="65"/>
      <c r="AJ18" s="65"/>
      <c r="AK18" s="66"/>
      <c r="AL18" s="203"/>
    </row>
    <row r="19" spans="2:38" ht="20.100000000000001" customHeight="1">
      <c r="B19" s="80"/>
      <c r="C19" s="81"/>
      <c r="D19" s="81"/>
      <c r="E19" s="82"/>
      <c r="F19" s="82"/>
      <c r="G19" s="137" t="str">
        <f t="shared" si="6"/>
        <v/>
      </c>
      <c r="H19" s="196"/>
      <c r="I19" s="196"/>
      <c r="J19" s="44"/>
      <c r="K19" s="44"/>
      <c r="L19" s="45"/>
      <c r="M19" s="64"/>
      <c r="N19" s="65"/>
      <c r="O19" s="196"/>
      <c r="P19" s="65"/>
      <c r="Q19" s="66"/>
      <c r="R19" s="43"/>
      <c r="S19" s="44"/>
      <c r="T19" s="44"/>
      <c r="U19" s="44"/>
      <c r="V19" s="45"/>
      <c r="W19" s="64"/>
      <c r="X19" s="65"/>
      <c r="Y19" s="65"/>
      <c r="Z19" s="65"/>
      <c r="AA19" s="66"/>
      <c r="AB19" s="43"/>
      <c r="AC19" s="44"/>
      <c r="AD19" s="44"/>
      <c r="AE19" s="44"/>
      <c r="AF19" s="45"/>
      <c r="AG19" s="64"/>
      <c r="AH19" s="65"/>
      <c r="AI19" s="65"/>
      <c r="AJ19" s="65"/>
      <c r="AK19" s="66"/>
      <c r="AL19" s="203"/>
    </row>
    <row r="20" spans="2:38" ht="20.100000000000001" customHeight="1">
      <c r="B20" s="80"/>
      <c r="C20" s="81"/>
      <c r="D20" s="81"/>
      <c r="E20" s="82"/>
      <c r="F20" s="82"/>
      <c r="G20" s="137" t="str">
        <f t="shared" si="6"/>
        <v/>
      </c>
      <c r="H20" s="196"/>
      <c r="I20" s="196"/>
      <c r="J20" s="44"/>
      <c r="K20" s="44"/>
      <c r="L20" s="45"/>
      <c r="M20" s="64"/>
      <c r="N20" s="65"/>
      <c r="O20" s="196"/>
      <c r="P20" s="65"/>
      <c r="Q20" s="66"/>
      <c r="R20" s="43"/>
      <c r="S20" s="44"/>
      <c r="T20" s="44"/>
      <c r="U20" s="44"/>
      <c r="V20" s="45"/>
      <c r="W20" s="64"/>
      <c r="X20" s="65"/>
      <c r="Y20" s="65"/>
      <c r="Z20" s="65"/>
      <c r="AA20" s="66"/>
      <c r="AB20" s="43"/>
      <c r="AC20" s="44"/>
      <c r="AD20" s="44"/>
      <c r="AE20" s="44"/>
      <c r="AF20" s="45"/>
      <c r="AG20" s="64"/>
      <c r="AH20" s="65"/>
      <c r="AI20" s="65"/>
      <c r="AJ20" s="65"/>
      <c r="AK20" s="66"/>
      <c r="AL20" s="203"/>
    </row>
    <row r="21" spans="2:38" ht="20.100000000000001" customHeight="1">
      <c r="B21" s="80"/>
      <c r="C21" s="81"/>
      <c r="D21" s="81"/>
      <c r="E21" s="82"/>
      <c r="F21" s="82"/>
      <c r="G21" s="137" t="str">
        <f t="shared" si="6"/>
        <v/>
      </c>
      <c r="H21" s="196"/>
      <c r="I21" s="196"/>
      <c r="J21" s="44"/>
      <c r="K21" s="44"/>
      <c r="L21" s="45"/>
      <c r="M21" s="64"/>
      <c r="N21" s="65"/>
      <c r="O21" s="196"/>
      <c r="P21" s="65"/>
      <c r="Q21" s="66"/>
      <c r="R21" s="43"/>
      <c r="S21" s="44"/>
      <c r="T21" s="44"/>
      <c r="U21" s="44"/>
      <c r="V21" s="45"/>
      <c r="W21" s="64"/>
      <c r="X21" s="65"/>
      <c r="Y21" s="65"/>
      <c r="Z21" s="65"/>
      <c r="AA21" s="66"/>
      <c r="AB21" s="43"/>
      <c r="AC21" s="44"/>
      <c r="AD21" s="44"/>
      <c r="AE21" s="44"/>
      <c r="AF21" s="45"/>
      <c r="AG21" s="64"/>
      <c r="AH21" s="65"/>
      <c r="AI21" s="65"/>
      <c r="AJ21" s="65"/>
      <c r="AK21" s="66"/>
      <c r="AL21" s="203"/>
    </row>
    <row r="22" spans="2:38" ht="20.100000000000001" customHeight="1">
      <c r="B22" s="80"/>
      <c r="C22" s="81"/>
      <c r="D22" s="81"/>
      <c r="E22" s="82"/>
      <c r="F22" s="82"/>
      <c r="G22" s="137" t="str">
        <f t="shared" si="6"/>
        <v/>
      </c>
      <c r="H22" s="196"/>
      <c r="I22" s="196"/>
      <c r="J22" s="44"/>
      <c r="K22" s="44"/>
      <c r="L22" s="45"/>
      <c r="M22" s="64"/>
      <c r="N22" s="65"/>
      <c r="O22" s="196"/>
      <c r="P22" s="65"/>
      <c r="Q22" s="66"/>
      <c r="R22" s="43"/>
      <c r="S22" s="44"/>
      <c r="T22" s="44"/>
      <c r="U22" s="44"/>
      <c r="V22" s="45"/>
      <c r="W22" s="64"/>
      <c r="X22" s="65"/>
      <c r="Y22" s="65"/>
      <c r="Z22" s="65"/>
      <c r="AA22" s="66"/>
      <c r="AB22" s="43"/>
      <c r="AC22" s="44"/>
      <c r="AD22" s="44"/>
      <c r="AE22" s="44"/>
      <c r="AF22" s="45"/>
      <c r="AG22" s="64"/>
      <c r="AH22" s="65"/>
      <c r="AI22" s="65"/>
      <c r="AJ22" s="65"/>
      <c r="AK22" s="66"/>
      <c r="AL22" s="203"/>
    </row>
    <row r="23" spans="2:38" ht="20.100000000000001" customHeight="1">
      <c r="B23" s="80"/>
      <c r="C23" s="86"/>
      <c r="D23" s="86"/>
      <c r="E23" s="82"/>
      <c r="F23" s="82"/>
      <c r="G23" s="137" t="str">
        <f t="shared" si="6"/>
        <v/>
      </c>
      <c r="H23" s="196"/>
      <c r="I23" s="196"/>
      <c r="J23" s="44"/>
      <c r="K23" s="44"/>
      <c r="L23" s="45"/>
      <c r="M23" s="64"/>
      <c r="N23" s="65"/>
      <c r="O23" s="196"/>
      <c r="P23" s="65"/>
      <c r="Q23" s="66"/>
      <c r="R23" s="43"/>
      <c r="S23" s="44"/>
      <c r="T23" s="44"/>
      <c r="U23" s="44"/>
      <c r="V23" s="45"/>
      <c r="W23" s="64"/>
      <c r="X23" s="65"/>
      <c r="Y23" s="65"/>
      <c r="Z23" s="65"/>
      <c r="AA23" s="66"/>
      <c r="AB23" s="43"/>
      <c r="AC23" s="44"/>
      <c r="AD23" s="44"/>
      <c r="AE23" s="44"/>
      <c r="AF23" s="45"/>
      <c r="AG23" s="64"/>
      <c r="AH23" s="65"/>
      <c r="AI23" s="65"/>
      <c r="AJ23" s="65"/>
      <c r="AK23" s="66"/>
      <c r="AL23" s="203"/>
    </row>
    <row r="24" spans="2:38" ht="20.100000000000001" customHeight="1">
      <c r="B24" s="80"/>
      <c r="C24" s="81"/>
      <c r="D24" s="81"/>
      <c r="E24" s="82"/>
      <c r="F24" s="82"/>
      <c r="G24" s="137" t="str">
        <f t="shared" si="6"/>
        <v/>
      </c>
      <c r="H24" s="196"/>
      <c r="I24" s="196"/>
      <c r="J24" s="44"/>
      <c r="K24" s="44"/>
      <c r="L24" s="45"/>
      <c r="M24" s="64"/>
      <c r="N24" s="65"/>
      <c r="O24" s="196"/>
      <c r="P24" s="65"/>
      <c r="Q24" s="66"/>
      <c r="R24" s="43"/>
      <c r="S24" s="44"/>
      <c r="T24" s="44"/>
      <c r="U24" s="44"/>
      <c r="V24" s="45"/>
      <c r="W24" s="64"/>
      <c r="X24" s="65"/>
      <c r="Y24" s="65"/>
      <c r="Z24" s="65"/>
      <c r="AA24" s="66"/>
      <c r="AB24" s="43"/>
      <c r="AC24" s="44"/>
      <c r="AD24" s="44"/>
      <c r="AE24" s="44"/>
      <c r="AF24" s="45"/>
      <c r="AG24" s="64"/>
      <c r="AH24" s="65"/>
      <c r="AI24" s="65"/>
      <c r="AJ24" s="65"/>
      <c r="AK24" s="66"/>
      <c r="AL24" s="203"/>
    </row>
    <row r="25" spans="2:38" ht="20.100000000000001" customHeight="1">
      <c r="B25" s="80"/>
      <c r="C25" s="81"/>
      <c r="D25" s="81"/>
      <c r="E25" s="82"/>
      <c r="F25" s="82"/>
      <c r="G25" s="137" t="str">
        <f t="shared" si="6"/>
        <v/>
      </c>
      <c r="H25" s="196"/>
      <c r="I25" s="196"/>
      <c r="J25" s="44"/>
      <c r="K25" s="44"/>
      <c r="L25" s="45"/>
      <c r="M25" s="64"/>
      <c r="N25" s="65"/>
      <c r="O25" s="196"/>
      <c r="P25" s="65"/>
      <c r="Q25" s="66"/>
      <c r="R25" s="43"/>
      <c r="S25" s="44"/>
      <c r="T25" s="44"/>
      <c r="U25" s="44"/>
      <c r="V25" s="45"/>
      <c r="W25" s="64"/>
      <c r="X25" s="65"/>
      <c r="Y25" s="65"/>
      <c r="Z25" s="65"/>
      <c r="AA25" s="66"/>
      <c r="AB25" s="43"/>
      <c r="AC25" s="44"/>
      <c r="AD25" s="44"/>
      <c r="AE25" s="44"/>
      <c r="AF25" s="45"/>
      <c r="AG25" s="64"/>
      <c r="AH25" s="65"/>
      <c r="AI25" s="65"/>
      <c r="AJ25" s="65"/>
      <c r="AK25" s="66"/>
      <c r="AL25" s="203"/>
    </row>
    <row r="26" spans="2:38" ht="20.100000000000001" customHeight="1">
      <c r="B26" s="80"/>
      <c r="C26" s="81"/>
      <c r="D26" s="81"/>
      <c r="E26" s="82"/>
      <c r="F26" s="82"/>
      <c r="G26" s="137" t="str">
        <f t="shared" si="6"/>
        <v/>
      </c>
      <c r="H26" s="196"/>
      <c r="I26" s="196"/>
      <c r="J26" s="44"/>
      <c r="K26" s="44"/>
      <c r="L26" s="45"/>
      <c r="M26" s="64"/>
      <c r="N26" s="65"/>
      <c r="O26" s="196"/>
      <c r="P26" s="65"/>
      <c r="Q26" s="66"/>
      <c r="R26" s="43"/>
      <c r="S26" s="44"/>
      <c r="T26" s="44"/>
      <c r="U26" s="44"/>
      <c r="V26" s="45"/>
      <c r="W26" s="64"/>
      <c r="X26" s="65"/>
      <c r="Y26" s="65"/>
      <c r="Z26" s="65"/>
      <c r="AA26" s="66"/>
      <c r="AB26" s="43"/>
      <c r="AC26" s="44"/>
      <c r="AD26" s="44"/>
      <c r="AE26" s="44"/>
      <c r="AF26" s="45"/>
      <c r="AG26" s="64"/>
      <c r="AH26" s="65"/>
      <c r="AI26" s="65"/>
      <c r="AJ26" s="65"/>
      <c r="AK26" s="66"/>
      <c r="AL26" s="203"/>
    </row>
    <row r="27" spans="2:38" ht="20.100000000000001" customHeight="1">
      <c r="B27" s="80"/>
      <c r="C27" s="81"/>
      <c r="D27" s="81"/>
      <c r="E27" s="82"/>
      <c r="F27" s="82"/>
      <c r="G27" s="140" t="str">
        <f t="shared" si="6"/>
        <v/>
      </c>
      <c r="H27" s="196"/>
      <c r="I27" s="196"/>
      <c r="J27" s="44"/>
      <c r="K27" s="44"/>
      <c r="L27" s="45"/>
      <c r="M27" s="64"/>
      <c r="N27" s="65"/>
      <c r="O27" s="196"/>
      <c r="P27" s="65"/>
      <c r="Q27" s="66"/>
      <c r="R27" s="43"/>
      <c r="S27" s="44"/>
      <c r="T27" s="44"/>
      <c r="U27" s="44"/>
      <c r="V27" s="45"/>
      <c r="W27" s="64"/>
      <c r="X27" s="65"/>
      <c r="Y27" s="65"/>
      <c r="Z27" s="65"/>
      <c r="AA27" s="66"/>
      <c r="AB27" s="43"/>
      <c r="AC27" s="44"/>
      <c r="AD27" s="44"/>
      <c r="AE27" s="44"/>
      <c r="AF27" s="45"/>
      <c r="AG27" s="64"/>
      <c r="AH27" s="65"/>
      <c r="AI27" s="65"/>
      <c r="AJ27" s="65"/>
      <c r="AK27" s="66"/>
      <c r="AL27" s="203"/>
    </row>
    <row r="28" spans="2:38" ht="20.100000000000001" customHeight="1">
      <c r="B28" s="80"/>
      <c r="C28" s="81"/>
      <c r="D28" s="81"/>
      <c r="E28" s="82"/>
      <c r="F28" s="82"/>
      <c r="G28" s="137" t="str">
        <f t="shared" si="6"/>
        <v/>
      </c>
      <c r="H28" s="196"/>
      <c r="I28" s="196"/>
      <c r="J28" s="44"/>
      <c r="K28" s="44"/>
      <c r="L28" s="45"/>
      <c r="M28" s="64"/>
      <c r="N28" s="65"/>
      <c r="O28" s="196"/>
      <c r="P28" s="65"/>
      <c r="Q28" s="66"/>
      <c r="R28" s="43"/>
      <c r="S28" s="44"/>
      <c r="T28" s="44"/>
      <c r="U28" s="44"/>
      <c r="V28" s="45"/>
      <c r="W28" s="64"/>
      <c r="X28" s="65"/>
      <c r="Y28" s="65"/>
      <c r="Z28" s="65"/>
      <c r="AA28" s="66"/>
      <c r="AB28" s="43"/>
      <c r="AC28" s="44"/>
      <c r="AD28" s="44"/>
      <c r="AE28" s="44"/>
      <c r="AF28" s="45"/>
      <c r="AG28" s="64"/>
      <c r="AH28" s="65"/>
      <c r="AI28" s="65"/>
      <c r="AJ28" s="65"/>
      <c r="AK28" s="66"/>
      <c r="AL28" s="203"/>
    </row>
    <row r="29" spans="2:38" ht="20.100000000000001" customHeight="1">
      <c r="B29" s="80"/>
      <c r="C29" s="81"/>
      <c r="D29" s="81"/>
      <c r="E29" s="82"/>
      <c r="F29" s="82"/>
      <c r="G29" s="137" t="str">
        <f t="shared" si="6"/>
        <v/>
      </c>
      <c r="H29" s="196"/>
      <c r="I29" s="196"/>
      <c r="J29" s="44"/>
      <c r="K29" s="44"/>
      <c r="L29" s="45"/>
      <c r="M29" s="64"/>
      <c r="N29" s="65"/>
      <c r="O29" s="196"/>
      <c r="P29" s="65"/>
      <c r="Q29" s="66"/>
      <c r="R29" s="43"/>
      <c r="S29" s="44"/>
      <c r="T29" s="44"/>
      <c r="U29" s="44"/>
      <c r="V29" s="45"/>
      <c r="W29" s="64"/>
      <c r="X29" s="65"/>
      <c r="Y29" s="65"/>
      <c r="Z29" s="65"/>
      <c r="AA29" s="66"/>
      <c r="AB29" s="43"/>
      <c r="AC29" s="44"/>
      <c r="AD29" s="44"/>
      <c r="AE29" s="44"/>
      <c r="AF29" s="45"/>
      <c r="AG29" s="64"/>
      <c r="AH29" s="65"/>
      <c r="AI29" s="65"/>
      <c r="AJ29" s="65"/>
      <c r="AK29" s="66"/>
      <c r="AL29" s="203"/>
    </row>
    <row r="30" spans="2:38" ht="20.100000000000001" customHeight="1">
      <c r="B30" s="80"/>
      <c r="C30" s="81"/>
      <c r="D30" s="81"/>
      <c r="E30" s="82"/>
      <c r="F30" s="82"/>
      <c r="G30" s="137" t="str">
        <f t="shared" si="6"/>
        <v/>
      </c>
      <c r="H30" s="196"/>
      <c r="I30" s="196"/>
      <c r="J30" s="47"/>
      <c r="K30" s="47"/>
      <c r="L30" s="48"/>
      <c r="M30" s="67"/>
      <c r="N30" s="68"/>
      <c r="O30" s="196"/>
      <c r="P30" s="68"/>
      <c r="Q30" s="69"/>
      <c r="R30" s="46"/>
      <c r="S30" s="47"/>
      <c r="T30" s="47"/>
      <c r="U30" s="47"/>
      <c r="V30" s="48"/>
      <c r="W30" s="67"/>
      <c r="X30" s="68"/>
      <c r="Y30" s="68"/>
      <c r="Z30" s="68"/>
      <c r="AA30" s="69"/>
      <c r="AB30" s="46"/>
      <c r="AC30" s="47"/>
      <c r="AD30" s="47"/>
      <c r="AE30" s="47"/>
      <c r="AF30" s="48"/>
      <c r="AG30" s="67"/>
      <c r="AH30" s="68"/>
      <c r="AI30" s="68"/>
      <c r="AJ30" s="68"/>
      <c r="AK30" s="69"/>
      <c r="AL30" s="203"/>
    </row>
    <row r="31" spans="2:38" ht="20.100000000000001" customHeight="1">
      <c r="B31" s="80"/>
      <c r="C31" s="81"/>
      <c r="D31" s="81"/>
      <c r="E31" s="82"/>
      <c r="F31" s="82"/>
      <c r="G31" s="137" t="str">
        <f t="shared" si="6"/>
        <v/>
      </c>
      <c r="H31" s="196"/>
      <c r="I31" s="196"/>
      <c r="J31" s="44"/>
      <c r="K31" s="44"/>
      <c r="L31" s="45"/>
      <c r="M31" s="64"/>
      <c r="N31" s="65"/>
      <c r="O31" s="196"/>
      <c r="P31" s="65"/>
      <c r="Q31" s="66"/>
      <c r="R31" s="43"/>
      <c r="S31" s="44"/>
      <c r="T31" s="44"/>
      <c r="U31" s="44"/>
      <c r="V31" s="45"/>
      <c r="W31" s="64"/>
      <c r="X31" s="65"/>
      <c r="Y31" s="65"/>
      <c r="Z31" s="65"/>
      <c r="AA31" s="66"/>
      <c r="AB31" s="43"/>
      <c r="AC31" s="44"/>
      <c r="AD31" s="44"/>
      <c r="AE31" s="44"/>
      <c r="AF31" s="45"/>
      <c r="AG31" s="64"/>
      <c r="AH31" s="65"/>
      <c r="AI31" s="65"/>
      <c r="AJ31" s="65"/>
      <c r="AK31" s="66"/>
      <c r="AL31" s="203"/>
    </row>
    <row r="32" spans="2:38" ht="20.100000000000001" customHeight="1">
      <c r="B32" s="80"/>
      <c r="C32" s="81"/>
      <c r="D32" s="81"/>
      <c r="E32" s="82"/>
      <c r="F32" s="82"/>
      <c r="G32" s="137" t="str">
        <f t="shared" si="6"/>
        <v/>
      </c>
      <c r="H32" s="196"/>
      <c r="I32" s="196"/>
      <c r="J32" s="44"/>
      <c r="K32" s="44"/>
      <c r="L32" s="45"/>
      <c r="M32" s="64"/>
      <c r="N32" s="65"/>
      <c r="O32" s="196"/>
      <c r="P32" s="65"/>
      <c r="Q32" s="66"/>
      <c r="R32" s="43"/>
      <c r="S32" s="44"/>
      <c r="T32" s="44"/>
      <c r="U32" s="44"/>
      <c r="V32" s="45"/>
      <c r="W32" s="64"/>
      <c r="X32" s="65"/>
      <c r="Y32" s="65"/>
      <c r="Z32" s="65"/>
      <c r="AA32" s="66"/>
      <c r="AB32" s="43"/>
      <c r="AC32" s="44"/>
      <c r="AD32" s="44"/>
      <c r="AE32" s="44"/>
      <c r="AF32" s="45"/>
      <c r="AG32" s="64"/>
      <c r="AH32" s="65"/>
      <c r="AI32" s="65"/>
      <c r="AJ32" s="65"/>
      <c r="AK32" s="66"/>
      <c r="AL32" s="203"/>
    </row>
    <row r="33" spans="2:38" ht="20.100000000000001" customHeight="1">
      <c r="B33" s="80"/>
      <c r="C33" s="81"/>
      <c r="D33" s="81"/>
      <c r="E33" s="82"/>
      <c r="F33" s="82"/>
      <c r="G33" s="137" t="str">
        <f t="shared" si="6"/>
        <v/>
      </c>
      <c r="H33" s="196"/>
      <c r="I33" s="196"/>
      <c r="J33" s="44"/>
      <c r="K33" s="44"/>
      <c r="L33" s="45"/>
      <c r="M33" s="64"/>
      <c r="N33" s="65"/>
      <c r="O33" s="196"/>
      <c r="P33" s="65"/>
      <c r="Q33" s="66"/>
      <c r="R33" s="43"/>
      <c r="S33" s="44"/>
      <c r="T33" s="44"/>
      <c r="U33" s="44"/>
      <c r="V33" s="45"/>
      <c r="W33" s="64"/>
      <c r="X33" s="65"/>
      <c r="Y33" s="65"/>
      <c r="Z33" s="65"/>
      <c r="AA33" s="66"/>
      <c r="AB33" s="43"/>
      <c r="AC33" s="44"/>
      <c r="AD33" s="44"/>
      <c r="AE33" s="44"/>
      <c r="AF33" s="45"/>
      <c r="AG33" s="64"/>
      <c r="AH33" s="65"/>
      <c r="AI33" s="65"/>
      <c r="AJ33" s="65"/>
      <c r="AK33" s="66"/>
      <c r="AL33" s="203"/>
    </row>
    <row r="34" spans="2:38" ht="20.100000000000001" customHeight="1">
      <c r="B34" s="80"/>
      <c r="C34" s="81"/>
      <c r="D34" s="81"/>
      <c r="E34" s="82"/>
      <c r="F34" s="82"/>
      <c r="G34" s="137" t="str">
        <f t="shared" si="6"/>
        <v/>
      </c>
      <c r="H34" s="196"/>
      <c r="I34" s="196"/>
      <c r="J34" s="47"/>
      <c r="K34" s="47"/>
      <c r="L34" s="48"/>
      <c r="M34" s="67"/>
      <c r="N34" s="68"/>
      <c r="O34" s="196"/>
      <c r="P34" s="68"/>
      <c r="Q34" s="69"/>
      <c r="R34" s="46"/>
      <c r="S34" s="47"/>
      <c r="T34" s="47"/>
      <c r="U34" s="47"/>
      <c r="V34" s="48"/>
      <c r="W34" s="67"/>
      <c r="X34" s="68"/>
      <c r="Y34" s="68"/>
      <c r="Z34" s="68"/>
      <c r="AA34" s="69"/>
      <c r="AB34" s="46"/>
      <c r="AC34" s="47"/>
      <c r="AD34" s="47"/>
      <c r="AE34" s="47"/>
      <c r="AF34" s="48"/>
      <c r="AG34" s="67"/>
      <c r="AH34" s="68"/>
      <c r="AI34" s="68"/>
      <c r="AJ34" s="68"/>
      <c r="AK34" s="69"/>
      <c r="AL34" s="203"/>
    </row>
    <row r="35" spans="2:38" ht="20.100000000000001" customHeight="1">
      <c r="B35" s="80"/>
      <c r="C35" s="81"/>
      <c r="D35" s="81"/>
      <c r="E35" s="82"/>
      <c r="F35" s="82"/>
      <c r="G35" s="137" t="str">
        <f t="shared" si="6"/>
        <v/>
      </c>
      <c r="H35" s="196"/>
      <c r="I35" s="196"/>
      <c r="J35" s="44"/>
      <c r="K35" s="44"/>
      <c r="L35" s="45"/>
      <c r="M35" s="64"/>
      <c r="N35" s="65"/>
      <c r="O35" s="196"/>
      <c r="P35" s="65"/>
      <c r="Q35" s="66"/>
      <c r="R35" s="43"/>
      <c r="S35" s="44"/>
      <c r="T35" s="44"/>
      <c r="U35" s="44"/>
      <c r="V35" s="45"/>
      <c r="W35" s="64"/>
      <c r="X35" s="65"/>
      <c r="Y35" s="65"/>
      <c r="Z35" s="65"/>
      <c r="AA35" s="66"/>
      <c r="AB35" s="43"/>
      <c r="AC35" s="44"/>
      <c r="AD35" s="44"/>
      <c r="AE35" s="44"/>
      <c r="AF35" s="45"/>
      <c r="AG35" s="64"/>
      <c r="AH35" s="65"/>
      <c r="AI35" s="65"/>
      <c r="AJ35" s="65"/>
      <c r="AK35" s="66"/>
      <c r="AL35" s="203"/>
    </row>
    <row r="36" spans="2:38" ht="20.100000000000001" customHeight="1">
      <c r="B36" s="80"/>
      <c r="C36" s="81"/>
      <c r="D36" s="81"/>
      <c r="E36" s="82"/>
      <c r="F36" s="82"/>
      <c r="G36" s="137" t="str">
        <f t="shared" si="6"/>
        <v/>
      </c>
      <c r="H36" s="196"/>
      <c r="I36" s="196"/>
      <c r="J36" s="44"/>
      <c r="K36" s="44"/>
      <c r="L36" s="45"/>
      <c r="M36" s="64"/>
      <c r="N36" s="65"/>
      <c r="O36" s="196"/>
      <c r="P36" s="65"/>
      <c r="Q36" s="66"/>
      <c r="R36" s="43"/>
      <c r="S36" s="44"/>
      <c r="T36" s="44"/>
      <c r="U36" s="44"/>
      <c r="V36" s="45"/>
      <c r="W36" s="64"/>
      <c r="X36" s="65"/>
      <c r="Y36" s="65"/>
      <c r="Z36" s="65"/>
      <c r="AA36" s="66"/>
      <c r="AB36" s="43"/>
      <c r="AC36" s="44"/>
      <c r="AD36" s="44"/>
      <c r="AE36" s="44"/>
      <c r="AF36" s="45"/>
      <c r="AG36" s="64"/>
      <c r="AH36" s="65"/>
      <c r="AI36" s="65"/>
      <c r="AJ36" s="65"/>
      <c r="AK36" s="66"/>
      <c r="AL36" s="203"/>
    </row>
    <row r="37" spans="2:38" ht="20.100000000000001" customHeight="1">
      <c r="B37" s="80"/>
      <c r="C37" s="81"/>
      <c r="D37" s="81"/>
      <c r="E37" s="82"/>
      <c r="F37" s="82"/>
      <c r="G37" s="137" t="str">
        <f t="shared" si="6"/>
        <v/>
      </c>
      <c r="H37" s="196"/>
      <c r="I37" s="196"/>
      <c r="J37" s="44"/>
      <c r="K37" s="44"/>
      <c r="L37" s="45"/>
      <c r="M37" s="64"/>
      <c r="N37" s="65"/>
      <c r="O37" s="196"/>
      <c r="P37" s="65"/>
      <c r="Q37" s="66"/>
      <c r="R37" s="43"/>
      <c r="S37" s="44"/>
      <c r="T37" s="44"/>
      <c r="U37" s="44"/>
      <c r="V37" s="45"/>
      <c r="W37" s="64"/>
      <c r="X37" s="65"/>
      <c r="Y37" s="65"/>
      <c r="Z37" s="65"/>
      <c r="AA37" s="66"/>
      <c r="AB37" s="43"/>
      <c r="AC37" s="44"/>
      <c r="AD37" s="44"/>
      <c r="AE37" s="44"/>
      <c r="AF37" s="45"/>
      <c r="AG37" s="64"/>
      <c r="AH37" s="65"/>
      <c r="AI37" s="65"/>
      <c r="AJ37" s="65"/>
      <c r="AK37" s="66"/>
      <c r="AL37" s="203"/>
    </row>
    <row r="38" spans="2:38" ht="20.100000000000001" customHeight="1">
      <c r="B38" s="80"/>
      <c r="C38" s="81"/>
      <c r="D38" s="81"/>
      <c r="E38" s="82"/>
      <c r="F38" s="82"/>
      <c r="G38" s="137" t="str">
        <f t="shared" si="6"/>
        <v/>
      </c>
      <c r="H38" s="196"/>
      <c r="I38" s="196"/>
      <c r="J38" s="47"/>
      <c r="K38" s="47"/>
      <c r="L38" s="48"/>
      <c r="M38" s="67"/>
      <c r="N38" s="68"/>
      <c r="O38" s="196"/>
      <c r="P38" s="68"/>
      <c r="Q38" s="69"/>
      <c r="R38" s="46"/>
      <c r="S38" s="47"/>
      <c r="T38" s="47"/>
      <c r="U38" s="47"/>
      <c r="V38" s="48"/>
      <c r="W38" s="67"/>
      <c r="X38" s="68"/>
      <c r="Y38" s="68"/>
      <c r="Z38" s="68"/>
      <c r="AA38" s="69"/>
      <c r="AB38" s="46"/>
      <c r="AC38" s="47"/>
      <c r="AD38" s="47"/>
      <c r="AE38" s="47"/>
      <c r="AF38" s="48"/>
      <c r="AG38" s="67"/>
      <c r="AH38" s="68"/>
      <c r="AI38" s="68"/>
      <c r="AJ38" s="68"/>
      <c r="AK38" s="69"/>
      <c r="AL38" s="203"/>
    </row>
    <row r="39" spans="2:38" ht="20.100000000000001" customHeight="1">
      <c r="B39" s="80"/>
      <c r="C39" s="81"/>
      <c r="D39" s="81"/>
      <c r="E39" s="82"/>
      <c r="F39" s="82"/>
      <c r="G39" s="137" t="str">
        <f t="shared" si="6"/>
        <v/>
      </c>
      <c r="H39" s="196"/>
      <c r="I39" s="196"/>
      <c r="J39" s="44"/>
      <c r="K39" s="44"/>
      <c r="L39" s="45"/>
      <c r="M39" s="64"/>
      <c r="N39" s="65"/>
      <c r="O39" s="196"/>
      <c r="P39" s="65"/>
      <c r="Q39" s="66"/>
      <c r="R39" s="43"/>
      <c r="S39" s="44"/>
      <c r="T39" s="44"/>
      <c r="U39" s="44"/>
      <c r="V39" s="45"/>
      <c r="W39" s="64"/>
      <c r="X39" s="65"/>
      <c r="Y39" s="65"/>
      <c r="Z39" s="65"/>
      <c r="AA39" s="66"/>
      <c r="AB39" s="43"/>
      <c r="AC39" s="44"/>
      <c r="AD39" s="44"/>
      <c r="AE39" s="44"/>
      <c r="AF39" s="45"/>
      <c r="AG39" s="64"/>
      <c r="AH39" s="65"/>
      <c r="AI39" s="65"/>
      <c r="AJ39" s="65"/>
      <c r="AK39" s="66"/>
      <c r="AL39" s="203"/>
    </row>
    <row r="40" spans="2:38" ht="20.100000000000001" customHeight="1">
      <c r="B40" s="80"/>
      <c r="C40" s="81"/>
      <c r="D40" s="81"/>
      <c r="E40" s="82"/>
      <c r="F40" s="82"/>
      <c r="G40" s="137" t="str">
        <f t="shared" si="6"/>
        <v/>
      </c>
      <c r="H40" s="196"/>
      <c r="I40" s="196"/>
      <c r="J40" s="47"/>
      <c r="K40" s="47"/>
      <c r="L40" s="48"/>
      <c r="M40" s="67"/>
      <c r="N40" s="68"/>
      <c r="O40" s="196"/>
      <c r="P40" s="68"/>
      <c r="Q40" s="69"/>
      <c r="R40" s="46"/>
      <c r="S40" s="47"/>
      <c r="T40" s="47"/>
      <c r="U40" s="47"/>
      <c r="V40" s="48"/>
      <c r="W40" s="67"/>
      <c r="X40" s="68"/>
      <c r="Y40" s="68"/>
      <c r="Z40" s="68"/>
      <c r="AA40" s="69"/>
      <c r="AB40" s="46"/>
      <c r="AC40" s="47"/>
      <c r="AD40" s="47"/>
      <c r="AE40" s="47"/>
      <c r="AF40" s="48"/>
      <c r="AG40" s="67"/>
      <c r="AH40" s="68"/>
      <c r="AI40" s="68"/>
      <c r="AJ40" s="68"/>
      <c r="AK40" s="69"/>
      <c r="AL40" s="203"/>
    </row>
    <row r="41" spans="2:38" ht="20.100000000000001" customHeight="1">
      <c r="B41" s="80"/>
      <c r="C41" s="81"/>
      <c r="D41" s="81"/>
      <c r="E41" s="82"/>
      <c r="F41" s="82"/>
      <c r="G41" s="137" t="str">
        <f t="shared" ref="G41" si="7">IF(E41&gt;0,SUM(E41+F41),"")</f>
        <v/>
      </c>
      <c r="H41" s="196"/>
      <c r="I41" s="196"/>
      <c r="J41" s="44"/>
      <c r="K41" s="44"/>
      <c r="L41" s="45"/>
      <c r="M41" s="64"/>
      <c r="N41" s="65"/>
      <c r="O41" s="196"/>
      <c r="P41" s="65"/>
      <c r="Q41" s="66"/>
      <c r="R41" s="43"/>
      <c r="S41" s="44"/>
      <c r="T41" s="44"/>
      <c r="U41" s="44"/>
      <c r="V41" s="45"/>
      <c r="W41" s="64"/>
      <c r="X41" s="65"/>
      <c r="Y41" s="65"/>
      <c r="Z41" s="65"/>
      <c r="AA41" s="66"/>
      <c r="AB41" s="43"/>
      <c r="AC41" s="44"/>
      <c r="AD41" s="44"/>
      <c r="AE41" s="44"/>
      <c r="AF41" s="45"/>
      <c r="AG41" s="64"/>
      <c r="AH41" s="65"/>
      <c r="AI41" s="65"/>
      <c r="AJ41" s="65"/>
      <c r="AK41" s="66"/>
      <c r="AL41" s="203"/>
    </row>
    <row r="42" spans="2:38" ht="20.100000000000001" customHeight="1">
      <c r="B42" s="83"/>
      <c r="C42" s="198"/>
      <c r="D42" s="198"/>
      <c r="E42" s="82"/>
      <c r="F42" s="82"/>
      <c r="G42" s="137" t="str">
        <f t="shared" ref="G42:G54" si="8">IF(E42&gt;0,SUM(E42+F42),"")</f>
        <v/>
      </c>
      <c r="H42" s="196"/>
      <c r="I42" s="196"/>
      <c r="J42" s="44"/>
      <c r="K42" s="44"/>
      <c r="L42" s="45"/>
      <c r="M42" s="64"/>
      <c r="N42" s="65"/>
      <c r="O42" s="196"/>
      <c r="P42" s="65"/>
      <c r="Q42" s="66"/>
      <c r="R42" s="43"/>
      <c r="S42" s="44"/>
      <c r="T42" s="44"/>
      <c r="U42" s="44"/>
      <c r="V42" s="45"/>
      <c r="W42" s="64"/>
      <c r="X42" s="65"/>
      <c r="Y42" s="65"/>
      <c r="Z42" s="65"/>
      <c r="AA42" s="66"/>
      <c r="AB42" s="43"/>
      <c r="AC42" s="44"/>
      <c r="AD42" s="44"/>
      <c r="AE42" s="44"/>
      <c r="AF42" s="45"/>
      <c r="AG42" s="64"/>
      <c r="AH42" s="65"/>
      <c r="AI42" s="65"/>
      <c r="AJ42" s="65"/>
      <c r="AK42" s="66"/>
      <c r="AL42" s="203"/>
    </row>
    <row r="43" spans="2:38" ht="20.100000000000001" customHeight="1">
      <c r="B43" s="83"/>
      <c r="C43" s="198"/>
      <c r="D43" s="198"/>
      <c r="E43" s="82"/>
      <c r="F43" s="84"/>
      <c r="G43" s="137" t="str">
        <f t="shared" si="8"/>
        <v/>
      </c>
      <c r="H43" s="196"/>
      <c r="I43" s="196"/>
      <c r="J43" s="44"/>
      <c r="K43" s="44"/>
      <c r="L43" s="45"/>
      <c r="M43" s="64"/>
      <c r="N43" s="65"/>
      <c r="O43" s="196"/>
      <c r="P43" s="65"/>
      <c r="Q43" s="66"/>
      <c r="R43" s="43"/>
      <c r="S43" s="44"/>
      <c r="T43" s="44"/>
      <c r="U43" s="44"/>
      <c r="V43" s="45"/>
      <c r="W43" s="64"/>
      <c r="X43" s="65"/>
      <c r="Y43" s="65"/>
      <c r="Z43" s="65"/>
      <c r="AA43" s="66"/>
      <c r="AB43" s="43"/>
      <c r="AC43" s="44"/>
      <c r="AD43" s="44"/>
      <c r="AE43" s="44"/>
      <c r="AF43" s="45"/>
      <c r="AG43" s="64"/>
      <c r="AH43" s="65"/>
      <c r="AI43" s="65"/>
      <c r="AJ43" s="65"/>
      <c r="AK43" s="66"/>
      <c r="AL43" s="203"/>
    </row>
    <row r="44" spans="2:38" ht="20.100000000000001" customHeight="1">
      <c r="B44" s="83"/>
      <c r="C44" s="198"/>
      <c r="D44" s="198"/>
      <c r="E44" s="82"/>
      <c r="F44" s="82"/>
      <c r="G44" s="137" t="str">
        <f t="shared" si="8"/>
        <v/>
      </c>
      <c r="H44" s="196"/>
      <c r="I44" s="196"/>
      <c r="J44" s="44"/>
      <c r="K44" s="44"/>
      <c r="L44" s="45"/>
      <c r="M44" s="64"/>
      <c r="N44" s="65"/>
      <c r="O44" s="196"/>
      <c r="P44" s="65"/>
      <c r="Q44" s="66"/>
      <c r="R44" s="43"/>
      <c r="S44" s="44"/>
      <c r="T44" s="44"/>
      <c r="U44" s="44"/>
      <c r="V44" s="45"/>
      <c r="W44" s="64"/>
      <c r="X44" s="65"/>
      <c r="Y44" s="65"/>
      <c r="Z44" s="65"/>
      <c r="AA44" s="66"/>
      <c r="AB44" s="43"/>
      <c r="AC44" s="44"/>
      <c r="AD44" s="44"/>
      <c r="AE44" s="44"/>
      <c r="AF44" s="45"/>
      <c r="AG44" s="64"/>
      <c r="AH44" s="65"/>
      <c r="AI44" s="65"/>
      <c r="AJ44" s="65"/>
      <c r="AK44" s="66"/>
      <c r="AL44" s="203"/>
    </row>
    <row r="45" spans="2:38" ht="20.100000000000001" customHeight="1">
      <c r="B45" s="83"/>
      <c r="C45" s="198"/>
      <c r="D45" s="198"/>
      <c r="E45" s="82"/>
      <c r="F45" s="82"/>
      <c r="G45" s="137" t="str">
        <f t="shared" si="8"/>
        <v/>
      </c>
      <c r="H45" s="196"/>
      <c r="I45" s="196"/>
      <c r="J45" s="44"/>
      <c r="K45" s="44"/>
      <c r="L45" s="45"/>
      <c r="M45" s="64"/>
      <c r="N45" s="65"/>
      <c r="O45" s="196"/>
      <c r="P45" s="65"/>
      <c r="Q45" s="66"/>
      <c r="R45" s="43"/>
      <c r="S45" s="44"/>
      <c r="T45" s="44"/>
      <c r="U45" s="44"/>
      <c r="V45" s="45"/>
      <c r="W45" s="64"/>
      <c r="X45" s="65"/>
      <c r="Y45" s="65"/>
      <c r="Z45" s="65"/>
      <c r="AA45" s="66"/>
      <c r="AB45" s="43"/>
      <c r="AC45" s="44"/>
      <c r="AD45" s="44"/>
      <c r="AE45" s="44"/>
      <c r="AF45" s="45"/>
      <c r="AG45" s="64"/>
      <c r="AH45" s="65"/>
      <c r="AI45" s="65"/>
      <c r="AJ45" s="65"/>
      <c r="AK45" s="66"/>
      <c r="AL45" s="203"/>
    </row>
    <row r="46" spans="2:38" ht="20.100000000000001" customHeight="1">
      <c r="B46" s="83"/>
      <c r="C46" s="198"/>
      <c r="D46" s="198"/>
      <c r="E46" s="82"/>
      <c r="F46" s="84"/>
      <c r="G46" s="137" t="str">
        <f t="shared" si="8"/>
        <v/>
      </c>
      <c r="H46" s="196"/>
      <c r="I46" s="196"/>
      <c r="J46" s="44"/>
      <c r="K46" s="44"/>
      <c r="L46" s="45"/>
      <c r="M46" s="64"/>
      <c r="N46" s="65"/>
      <c r="O46" s="196"/>
      <c r="P46" s="65"/>
      <c r="Q46" s="66"/>
      <c r="R46" s="43"/>
      <c r="S46" s="44"/>
      <c r="T46" s="44"/>
      <c r="U46" s="44"/>
      <c r="V46" s="45"/>
      <c r="W46" s="202"/>
      <c r="X46" s="65"/>
      <c r="Y46" s="65"/>
      <c r="Z46" s="65"/>
      <c r="AA46" s="66"/>
      <c r="AB46" s="43"/>
      <c r="AC46" s="44"/>
      <c r="AD46" s="44"/>
      <c r="AE46" s="44"/>
      <c r="AF46" s="45"/>
      <c r="AG46" s="64"/>
      <c r="AH46" s="65"/>
      <c r="AI46" s="65"/>
      <c r="AJ46" s="65"/>
      <c r="AK46" s="66"/>
      <c r="AL46" s="203"/>
    </row>
    <row r="47" spans="2:38" ht="20.100000000000001" customHeight="1">
      <c r="B47" s="83"/>
      <c r="C47" s="198"/>
      <c r="D47" s="198"/>
      <c r="E47" s="82"/>
      <c r="F47" s="82"/>
      <c r="G47" s="137" t="str">
        <f t="shared" si="8"/>
        <v/>
      </c>
      <c r="H47" s="196"/>
      <c r="I47" s="196"/>
      <c r="J47" s="44"/>
      <c r="K47" s="44"/>
      <c r="L47" s="45"/>
      <c r="M47" s="64"/>
      <c r="N47" s="65"/>
      <c r="O47" s="196"/>
      <c r="P47" s="65"/>
      <c r="Q47" s="66"/>
      <c r="R47" s="43"/>
      <c r="S47" s="44"/>
      <c r="T47" s="44"/>
      <c r="U47" s="44"/>
      <c r="V47" s="45"/>
      <c r="W47" s="64"/>
      <c r="X47" s="201"/>
      <c r="Y47" s="65"/>
      <c r="Z47" s="65"/>
      <c r="AA47" s="66"/>
      <c r="AB47" s="43"/>
      <c r="AC47" s="44"/>
      <c r="AD47" s="44"/>
      <c r="AE47" s="200"/>
      <c r="AF47" s="45"/>
      <c r="AG47" s="64"/>
      <c r="AH47" s="65"/>
      <c r="AI47" s="65"/>
      <c r="AJ47" s="65"/>
      <c r="AK47" s="66"/>
      <c r="AL47" s="203"/>
    </row>
    <row r="48" spans="2:38" ht="20.100000000000001" customHeight="1">
      <c r="B48" s="83"/>
      <c r="C48" s="198"/>
      <c r="D48" s="198"/>
      <c r="E48" s="82"/>
      <c r="F48" s="82"/>
      <c r="G48" s="137" t="str">
        <f t="shared" si="8"/>
        <v/>
      </c>
      <c r="H48" s="196"/>
      <c r="I48" s="196"/>
      <c r="J48" s="44"/>
      <c r="K48" s="44"/>
      <c r="L48" s="45"/>
      <c r="M48" s="64"/>
      <c r="N48" s="65"/>
      <c r="O48" s="196"/>
      <c r="P48" s="65"/>
      <c r="Q48" s="66"/>
      <c r="R48" s="43"/>
      <c r="S48" s="44"/>
      <c r="T48" s="44"/>
      <c r="U48" s="44"/>
      <c r="V48" s="45"/>
      <c r="W48" s="61"/>
      <c r="X48" s="65"/>
      <c r="Y48" s="65"/>
      <c r="Z48" s="65"/>
      <c r="AA48" s="66"/>
      <c r="AB48" s="43"/>
      <c r="AC48" s="44"/>
      <c r="AD48" s="44"/>
      <c r="AE48" s="44"/>
      <c r="AF48" s="45"/>
      <c r="AG48" s="64"/>
      <c r="AH48" s="65"/>
      <c r="AI48" s="65"/>
      <c r="AJ48" s="65"/>
      <c r="AK48" s="66"/>
      <c r="AL48" s="203"/>
    </row>
    <row r="49" spans="2:38" ht="20.100000000000001" customHeight="1">
      <c r="B49" s="83"/>
      <c r="C49" s="198"/>
      <c r="D49" s="198"/>
      <c r="E49" s="82"/>
      <c r="F49" s="82"/>
      <c r="G49" s="137" t="str">
        <f t="shared" si="8"/>
        <v/>
      </c>
      <c r="H49" s="196"/>
      <c r="I49" s="196"/>
      <c r="J49" s="44"/>
      <c r="K49" s="44"/>
      <c r="L49" s="45"/>
      <c r="M49" s="64"/>
      <c r="N49" s="65"/>
      <c r="O49" s="196"/>
      <c r="P49" s="65"/>
      <c r="Q49" s="66"/>
      <c r="R49" s="43"/>
      <c r="S49" s="44"/>
      <c r="T49" s="44"/>
      <c r="U49" s="44"/>
      <c r="V49" s="45"/>
      <c r="W49" s="64"/>
      <c r="X49" s="65"/>
      <c r="Y49" s="65"/>
      <c r="Z49" s="65"/>
      <c r="AA49" s="66"/>
      <c r="AB49" s="43"/>
      <c r="AC49" s="44"/>
      <c r="AD49" s="44"/>
      <c r="AE49" s="44"/>
      <c r="AF49" s="45"/>
      <c r="AG49" s="64"/>
      <c r="AH49" s="65"/>
      <c r="AI49" s="65"/>
      <c r="AJ49" s="65"/>
      <c r="AK49" s="66"/>
      <c r="AL49" s="203"/>
    </row>
    <row r="50" spans="2:38" ht="20.100000000000001" customHeight="1">
      <c r="B50" s="83"/>
      <c r="C50" s="198"/>
      <c r="D50" s="198"/>
      <c r="E50" s="82"/>
      <c r="F50" s="82"/>
      <c r="G50" s="137" t="str">
        <f t="shared" si="8"/>
        <v/>
      </c>
      <c r="H50" s="196"/>
      <c r="I50" s="196"/>
      <c r="J50" s="44"/>
      <c r="K50" s="44"/>
      <c r="L50" s="45"/>
      <c r="M50" s="64"/>
      <c r="N50" s="65"/>
      <c r="O50" s="196"/>
      <c r="P50" s="65"/>
      <c r="Q50" s="66"/>
      <c r="R50" s="43"/>
      <c r="S50" s="44"/>
      <c r="T50" s="44"/>
      <c r="U50" s="44"/>
      <c r="V50" s="45"/>
      <c r="W50" s="64"/>
      <c r="X50" s="65"/>
      <c r="Y50" s="65"/>
      <c r="Z50" s="65"/>
      <c r="AA50" s="66"/>
      <c r="AB50" s="43"/>
      <c r="AC50" s="44"/>
      <c r="AD50" s="44"/>
      <c r="AE50" s="44"/>
      <c r="AF50" s="45"/>
      <c r="AG50" s="64"/>
      <c r="AH50" s="65"/>
      <c r="AI50" s="65"/>
      <c r="AJ50" s="65"/>
      <c r="AK50" s="66"/>
      <c r="AL50" s="203"/>
    </row>
    <row r="51" spans="2:38" ht="20.100000000000001" customHeight="1">
      <c r="B51" s="83"/>
      <c r="C51" s="198"/>
      <c r="D51" s="198"/>
      <c r="E51" s="82"/>
      <c r="F51" s="82"/>
      <c r="G51" s="137" t="str">
        <f t="shared" si="8"/>
        <v/>
      </c>
      <c r="H51" s="196"/>
      <c r="I51" s="196"/>
      <c r="J51" s="44"/>
      <c r="K51" s="44"/>
      <c r="L51" s="45"/>
      <c r="M51" s="64"/>
      <c r="N51" s="65"/>
      <c r="O51" s="196"/>
      <c r="P51" s="65"/>
      <c r="Q51" s="66"/>
      <c r="R51" s="43"/>
      <c r="S51" s="44"/>
      <c r="T51" s="44"/>
      <c r="U51" s="44"/>
      <c r="V51" s="45"/>
      <c r="W51" s="64"/>
      <c r="X51" s="65"/>
      <c r="Y51" s="65"/>
      <c r="Z51" s="65"/>
      <c r="AA51" s="66"/>
      <c r="AB51" s="43"/>
      <c r="AC51" s="44"/>
      <c r="AD51" s="44"/>
      <c r="AE51" s="44"/>
      <c r="AF51" s="45"/>
      <c r="AG51" s="64"/>
      <c r="AH51" s="65"/>
      <c r="AI51" s="65"/>
      <c r="AJ51" s="65"/>
      <c r="AK51" s="66"/>
      <c r="AL51" s="203"/>
    </row>
    <row r="52" spans="2:38" ht="20.100000000000001" customHeight="1">
      <c r="B52" s="83"/>
      <c r="C52" s="198"/>
      <c r="D52" s="198"/>
      <c r="E52" s="82"/>
      <c r="F52" s="82"/>
      <c r="G52" s="137" t="str">
        <f t="shared" si="8"/>
        <v/>
      </c>
      <c r="H52" s="196"/>
      <c r="I52" s="196"/>
      <c r="J52" s="44"/>
      <c r="K52" s="44"/>
      <c r="L52" s="45"/>
      <c r="M52" s="64"/>
      <c r="N52" s="65"/>
      <c r="O52" s="196"/>
      <c r="P52" s="65"/>
      <c r="Q52" s="66"/>
      <c r="R52" s="43"/>
      <c r="S52" s="44"/>
      <c r="T52" s="44"/>
      <c r="U52" s="44"/>
      <c r="V52" s="45"/>
      <c r="W52" s="64"/>
      <c r="X52" s="65"/>
      <c r="Y52" s="65"/>
      <c r="Z52" s="65"/>
      <c r="AA52" s="66"/>
      <c r="AB52" s="43"/>
      <c r="AC52" s="44"/>
      <c r="AD52" s="44"/>
      <c r="AE52" s="44"/>
      <c r="AF52" s="45"/>
      <c r="AG52" s="64"/>
      <c r="AH52" s="65"/>
      <c r="AI52" s="65"/>
      <c r="AJ52" s="65"/>
      <c r="AK52" s="66"/>
      <c r="AL52" s="203"/>
    </row>
    <row r="53" spans="2:38" ht="20.100000000000001" customHeight="1">
      <c r="B53" s="83"/>
      <c r="C53" s="199"/>
      <c r="D53" s="199"/>
      <c r="E53" s="82"/>
      <c r="F53" s="82"/>
      <c r="G53" s="137" t="str">
        <f t="shared" si="8"/>
        <v/>
      </c>
      <c r="H53" s="196"/>
      <c r="I53" s="196"/>
      <c r="J53" s="44"/>
      <c r="K53" s="44"/>
      <c r="L53" s="45"/>
      <c r="M53" s="64"/>
      <c r="N53" s="65"/>
      <c r="O53" s="196"/>
      <c r="P53" s="65"/>
      <c r="Q53" s="66"/>
      <c r="R53" s="43"/>
      <c r="S53" s="44"/>
      <c r="T53" s="44"/>
      <c r="U53" s="44"/>
      <c r="V53" s="45"/>
      <c r="W53" s="64"/>
      <c r="X53" s="65"/>
      <c r="Y53" s="65"/>
      <c r="Z53" s="65"/>
      <c r="AA53" s="66"/>
      <c r="AB53" s="43"/>
      <c r="AC53" s="44"/>
      <c r="AD53" s="44"/>
      <c r="AE53" s="44"/>
      <c r="AF53" s="45"/>
      <c r="AG53" s="64"/>
      <c r="AH53" s="65"/>
      <c r="AI53" s="65"/>
      <c r="AJ53" s="65"/>
      <c r="AK53" s="66"/>
      <c r="AL53" s="203"/>
    </row>
    <row r="54" spans="2:38" ht="20.100000000000001" customHeight="1">
      <c r="B54" s="83"/>
      <c r="C54" s="198"/>
      <c r="D54" s="198"/>
      <c r="E54" s="82"/>
      <c r="F54" s="82"/>
      <c r="G54" s="137" t="str">
        <f t="shared" si="8"/>
        <v/>
      </c>
      <c r="H54" s="196"/>
      <c r="I54" s="196"/>
      <c r="J54" s="44"/>
      <c r="K54" s="44"/>
      <c r="L54" s="45"/>
      <c r="M54" s="64"/>
      <c r="N54" s="65"/>
      <c r="O54" s="196"/>
      <c r="P54" s="65"/>
      <c r="Q54" s="66"/>
      <c r="R54" s="43"/>
      <c r="S54" s="44"/>
      <c r="T54" s="44"/>
      <c r="U54" s="44"/>
      <c r="V54" s="45"/>
      <c r="W54" s="64"/>
      <c r="X54" s="65"/>
      <c r="Y54" s="65"/>
      <c r="Z54" s="65"/>
      <c r="AA54" s="66"/>
      <c r="AB54" s="43"/>
      <c r="AC54" s="44"/>
      <c r="AD54" s="44"/>
      <c r="AE54" s="44"/>
      <c r="AF54" s="45"/>
      <c r="AG54" s="64"/>
      <c r="AH54" s="65"/>
      <c r="AI54" s="65"/>
      <c r="AJ54" s="65"/>
      <c r="AK54" s="66"/>
      <c r="AL54" s="203"/>
    </row>
    <row r="55" spans="2:38" ht="20.100000000000001" customHeight="1" thickBot="1">
      <c r="B55" s="80"/>
      <c r="C55" s="85"/>
      <c r="D55" s="86"/>
      <c r="E55" s="82"/>
      <c r="F55" s="82"/>
      <c r="G55" s="82">
        <f>SUM(G42:G53)</f>
        <v>0</v>
      </c>
      <c r="H55" s="196"/>
      <c r="I55" s="196"/>
      <c r="J55" s="50"/>
      <c r="K55" s="50"/>
      <c r="L55" s="51"/>
      <c r="M55" s="70"/>
      <c r="N55" s="71"/>
      <c r="O55" s="196"/>
      <c r="P55" s="71"/>
      <c r="Q55" s="72"/>
      <c r="R55" s="49"/>
      <c r="S55" s="50"/>
      <c r="T55" s="50"/>
      <c r="U55" s="50"/>
      <c r="V55" s="51"/>
      <c r="W55" s="70"/>
      <c r="X55" s="71"/>
      <c r="Y55" s="71"/>
      <c r="Z55" s="71"/>
      <c r="AA55" s="72"/>
      <c r="AB55" s="49"/>
      <c r="AC55" s="50"/>
      <c r="AD55" s="50"/>
      <c r="AE55" s="50"/>
      <c r="AF55" s="51"/>
      <c r="AG55" s="70"/>
      <c r="AH55" s="71"/>
      <c r="AI55" s="71"/>
      <c r="AJ55" s="71"/>
      <c r="AK55" s="72"/>
      <c r="AL55" s="203"/>
    </row>
    <row r="56" spans="2:38" ht="20.100000000000001" customHeight="1" thickBot="1">
      <c r="B56" s="28">
        <f>COUNTA(B7:B55)</f>
        <v>0</v>
      </c>
      <c r="C56" s="28"/>
      <c r="D56" s="1"/>
      <c r="E56" s="1">
        <f>SUM(E7:E55)</f>
        <v>0</v>
      </c>
      <c r="F56" s="1">
        <f>SUM(F7:F55)</f>
        <v>0</v>
      </c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</row>
    <row r="57" spans="2:38" ht="20.100000000000001" customHeight="1">
      <c r="B57" s="28"/>
      <c r="C57" s="28"/>
      <c r="D57" s="224" t="s">
        <v>4</v>
      </c>
      <c r="E57" s="225"/>
      <c r="F57" s="225"/>
      <c r="G57" s="226"/>
      <c r="H57" s="197">
        <f>IF(H6="","",SUM(H7:H55))</f>
        <v>0</v>
      </c>
      <c r="I57" s="35">
        <f t="shared" ref="I57:AK57" si="9">IF(I6="","",SUM(I7:I55))</f>
        <v>0</v>
      </c>
      <c r="J57" s="35">
        <f t="shared" si="9"/>
        <v>0</v>
      </c>
      <c r="K57" s="35">
        <f t="shared" si="9"/>
        <v>0</v>
      </c>
      <c r="L57" s="36" t="str">
        <f t="shared" si="9"/>
        <v/>
      </c>
      <c r="M57" s="55">
        <f t="shared" si="9"/>
        <v>0</v>
      </c>
      <c r="N57" s="56">
        <f t="shared" si="9"/>
        <v>0</v>
      </c>
      <c r="O57" s="56">
        <f t="shared" si="9"/>
        <v>0</v>
      </c>
      <c r="P57" s="56">
        <f t="shared" si="9"/>
        <v>0</v>
      </c>
      <c r="Q57" s="57">
        <f t="shared" si="9"/>
        <v>0</v>
      </c>
      <c r="R57" s="34">
        <f t="shared" si="9"/>
        <v>0</v>
      </c>
      <c r="S57" s="35">
        <f t="shared" si="9"/>
        <v>0</v>
      </c>
      <c r="T57" s="35">
        <f t="shared" si="9"/>
        <v>0</v>
      </c>
      <c r="U57" s="35">
        <f t="shared" si="9"/>
        <v>0</v>
      </c>
      <c r="V57" s="36" t="str">
        <f t="shared" si="9"/>
        <v/>
      </c>
      <c r="W57" s="55">
        <f t="shared" si="9"/>
        <v>0</v>
      </c>
      <c r="X57" s="56">
        <f t="shared" si="9"/>
        <v>0</v>
      </c>
      <c r="Y57" s="56">
        <f t="shared" si="9"/>
        <v>0</v>
      </c>
      <c r="Z57" s="56">
        <f t="shared" si="9"/>
        <v>0</v>
      </c>
      <c r="AA57" s="57" t="str">
        <f t="shared" si="9"/>
        <v/>
      </c>
      <c r="AB57" s="34">
        <f t="shared" si="9"/>
        <v>0</v>
      </c>
      <c r="AC57" s="35">
        <f t="shared" si="9"/>
        <v>0</v>
      </c>
      <c r="AD57" s="35">
        <f t="shared" si="9"/>
        <v>0</v>
      </c>
      <c r="AE57" s="35">
        <f t="shared" si="9"/>
        <v>0</v>
      </c>
      <c r="AF57" s="36">
        <f t="shared" si="9"/>
        <v>0</v>
      </c>
      <c r="AG57" s="55">
        <f t="shared" si="9"/>
        <v>0</v>
      </c>
      <c r="AH57" s="56">
        <f t="shared" si="9"/>
        <v>0</v>
      </c>
      <c r="AI57" s="56">
        <f t="shared" si="9"/>
        <v>0</v>
      </c>
      <c r="AJ57" s="56">
        <f t="shared" si="9"/>
        <v>0</v>
      </c>
      <c r="AK57" s="57" t="str">
        <f t="shared" si="9"/>
        <v/>
      </c>
    </row>
    <row r="58" spans="2:38" ht="20.100000000000001" customHeight="1" thickBot="1">
      <c r="D58" s="221" t="s">
        <v>14</v>
      </c>
      <c r="E58" s="222"/>
      <c r="F58" s="222"/>
      <c r="G58" s="223"/>
      <c r="H58" s="37">
        <f>IF(H6="","",SUM(H7:H55))</f>
        <v>0</v>
      </c>
      <c r="I58" s="38">
        <f t="shared" ref="I58:AK58" si="10">IF(I6="","",SUM(I7:I55))</f>
        <v>0</v>
      </c>
      <c r="J58" s="38">
        <f t="shared" si="10"/>
        <v>0</v>
      </c>
      <c r="K58" s="38">
        <f t="shared" si="10"/>
        <v>0</v>
      </c>
      <c r="L58" s="39" t="str">
        <f t="shared" si="10"/>
        <v/>
      </c>
      <c r="M58" s="58">
        <f t="shared" si="10"/>
        <v>0</v>
      </c>
      <c r="N58" s="59">
        <f t="shared" si="10"/>
        <v>0</v>
      </c>
      <c r="O58" s="59">
        <f t="shared" si="10"/>
        <v>0</v>
      </c>
      <c r="P58" s="59">
        <f t="shared" si="10"/>
        <v>0</v>
      </c>
      <c r="Q58" s="60">
        <f t="shared" si="10"/>
        <v>0</v>
      </c>
      <c r="R58" s="37">
        <f t="shared" si="10"/>
        <v>0</v>
      </c>
      <c r="S58" s="38">
        <f t="shared" si="10"/>
        <v>0</v>
      </c>
      <c r="T58" s="38">
        <f t="shared" si="10"/>
        <v>0</v>
      </c>
      <c r="U58" s="38">
        <f t="shared" si="10"/>
        <v>0</v>
      </c>
      <c r="V58" s="39" t="str">
        <f t="shared" si="10"/>
        <v/>
      </c>
      <c r="W58" s="58">
        <f t="shared" si="10"/>
        <v>0</v>
      </c>
      <c r="X58" s="59">
        <f t="shared" si="10"/>
        <v>0</v>
      </c>
      <c r="Y58" s="59">
        <f t="shared" si="10"/>
        <v>0</v>
      </c>
      <c r="Z58" s="59">
        <f t="shared" si="10"/>
        <v>0</v>
      </c>
      <c r="AA58" s="60" t="str">
        <f t="shared" si="10"/>
        <v/>
      </c>
      <c r="AB58" s="37">
        <f t="shared" si="10"/>
        <v>0</v>
      </c>
      <c r="AC58" s="38">
        <f t="shared" si="10"/>
        <v>0</v>
      </c>
      <c r="AD58" s="38">
        <f t="shared" si="10"/>
        <v>0</v>
      </c>
      <c r="AE58" s="38">
        <f t="shared" si="10"/>
        <v>0</v>
      </c>
      <c r="AF58" s="39">
        <f t="shared" si="10"/>
        <v>0</v>
      </c>
      <c r="AG58" s="58">
        <f t="shared" si="10"/>
        <v>0</v>
      </c>
      <c r="AH58" s="59">
        <f t="shared" si="10"/>
        <v>0</v>
      </c>
      <c r="AI58" s="59">
        <f t="shared" si="10"/>
        <v>0</v>
      </c>
      <c r="AJ58" s="59">
        <f t="shared" si="10"/>
        <v>0</v>
      </c>
      <c r="AK58" s="60" t="str">
        <f t="shared" si="10"/>
        <v/>
      </c>
    </row>
    <row r="59" spans="2:38" ht="20.100000000000001" customHeight="1">
      <c r="C59" s="28"/>
      <c r="D59" s="1"/>
    </row>
  </sheetData>
  <sortState xmlns:xlrd2="http://schemas.microsoft.com/office/spreadsheetml/2017/richdata2" ref="B42:AK55">
    <sortCondition ref="B42:B55"/>
  </sortState>
  <mergeCells count="14">
    <mergeCell ref="AG5:AK5"/>
    <mergeCell ref="E1:H1"/>
    <mergeCell ref="M1:AK1"/>
    <mergeCell ref="M2:AK2"/>
    <mergeCell ref="H5:L5"/>
    <mergeCell ref="M5:Q5"/>
    <mergeCell ref="R5:V5"/>
    <mergeCell ref="W5:AA5"/>
    <mergeCell ref="AB5:AF5"/>
    <mergeCell ref="D57:G57"/>
    <mergeCell ref="D58:G58"/>
    <mergeCell ref="B5:B6"/>
    <mergeCell ref="C5:C6"/>
    <mergeCell ref="D5:D6"/>
  </mergeCells>
  <pageMargins left="0.39370078740157483" right="0.39370078740157483" top="0.39370078740157483" bottom="0.39370078740157483" header="0.31496062992125984" footer="0"/>
  <pageSetup paperSize="9" orientation="landscape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O18"/>
  <sheetViews>
    <sheetView showGridLines="0" workbookViewId="0">
      <selection activeCell="G3" sqref="G3"/>
    </sheetView>
  </sheetViews>
  <sheetFormatPr baseColWidth="10" defaultRowHeight="15"/>
  <cols>
    <col min="1" max="1" width="2.7109375" style="9" customWidth="1"/>
    <col min="2" max="2" width="12.7109375" style="9" customWidth="1"/>
    <col min="3" max="15" width="9.7109375" style="9" customWidth="1"/>
    <col min="16" max="16384" width="11.42578125" style="9"/>
  </cols>
  <sheetData>
    <row r="1" spans="1:15" ht="24" customHeight="1">
      <c r="A1" s="233" t="s">
        <v>35</v>
      </c>
      <c r="B1" s="234"/>
      <c r="C1" s="234"/>
      <c r="D1" s="234"/>
      <c r="E1" s="234"/>
      <c r="F1" s="234"/>
      <c r="G1" s="234"/>
      <c r="H1" s="234"/>
      <c r="I1" s="234"/>
      <c r="J1" s="234"/>
      <c r="K1" s="234"/>
      <c r="L1" s="234"/>
      <c r="M1" s="234"/>
      <c r="N1" s="234"/>
      <c r="O1" s="234"/>
    </row>
    <row r="3" spans="1:15" ht="19.5" thickBot="1">
      <c r="C3" s="131" t="s">
        <v>34</v>
      </c>
      <c r="D3" s="132">
        <v>2023</v>
      </c>
      <c r="G3" s="133"/>
      <c r="H3" s="1"/>
      <c r="I3" s="1"/>
      <c r="J3" s="1"/>
    </row>
    <row r="4" spans="1:15" ht="29.1" customHeight="1">
      <c r="C4" s="239" t="s">
        <v>16</v>
      </c>
      <c r="D4" s="240"/>
      <c r="E4" s="241" t="s">
        <v>17</v>
      </c>
      <c r="F4" s="242"/>
      <c r="G4" s="239" t="s">
        <v>18</v>
      </c>
      <c r="H4" s="240"/>
      <c r="I4" s="241" t="s">
        <v>19</v>
      </c>
      <c r="J4" s="242"/>
      <c r="K4" s="239" t="s">
        <v>20</v>
      </c>
      <c r="L4" s="240"/>
      <c r="M4" s="243" t="s">
        <v>21</v>
      </c>
      <c r="N4" s="235" t="s">
        <v>22</v>
      </c>
      <c r="O4" s="237" t="s">
        <v>23</v>
      </c>
    </row>
    <row r="5" spans="1:15" ht="29.1" customHeight="1" thickBot="1">
      <c r="C5" s="88" t="s">
        <v>32</v>
      </c>
      <c r="D5" s="89" t="s">
        <v>33</v>
      </c>
      <c r="E5" s="90" t="s">
        <v>32</v>
      </c>
      <c r="F5" s="91" t="s">
        <v>33</v>
      </c>
      <c r="G5" s="88" t="s">
        <v>32</v>
      </c>
      <c r="H5" s="89" t="s">
        <v>33</v>
      </c>
      <c r="I5" s="90" t="s">
        <v>32</v>
      </c>
      <c r="J5" s="91" t="s">
        <v>33</v>
      </c>
      <c r="K5" s="88" t="s">
        <v>32</v>
      </c>
      <c r="L5" s="89" t="s">
        <v>33</v>
      </c>
      <c r="M5" s="244"/>
      <c r="N5" s="236"/>
      <c r="O5" s="238"/>
    </row>
    <row r="6" spans="1:15" ht="29.1" customHeight="1">
      <c r="B6" s="92" t="s">
        <v>24</v>
      </c>
      <c r="C6" s="96">
        <f ca="1">OFFSET('1er semestre'!$H$63,MOD((COLUMN(C5)-COLUMN($C5)),2),(COLUMN(C5)-COLUMN($C5))/2+5*(ROW(B6)-ROW(B$6)))</f>
        <v>0</v>
      </c>
      <c r="D6" s="97">
        <f ca="1">OFFSET('1er semestre'!$H$63,MOD((COLUMN(D5)-COLUMN($C5)),2),(COLUMN(D5)-COLUMN($C5))/2+5*(ROW(C6)-ROW(C$6)))</f>
        <v>0</v>
      </c>
      <c r="E6" s="98">
        <f ca="1">OFFSET('1er semestre'!$H$63,MOD((COLUMN(E5)-COLUMN($C5)),2),(COLUMN(E5)-COLUMN($C5))/2+5*(ROW(D6)-ROW(D$6)))</f>
        <v>0</v>
      </c>
      <c r="F6" s="99">
        <f ca="1">OFFSET('1er semestre'!$H$63,MOD((COLUMN(F5)-COLUMN($C5)),2),(COLUMN(F5)-COLUMN($C5))/2+5*(ROW(E6)-ROW(E$6)))</f>
        <v>0</v>
      </c>
      <c r="G6" s="96">
        <f ca="1">OFFSET('1er semestre'!$H$63,MOD((COLUMN(G5)-COLUMN($C5)),2),(COLUMN(G5)-COLUMN($C5))/2+5*(ROW(F6)-ROW(F$6)))</f>
        <v>0</v>
      </c>
      <c r="H6" s="97">
        <f ca="1">OFFSET('1er semestre'!$H$63,MOD((COLUMN(H5)-COLUMN($C5)),2),(COLUMN(H5)-COLUMN($C5))/2+5*(ROW(G6)-ROW(G$6)))</f>
        <v>0</v>
      </c>
      <c r="I6" s="98">
        <f ca="1">OFFSET('1er semestre'!$H$63,MOD((COLUMN(I5)-COLUMN($C5)),2),(COLUMN(I5)-COLUMN($C5))/2+5*(ROW(H6)-ROW(H$6)))</f>
        <v>0</v>
      </c>
      <c r="J6" s="99">
        <f ca="1">OFFSET('1er semestre'!$H$63,MOD((COLUMN(J5)-COLUMN($C5)),2),(COLUMN(J5)-COLUMN($C5))/2+5*(ROW(I6)-ROW(I$6)))</f>
        <v>0</v>
      </c>
      <c r="K6" s="96" t="str">
        <f ca="1">OFFSET('1er semestre'!$H$63,MOD((COLUMN(K5)-COLUMN($C5)),2),(COLUMN(K5)-COLUMN($C5))/2+5*(ROW(J6)-ROW(J$6)))</f>
        <v/>
      </c>
      <c r="L6" s="97" t="str">
        <f ca="1">OFFSET('1er semestre'!$H$63,MOD((COLUMN(L5)-COLUMN($C5)),2),(COLUMN(L5)-COLUMN($C5))/2+5*(ROW(K6)-ROW(K$6)))</f>
        <v/>
      </c>
      <c r="M6" s="119"/>
      <c r="N6" s="79"/>
      <c r="O6" s="120"/>
    </row>
    <row r="7" spans="1:15" ht="29.1" customHeight="1">
      <c r="B7" s="93" t="s">
        <v>5</v>
      </c>
      <c r="C7" s="100">
        <f ca="1">OFFSET('1er semestre'!$H$63,MOD((COLUMN(C6)-COLUMN($C6)),2),(COLUMN(C6)-COLUMN($C6))/2+5*(ROW(B7)-ROW(B$6)))</f>
        <v>0</v>
      </c>
      <c r="D7" s="101">
        <f ca="1">OFFSET('1er semestre'!$H$63,MOD((COLUMN(D6)-COLUMN($C6)),2),(COLUMN(D6)-COLUMN($C6))/2+5*(ROW(C7)-ROW(C$6)))</f>
        <v>0</v>
      </c>
      <c r="E7" s="102">
        <f ca="1">OFFSET('1er semestre'!$H$63,MOD((COLUMN(E6)-COLUMN($C6)),2),(COLUMN(E6)-COLUMN($C6))/2+5*(ROW(D7)-ROW(D$6)))</f>
        <v>0</v>
      </c>
      <c r="F7" s="103">
        <f ca="1">OFFSET('1er semestre'!$H$63,MOD((COLUMN(F6)-COLUMN($C6)),2),(COLUMN(F6)-COLUMN($C6))/2+5*(ROW(E7)-ROW(E$6)))</f>
        <v>0</v>
      </c>
      <c r="G7" s="100">
        <f ca="1">OFFSET('1er semestre'!$H$63,MOD((COLUMN(G6)-COLUMN($C6)),2),(COLUMN(G6)-COLUMN($C6))/2+5*(ROW(F7)-ROW(F$6)))</f>
        <v>0</v>
      </c>
      <c r="H7" s="101">
        <f ca="1">OFFSET('1er semestre'!$H$63,MOD((COLUMN(H6)-COLUMN($C6)),2),(COLUMN(H6)-COLUMN($C6))/2+5*(ROW(G7)-ROW(G$6)))</f>
        <v>0</v>
      </c>
      <c r="I7" s="102">
        <f ca="1">OFFSET('1er semestre'!$H$63,MOD((COLUMN(I6)-COLUMN($C6)),2),(COLUMN(I6)-COLUMN($C6))/2+5*(ROW(H7)-ROW(H$6)))</f>
        <v>0</v>
      </c>
      <c r="J7" s="103">
        <f ca="1">OFFSET('1er semestre'!$H$63,MOD((COLUMN(J6)-COLUMN($C6)),2),(COLUMN(J6)-COLUMN($C6))/2+5*(ROW(I7)-ROW(I$6)))</f>
        <v>0</v>
      </c>
      <c r="K7" s="100" t="str">
        <f ca="1">OFFSET('1er semestre'!$H$63,MOD((COLUMN(K6)-COLUMN($C6)),2),(COLUMN(K6)-COLUMN($C6))/2+5*(ROW(J7)-ROW(J$6)))</f>
        <v/>
      </c>
      <c r="L7" s="101" t="str">
        <f ca="1">OFFSET('1er semestre'!$H$63,MOD((COLUMN(L6)-COLUMN($C6)),2),(COLUMN(L6)-COLUMN($C6))/2+5*(ROW(K7)-ROW(K$6)))</f>
        <v/>
      </c>
      <c r="M7" s="121"/>
      <c r="N7" s="82"/>
      <c r="O7" s="122"/>
    </row>
    <row r="8" spans="1:15" ht="29.1" customHeight="1">
      <c r="B8" s="93" t="s">
        <v>6</v>
      </c>
      <c r="C8" s="100">
        <f ca="1">OFFSET('1er semestre'!$H$63,MOD((COLUMN(C7)-COLUMN($C7)),2),(COLUMN(C7)-COLUMN($C7))/2+5*(ROW(B8)-ROW(B$6)))</f>
        <v>0</v>
      </c>
      <c r="D8" s="101">
        <f ca="1">OFFSET('1er semestre'!$H$63,MOD((COLUMN(D7)-COLUMN($C7)),2),(COLUMN(D7)-COLUMN($C7))/2+5*(ROW(C8)-ROW(C$6)))</f>
        <v>0</v>
      </c>
      <c r="E8" s="102">
        <f ca="1">OFFSET('1er semestre'!$H$63,MOD((COLUMN(E7)-COLUMN($C7)),2),(COLUMN(E7)-COLUMN($C7))/2+5*(ROW(D8)-ROW(D$6)))</f>
        <v>0</v>
      </c>
      <c r="F8" s="103">
        <f ca="1">OFFSET('1er semestre'!$H$63,MOD((COLUMN(F7)-COLUMN($C7)),2),(COLUMN(F7)-COLUMN($C7))/2+5*(ROW(E8)-ROW(E$6)))</f>
        <v>0</v>
      </c>
      <c r="G8" s="100">
        <f ca="1">OFFSET('1er semestre'!$H$63,MOD((COLUMN(G7)-COLUMN($C7)),2),(COLUMN(G7)-COLUMN($C7))/2+5*(ROW(F8)-ROW(F$6)))</f>
        <v>0</v>
      </c>
      <c r="H8" s="101">
        <f ca="1">OFFSET('1er semestre'!$H$63,MOD((COLUMN(H7)-COLUMN($C7)),2),(COLUMN(H7)-COLUMN($C7))/2+5*(ROW(G8)-ROW(G$6)))</f>
        <v>0</v>
      </c>
      <c r="I8" s="102">
        <f ca="1">OFFSET('1er semestre'!$H$63,MOD((COLUMN(I7)-COLUMN($C7)),2),(COLUMN(I7)-COLUMN($C7))/2+5*(ROW(H8)-ROW(H$6)))</f>
        <v>0</v>
      </c>
      <c r="J8" s="103">
        <f ca="1">OFFSET('1er semestre'!$H$63,MOD((COLUMN(J7)-COLUMN($C7)),2),(COLUMN(J7)-COLUMN($C7))/2+5*(ROW(I8)-ROW(I$6)))</f>
        <v>0</v>
      </c>
      <c r="K8" s="100">
        <f ca="1">OFFSET('1er semestre'!$H$63,MOD((COLUMN(K7)-COLUMN($C7)),2),(COLUMN(K7)-COLUMN($C7))/2+5*(ROW(J8)-ROW(J$6)))</f>
        <v>0</v>
      </c>
      <c r="L8" s="101">
        <f ca="1">OFFSET('1er semestre'!$H$63,MOD((COLUMN(L7)-COLUMN($C7)),2),(COLUMN(L7)-COLUMN($C7))/2+5*(ROW(K8)-ROW(K$6)))</f>
        <v>0</v>
      </c>
      <c r="M8" s="121"/>
      <c r="N8" s="82"/>
      <c r="O8" s="122"/>
    </row>
    <row r="9" spans="1:15" ht="29.1" customHeight="1">
      <c r="B9" s="93" t="s">
        <v>7</v>
      </c>
      <c r="C9" s="100">
        <f ca="1">OFFSET('1er semestre'!$H$63,MOD((COLUMN(C8)-COLUMN($C8)),2),(COLUMN(C8)-COLUMN($C8))/2+5*(ROW(B9)-ROW(B$6)))</f>
        <v>0</v>
      </c>
      <c r="D9" s="101">
        <f ca="1">OFFSET('1er semestre'!$H$63,MOD((COLUMN(D8)-COLUMN($C8)),2),(COLUMN(D8)-COLUMN($C8))/2+5*(ROW(C9)-ROW(C$6)))</f>
        <v>0</v>
      </c>
      <c r="E9" s="102">
        <f ca="1">OFFSET('1er semestre'!$H$63,MOD((COLUMN(E8)-COLUMN($C8)),2),(COLUMN(E8)-COLUMN($C8))/2+5*(ROW(D9)-ROW(D$6)))</f>
        <v>0</v>
      </c>
      <c r="F9" s="103">
        <f ca="1">OFFSET('1er semestre'!$H$63,MOD((COLUMN(F8)-COLUMN($C8)),2),(COLUMN(F8)-COLUMN($C8))/2+5*(ROW(E9)-ROW(E$6)))</f>
        <v>0</v>
      </c>
      <c r="G9" s="100">
        <f ca="1">OFFSET('1er semestre'!$H$63,MOD((COLUMN(G8)-COLUMN($C8)),2),(COLUMN(G8)-COLUMN($C8))/2+5*(ROW(F9)-ROW(F$6)))</f>
        <v>0</v>
      </c>
      <c r="H9" s="101">
        <f ca="1">OFFSET('1er semestre'!$H$63,MOD((COLUMN(H8)-COLUMN($C8)),2),(COLUMN(H8)-COLUMN($C8))/2+5*(ROW(G9)-ROW(G$6)))</f>
        <v>0</v>
      </c>
      <c r="I9" s="102">
        <f ca="1">OFFSET('1er semestre'!$H$63,MOD((COLUMN(I8)-COLUMN($C8)),2),(COLUMN(I8)-COLUMN($C8))/2+5*(ROW(H9)-ROW(H$6)))</f>
        <v>0</v>
      </c>
      <c r="J9" s="103">
        <f ca="1">OFFSET('1er semestre'!$H$63,MOD((COLUMN(J8)-COLUMN($C8)),2),(COLUMN(J8)-COLUMN($C8))/2+5*(ROW(I9)-ROW(I$6)))</f>
        <v>0</v>
      </c>
      <c r="K9" s="100" t="str">
        <f ca="1">OFFSET('1er semestre'!$H$63,MOD((COLUMN(K8)-COLUMN($C8)),2),(COLUMN(K8)-COLUMN($C8))/2+5*(ROW(J9)-ROW(J$6)))</f>
        <v/>
      </c>
      <c r="L9" s="101" t="str">
        <f ca="1">OFFSET('1er semestre'!$H$63,MOD((COLUMN(L8)-COLUMN($C8)),2),(COLUMN(L8)-COLUMN($C8))/2+5*(ROW(K9)-ROW(K$6)))</f>
        <v/>
      </c>
      <c r="M9" s="121"/>
      <c r="N9" s="82"/>
      <c r="O9" s="122"/>
    </row>
    <row r="10" spans="1:15" ht="29.1" customHeight="1">
      <c r="B10" s="93" t="s">
        <v>8</v>
      </c>
      <c r="C10" s="100">
        <f ca="1">OFFSET('1er semestre'!$H$63,MOD((COLUMN(C9)-COLUMN($C9)),2),(COLUMN(C9)-COLUMN($C9))/2+5*(ROW(B10)-ROW(B$6)))</f>
        <v>0</v>
      </c>
      <c r="D10" s="101">
        <f ca="1">OFFSET('1er semestre'!$H$63,MOD((COLUMN(D9)-COLUMN($C9)),2),(COLUMN(D9)-COLUMN($C9))/2+5*(ROW(C10)-ROW(C$6)))</f>
        <v>0</v>
      </c>
      <c r="E10" s="102">
        <f ca="1">OFFSET('1er semestre'!$H$63,MOD((COLUMN(E9)-COLUMN($C9)),2),(COLUMN(E9)-COLUMN($C9))/2+5*(ROW(D10)-ROW(D$6)))</f>
        <v>0</v>
      </c>
      <c r="F10" s="103">
        <f ca="1">OFFSET('1er semestre'!$H$63,MOD((COLUMN(F9)-COLUMN($C9)),2),(COLUMN(F9)-COLUMN($C9))/2+5*(ROW(E10)-ROW(E$6)))</f>
        <v>0</v>
      </c>
      <c r="G10" s="100">
        <f ca="1">OFFSET('1er semestre'!$H$63,MOD((COLUMN(G9)-COLUMN($C9)),2),(COLUMN(G9)-COLUMN($C9))/2+5*(ROW(F10)-ROW(F$6)))</f>
        <v>0</v>
      </c>
      <c r="H10" s="101">
        <f ca="1">OFFSET('1er semestre'!$H$63,MOD((COLUMN(H9)-COLUMN($C9)),2),(COLUMN(H9)-COLUMN($C9))/2+5*(ROW(G10)-ROW(G$6)))</f>
        <v>0</v>
      </c>
      <c r="I10" s="102">
        <f ca="1">OFFSET('1er semestre'!$H$63,MOD((COLUMN(I9)-COLUMN($C9)),2),(COLUMN(I9)-COLUMN($C9))/2+5*(ROW(H10)-ROW(H$6)))</f>
        <v>0</v>
      </c>
      <c r="J10" s="103">
        <f ca="1">OFFSET('1er semestre'!$H$63,MOD((COLUMN(J9)-COLUMN($C9)),2),(COLUMN(J9)-COLUMN($C9))/2+5*(ROW(I10)-ROW(I$6)))</f>
        <v>0</v>
      </c>
      <c r="K10" s="100">
        <f ca="1">OFFSET('1er semestre'!$H$63,MOD((COLUMN(K9)-COLUMN($C9)),2),(COLUMN(K9)-COLUMN($C9))/2+5*(ROW(J10)-ROW(J$6)))</f>
        <v>0</v>
      </c>
      <c r="L10" s="101">
        <f ca="1">OFFSET('1er semestre'!$H$63,MOD((COLUMN(L9)-COLUMN($C9)),2),(COLUMN(L9)-COLUMN($C9))/2+5*(ROW(K10)-ROW(K$6)))</f>
        <v>0</v>
      </c>
      <c r="M10" s="121"/>
      <c r="N10" s="82"/>
      <c r="O10" s="122"/>
    </row>
    <row r="11" spans="1:15" ht="29.1" customHeight="1" thickBot="1">
      <c r="B11" s="94" t="s">
        <v>9</v>
      </c>
      <c r="C11" s="104">
        <f ca="1">OFFSET('1er semestre'!$H$63,MOD((COLUMN(C10)-COLUMN($C10)),2),(COLUMN(C10)-COLUMN($C10))/2+5*(ROW(B11)-ROW(B$6)))</f>
        <v>0</v>
      </c>
      <c r="D11" s="105">
        <f ca="1">OFFSET('1er semestre'!$H$63,MOD((COLUMN(D10)-COLUMN($C10)),2),(COLUMN(D10)-COLUMN($C10))/2+5*(ROW(C11)-ROW(C$6)))</f>
        <v>0</v>
      </c>
      <c r="E11" s="106">
        <f ca="1">OFFSET('1er semestre'!$H$63,MOD((COLUMN(E10)-COLUMN($C10)),2),(COLUMN(E10)-COLUMN($C10))/2+5*(ROW(D11)-ROW(D$6)))</f>
        <v>0</v>
      </c>
      <c r="F11" s="107">
        <f ca="1">OFFSET('1er semestre'!$H$63,MOD((COLUMN(F10)-COLUMN($C10)),2),(COLUMN(F10)-COLUMN($C10))/2+5*(ROW(E11)-ROW(E$6)))</f>
        <v>0</v>
      </c>
      <c r="G11" s="104">
        <f ca="1">OFFSET('1er semestre'!$H$63,MOD((COLUMN(G10)-COLUMN($C10)),2),(COLUMN(G10)-COLUMN($C10))/2+5*(ROW(F11)-ROW(F$6)))</f>
        <v>0</v>
      </c>
      <c r="H11" s="105">
        <f ca="1">OFFSET('1er semestre'!$H$63,MOD((COLUMN(H10)-COLUMN($C10)),2),(COLUMN(H10)-COLUMN($C10))/2+5*(ROW(G11)-ROW(G$6)))</f>
        <v>0</v>
      </c>
      <c r="I11" s="108">
        <f ca="1">OFFSET('1er semestre'!$H$63,MOD((COLUMN(I10)-COLUMN($C10)),2),(COLUMN(I10)-COLUMN($C10))/2+5*(ROW(H11)-ROW(H$6)))</f>
        <v>0</v>
      </c>
      <c r="J11" s="107">
        <f ca="1">OFFSET('1er semestre'!$H$63,MOD((COLUMN(J10)-COLUMN($C10)),2),(COLUMN(J10)-COLUMN($C10))/2+5*(ROW(I11)-ROW(I$6)))</f>
        <v>0</v>
      </c>
      <c r="K11" s="104" t="str">
        <f ca="1">OFFSET('1er semestre'!$H$63,MOD((COLUMN(K10)-COLUMN($C10)),2),(COLUMN(K10)-COLUMN($C10))/2+5*(ROW(J11)-ROW(J$6)))</f>
        <v/>
      </c>
      <c r="L11" s="105" t="str">
        <f ca="1">OFFSET('1er semestre'!$H$63,MOD((COLUMN(L10)-COLUMN($C10)),2),(COLUMN(L10)-COLUMN($C10))/2+5*(ROW(K11)-ROW(K$6)))</f>
        <v/>
      </c>
      <c r="M11" s="123"/>
      <c r="N11" s="124"/>
      <c r="O11" s="125"/>
    </row>
    <row r="12" spans="1:15" ht="29.1" customHeight="1">
      <c r="B12" s="92" t="s">
        <v>25</v>
      </c>
      <c r="C12" s="96">
        <f ca="1">OFFSET('2e semestre'!$H$57,MOD((COLUMN(C5)-COLUMN($C5)),2),(COLUMN(C5)-COLUMN($C5))/2+5*(ROW(B6)-ROW(B$6)))</f>
        <v>0</v>
      </c>
      <c r="D12" s="97">
        <f ca="1">OFFSET('2e semestre'!$H$57,MOD((COLUMN(D5)-COLUMN($C5)),2),(COLUMN(D5)-COLUMN($C5))/2+5*(ROW(C6)-ROW(C$6)))</f>
        <v>0</v>
      </c>
      <c r="E12" s="109">
        <f ca="1">OFFSET('2e semestre'!$H$57,MOD((COLUMN(E5)-COLUMN($C5)),2),(COLUMN(E5)-COLUMN($C5))/2+5*(ROW(D6)-ROW(D$6)))</f>
        <v>0</v>
      </c>
      <c r="F12" s="99">
        <f ca="1">OFFSET('2e semestre'!$H$57,MOD((COLUMN(F5)-COLUMN($C5)),2),(COLUMN(F5)-COLUMN($C5))/2+5*(ROW(E6)-ROW(E$6)))</f>
        <v>0</v>
      </c>
      <c r="G12" s="96">
        <f ca="1">OFFSET('2e semestre'!$H$57,MOD((COLUMN(G5)-COLUMN($C5)),2),(COLUMN(G5)-COLUMN($C5))/2+5*(ROW(F6)-ROW(F$6)))</f>
        <v>0</v>
      </c>
      <c r="H12" s="97">
        <f ca="1">OFFSET('2e semestre'!$H$57,MOD((COLUMN(H5)-COLUMN($C5)),2),(COLUMN(H5)-COLUMN($C5))/2+5*(ROW(G6)-ROW(G$6)))</f>
        <v>0</v>
      </c>
      <c r="I12" s="98">
        <f ca="1">OFFSET('2e semestre'!$H$57,MOD((COLUMN(I5)-COLUMN($C5)),2),(COLUMN(I5)-COLUMN($C5))/2+5*(ROW(H6)-ROW(H$6)))</f>
        <v>0</v>
      </c>
      <c r="J12" s="99">
        <f ca="1">OFFSET('2e semestre'!$H$57,MOD((COLUMN(J5)-COLUMN($C5)),2),(COLUMN(J5)-COLUMN($C5))/2+5*(ROW(I6)-ROW(I$6)))</f>
        <v>0</v>
      </c>
      <c r="K12" s="96" t="str">
        <f ca="1">OFFSET('2e semestre'!$H$57,MOD((COLUMN(K5)-COLUMN($C5)),2),(COLUMN(K5)-COLUMN($C5))/2+5*(ROW(J6)-ROW(J$6)))</f>
        <v/>
      </c>
      <c r="L12" s="97" t="str">
        <f ca="1">OFFSET('2e semestre'!$H$57,MOD((COLUMN(L5)-COLUMN($C5)),2),(COLUMN(L5)-COLUMN($C5))/2+5*(ROW(K6)-ROW(K$6)))</f>
        <v/>
      </c>
      <c r="M12" s="119"/>
      <c r="N12" s="79"/>
      <c r="O12" s="120"/>
    </row>
    <row r="13" spans="1:15" ht="29.1" customHeight="1">
      <c r="B13" s="93" t="s">
        <v>26</v>
      </c>
      <c r="C13" s="100">
        <f ca="1">OFFSET('2e semestre'!$H$57,MOD((COLUMN(C6)-COLUMN($C6)),2),(COLUMN(C6)-COLUMN($C6))/2+5*(ROW(B7)-ROW(B$6)))</f>
        <v>0</v>
      </c>
      <c r="D13" s="101">
        <f ca="1">OFFSET('2e semestre'!$H$57,MOD((COLUMN(D6)-COLUMN($C6)),2),(COLUMN(D6)-COLUMN($C6))/2+5*(ROW(C7)-ROW(C$6)))</f>
        <v>0</v>
      </c>
      <c r="E13" s="102">
        <f ca="1">OFFSET('2e semestre'!$H$57,MOD((COLUMN(E6)-COLUMN($C6)),2),(COLUMN(E6)-COLUMN($C6))/2+5*(ROW(D7)-ROW(D$6)))</f>
        <v>0</v>
      </c>
      <c r="F13" s="103">
        <f ca="1">OFFSET('2e semestre'!$H$57,MOD((COLUMN(F6)-COLUMN($C6)),2),(COLUMN(F6)-COLUMN($C6))/2+5*(ROW(E7)-ROW(E$6)))</f>
        <v>0</v>
      </c>
      <c r="G13" s="100">
        <f ca="1">OFFSET('2e semestre'!$H$57,MOD((COLUMN(G6)-COLUMN($C6)),2),(COLUMN(G6)-COLUMN($C6))/2+5*(ROW(F7)-ROW(F$6)))</f>
        <v>0</v>
      </c>
      <c r="H13" s="101">
        <f ca="1">OFFSET('2e semestre'!$H$57,MOD((COLUMN(H6)-COLUMN($C6)),2),(COLUMN(H6)-COLUMN($C6))/2+5*(ROW(G7)-ROW(G$6)))</f>
        <v>0</v>
      </c>
      <c r="I13" s="102">
        <f ca="1">OFFSET('2e semestre'!$H$57,MOD((COLUMN(I6)-COLUMN($C6)),2),(COLUMN(I6)-COLUMN($C6))/2+5*(ROW(H7)-ROW(H$6)))</f>
        <v>0</v>
      </c>
      <c r="J13" s="103">
        <f ca="1">OFFSET('2e semestre'!$H$57,MOD((COLUMN(J6)-COLUMN($C6)),2),(COLUMN(J6)-COLUMN($C6))/2+5*(ROW(I7)-ROW(I$6)))</f>
        <v>0</v>
      </c>
      <c r="K13" s="100">
        <f ca="1">OFFSET('2e semestre'!$H$57,MOD((COLUMN(K6)-COLUMN($C6)),2),(COLUMN(K6)-COLUMN($C6))/2+5*(ROW(J7)-ROW(J$6)))</f>
        <v>0</v>
      </c>
      <c r="L13" s="101">
        <f ca="1">OFFSET('2e semestre'!$H$57,MOD((COLUMN(L6)-COLUMN($C6)),2),(COLUMN(L6)-COLUMN($C6))/2+5*(ROW(K7)-ROW(K$6)))</f>
        <v>0</v>
      </c>
      <c r="M13" s="121"/>
      <c r="N13" s="82"/>
      <c r="O13" s="122"/>
    </row>
    <row r="14" spans="1:15" ht="29.1" customHeight="1">
      <c r="B14" s="93" t="s">
        <v>27</v>
      </c>
      <c r="C14" s="100">
        <f ca="1">OFFSET('2e semestre'!$H$57,MOD((COLUMN(C7)-COLUMN($C7)),2),(COLUMN(C7)-COLUMN($C7))/2+5*(ROW(B8)-ROW(B$6)))</f>
        <v>0</v>
      </c>
      <c r="D14" s="101">
        <f ca="1">OFFSET('2e semestre'!$H$57,MOD((COLUMN(D7)-COLUMN($C7)),2),(COLUMN(D7)-COLUMN($C7))/2+5*(ROW(C8)-ROW(C$6)))</f>
        <v>0</v>
      </c>
      <c r="E14" s="102">
        <f ca="1">OFFSET('2e semestre'!$H$57,MOD((COLUMN(E7)-COLUMN($C7)),2),(COLUMN(E7)-COLUMN($C7))/2+5*(ROW(D8)-ROW(D$6)))</f>
        <v>0</v>
      </c>
      <c r="F14" s="103">
        <f ca="1">OFFSET('2e semestre'!$H$57,MOD((COLUMN(F7)-COLUMN($C7)),2),(COLUMN(F7)-COLUMN($C7))/2+5*(ROW(E8)-ROW(E$6)))</f>
        <v>0</v>
      </c>
      <c r="G14" s="100">
        <f ca="1">OFFSET('2e semestre'!$H$57,MOD((COLUMN(G7)-COLUMN($C7)),2),(COLUMN(G7)-COLUMN($C7))/2+5*(ROW(F8)-ROW(F$6)))</f>
        <v>0</v>
      </c>
      <c r="H14" s="101">
        <f ca="1">OFFSET('2e semestre'!$H$57,MOD((COLUMN(H7)-COLUMN($C7)),2),(COLUMN(H7)-COLUMN($C7))/2+5*(ROW(G8)-ROW(G$6)))</f>
        <v>0</v>
      </c>
      <c r="I14" s="102">
        <f ca="1">OFFSET('2e semestre'!$H$57,MOD((COLUMN(I7)-COLUMN($C7)),2),(COLUMN(I7)-COLUMN($C7))/2+5*(ROW(H8)-ROW(H$6)))</f>
        <v>0</v>
      </c>
      <c r="J14" s="103">
        <f ca="1">OFFSET('2e semestre'!$H$57,MOD((COLUMN(J7)-COLUMN($C7)),2),(COLUMN(J7)-COLUMN($C7))/2+5*(ROW(I8)-ROW(I$6)))</f>
        <v>0</v>
      </c>
      <c r="K14" s="100" t="str">
        <f ca="1">OFFSET('2e semestre'!$H$57,MOD((COLUMN(K7)-COLUMN($C7)),2),(COLUMN(K7)-COLUMN($C7))/2+5*(ROW(J8)-ROW(J$6)))</f>
        <v/>
      </c>
      <c r="L14" s="101" t="str">
        <f ca="1">OFFSET('2e semestre'!$H$57,MOD((COLUMN(L7)-COLUMN($C7)),2),(COLUMN(L7)-COLUMN($C7))/2+5*(ROW(K8)-ROW(K$6)))</f>
        <v/>
      </c>
      <c r="M14" s="121"/>
      <c r="N14" s="82"/>
      <c r="O14" s="122"/>
    </row>
    <row r="15" spans="1:15" ht="29.1" customHeight="1">
      <c r="B15" s="93" t="s">
        <v>28</v>
      </c>
      <c r="C15" s="100">
        <f ca="1">OFFSET('2e semestre'!$H$57,MOD((COLUMN(C8)-COLUMN($C8)),2),(COLUMN(C8)-COLUMN($C8))/2+5*(ROW(B9)-ROW(B$6)))</f>
        <v>0</v>
      </c>
      <c r="D15" s="101">
        <f ca="1">OFFSET('2e semestre'!$H$57,MOD((COLUMN(D8)-COLUMN($C8)),2),(COLUMN(D8)-COLUMN($C8))/2+5*(ROW(C9)-ROW(C$6)))</f>
        <v>0</v>
      </c>
      <c r="E15" s="102">
        <f ca="1">OFFSET('2e semestre'!$H$57,MOD((COLUMN(E8)-COLUMN($C8)),2),(COLUMN(E8)-COLUMN($C8))/2+5*(ROW(D9)-ROW(D$6)))</f>
        <v>0</v>
      </c>
      <c r="F15" s="103">
        <f ca="1">OFFSET('2e semestre'!$H$57,MOD((COLUMN(F8)-COLUMN($C8)),2),(COLUMN(F8)-COLUMN($C8))/2+5*(ROW(E9)-ROW(E$6)))</f>
        <v>0</v>
      </c>
      <c r="G15" s="100">
        <f ca="1">OFFSET('2e semestre'!$H$57,MOD((COLUMN(G8)-COLUMN($C8)),2),(COLUMN(G8)-COLUMN($C8))/2+5*(ROW(F9)-ROW(F$6)))</f>
        <v>0</v>
      </c>
      <c r="H15" s="101">
        <f ca="1">OFFSET('2e semestre'!$H$57,MOD((COLUMN(H8)-COLUMN($C8)),2),(COLUMN(H8)-COLUMN($C8))/2+5*(ROW(G9)-ROW(G$6)))</f>
        <v>0</v>
      </c>
      <c r="I15" s="102">
        <f ca="1">OFFSET('2e semestre'!$H$57,MOD((COLUMN(I8)-COLUMN($C8)),2),(COLUMN(I8)-COLUMN($C8))/2+5*(ROW(H9)-ROW(H$6)))</f>
        <v>0</v>
      </c>
      <c r="J15" s="103">
        <f ca="1">OFFSET('2e semestre'!$H$57,MOD((COLUMN(J8)-COLUMN($C8)),2),(COLUMN(J8)-COLUMN($C8))/2+5*(ROW(I9)-ROW(I$6)))</f>
        <v>0</v>
      </c>
      <c r="K15" s="100" t="str">
        <f ca="1">OFFSET('2e semestre'!$H$57,MOD((COLUMN(K8)-COLUMN($C8)),2),(COLUMN(K8)-COLUMN($C8))/2+5*(ROW(J9)-ROW(J$6)))</f>
        <v/>
      </c>
      <c r="L15" s="101" t="str">
        <f ca="1">OFFSET('2e semestre'!$H$57,MOD((COLUMN(L8)-COLUMN($C8)),2),(COLUMN(L8)-COLUMN($C8))/2+5*(ROW(K9)-ROW(K$6)))</f>
        <v/>
      </c>
      <c r="M15" s="121"/>
      <c r="N15" s="82"/>
      <c r="O15" s="122"/>
    </row>
    <row r="16" spans="1:15" ht="29.1" customHeight="1">
      <c r="B16" s="93" t="s">
        <v>29</v>
      </c>
      <c r="C16" s="100">
        <f ca="1">OFFSET('2e semestre'!$H$57,MOD((COLUMN(C9)-COLUMN($C9)),2),(COLUMN(C9)-COLUMN($C9))/2+5*(ROW(B10)-ROW(B$6)))</f>
        <v>0</v>
      </c>
      <c r="D16" s="101">
        <f ca="1">OFFSET('2e semestre'!$H$57,MOD((COLUMN(D9)-COLUMN($C9)),2),(COLUMN(D9)-COLUMN($C9))/2+5*(ROW(C10)-ROW(C$6)))</f>
        <v>0</v>
      </c>
      <c r="E16" s="102">
        <f ca="1">OFFSET('2e semestre'!$H$57,MOD((COLUMN(E9)-COLUMN($C9)),2),(COLUMN(E9)-COLUMN($C9))/2+5*(ROW(D10)-ROW(D$6)))</f>
        <v>0</v>
      </c>
      <c r="F16" s="103">
        <f ca="1">OFFSET('2e semestre'!$H$57,MOD((COLUMN(F9)-COLUMN($C9)),2),(COLUMN(F9)-COLUMN($C9))/2+5*(ROW(E10)-ROW(E$6)))</f>
        <v>0</v>
      </c>
      <c r="G16" s="100">
        <f ca="1">OFFSET('2e semestre'!$H$57,MOD((COLUMN(G9)-COLUMN($C9)),2),(COLUMN(G9)-COLUMN($C9))/2+5*(ROW(F10)-ROW(F$6)))</f>
        <v>0</v>
      </c>
      <c r="H16" s="101">
        <f ca="1">OFFSET('2e semestre'!$H$57,MOD((COLUMN(H9)-COLUMN($C9)),2),(COLUMN(H9)-COLUMN($C9))/2+5*(ROW(G10)-ROW(G$6)))</f>
        <v>0</v>
      </c>
      <c r="I16" s="102">
        <f ca="1">OFFSET('2e semestre'!$H$57,MOD((COLUMN(I9)-COLUMN($C9)),2),(COLUMN(I9)-COLUMN($C9))/2+5*(ROW(H10)-ROW(H$6)))</f>
        <v>0</v>
      </c>
      <c r="J16" s="103">
        <f ca="1">OFFSET('2e semestre'!$H$57,MOD((COLUMN(J9)-COLUMN($C9)),2),(COLUMN(J9)-COLUMN($C9))/2+5*(ROW(I10)-ROW(I$6)))</f>
        <v>0</v>
      </c>
      <c r="K16" s="100">
        <f ca="1">OFFSET('2e semestre'!$H$57,MOD((COLUMN(K9)-COLUMN($C9)),2),(COLUMN(K9)-COLUMN($C9))/2+5*(ROW(J10)-ROW(J$6)))</f>
        <v>0</v>
      </c>
      <c r="L16" s="101">
        <f ca="1">OFFSET('2e semestre'!$H$57,MOD((COLUMN(L9)-COLUMN($C9)),2),(COLUMN(L9)-COLUMN($C9))/2+5*(ROW(K10)-ROW(K$6)))</f>
        <v>0</v>
      </c>
      <c r="M16" s="121"/>
      <c r="N16" s="82"/>
      <c r="O16" s="122"/>
    </row>
    <row r="17" spans="2:15" ht="29.1" customHeight="1" thickBot="1">
      <c r="B17" s="95" t="s">
        <v>30</v>
      </c>
      <c r="C17" s="110">
        <f ca="1">OFFSET('2e semestre'!$H$57,MOD((COLUMN(C10)-COLUMN($C10)),2),(COLUMN(C10)-COLUMN($C10))/2+5*(ROW(B11)-ROW(B$6)))</f>
        <v>0</v>
      </c>
      <c r="D17" s="111">
        <f ca="1">OFFSET('2e semestre'!$H$57,MOD((COLUMN(D10)-COLUMN($C10)),2),(COLUMN(D10)-COLUMN($C10))/2+5*(ROW(C11)-ROW(C$6)))</f>
        <v>0</v>
      </c>
      <c r="E17" s="112">
        <f ca="1">OFFSET('2e semestre'!$H$57,MOD((COLUMN(E10)-COLUMN($C10)),2),(COLUMN(E10)-COLUMN($C10))/2+5*(ROW(D11)-ROW(D$6)))</f>
        <v>0</v>
      </c>
      <c r="F17" s="113">
        <f ca="1">OFFSET('2e semestre'!$H$57,MOD((COLUMN(F10)-COLUMN($C10)),2),(COLUMN(F10)-COLUMN($C10))/2+5*(ROW(E11)-ROW(E$6)))</f>
        <v>0</v>
      </c>
      <c r="G17" s="110">
        <f ca="1">OFFSET('2e semestre'!$H$57,MOD((COLUMN(G10)-COLUMN($C10)),2),(COLUMN(G10)-COLUMN($C10))/2+5*(ROW(F11)-ROW(F$6)))</f>
        <v>0</v>
      </c>
      <c r="H17" s="111">
        <f ca="1">OFFSET('2e semestre'!$H$57,MOD((COLUMN(H10)-COLUMN($C10)),2),(COLUMN(H10)-COLUMN($C10))/2+5*(ROW(G11)-ROW(G$6)))</f>
        <v>0</v>
      </c>
      <c r="I17" s="112">
        <f ca="1">OFFSET('2e semestre'!$H$57,MOD((COLUMN(I10)-COLUMN($C10)),2),(COLUMN(I10)-COLUMN($C10))/2+5*(ROW(H11)-ROW(H$6)))</f>
        <v>0</v>
      </c>
      <c r="J17" s="113">
        <f ca="1">OFFSET('2e semestre'!$H$57,MOD((COLUMN(J10)-COLUMN($C10)),2),(COLUMN(J10)-COLUMN($C10))/2+5*(ROW(I11)-ROW(I$6)))</f>
        <v>0</v>
      </c>
      <c r="K17" s="110" t="str">
        <f ca="1">OFFSET('2e semestre'!$H$57,MOD((COLUMN(K10)-COLUMN($C10)),2),(COLUMN(K10)-COLUMN($C10))/2+5*(ROW(J11)-ROW(J$6)))</f>
        <v/>
      </c>
      <c r="L17" s="111" t="str">
        <f ca="1">OFFSET('2e semestre'!$H$57,MOD((COLUMN(L10)-COLUMN($C10)),2),(COLUMN(L10)-COLUMN($C10))/2+5*(ROW(K11)-ROW(K$6)))</f>
        <v/>
      </c>
      <c r="M17" s="126"/>
      <c r="N17" s="87"/>
      <c r="O17" s="127"/>
    </row>
    <row r="18" spans="2:15" ht="29.1" customHeight="1" thickBot="1">
      <c r="B18" s="118" t="s">
        <v>31</v>
      </c>
      <c r="C18" s="114">
        <f ca="1">SUM(C6:C17)</f>
        <v>0</v>
      </c>
      <c r="D18" s="115">
        <f t="shared" ref="D18:L18" ca="1" si="0">SUM(D6:D17)</f>
        <v>0</v>
      </c>
      <c r="E18" s="116">
        <f ca="1">SUM(E6:E17)</f>
        <v>0</v>
      </c>
      <c r="F18" s="117">
        <f t="shared" ca="1" si="0"/>
        <v>0</v>
      </c>
      <c r="G18" s="114">
        <f t="shared" ca="1" si="0"/>
        <v>0</v>
      </c>
      <c r="H18" s="115">
        <f t="shared" ca="1" si="0"/>
        <v>0</v>
      </c>
      <c r="I18" s="116">
        <f t="shared" ca="1" si="0"/>
        <v>0</v>
      </c>
      <c r="J18" s="117">
        <f t="shared" ca="1" si="0"/>
        <v>0</v>
      </c>
      <c r="K18" s="114">
        <f t="shared" ca="1" si="0"/>
        <v>0</v>
      </c>
      <c r="L18" s="115">
        <f t="shared" ca="1" si="0"/>
        <v>0</v>
      </c>
      <c r="M18" s="128"/>
      <c r="N18" s="129"/>
      <c r="O18" s="130"/>
    </row>
  </sheetData>
  <mergeCells count="9">
    <mergeCell ref="A1:O1"/>
    <mergeCell ref="N4:N5"/>
    <mergeCell ref="O4:O5"/>
    <mergeCell ref="C4:D4"/>
    <mergeCell ref="E4:F4"/>
    <mergeCell ref="G4:H4"/>
    <mergeCell ref="I4:J4"/>
    <mergeCell ref="K4:L4"/>
    <mergeCell ref="M4:M5"/>
  </mergeCells>
  <pageMargins left="0.25" right="0.25" top="0.75" bottom="0.75" header="0.3" footer="0.3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1er semestre</vt:lpstr>
      <vt:lpstr>2e semestre</vt:lpstr>
      <vt:lpstr>BILAN</vt:lpstr>
      <vt:lpstr>'1er semestre'!Zone_d_impression</vt:lpstr>
      <vt:lpstr>'2e semestre'!Zone_d_impression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philm</dc:creator>
  <cp:lastModifiedBy>Philippe MAUFFET</cp:lastModifiedBy>
  <cp:lastPrinted>2023-08-17T18:33:06Z</cp:lastPrinted>
  <dcterms:created xsi:type="dcterms:W3CDTF">2022-12-17T16:21:48Z</dcterms:created>
  <dcterms:modified xsi:type="dcterms:W3CDTF">2023-12-10T16:43:26Z</dcterms:modified>
</cp:coreProperties>
</file>